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endiS\Downloads\"/>
    </mc:Choice>
  </mc:AlternateContent>
  <xr:revisionPtr revIDLastSave="0" documentId="10_ncr:100000_{75C09A84-1E38-4BA7-BC15-77EE814F65C0}" xr6:coauthVersionLast="31" xr6:coauthVersionMax="40" xr10:uidLastSave="{00000000-0000-0000-0000-000000000000}"/>
  <bookViews>
    <workbookView xWindow="0" yWindow="0" windowWidth="16080" windowHeight="9915" tabRatio="929" xr2:uid="{00000000-000D-0000-FFFF-FFFF00000000}"/>
  </bookViews>
  <sheets>
    <sheet name="Aantallen" sheetId="31" r:id="rId1"/>
    <sheet name="Fl 1996-2006" sheetId="32" r:id="rId2"/>
    <sheet name="Fl 2007-2012" sheetId="33" r:id="rId3"/>
    <sheet name="sabel 1996-2006 " sheetId="41" r:id="rId4"/>
    <sheet name="Sabel 2007-2012" sheetId="42" r:id="rId5"/>
    <sheet name="De. 1996-2006" sheetId="39" r:id="rId6"/>
    <sheet name="De. 2007-2012" sheetId="40" r:id="rId7"/>
    <sheet name="scheidsrechters" sheetId="38" r:id="rId8"/>
  </sheets>
  <externalReferences>
    <externalReference r:id="rId9"/>
  </externalReferences>
  <definedNames>
    <definedName name="_xlnm._FilterDatabase" localSheetId="5" hidden="1">'De. 1996-2006'!$C$1:$BB$25</definedName>
    <definedName name="_xlnm._FilterDatabase" localSheetId="6" hidden="1">'De. 2007-2012'!$C$1:$AX$124</definedName>
    <definedName name="_xlnm._FilterDatabase" localSheetId="1" hidden="1">'Fl 1996-2006'!$C$1:$BC$124</definedName>
    <definedName name="_xlnm._FilterDatabase" localSheetId="2" hidden="1">'Fl 2007-2012'!$C$1:$BD$1</definedName>
    <definedName name="_xlnm._FilterDatabase" localSheetId="3" hidden="1">'sabel 1996-2006 '!$A$1:$BD$128</definedName>
    <definedName name="_xlnm._FilterDatabase" localSheetId="4" hidden="1">'Sabel 2007-2012'!$C$2:$BD$28</definedName>
    <definedName name="_xlnm._FilterDatabase" localSheetId="7" hidden="1">scheidsrechters!$A$1:$H$230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31" l="1"/>
  <c r="D14" i="31"/>
  <c r="E14" i="31"/>
  <c r="F14" i="31"/>
  <c r="G14" i="31"/>
  <c r="H14" i="31"/>
  <c r="I14" i="31"/>
  <c r="B14" i="31"/>
  <c r="C15" i="31"/>
  <c r="D15" i="31"/>
  <c r="E15" i="31"/>
  <c r="F15" i="31"/>
  <c r="G15" i="31"/>
  <c r="H15" i="31"/>
  <c r="I15" i="31"/>
  <c r="B15" i="31"/>
  <c r="C1" i="40" l="1"/>
  <c r="N21" i="39"/>
  <c r="R21" i="39"/>
  <c r="V21" i="39"/>
  <c r="Z21" i="39"/>
  <c r="AD21" i="39"/>
  <c r="AH21" i="39"/>
  <c r="AL21" i="39"/>
  <c r="AP21" i="39"/>
  <c r="AT21" i="39"/>
  <c r="AX21" i="39"/>
  <c r="N23" i="39"/>
  <c r="R23" i="39"/>
  <c r="V23" i="39"/>
  <c r="Z23" i="39"/>
  <c r="AD23" i="39"/>
  <c r="AH23" i="39"/>
  <c r="AL23" i="39"/>
  <c r="AP23" i="39"/>
  <c r="AT23" i="39"/>
  <c r="AX23" i="39"/>
  <c r="N126" i="39"/>
  <c r="R126" i="39"/>
  <c r="V126" i="39"/>
  <c r="Z126" i="39"/>
  <c r="AD126" i="39"/>
  <c r="AH126" i="39"/>
  <c r="AL126" i="39"/>
  <c r="AP126" i="39"/>
  <c r="AT126" i="39"/>
  <c r="AX126" i="39"/>
  <c r="N24" i="39"/>
  <c r="R24" i="39"/>
  <c r="V24" i="39"/>
  <c r="Z24" i="39"/>
  <c r="AD24" i="39"/>
  <c r="AH24" i="39"/>
  <c r="AL24" i="39"/>
  <c r="AP24" i="39"/>
  <c r="AT24" i="39"/>
  <c r="AX24" i="39"/>
  <c r="N25" i="39"/>
  <c r="R25" i="39"/>
  <c r="V25" i="39"/>
  <c r="Z25" i="39"/>
  <c r="AD25" i="39"/>
  <c r="AH25" i="39"/>
  <c r="AL25" i="39"/>
  <c r="AP25" i="39"/>
  <c r="AT25" i="39"/>
  <c r="AX25" i="39"/>
  <c r="N26" i="39"/>
  <c r="R26" i="39"/>
  <c r="V26" i="39"/>
  <c r="Z26" i="39"/>
  <c r="AD26" i="39"/>
  <c r="AH26" i="39"/>
  <c r="AL26" i="39"/>
  <c r="AP26" i="39"/>
  <c r="AT26" i="39"/>
  <c r="AX26" i="39"/>
  <c r="N27" i="39"/>
  <c r="R27" i="39"/>
  <c r="V27" i="39"/>
  <c r="Z27" i="39"/>
  <c r="AD27" i="39"/>
  <c r="AH27" i="39"/>
  <c r="AL27" i="39"/>
  <c r="AP27" i="39"/>
  <c r="AT27" i="39"/>
  <c r="AX27" i="39"/>
  <c r="N28" i="39"/>
  <c r="R28" i="39"/>
  <c r="V28" i="39"/>
  <c r="Z28" i="39"/>
  <c r="AD28" i="39"/>
  <c r="AH28" i="39"/>
  <c r="AL28" i="39"/>
  <c r="AP28" i="39"/>
  <c r="AT28" i="39"/>
  <c r="AX28" i="39"/>
  <c r="N29" i="39"/>
  <c r="R29" i="39"/>
  <c r="V29" i="39"/>
  <c r="Z29" i="39"/>
  <c r="AD29" i="39"/>
  <c r="AH29" i="39"/>
  <c r="AL29" i="39"/>
  <c r="AP29" i="39"/>
  <c r="AT29" i="39"/>
  <c r="AX29" i="39"/>
  <c r="N30" i="39"/>
  <c r="R30" i="39"/>
  <c r="V30" i="39"/>
  <c r="Z30" i="39"/>
  <c r="AD30" i="39"/>
  <c r="AH30" i="39"/>
  <c r="AL30" i="39"/>
  <c r="AP30" i="39"/>
  <c r="AT30" i="39"/>
  <c r="AX30" i="39"/>
  <c r="N31" i="39"/>
  <c r="R31" i="39"/>
  <c r="V31" i="39"/>
  <c r="Z31" i="39"/>
  <c r="AD31" i="39"/>
  <c r="AH31" i="39"/>
  <c r="AL31" i="39"/>
  <c r="AP31" i="39"/>
  <c r="AT31" i="39"/>
  <c r="AX31" i="39"/>
  <c r="N32" i="39"/>
  <c r="R32" i="39"/>
  <c r="V32" i="39"/>
  <c r="Z32" i="39"/>
  <c r="AD32" i="39"/>
  <c r="AH32" i="39"/>
  <c r="AL32" i="39"/>
  <c r="AP32" i="39"/>
  <c r="AT32" i="39"/>
  <c r="AX32" i="39"/>
  <c r="N33" i="39"/>
  <c r="R33" i="39"/>
  <c r="V33" i="39"/>
  <c r="Z33" i="39"/>
  <c r="AD33" i="39"/>
  <c r="AH33" i="39"/>
  <c r="AL33" i="39"/>
  <c r="AP33" i="39"/>
  <c r="AT33" i="39"/>
  <c r="AX33" i="39"/>
  <c r="N34" i="39"/>
  <c r="R34" i="39"/>
  <c r="V34" i="39"/>
  <c r="Z34" i="39"/>
  <c r="AD34" i="39"/>
  <c r="AH34" i="39"/>
  <c r="AL34" i="39"/>
  <c r="AP34" i="39"/>
  <c r="AT34" i="39"/>
  <c r="AX34" i="39"/>
  <c r="N35" i="39"/>
  <c r="R35" i="39"/>
  <c r="V35" i="39"/>
  <c r="Z35" i="39"/>
  <c r="AD35" i="39"/>
  <c r="AH35" i="39"/>
  <c r="AL35" i="39"/>
  <c r="AP35" i="39"/>
  <c r="AT35" i="39"/>
  <c r="AX35" i="39"/>
  <c r="N36" i="39"/>
  <c r="R36" i="39"/>
  <c r="V36" i="39"/>
  <c r="Z36" i="39"/>
  <c r="AD36" i="39"/>
  <c r="AH36" i="39"/>
  <c r="AL36" i="39"/>
  <c r="AP36" i="39"/>
  <c r="AT36" i="39"/>
  <c r="AX36" i="39"/>
  <c r="N37" i="39"/>
  <c r="R37" i="39"/>
  <c r="V37" i="39"/>
  <c r="Z37" i="39"/>
  <c r="AD37" i="39"/>
  <c r="AH37" i="39"/>
  <c r="AL37" i="39"/>
  <c r="AP37" i="39"/>
  <c r="AT37" i="39"/>
  <c r="AX37" i="39"/>
  <c r="N38" i="39"/>
  <c r="R38" i="39"/>
  <c r="V38" i="39"/>
  <c r="Z38" i="39"/>
  <c r="AD38" i="39"/>
  <c r="AH38" i="39"/>
  <c r="AL38" i="39"/>
  <c r="AP38" i="39"/>
  <c r="AT38" i="39"/>
  <c r="AX38" i="39"/>
  <c r="N39" i="39"/>
  <c r="R39" i="39"/>
  <c r="V39" i="39"/>
  <c r="Z39" i="39"/>
  <c r="AD39" i="39"/>
  <c r="AH39" i="39"/>
  <c r="AL39" i="39"/>
  <c r="AP39" i="39"/>
  <c r="AT39" i="39"/>
  <c r="AX39" i="39"/>
  <c r="N40" i="39"/>
  <c r="R40" i="39"/>
  <c r="V40" i="39"/>
  <c r="Z40" i="39"/>
  <c r="AD40" i="39"/>
  <c r="AH40" i="39"/>
  <c r="AL40" i="39"/>
  <c r="AP40" i="39"/>
  <c r="AT40" i="39"/>
  <c r="AX40" i="39"/>
  <c r="N41" i="39"/>
  <c r="R41" i="39"/>
  <c r="V41" i="39"/>
  <c r="Z41" i="39"/>
  <c r="AD41" i="39"/>
  <c r="AH41" i="39"/>
  <c r="AL41" i="39"/>
  <c r="AP41" i="39"/>
  <c r="AT41" i="39"/>
  <c r="AX41" i="39"/>
  <c r="N42" i="39"/>
  <c r="R42" i="39"/>
  <c r="V42" i="39"/>
  <c r="Z42" i="39"/>
  <c r="AD42" i="39"/>
  <c r="AH42" i="39"/>
  <c r="AL42" i="39"/>
  <c r="AP42" i="39"/>
  <c r="AT42" i="39"/>
  <c r="AX42" i="39"/>
  <c r="N43" i="39"/>
  <c r="R43" i="39"/>
  <c r="V43" i="39"/>
  <c r="Z43" i="39"/>
  <c r="AD43" i="39"/>
  <c r="AH43" i="39"/>
  <c r="AL43" i="39"/>
  <c r="AP43" i="39"/>
  <c r="AT43" i="39"/>
  <c r="AX43" i="39"/>
  <c r="N44" i="39"/>
  <c r="R44" i="39"/>
  <c r="V44" i="39"/>
  <c r="Z44" i="39"/>
  <c r="AD44" i="39"/>
  <c r="AH44" i="39"/>
  <c r="AL44" i="39"/>
  <c r="AP44" i="39"/>
  <c r="AT44" i="39"/>
  <c r="AX44" i="39"/>
  <c r="N45" i="39"/>
  <c r="R45" i="39"/>
  <c r="V45" i="39"/>
  <c r="Z45" i="39"/>
  <c r="AD45" i="39"/>
  <c r="AH45" i="39"/>
  <c r="AL45" i="39"/>
  <c r="AP45" i="39"/>
  <c r="AT45" i="39"/>
  <c r="AX45" i="39"/>
  <c r="N46" i="39"/>
  <c r="R46" i="39"/>
  <c r="V46" i="39"/>
  <c r="Z46" i="39"/>
  <c r="AD46" i="39"/>
  <c r="AH46" i="39"/>
  <c r="AL46" i="39"/>
  <c r="AP46" i="39"/>
  <c r="AT46" i="39"/>
  <c r="AX46" i="39"/>
  <c r="N47" i="39"/>
  <c r="R47" i="39"/>
  <c r="V47" i="39"/>
  <c r="Z47" i="39"/>
  <c r="AD47" i="39"/>
  <c r="AH47" i="39"/>
  <c r="AL47" i="39"/>
  <c r="AP47" i="39"/>
  <c r="AT47" i="39"/>
  <c r="AX47" i="39"/>
  <c r="N48" i="39"/>
  <c r="R48" i="39"/>
  <c r="V48" i="39"/>
  <c r="Z48" i="39"/>
  <c r="AD48" i="39"/>
  <c r="AH48" i="39"/>
  <c r="AL48" i="39"/>
  <c r="AP48" i="39"/>
  <c r="AT48" i="39"/>
  <c r="AX48" i="39"/>
  <c r="N49" i="39"/>
  <c r="R49" i="39"/>
  <c r="V49" i="39"/>
  <c r="Z49" i="39"/>
  <c r="AD49" i="39"/>
  <c r="AH49" i="39"/>
  <c r="AL49" i="39"/>
  <c r="AP49" i="39"/>
  <c r="AT49" i="39"/>
  <c r="AX49" i="39"/>
  <c r="N50" i="39"/>
  <c r="R50" i="39"/>
  <c r="V50" i="39"/>
  <c r="Z50" i="39"/>
  <c r="AD50" i="39"/>
  <c r="AH50" i="39"/>
  <c r="AL50" i="39"/>
  <c r="AP50" i="39"/>
  <c r="AT50" i="39"/>
  <c r="AX50" i="39"/>
  <c r="N51" i="39"/>
  <c r="R51" i="39"/>
  <c r="V51" i="39"/>
  <c r="Z51" i="39"/>
  <c r="AD51" i="39"/>
  <c r="AH51" i="39"/>
  <c r="AL51" i="39"/>
  <c r="AP51" i="39"/>
  <c r="AT51" i="39"/>
  <c r="AX51" i="39"/>
  <c r="N52" i="39"/>
  <c r="R52" i="39"/>
  <c r="V52" i="39"/>
  <c r="Z52" i="39"/>
  <c r="AD52" i="39"/>
  <c r="AH52" i="39"/>
  <c r="AL52" i="39"/>
  <c r="AP52" i="39"/>
  <c r="AT52" i="39"/>
  <c r="AX52" i="39"/>
  <c r="N53" i="39"/>
  <c r="R53" i="39"/>
  <c r="V53" i="39"/>
  <c r="Z53" i="39"/>
  <c r="AD53" i="39"/>
  <c r="AH53" i="39"/>
  <c r="AL53" i="39"/>
  <c r="AP53" i="39"/>
  <c r="AT53" i="39"/>
  <c r="AX53" i="39"/>
  <c r="N54" i="39"/>
  <c r="R54" i="39"/>
  <c r="V54" i="39"/>
  <c r="Z54" i="39"/>
  <c r="AD54" i="39"/>
  <c r="AH54" i="39"/>
  <c r="AL54" i="39"/>
  <c r="AP54" i="39"/>
  <c r="AT54" i="39"/>
  <c r="AX54" i="39"/>
  <c r="N55" i="39"/>
  <c r="R55" i="39"/>
  <c r="V55" i="39"/>
  <c r="Z55" i="39"/>
  <c r="AD55" i="39"/>
  <c r="AH55" i="39"/>
  <c r="AL55" i="39"/>
  <c r="AP55" i="39"/>
  <c r="AT55" i="39"/>
  <c r="AX55" i="39"/>
  <c r="N56" i="39"/>
  <c r="R56" i="39"/>
  <c r="V56" i="39"/>
  <c r="Z56" i="39"/>
  <c r="AD56" i="39"/>
  <c r="AH56" i="39"/>
  <c r="AL56" i="39"/>
  <c r="AP56" i="39"/>
  <c r="AT56" i="39"/>
  <c r="AX56" i="39"/>
  <c r="N57" i="39"/>
  <c r="R57" i="39"/>
  <c r="V57" i="39"/>
  <c r="Z57" i="39"/>
  <c r="AD57" i="39"/>
  <c r="AH57" i="39"/>
  <c r="AL57" i="39"/>
  <c r="AP57" i="39"/>
  <c r="AT57" i="39"/>
  <c r="AX57" i="39"/>
  <c r="N58" i="39"/>
  <c r="R58" i="39"/>
  <c r="V58" i="39"/>
  <c r="Z58" i="39"/>
  <c r="AD58" i="39"/>
  <c r="AH58" i="39"/>
  <c r="AL58" i="39"/>
  <c r="AP58" i="39"/>
  <c r="AT58" i="39"/>
  <c r="AX58" i="39"/>
  <c r="N59" i="39"/>
  <c r="R59" i="39"/>
  <c r="V59" i="39"/>
  <c r="Z59" i="39"/>
  <c r="AD59" i="39"/>
  <c r="AH59" i="39"/>
  <c r="AL59" i="39"/>
  <c r="AP59" i="39"/>
  <c r="AT59" i="39"/>
  <c r="AX59" i="39"/>
  <c r="N60" i="39"/>
  <c r="R60" i="39"/>
  <c r="V60" i="39"/>
  <c r="Z60" i="39"/>
  <c r="AD60" i="39"/>
  <c r="AH60" i="39"/>
  <c r="AL60" i="39"/>
  <c r="AP60" i="39"/>
  <c r="AT60" i="39"/>
  <c r="AX60" i="39"/>
  <c r="N61" i="39"/>
  <c r="R61" i="39"/>
  <c r="V61" i="39"/>
  <c r="Z61" i="39"/>
  <c r="AD61" i="39"/>
  <c r="AH61" i="39"/>
  <c r="AL61" i="39"/>
  <c r="AP61" i="39"/>
  <c r="AT61" i="39"/>
  <c r="AX61" i="39"/>
  <c r="N62" i="39"/>
  <c r="R62" i="39"/>
  <c r="V62" i="39"/>
  <c r="Z62" i="39"/>
  <c r="AD62" i="39"/>
  <c r="AH62" i="39"/>
  <c r="AL62" i="39"/>
  <c r="AP62" i="39"/>
  <c r="AT62" i="39"/>
  <c r="AX62" i="39"/>
  <c r="N63" i="39"/>
  <c r="R63" i="39"/>
  <c r="V63" i="39"/>
  <c r="Z63" i="39"/>
  <c r="AD63" i="39"/>
  <c r="AH63" i="39"/>
  <c r="AL63" i="39"/>
  <c r="AP63" i="39"/>
  <c r="AT63" i="39"/>
  <c r="AX63" i="39"/>
  <c r="N64" i="39"/>
  <c r="R64" i="39"/>
  <c r="V64" i="39"/>
  <c r="Z64" i="39"/>
  <c r="AD64" i="39"/>
  <c r="AH64" i="39"/>
  <c r="AL64" i="39"/>
  <c r="AP64" i="39"/>
  <c r="AT64" i="39"/>
  <c r="AX64" i="39"/>
  <c r="N65" i="39"/>
  <c r="R65" i="39"/>
  <c r="V65" i="39"/>
  <c r="Z65" i="39"/>
  <c r="AD65" i="39"/>
  <c r="AH65" i="39"/>
  <c r="AL65" i="39"/>
  <c r="AP65" i="39"/>
  <c r="AT65" i="39"/>
  <c r="AX65" i="39"/>
  <c r="N66" i="39"/>
  <c r="R66" i="39"/>
  <c r="V66" i="39"/>
  <c r="Z66" i="39"/>
  <c r="AD66" i="39"/>
  <c r="AH66" i="39"/>
  <c r="AL66" i="39"/>
  <c r="AP66" i="39"/>
  <c r="AT66" i="39"/>
  <c r="AX66" i="39"/>
  <c r="N67" i="39"/>
  <c r="R67" i="39"/>
  <c r="V67" i="39"/>
  <c r="Z67" i="39"/>
  <c r="AD67" i="39"/>
  <c r="AH67" i="39"/>
  <c r="AL67" i="39"/>
  <c r="AP67" i="39"/>
  <c r="AT67" i="39"/>
  <c r="AX67" i="39"/>
  <c r="N68" i="39"/>
  <c r="R68" i="39"/>
  <c r="V68" i="39"/>
  <c r="Z68" i="39"/>
  <c r="AD68" i="39"/>
  <c r="AH68" i="39"/>
  <c r="AL68" i="39"/>
  <c r="AP68" i="39"/>
  <c r="AT68" i="39"/>
  <c r="AX68" i="39"/>
  <c r="N69" i="39"/>
  <c r="R69" i="39"/>
  <c r="V69" i="39"/>
  <c r="Z69" i="39"/>
  <c r="AD69" i="39"/>
  <c r="AH69" i="39"/>
  <c r="AL69" i="39"/>
  <c r="AP69" i="39"/>
  <c r="AT69" i="39"/>
  <c r="AX69" i="39"/>
  <c r="N70" i="39"/>
  <c r="R70" i="39"/>
  <c r="V70" i="39"/>
  <c r="Z70" i="39"/>
  <c r="AD70" i="39"/>
  <c r="AH70" i="39"/>
  <c r="AL70" i="39"/>
  <c r="AP70" i="39"/>
  <c r="AT70" i="39"/>
  <c r="AX70" i="39"/>
  <c r="N71" i="39"/>
  <c r="R71" i="39"/>
  <c r="V71" i="39"/>
  <c r="Z71" i="39"/>
  <c r="AD71" i="39"/>
  <c r="AH71" i="39"/>
  <c r="AL71" i="39"/>
  <c r="AP71" i="39"/>
  <c r="AT71" i="39"/>
  <c r="AX71" i="39"/>
  <c r="N72" i="39"/>
  <c r="R72" i="39"/>
  <c r="V72" i="39"/>
  <c r="Z72" i="39"/>
  <c r="AD72" i="39"/>
  <c r="AH72" i="39"/>
  <c r="AL72" i="39"/>
  <c r="AP72" i="39"/>
  <c r="AT72" i="39"/>
  <c r="AX72" i="39"/>
  <c r="N73" i="39"/>
  <c r="R73" i="39"/>
  <c r="V73" i="39"/>
  <c r="Z73" i="39"/>
  <c r="AD73" i="39"/>
  <c r="AH73" i="39"/>
  <c r="AL73" i="39"/>
  <c r="AP73" i="39"/>
  <c r="AT73" i="39"/>
  <c r="AX73" i="39"/>
  <c r="N74" i="39"/>
  <c r="R74" i="39"/>
  <c r="V74" i="39"/>
  <c r="Z74" i="39"/>
  <c r="AD74" i="39"/>
  <c r="AH74" i="39"/>
  <c r="AL74" i="39"/>
  <c r="AP74" i="39"/>
  <c r="AT74" i="39"/>
  <c r="AX74" i="39"/>
  <c r="N75" i="39"/>
  <c r="R75" i="39"/>
  <c r="V75" i="39"/>
  <c r="Z75" i="39"/>
  <c r="AD75" i="39"/>
  <c r="AH75" i="39"/>
  <c r="AL75" i="39"/>
  <c r="AP75" i="39"/>
  <c r="AT75" i="39"/>
  <c r="AX75" i="39"/>
  <c r="N76" i="39"/>
  <c r="R76" i="39"/>
  <c r="V76" i="39"/>
  <c r="Z76" i="39"/>
  <c r="AD76" i="39"/>
  <c r="AH76" i="39"/>
  <c r="AL76" i="39"/>
  <c r="AP76" i="39"/>
  <c r="AT76" i="39"/>
  <c r="AX76" i="39"/>
  <c r="N77" i="39"/>
  <c r="R77" i="39"/>
  <c r="V77" i="39"/>
  <c r="Z77" i="39"/>
  <c r="AD77" i="39"/>
  <c r="AH77" i="39"/>
  <c r="AL77" i="39"/>
  <c r="AP77" i="39"/>
  <c r="AT77" i="39"/>
  <c r="AX77" i="39"/>
  <c r="N78" i="39"/>
  <c r="R78" i="39"/>
  <c r="V78" i="39"/>
  <c r="Z78" i="39"/>
  <c r="AD78" i="39"/>
  <c r="AH78" i="39"/>
  <c r="AL78" i="39"/>
  <c r="AP78" i="39"/>
  <c r="AT78" i="39"/>
  <c r="AX78" i="39"/>
  <c r="N79" i="39"/>
  <c r="R79" i="39"/>
  <c r="V79" i="39"/>
  <c r="Z79" i="39"/>
  <c r="AD79" i="39"/>
  <c r="AH79" i="39"/>
  <c r="AL79" i="39"/>
  <c r="AP79" i="39"/>
  <c r="AT79" i="39"/>
  <c r="AX79" i="39"/>
  <c r="N80" i="39"/>
  <c r="R80" i="39"/>
  <c r="V80" i="39"/>
  <c r="Z80" i="39"/>
  <c r="AD80" i="39"/>
  <c r="AH80" i="39"/>
  <c r="AL80" i="39"/>
  <c r="AP80" i="39"/>
  <c r="AT80" i="39"/>
  <c r="AX80" i="39"/>
  <c r="N81" i="39"/>
  <c r="R81" i="39"/>
  <c r="V81" i="39"/>
  <c r="Z81" i="39"/>
  <c r="AD81" i="39"/>
  <c r="AH81" i="39"/>
  <c r="AL81" i="39"/>
  <c r="AP81" i="39"/>
  <c r="AT81" i="39"/>
  <c r="AX81" i="39"/>
  <c r="N82" i="39"/>
  <c r="R82" i="39"/>
  <c r="V82" i="39"/>
  <c r="Z82" i="39"/>
  <c r="AD82" i="39"/>
  <c r="AH82" i="39"/>
  <c r="AL82" i="39"/>
  <c r="AP82" i="39"/>
  <c r="AT82" i="39"/>
  <c r="AX82" i="39"/>
  <c r="N83" i="39"/>
  <c r="R83" i="39"/>
  <c r="V83" i="39"/>
  <c r="Z83" i="39"/>
  <c r="AD83" i="39"/>
  <c r="AH83" i="39"/>
  <c r="AL83" i="39"/>
  <c r="AP83" i="39"/>
  <c r="AT83" i="39"/>
  <c r="AX83" i="39"/>
  <c r="N84" i="39"/>
  <c r="R84" i="39"/>
  <c r="V84" i="39"/>
  <c r="Z84" i="39"/>
  <c r="AD84" i="39"/>
  <c r="AH84" i="39"/>
  <c r="AL84" i="39"/>
  <c r="AP84" i="39"/>
  <c r="AT84" i="39"/>
  <c r="AX84" i="39"/>
  <c r="N85" i="39"/>
  <c r="R85" i="39"/>
  <c r="V85" i="39"/>
  <c r="Z85" i="39"/>
  <c r="AD85" i="39"/>
  <c r="AH85" i="39"/>
  <c r="AL85" i="39"/>
  <c r="AP85" i="39"/>
  <c r="AT85" i="39"/>
  <c r="AX85" i="39"/>
  <c r="N86" i="39"/>
  <c r="R86" i="39"/>
  <c r="V86" i="39"/>
  <c r="Z86" i="39"/>
  <c r="AD86" i="39"/>
  <c r="AH86" i="39"/>
  <c r="AL86" i="39"/>
  <c r="AP86" i="39"/>
  <c r="AT86" i="39"/>
  <c r="AX86" i="39"/>
  <c r="N87" i="39"/>
  <c r="R87" i="39"/>
  <c r="V87" i="39"/>
  <c r="Z87" i="39"/>
  <c r="AD87" i="39"/>
  <c r="AH87" i="39"/>
  <c r="AL87" i="39"/>
  <c r="AP87" i="39"/>
  <c r="AT87" i="39"/>
  <c r="AX87" i="39"/>
  <c r="N88" i="39"/>
  <c r="R88" i="39"/>
  <c r="V88" i="39"/>
  <c r="Z88" i="39"/>
  <c r="AD88" i="39"/>
  <c r="AH88" i="39"/>
  <c r="AL88" i="39"/>
  <c r="AP88" i="39"/>
  <c r="AT88" i="39"/>
  <c r="AX88" i="39"/>
  <c r="N89" i="39"/>
  <c r="R89" i="39"/>
  <c r="V89" i="39"/>
  <c r="Z89" i="39"/>
  <c r="AD89" i="39"/>
  <c r="AH89" i="39"/>
  <c r="AL89" i="39"/>
  <c r="AP89" i="39"/>
  <c r="AT89" i="39"/>
  <c r="AX89" i="39"/>
  <c r="N90" i="39"/>
  <c r="R90" i="39"/>
  <c r="V90" i="39"/>
  <c r="Z90" i="39"/>
  <c r="AD90" i="39"/>
  <c r="AH90" i="39"/>
  <c r="AL90" i="39"/>
  <c r="AP90" i="39"/>
  <c r="AT90" i="39"/>
  <c r="AX90" i="39"/>
  <c r="N91" i="39"/>
  <c r="R91" i="39"/>
  <c r="V91" i="39"/>
  <c r="Z91" i="39"/>
  <c r="AD91" i="39"/>
  <c r="AH91" i="39"/>
  <c r="AL91" i="39"/>
  <c r="AP91" i="39"/>
  <c r="AT91" i="39"/>
  <c r="AX91" i="39"/>
  <c r="N92" i="39"/>
  <c r="R92" i="39"/>
  <c r="V92" i="39"/>
  <c r="Z92" i="39"/>
  <c r="AD92" i="39"/>
  <c r="AH92" i="39"/>
  <c r="AL92" i="39"/>
  <c r="AP92" i="39"/>
  <c r="AT92" i="39"/>
  <c r="AX92" i="39"/>
  <c r="N93" i="39"/>
  <c r="R93" i="39"/>
  <c r="V93" i="39"/>
  <c r="Z93" i="39"/>
  <c r="AD93" i="39"/>
  <c r="AH93" i="39"/>
  <c r="AL93" i="39"/>
  <c r="AP93" i="39"/>
  <c r="AT93" i="39"/>
  <c r="AX93" i="39"/>
  <c r="N94" i="39"/>
  <c r="R94" i="39"/>
  <c r="V94" i="39"/>
  <c r="Z94" i="39"/>
  <c r="AD94" i="39"/>
  <c r="AH94" i="39"/>
  <c r="AL94" i="39"/>
  <c r="AP94" i="39"/>
  <c r="AT94" i="39"/>
  <c r="AX94" i="39"/>
  <c r="N95" i="39"/>
  <c r="R95" i="39"/>
  <c r="V95" i="39"/>
  <c r="Z95" i="39"/>
  <c r="AD95" i="39"/>
  <c r="AH95" i="39"/>
  <c r="AL95" i="39"/>
  <c r="AP95" i="39"/>
  <c r="AT95" i="39"/>
  <c r="AX95" i="39"/>
  <c r="N96" i="39"/>
  <c r="R96" i="39"/>
  <c r="V96" i="39"/>
  <c r="Z96" i="39"/>
  <c r="AD96" i="39"/>
  <c r="AH96" i="39"/>
  <c r="AL96" i="39"/>
  <c r="AP96" i="39"/>
  <c r="AT96" i="39"/>
  <c r="AX96" i="39"/>
  <c r="N97" i="39"/>
  <c r="R97" i="39"/>
  <c r="V97" i="39"/>
  <c r="Z97" i="39"/>
  <c r="AD97" i="39"/>
  <c r="AH97" i="39"/>
  <c r="AL97" i="39"/>
  <c r="AP97" i="39"/>
  <c r="AT97" i="39"/>
  <c r="AX97" i="39"/>
  <c r="N98" i="39"/>
  <c r="R98" i="39"/>
  <c r="V98" i="39"/>
  <c r="Z98" i="39"/>
  <c r="AD98" i="39"/>
  <c r="AH98" i="39"/>
  <c r="AL98" i="39"/>
  <c r="AP98" i="39"/>
  <c r="AT98" i="39"/>
  <c r="AX98" i="39"/>
  <c r="N99" i="39"/>
  <c r="R99" i="39"/>
  <c r="V99" i="39"/>
  <c r="Z99" i="39"/>
  <c r="AD99" i="39"/>
  <c r="AH99" i="39"/>
  <c r="AL99" i="39"/>
  <c r="AP99" i="39"/>
  <c r="AT99" i="39"/>
  <c r="AX99" i="39"/>
  <c r="N100" i="39"/>
  <c r="R100" i="39"/>
  <c r="V100" i="39"/>
  <c r="Z100" i="39"/>
  <c r="AD100" i="39"/>
  <c r="AH100" i="39"/>
  <c r="AL100" i="39"/>
  <c r="AP100" i="39"/>
  <c r="AT100" i="39"/>
  <c r="AX100" i="39"/>
  <c r="N101" i="39"/>
  <c r="R101" i="39"/>
  <c r="V101" i="39"/>
  <c r="Z101" i="39"/>
  <c r="AD101" i="39"/>
  <c r="AH101" i="39"/>
  <c r="AL101" i="39"/>
  <c r="AP101" i="39"/>
  <c r="AT101" i="39"/>
  <c r="AX101" i="39"/>
  <c r="N102" i="39"/>
  <c r="R102" i="39"/>
  <c r="V102" i="39"/>
  <c r="Z102" i="39"/>
  <c r="AD102" i="39"/>
  <c r="AH102" i="39"/>
  <c r="AL102" i="39"/>
  <c r="AP102" i="39"/>
  <c r="AT102" i="39"/>
  <c r="AX102" i="39"/>
  <c r="N103" i="39"/>
  <c r="R103" i="39"/>
  <c r="V103" i="39"/>
  <c r="Z103" i="39"/>
  <c r="AD103" i="39"/>
  <c r="AH103" i="39"/>
  <c r="AL103" i="39"/>
  <c r="AP103" i="39"/>
  <c r="AT103" i="39"/>
  <c r="AX103" i="39"/>
  <c r="N104" i="39"/>
  <c r="R104" i="39"/>
  <c r="V104" i="39"/>
  <c r="Z104" i="39"/>
  <c r="AD104" i="39"/>
  <c r="AH104" i="39"/>
  <c r="AL104" i="39"/>
  <c r="AP104" i="39"/>
  <c r="AT104" i="39"/>
  <c r="AX104" i="39"/>
  <c r="N105" i="39"/>
  <c r="R105" i="39"/>
  <c r="V105" i="39"/>
  <c r="Z105" i="39"/>
  <c r="AD105" i="39"/>
  <c r="AH105" i="39"/>
  <c r="AL105" i="39"/>
  <c r="AP105" i="39"/>
  <c r="AT105" i="39"/>
  <c r="AX105" i="39"/>
  <c r="N106" i="39"/>
  <c r="R106" i="39"/>
  <c r="V106" i="39"/>
  <c r="Z106" i="39"/>
  <c r="AD106" i="39"/>
  <c r="AH106" i="39"/>
  <c r="AL106" i="39"/>
  <c r="AP106" i="39"/>
  <c r="AT106" i="39"/>
  <c r="AX106" i="39"/>
  <c r="N107" i="39"/>
  <c r="R107" i="39"/>
  <c r="V107" i="39"/>
  <c r="Z107" i="39"/>
  <c r="AD107" i="39"/>
  <c r="AH107" i="39"/>
  <c r="AL107" i="39"/>
  <c r="AP107" i="39"/>
  <c r="AT107" i="39"/>
  <c r="AX107" i="39"/>
  <c r="N108" i="39"/>
  <c r="R108" i="39"/>
  <c r="V108" i="39"/>
  <c r="Z108" i="39"/>
  <c r="AD108" i="39"/>
  <c r="AH108" i="39"/>
  <c r="AL108" i="39"/>
  <c r="AP108" i="39"/>
  <c r="AT108" i="39"/>
  <c r="AX108" i="39"/>
  <c r="N109" i="39"/>
  <c r="R109" i="39"/>
  <c r="V109" i="39"/>
  <c r="Z109" i="39"/>
  <c r="AD109" i="39"/>
  <c r="AH109" i="39"/>
  <c r="AL109" i="39"/>
  <c r="AP109" i="39"/>
  <c r="AT109" i="39"/>
  <c r="AX109" i="39"/>
  <c r="N110" i="39"/>
  <c r="R110" i="39"/>
  <c r="V110" i="39"/>
  <c r="Z110" i="39"/>
  <c r="AD110" i="39"/>
  <c r="AH110" i="39"/>
  <c r="AL110" i="39"/>
  <c r="AP110" i="39"/>
  <c r="AT110" i="39"/>
  <c r="AX110" i="39"/>
  <c r="N111" i="39"/>
  <c r="R111" i="39"/>
  <c r="V111" i="39"/>
  <c r="Z111" i="39"/>
  <c r="AD111" i="39"/>
  <c r="AH111" i="39"/>
  <c r="AL111" i="39"/>
  <c r="AP111" i="39"/>
  <c r="AT111" i="39"/>
  <c r="AX111" i="39"/>
  <c r="N112" i="39"/>
  <c r="R112" i="39"/>
  <c r="V112" i="39"/>
  <c r="Z112" i="39"/>
  <c r="AD112" i="39"/>
  <c r="AH112" i="39"/>
  <c r="AL112" i="39"/>
  <c r="AP112" i="39"/>
  <c r="AT112" i="39"/>
  <c r="AX112" i="39"/>
  <c r="N113" i="39"/>
  <c r="R113" i="39"/>
  <c r="V113" i="39"/>
  <c r="Z113" i="39"/>
  <c r="AD113" i="39"/>
  <c r="AH113" i="39"/>
  <c r="AL113" i="39"/>
  <c r="AP113" i="39"/>
  <c r="AT113" i="39"/>
  <c r="AX113" i="39"/>
  <c r="N114" i="39"/>
  <c r="R114" i="39"/>
  <c r="V114" i="39"/>
  <c r="Z114" i="39"/>
  <c r="AD114" i="39"/>
  <c r="AH114" i="39"/>
  <c r="AL114" i="39"/>
  <c r="AP114" i="39"/>
  <c r="AT114" i="39"/>
  <c r="AX114" i="39"/>
  <c r="N115" i="39"/>
  <c r="R115" i="39"/>
  <c r="V115" i="39"/>
  <c r="Z115" i="39"/>
  <c r="AD115" i="39"/>
  <c r="AH115" i="39"/>
  <c r="AL115" i="39"/>
  <c r="AP115" i="39"/>
  <c r="AT115" i="39"/>
  <c r="AX115" i="39"/>
  <c r="N116" i="39"/>
  <c r="R116" i="39"/>
  <c r="V116" i="39"/>
  <c r="Z116" i="39"/>
  <c r="AD116" i="39"/>
  <c r="AH116" i="39"/>
  <c r="AL116" i="39"/>
  <c r="AP116" i="39"/>
  <c r="AT116" i="39"/>
  <c r="AX116" i="39"/>
  <c r="N117" i="39"/>
  <c r="R117" i="39"/>
  <c r="V117" i="39"/>
  <c r="Z117" i="39"/>
  <c r="AD117" i="39"/>
  <c r="AH117" i="39"/>
  <c r="AL117" i="39"/>
  <c r="AP117" i="39"/>
  <c r="AT117" i="39"/>
  <c r="AX117" i="39"/>
  <c r="N118" i="39"/>
  <c r="R118" i="39"/>
  <c r="V118" i="39"/>
  <c r="Z118" i="39"/>
  <c r="AD118" i="39"/>
  <c r="AH118" i="39"/>
  <c r="AL118" i="39"/>
  <c r="AP118" i="39"/>
  <c r="AT118" i="39"/>
  <c r="AX118" i="39"/>
  <c r="N119" i="39"/>
  <c r="R119" i="39"/>
  <c r="V119" i="39"/>
  <c r="Z119" i="39"/>
  <c r="AD119" i="39"/>
  <c r="AH119" i="39"/>
  <c r="AL119" i="39"/>
  <c r="AP119" i="39"/>
  <c r="AT119" i="39"/>
  <c r="AX119" i="39"/>
  <c r="N120" i="39"/>
  <c r="R120" i="39"/>
  <c r="V120" i="39"/>
  <c r="Z120" i="39"/>
  <c r="AD120" i="39"/>
  <c r="AH120" i="39"/>
  <c r="AL120" i="39"/>
  <c r="AP120" i="39"/>
  <c r="AT120" i="39"/>
  <c r="AX120" i="39"/>
  <c r="N121" i="39"/>
  <c r="R121" i="39"/>
  <c r="V121" i="39"/>
  <c r="Z121" i="39"/>
  <c r="AD121" i="39"/>
  <c r="AH121" i="39"/>
  <c r="AL121" i="39"/>
  <c r="AP121" i="39"/>
  <c r="AT121" i="39"/>
  <c r="AX121" i="39"/>
  <c r="N122" i="39"/>
  <c r="R122" i="39"/>
  <c r="V122" i="39"/>
  <c r="Z122" i="39"/>
  <c r="AD122" i="39"/>
  <c r="AH122" i="39"/>
  <c r="AL122" i="39"/>
  <c r="AP122" i="39"/>
  <c r="AT122" i="39"/>
  <c r="AX122" i="39"/>
  <c r="N123" i="39"/>
  <c r="R123" i="39"/>
  <c r="V123" i="39"/>
  <c r="Z123" i="39"/>
  <c r="AD123" i="39"/>
  <c r="AH123" i="39"/>
  <c r="AL123" i="39"/>
  <c r="AP123" i="39"/>
  <c r="AT123" i="39"/>
  <c r="AX123" i="39"/>
  <c r="N124" i="39"/>
  <c r="R124" i="39"/>
  <c r="V124" i="39"/>
  <c r="Z124" i="39"/>
  <c r="AD124" i="39"/>
  <c r="AH124" i="39"/>
  <c r="AL124" i="39"/>
  <c r="AP124" i="39"/>
  <c r="AT124" i="39"/>
  <c r="AX124" i="39"/>
  <c r="BC126" i="42" l="1"/>
  <c r="AY126" i="42"/>
  <c r="AU126" i="42"/>
  <c r="AQ126" i="42"/>
  <c r="AM126" i="42"/>
  <c r="AI126" i="42"/>
  <c r="AE126" i="42"/>
  <c r="AA126" i="42"/>
  <c r="W126" i="42"/>
  <c r="S126" i="42"/>
  <c r="O126" i="42"/>
  <c r="J126" i="42"/>
  <c r="B126" i="42"/>
  <c r="AY125" i="42"/>
  <c r="AU125" i="42"/>
  <c r="AQ125" i="42"/>
  <c r="AM125" i="42"/>
  <c r="AI125" i="42"/>
  <c r="AE125" i="42"/>
  <c r="AA125" i="42"/>
  <c r="W125" i="42"/>
  <c r="S125" i="42"/>
  <c r="O125" i="42"/>
  <c r="J125" i="42"/>
  <c r="B125" i="42"/>
  <c r="AY124" i="42"/>
  <c r="AU124" i="42"/>
  <c r="AQ124" i="42"/>
  <c r="AM124" i="42"/>
  <c r="AI124" i="42"/>
  <c r="AE124" i="42"/>
  <c r="AA124" i="42"/>
  <c r="W124" i="42"/>
  <c r="S124" i="42"/>
  <c r="O124" i="42"/>
  <c r="J124" i="42"/>
  <c r="B124" i="42"/>
  <c r="BC123" i="42"/>
  <c r="AY123" i="42"/>
  <c r="AU123" i="42"/>
  <c r="AQ123" i="42"/>
  <c r="AM123" i="42"/>
  <c r="AI123" i="42"/>
  <c r="AE123" i="42"/>
  <c r="AA123" i="42"/>
  <c r="W123" i="42"/>
  <c r="S123" i="42"/>
  <c r="O123" i="42"/>
  <c r="J123" i="42"/>
  <c r="B123" i="42"/>
  <c r="BC122" i="42"/>
  <c r="AY122" i="42"/>
  <c r="AU122" i="42"/>
  <c r="AQ122" i="42"/>
  <c r="AM122" i="42"/>
  <c r="AI122" i="42"/>
  <c r="AE122" i="42"/>
  <c r="AA122" i="42"/>
  <c r="W122" i="42"/>
  <c r="S122" i="42"/>
  <c r="H122" i="42" s="1"/>
  <c r="AZ122" i="42" s="1"/>
  <c r="O122" i="42"/>
  <c r="J122" i="42"/>
  <c r="B122" i="42"/>
  <c r="BC121" i="42"/>
  <c r="AY121" i="42"/>
  <c r="AU121" i="42"/>
  <c r="AQ121" i="42"/>
  <c r="AM121" i="42"/>
  <c r="AI121" i="42"/>
  <c r="AE121" i="42"/>
  <c r="AA121" i="42"/>
  <c r="W121" i="42"/>
  <c r="S121" i="42"/>
  <c r="O121" i="42"/>
  <c r="J121" i="42"/>
  <c r="B121" i="42"/>
  <c r="BC120" i="42"/>
  <c r="AY120" i="42"/>
  <c r="AU120" i="42"/>
  <c r="AQ120" i="42"/>
  <c r="AM120" i="42"/>
  <c r="AI120" i="42"/>
  <c r="AE120" i="42"/>
  <c r="AA120" i="42"/>
  <c r="W120" i="42"/>
  <c r="S120" i="42"/>
  <c r="O120" i="42"/>
  <c r="J120" i="42"/>
  <c r="B120" i="42"/>
  <c r="BC119" i="42"/>
  <c r="AY119" i="42"/>
  <c r="AU119" i="42"/>
  <c r="AQ119" i="42"/>
  <c r="AM119" i="42"/>
  <c r="AI119" i="42"/>
  <c r="AE119" i="42"/>
  <c r="AA119" i="42"/>
  <c r="W119" i="42"/>
  <c r="S119" i="42"/>
  <c r="O119" i="42"/>
  <c r="J119" i="42"/>
  <c r="B119" i="42"/>
  <c r="AY118" i="42"/>
  <c r="AU118" i="42"/>
  <c r="AQ118" i="42"/>
  <c r="AM118" i="42"/>
  <c r="AI118" i="42"/>
  <c r="AE118" i="42"/>
  <c r="AA118" i="42"/>
  <c r="W118" i="42"/>
  <c r="S118" i="42"/>
  <c r="O118" i="42"/>
  <c r="J118" i="42"/>
  <c r="B118" i="42"/>
  <c r="AY117" i="42"/>
  <c r="AU117" i="42"/>
  <c r="AQ117" i="42"/>
  <c r="AM117" i="42"/>
  <c r="AI117" i="42"/>
  <c r="AE117" i="42"/>
  <c r="AA117" i="42"/>
  <c r="W117" i="42"/>
  <c r="S117" i="42"/>
  <c r="O117" i="42"/>
  <c r="J117" i="42"/>
  <c r="B117" i="42"/>
  <c r="AY116" i="42"/>
  <c r="AU116" i="42"/>
  <c r="AQ116" i="42"/>
  <c r="AM116" i="42"/>
  <c r="AI116" i="42"/>
  <c r="AE116" i="42"/>
  <c r="AA116" i="42"/>
  <c r="W116" i="42"/>
  <c r="S116" i="42"/>
  <c r="O116" i="42"/>
  <c r="J116" i="42"/>
  <c r="B116" i="42"/>
  <c r="AY115" i="42"/>
  <c r="AU115" i="42"/>
  <c r="AQ115" i="42"/>
  <c r="AM115" i="42"/>
  <c r="AI115" i="42"/>
  <c r="AE115" i="42"/>
  <c r="AA115" i="42"/>
  <c r="W115" i="42"/>
  <c r="S115" i="42"/>
  <c r="O115" i="42"/>
  <c r="J115" i="42"/>
  <c r="B115" i="42"/>
  <c r="AY114" i="42"/>
  <c r="AU114" i="42"/>
  <c r="AQ114" i="42"/>
  <c r="AM114" i="42"/>
  <c r="AI114" i="42"/>
  <c r="AE114" i="42"/>
  <c r="AA114" i="42"/>
  <c r="W114" i="42"/>
  <c r="S114" i="42"/>
  <c r="O114" i="42"/>
  <c r="J114" i="42"/>
  <c r="B114" i="42"/>
  <c r="AY113" i="42"/>
  <c r="AU113" i="42"/>
  <c r="AQ113" i="42"/>
  <c r="AM113" i="42"/>
  <c r="AI113" i="42"/>
  <c r="AE113" i="42"/>
  <c r="AA113" i="42"/>
  <c r="W113" i="42"/>
  <c r="S113" i="42"/>
  <c r="O113" i="42"/>
  <c r="J113" i="42"/>
  <c r="B113" i="42"/>
  <c r="AY112" i="42"/>
  <c r="AU112" i="42"/>
  <c r="AQ112" i="42"/>
  <c r="AM112" i="42"/>
  <c r="AI112" i="42"/>
  <c r="AE112" i="42"/>
  <c r="AA112" i="42"/>
  <c r="W112" i="42"/>
  <c r="S112" i="42"/>
  <c r="O112" i="42"/>
  <c r="J112" i="42"/>
  <c r="B112" i="42"/>
  <c r="AY111" i="42"/>
  <c r="AU111" i="42"/>
  <c r="AQ111" i="42"/>
  <c r="AM111" i="42"/>
  <c r="AI111" i="42"/>
  <c r="AE111" i="42"/>
  <c r="AA111" i="42"/>
  <c r="W111" i="42"/>
  <c r="S111" i="42"/>
  <c r="O111" i="42"/>
  <c r="J111" i="42"/>
  <c r="B111" i="42"/>
  <c r="AY110" i="42"/>
  <c r="AU110" i="42"/>
  <c r="AQ110" i="42"/>
  <c r="AM110" i="42"/>
  <c r="AI110" i="42"/>
  <c r="AE110" i="42"/>
  <c r="AA110" i="42"/>
  <c r="W110" i="42"/>
  <c r="S110" i="42"/>
  <c r="O110" i="42"/>
  <c r="J110" i="42"/>
  <c r="B110" i="42"/>
  <c r="AY109" i="42"/>
  <c r="AU109" i="42"/>
  <c r="AQ109" i="42"/>
  <c r="AM109" i="42"/>
  <c r="AI109" i="42"/>
  <c r="AE109" i="42"/>
  <c r="AA109" i="42"/>
  <c r="W109" i="42"/>
  <c r="S109" i="42"/>
  <c r="O109" i="42"/>
  <c r="J109" i="42"/>
  <c r="B109" i="42"/>
  <c r="AY108" i="42"/>
  <c r="AU108" i="42"/>
  <c r="AQ108" i="42"/>
  <c r="AM108" i="42"/>
  <c r="AI108" i="42"/>
  <c r="AE108" i="42"/>
  <c r="AA108" i="42"/>
  <c r="W108" i="42"/>
  <c r="S108" i="42"/>
  <c r="O108" i="42"/>
  <c r="J108" i="42"/>
  <c r="B108" i="42"/>
  <c r="AY107" i="42"/>
  <c r="AU107" i="42"/>
  <c r="AQ107" i="42"/>
  <c r="AM107" i="42"/>
  <c r="AI107" i="42"/>
  <c r="AE107" i="42"/>
  <c r="AA107" i="42"/>
  <c r="W107" i="42"/>
  <c r="S107" i="42"/>
  <c r="O107" i="42"/>
  <c r="J107" i="42"/>
  <c r="B107" i="42"/>
  <c r="AY106" i="42"/>
  <c r="AU106" i="42"/>
  <c r="AQ106" i="42"/>
  <c r="AM106" i="42"/>
  <c r="AI106" i="42"/>
  <c r="AE106" i="42"/>
  <c r="AA106" i="42"/>
  <c r="W106" i="42"/>
  <c r="S106" i="42"/>
  <c r="O106" i="42"/>
  <c r="J106" i="42"/>
  <c r="B106" i="42"/>
  <c r="AY105" i="42"/>
  <c r="AU105" i="42"/>
  <c r="AQ105" i="42"/>
  <c r="AM105" i="42"/>
  <c r="AI105" i="42"/>
  <c r="AE105" i="42"/>
  <c r="AA105" i="42"/>
  <c r="W105" i="42"/>
  <c r="S105" i="42"/>
  <c r="O105" i="42"/>
  <c r="J105" i="42"/>
  <c r="B105" i="42"/>
  <c r="AY104" i="42"/>
  <c r="AU104" i="42"/>
  <c r="AQ104" i="42"/>
  <c r="AM104" i="42"/>
  <c r="AI104" i="42"/>
  <c r="AE104" i="42"/>
  <c r="AA104" i="42"/>
  <c r="W104" i="42"/>
  <c r="S104" i="42"/>
  <c r="O104" i="42"/>
  <c r="J104" i="42"/>
  <c r="B104" i="42"/>
  <c r="AY103" i="42"/>
  <c r="AU103" i="42"/>
  <c r="AQ103" i="42"/>
  <c r="AM103" i="42"/>
  <c r="AI103" i="42"/>
  <c r="AE103" i="42"/>
  <c r="AA103" i="42"/>
  <c r="W103" i="42"/>
  <c r="S103" i="42"/>
  <c r="O103" i="42"/>
  <c r="J103" i="42"/>
  <c r="B103" i="42"/>
  <c r="AY102" i="42"/>
  <c r="AU102" i="42"/>
  <c r="AQ102" i="42"/>
  <c r="AM102" i="42"/>
  <c r="AI102" i="42"/>
  <c r="AE102" i="42"/>
  <c r="AA102" i="42"/>
  <c r="W102" i="42"/>
  <c r="S102" i="42"/>
  <c r="O102" i="42"/>
  <c r="J102" i="42"/>
  <c r="B102" i="42"/>
  <c r="AY101" i="42"/>
  <c r="AU101" i="42"/>
  <c r="AQ101" i="42"/>
  <c r="AM101" i="42"/>
  <c r="AI101" i="42"/>
  <c r="AE101" i="42"/>
  <c r="AA101" i="42"/>
  <c r="W101" i="42"/>
  <c r="S101" i="42"/>
  <c r="O101" i="42"/>
  <c r="J101" i="42"/>
  <c r="B101" i="42"/>
  <c r="AY100" i="42"/>
  <c r="AU100" i="42"/>
  <c r="AQ100" i="42"/>
  <c r="AM100" i="42"/>
  <c r="AI100" i="42"/>
  <c r="AE100" i="42"/>
  <c r="AA100" i="42"/>
  <c r="W100" i="42"/>
  <c r="S100" i="42"/>
  <c r="O100" i="42"/>
  <c r="J100" i="42"/>
  <c r="B100" i="42"/>
  <c r="AY99" i="42"/>
  <c r="AU99" i="42"/>
  <c r="AQ99" i="42"/>
  <c r="AM99" i="42"/>
  <c r="AI99" i="42"/>
  <c r="AE99" i="42"/>
  <c r="AA99" i="42"/>
  <c r="W99" i="42"/>
  <c r="S99" i="42"/>
  <c r="O99" i="42"/>
  <c r="J99" i="42"/>
  <c r="B99" i="42"/>
  <c r="AY98" i="42"/>
  <c r="AU98" i="42"/>
  <c r="AQ98" i="42"/>
  <c r="AM98" i="42"/>
  <c r="AI98" i="42"/>
  <c r="AE98" i="42"/>
  <c r="AA98" i="42"/>
  <c r="W98" i="42"/>
  <c r="S98" i="42"/>
  <c r="O98" i="42"/>
  <c r="J98" i="42"/>
  <c r="B98" i="42"/>
  <c r="AY97" i="42"/>
  <c r="AU97" i="42"/>
  <c r="AQ97" i="42"/>
  <c r="AM97" i="42"/>
  <c r="AI97" i="42"/>
  <c r="AE97" i="42"/>
  <c r="AA97" i="42"/>
  <c r="W97" i="42"/>
  <c r="S97" i="42"/>
  <c r="O97" i="42"/>
  <c r="J97" i="42"/>
  <c r="B97" i="42"/>
  <c r="AY96" i="42"/>
  <c r="AU96" i="42"/>
  <c r="AQ96" i="42"/>
  <c r="AM96" i="42"/>
  <c r="AI96" i="42"/>
  <c r="AE96" i="42"/>
  <c r="AA96" i="42"/>
  <c r="W96" i="42"/>
  <c r="S96" i="42"/>
  <c r="O96" i="42"/>
  <c r="J96" i="42"/>
  <c r="B96" i="42"/>
  <c r="AY95" i="42"/>
  <c r="AU95" i="42"/>
  <c r="AQ95" i="42"/>
  <c r="AM95" i="42"/>
  <c r="AI95" i="42"/>
  <c r="AE95" i="42"/>
  <c r="AA95" i="42"/>
  <c r="W95" i="42"/>
  <c r="S95" i="42"/>
  <c r="O95" i="42"/>
  <c r="J95" i="42"/>
  <c r="B95" i="42"/>
  <c r="AY94" i="42"/>
  <c r="AU94" i="42"/>
  <c r="AQ94" i="42"/>
  <c r="AM94" i="42"/>
  <c r="AI94" i="42"/>
  <c r="AE94" i="42"/>
  <c r="AA94" i="42"/>
  <c r="W94" i="42"/>
  <c r="S94" i="42"/>
  <c r="O94" i="42"/>
  <c r="J94" i="42"/>
  <c r="B94" i="42"/>
  <c r="AY93" i="42"/>
  <c r="AU93" i="42"/>
  <c r="AQ93" i="42"/>
  <c r="AM93" i="42"/>
  <c r="AI93" i="42"/>
  <c r="AE93" i="42"/>
  <c r="AA93" i="42"/>
  <c r="W93" i="42"/>
  <c r="S93" i="42"/>
  <c r="O93" i="42"/>
  <c r="J93" i="42"/>
  <c r="B93" i="42"/>
  <c r="AY92" i="42"/>
  <c r="AU92" i="42"/>
  <c r="AQ92" i="42"/>
  <c r="AM92" i="42"/>
  <c r="AI92" i="42"/>
  <c r="AE92" i="42"/>
  <c r="AA92" i="42"/>
  <c r="W92" i="42"/>
  <c r="S92" i="42"/>
  <c r="O92" i="42"/>
  <c r="J92" i="42"/>
  <c r="B92" i="42"/>
  <c r="AY91" i="42"/>
  <c r="AU91" i="42"/>
  <c r="AQ91" i="42"/>
  <c r="AM91" i="42"/>
  <c r="AI91" i="42"/>
  <c r="AE91" i="42"/>
  <c r="AA91" i="42"/>
  <c r="W91" i="42"/>
  <c r="S91" i="42"/>
  <c r="O91" i="42"/>
  <c r="J91" i="42"/>
  <c r="B91" i="42"/>
  <c r="AY90" i="42"/>
  <c r="AU90" i="42"/>
  <c r="AQ90" i="42"/>
  <c r="AM90" i="42"/>
  <c r="AI90" i="42"/>
  <c r="AE90" i="42"/>
  <c r="AA90" i="42"/>
  <c r="W90" i="42"/>
  <c r="S90" i="42"/>
  <c r="O90" i="42"/>
  <c r="J90" i="42"/>
  <c r="B90" i="42"/>
  <c r="AY89" i="42"/>
  <c r="AU89" i="42"/>
  <c r="AQ89" i="42"/>
  <c r="AM89" i="42"/>
  <c r="AI89" i="42"/>
  <c r="AE89" i="42"/>
  <c r="AA89" i="42"/>
  <c r="W89" i="42"/>
  <c r="S89" i="42"/>
  <c r="O89" i="42"/>
  <c r="J89" i="42"/>
  <c r="B89" i="42"/>
  <c r="AY88" i="42"/>
  <c r="AU88" i="42"/>
  <c r="AQ88" i="42"/>
  <c r="AM88" i="42"/>
  <c r="AI88" i="42"/>
  <c r="AE88" i="42"/>
  <c r="AA88" i="42"/>
  <c r="W88" i="42"/>
  <c r="S88" i="42"/>
  <c r="O88" i="42"/>
  <c r="J88" i="42"/>
  <c r="B88" i="42"/>
  <c r="AY87" i="42"/>
  <c r="AU87" i="42"/>
  <c r="AQ87" i="42"/>
  <c r="AM87" i="42"/>
  <c r="AI87" i="42"/>
  <c r="AE87" i="42"/>
  <c r="AA87" i="42"/>
  <c r="W87" i="42"/>
  <c r="S87" i="42"/>
  <c r="O87" i="42"/>
  <c r="J87" i="42"/>
  <c r="B87" i="42"/>
  <c r="AY86" i="42"/>
  <c r="AU86" i="42"/>
  <c r="AQ86" i="42"/>
  <c r="AM86" i="42"/>
  <c r="AI86" i="42"/>
  <c r="AE86" i="42"/>
  <c r="AA86" i="42"/>
  <c r="W86" i="42"/>
  <c r="S86" i="42"/>
  <c r="O86" i="42"/>
  <c r="J86" i="42"/>
  <c r="B86" i="42"/>
  <c r="AY85" i="42"/>
  <c r="AU85" i="42"/>
  <c r="AQ85" i="42"/>
  <c r="AM85" i="42"/>
  <c r="AI85" i="42"/>
  <c r="AE85" i="42"/>
  <c r="AA85" i="42"/>
  <c r="W85" i="42"/>
  <c r="S85" i="42"/>
  <c r="O85" i="42"/>
  <c r="J85" i="42"/>
  <c r="B85" i="42"/>
  <c r="AY84" i="42"/>
  <c r="AU84" i="42"/>
  <c r="AQ84" i="42"/>
  <c r="AM84" i="42"/>
  <c r="AI84" i="42"/>
  <c r="AE84" i="42"/>
  <c r="AA84" i="42"/>
  <c r="W84" i="42"/>
  <c r="S84" i="42"/>
  <c r="O84" i="42"/>
  <c r="J84" i="42"/>
  <c r="B84" i="42"/>
  <c r="AY83" i="42"/>
  <c r="AU83" i="42"/>
  <c r="AQ83" i="42"/>
  <c r="AM83" i="42"/>
  <c r="AI83" i="42"/>
  <c r="AE83" i="42"/>
  <c r="AA83" i="42"/>
  <c r="W83" i="42"/>
  <c r="S83" i="42"/>
  <c r="O83" i="42"/>
  <c r="J83" i="42"/>
  <c r="B83" i="42"/>
  <c r="AY82" i="42"/>
  <c r="AU82" i="42"/>
  <c r="AQ82" i="42"/>
  <c r="AM82" i="42"/>
  <c r="AI82" i="42"/>
  <c r="AE82" i="42"/>
  <c r="AA82" i="42"/>
  <c r="W82" i="42"/>
  <c r="S82" i="42"/>
  <c r="O82" i="42"/>
  <c r="J82" i="42"/>
  <c r="B82" i="42"/>
  <c r="AY81" i="42"/>
  <c r="AU81" i="42"/>
  <c r="AQ81" i="42"/>
  <c r="AM81" i="42"/>
  <c r="AI81" i="42"/>
  <c r="AE81" i="42"/>
  <c r="AA81" i="42"/>
  <c r="W81" i="42"/>
  <c r="S81" i="42"/>
  <c r="O81" i="42"/>
  <c r="J81" i="42"/>
  <c r="B81" i="42"/>
  <c r="AY80" i="42"/>
  <c r="AU80" i="42"/>
  <c r="AQ80" i="42"/>
  <c r="AM80" i="42"/>
  <c r="AI80" i="42"/>
  <c r="AE80" i="42"/>
  <c r="AA80" i="42"/>
  <c r="W80" i="42"/>
  <c r="S80" i="42"/>
  <c r="O80" i="42"/>
  <c r="J80" i="42"/>
  <c r="B80" i="42"/>
  <c r="AY79" i="42"/>
  <c r="AU79" i="42"/>
  <c r="AQ79" i="42"/>
  <c r="AM79" i="42"/>
  <c r="AI79" i="42"/>
  <c r="AE79" i="42"/>
  <c r="AA79" i="42"/>
  <c r="W79" i="42"/>
  <c r="S79" i="42"/>
  <c r="H79" i="42" s="1"/>
  <c r="AZ79" i="42" s="1"/>
  <c r="BB79" i="42" s="1"/>
  <c r="BC79" i="42" s="1"/>
  <c r="O79" i="42"/>
  <c r="J79" i="42"/>
  <c r="B79" i="42"/>
  <c r="AY78" i="42"/>
  <c r="AU78" i="42"/>
  <c r="AQ78" i="42"/>
  <c r="AM78" i="42"/>
  <c r="AI78" i="42"/>
  <c r="AE78" i="42"/>
  <c r="AA78" i="42"/>
  <c r="W78" i="42"/>
  <c r="S78" i="42"/>
  <c r="O78" i="42"/>
  <c r="J78" i="42"/>
  <c r="H78" i="42"/>
  <c r="AZ78" i="42" s="1"/>
  <c r="BB78" i="42" s="1"/>
  <c r="BC78" i="42" s="1"/>
  <c r="B78" i="42"/>
  <c r="AY77" i="42"/>
  <c r="AU77" i="42"/>
  <c r="AQ77" i="42"/>
  <c r="AM77" i="42"/>
  <c r="AI77" i="42"/>
  <c r="AE77" i="42"/>
  <c r="AA77" i="42"/>
  <c r="W77" i="42"/>
  <c r="S77" i="42"/>
  <c r="O77" i="42"/>
  <c r="H77" i="42" s="1"/>
  <c r="AZ77" i="42" s="1"/>
  <c r="BB77" i="42" s="1"/>
  <c r="BC77" i="42" s="1"/>
  <c r="J77" i="42"/>
  <c r="B77" i="42"/>
  <c r="AY76" i="42"/>
  <c r="AU76" i="42"/>
  <c r="AQ76" i="42"/>
  <c r="AM76" i="42"/>
  <c r="AI76" i="42"/>
  <c r="AE76" i="42"/>
  <c r="AA76" i="42"/>
  <c r="W76" i="42"/>
  <c r="S76" i="42"/>
  <c r="O76" i="42"/>
  <c r="J76" i="42"/>
  <c r="B76" i="42"/>
  <c r="AY75" i="42"/>
  <c r="AU75" i="42"/>
  <c r="AQ75" i="42"/>
  <c r="AM75" i="42"/>
  <c r="AI75" i="42"/>
  <c r="AE75" i="42"/>
  <c r="AA75" i="42"/>
  <c r="W75" i="42"/>
  <c r="S75" i="42"/>
  <c r="H75" i="42" s="1"/>
  <c r="AZ75" i="42" s="1"/>
  <c r="BB75" i="42" s="1"/>
  <c r="BC75" i="42" s="1"/>
  <c r="O75" i="42"/>
  <c r="J75" i="42"/>
  <c r="B75" i="42"/>
  <c r="AY74" i="42"/>
  <c r="AU74" i="42"/>
  <c r="AQ74" i="42"/>
  <c r="AM74" i="42"/>
  <c r="AI74" i="42"/>
  <c r="AE74" i="42"/>
  <c r="AA74" i="42"/>
  <c r="W74" i="42"/>
  <c r="S74" i="42"/>
  <c r="O74" i="42"/>
  <c r="J74" i="42"/>
  <c r="H74" i="42"/>
  <c r="AZ74" i="42" s="1"/>
  <c r="BB74" i="42" s="1"/>
  <c r="BC74" i="42" s="1"/>
  <c r="B74" i="42"/>
  <c r="AY73" i="42"/>
  <c r="AU73" i="42"/>
  <c r="AQ73" i="42"/>
  <c r="AM73" i="42"/>
  <c r="AI73" i="42"/>
  <c r="AE73" i="42"/>
  <c r="AA73" i="42"/>
  <c r="W73" i="42"/>
  <c r="S73" i="42"/>
  <c r="O73" i="42"/>
  <c r="H73" i="42" s="1"/>
  <c r="AZ73" i="42" s="1"/>
  <c r="BB73" i="42" s="1"/>
  <c r="BC73" i="42" s="1"/>
  <c r="J73" i="42"/>
  <c r="B73" i="42"/>
  <c r="AY72" i="42"/>
  <c r="AU72" i="42"/>
  <c r="AQ72" i="42"/>
  <c r="AM72" i="42"/>
  <c r="AI72" i="42"/>
  <c r="AE72" i="42"/>
  <c r="AA72" i="42"/>
  <c r="W72" i="42"/>
  <c r="S72" i="42"/>
  <c r="O72" i="42"/>
  <c r="J72" i="42"/>
  <c r="B72" i="42"/>
  <c r="AY71" i="42"/>
  <c r="AU71" i="42"/>
  <c r="AQ71" i="42"/>
  <c r="AM71" i="42"/>
  <c r="AI71" i="42"/>
  <c r="AE71" i="42"/>
  <c r="AA71" i="42"/>
  <c r="W71" i="42"/>
  <c r="S71" i="42"/>
  <c r="O71" i="42"/>
  <c r="J71" i="42"/>
  <c r="B71" i="42"/>
  <c r="AY70" i="42"/>
  <c r="AU70" i="42"/>
  <c r="AQ70" i="42"/>
  <c r="AM70" i="42"/>
  <c r="AI70" i="42"/>
  <c r="AE70" i="42"/>
  <c r="AA70" i="42"/>
  <c r="W70" i="42"/>
  <c r="S70" i="42"/>
  <c r="H70" i="42" s="1"/>
  <c r="AZ70" i="42" s="1"/>
  <c r="BB70" i="42" s="1"/>
  <c r="BC70" i="42" s="1"/>
  <c r="O70" i="42"/>
  <c r="J70" i="42"/>
  <c r="B70" i="42"/>
  <c r="AY69" i="42"/>
  <c r="AU69" i="42"/>
  <c r="AQ69" i="42"/>
  <c r="AM69" i="42"/>
  <c r="AI69" i="42"/>
  <c r="AE69" i="42"/>
  <c r="AA69" i="42"/>
  <c r="W69" i="42"/>
  <c r="H69" i="42" s="1"/>
  <c r="AZ69" i="42" s="1"/>
  <c r="BB69" i="42" s="1"/>
  <c r="BC69" i="42" s="1"/>
  <c r="S69" i="42"/>
  <c r="O69" i="42"/>
  <c r="J69" i="42"/>
  <c r="B69" i="42"/>
  <c r="AY68" i="42"/>
  <c r="AU68" i="42"/>
  <c r="AQ68" i="42"/>
  <c r="AM68" i="42"/>
  <c r="AI68" i="42"/>
  <c r="AE68" i="42"/>
  <c r="AA68" i="42"/>
  <c r="W68" i="42"/>
  <c r="S68" i="42"/>
  <c r="O68" i="42"/>
  <c r="J68" i="42"/>
  <c r="B68" i="42"/>
  <c r="AY67" i="42"/>
  <c r="AU67" i="42"/>
  <c r="AQ67" i="42"/>
  <c r="AM67" i="42"/>
  <c r="AI67" i="42"/>
  <c r="AE67" i="42"/>
  <c r="AA67" i="42"/>
  <c r="W67" i="42"/>
  <c r="S67" i="42"/>
  <c r="O67" i="42"/>
  <c r="H67" i="42" s="1"/>
  <c r="AZ67" i="42" s="1"/>
  <c r="BB67" i="42" s="1"/>
  <c r="BC67" i="42" s="1"/>
  <c r="J67" i="42"/>
  <c r="B67" i="42"/>
  <c r="AY66" i="42"/>
  <c r="AU66" i="42"/>
  <c r="AQ66" i="42"/>
  <c r="AM66" i="42"/>
  <c r="AI66" i="42"/>
  <c r="AE66" i="42"/>
  <c r="AA66" i="42"/>
  <c r="W66" i="42"/>
  <c r="S66" i="42"/>
  <c r="H66" i="42" s="1"/>
  <c r="AZ66" i="42" s="1"/>
  <c r="BB66" i="42" s="1"/>
  <c r="BC66" i="42" s="1"/>
  <c r="O66" i="42"/>
  <c r="J66" i="42"/>
  <c r="B66" i="42"/>
  <c r="AY65" i="42"/>
  <c r="AU65" i="42"/>
  <c r="AQ65" i="42"/>
  <c r="AM65" i="42"/>
  <c r="AI65" i="42"/>
  <c r="AE65" i="42"/>
  <c r="AA65" i="42"/>
  <c r="W65" i="42"/>
  <c r="S65" i="42"/>
  <c r="O65" i="42"/>
  <c r="J65" i="42"/>
  <c r="H65" i="42"/>
  <c r="AZ65" i="42" s="1"/>
  <c r="BB65" i="42" s="1"/>
  <c r="BC65" i="42" s="1"/>
  <c r="B65" i="42"/>
  <c r="AY64" i="42"/>
  <c r="AU64" i="42"/>
  <c r="AQ64" i="42"/>
  <c r="AM64" i="42"/>
  <c r="AI64" i="42"/>
  <c r="AE64" i="42"/>
  <c r="AA64" i="42"/>
  <c r="H64" i="42" s="1"/>
  <c r="AZ64" i="42" s="1"/>
  <c r="BB64" i="42" s="1"/>
  <c r="BC64" i="42" s="1"/>
  <c r="W64" i="42"/>
  <c r="S64" i="42"/>
  <c r="O64" i="42"/>
  <c r="J64" i="42"/>
  <c r="B64" i="42"/>
  <c r="AY63" i="42"/>
  <c r="AU63" i="42"/>
  <c r="AQ63" i="42"/>
  <c r="AM63" i="42"/>
  <c r="AI63" i="42"/>
  <c r="AE63" i="42"/>
  <c r="AA63" i="42"/>
  <c r="W63" i="42"/>
  <c r="S63" i="42"/>
  <c r="O63" i="42"/>
  <c r="H63" i="42" s="1"/>
  <c r="AZ63" i="42" s="1"/>
  <c r="BB63" i="42" s="1"/>
  <c r="BC63" i="42" s="1"/>
  <c r="J63" i="42"/>
  <c r="B63" i="42"/>
  <c r="AY62" i="42"/>
  <c r="AU62" i="42"/>
  <c r="AQ62" i="42"/>
  <c r="AM62" i="42"/>
  <c r="AI62" i="42"/>
  <c r="AE62" i="42"/>
  <c r="AA62" i="42"/>
  <c r="W62" i="42"/>
  <c r="S62" i="42"/>
  <c r="O62" i="42"/>
  <c r="H62" i="42" s="1"/>
  <c r="AZ62" i="42" s="1"/>
  <c r="BB62" i="42" s="1"/>
  <c r="BC62" i="42" s="1"/>
  <c r="J62" i="42"/>
  <c r="B62" i="42"/>
  <c r="AY61" i="42"/>
  <c r="AU61" i="42"/>
  <c r="AQ61" i="42"/>
  <c r="AM61" i="42"/>
  <c r="AI61" i="42"/>
  <c r="AE61" i="42"/>
  <c r="AA61" i="42"/>
  <c r="W61" i="42"/>
  <c r="S61" i="42"/>
  <c r="H61" i="42" s="1"/>
  <c r="AZ61" i="42" s="1"/>
  <c r="BB61" i="42" s="1"/>
  <c r="BC61" i="42" s="1"/>
  <c r="O61" i="42"/>
  <c r="J61" i="42"/>
  <c r="B61" i="42"/>
  <c r="AY60" i="42"/>
  <c r="AU60" i="42"/>
  <c r="AQ60" i="42"/>
  <c r="AM60" i="42"/>
  <c r="AI60" i="42"/>
  <c r="AE60" i="42"/>
  <c r="AA60" i="42"/>
  <c r="H60" i="42" s="1"/>
  <c r="AZ60" i="42" s="1"/>
  <c r="BB60" i="42" s="1"/>
  <c r="BC60" i="42" s="1"/>
  <c r="W60" i="42"/>
  <c r="S60" i="42"/>
  <c r="O60" i="42"/>
  <c r="J60" i="42"/>
  <c r="B60" i="42"/>
  <c r="AY59" i="42"/>
  <c r="AU59" i="42"/>
  <c r="AQ59" i="42"/>
  <c r="AM59" i="42"/>
  <c r="AI59" i="42"/>
  <c r="AE59" i="42"/>
  <c r="AA59" i="42"/>
  <c r="W59" i="42"/>
  <c r="S59" i="42"/>
  <c r="O59" i="42"/>
  <c r="H59" i="42" s="1"/>
  <c r="AZ59" i="42" s="1"/>
  <c r="BB59" i="42" s="1"/>
  <c r="BC59" i="42" s="1"/>
  <c r="J59" i="42"/>
  <c r="B59" i="42"/>
  <c r="AY58" i="42"/>
  <c r="AU58" i="42"/>
  <c r="AQ58" i="42"/>
  <c r="AM58" i="42"/>
  <c r="AI58" i="42"/>
  <c r="AE58" i="42"/>
  <c r="AA58" i="42"/>
  <c r="W58" i="42"/>
  <c r="S58" i="42"/>
  <c r="O58" i="42"/>
  <c r="J58" i="42"/>
  <c r="B58" i="42"/>
  <c r="AY57" i="42"/>
  <c r="AU57" i="42"/>
  <c r="AQ57" i="42"/>
  <c r="AM57" i="42"/>
  <c r="AI57" i="42"/>
  <c r="AE57" i="42"/>
  <c r="AA57" i="42"/>
  <c r="W57" i="42"/>
  <c r="S57" i="42"/>
  <c r="O57" i="42"/>
  <c r="H57" i="42" s="1"/>
  <c r="AZ57" i="42" s="1"/>
  <c r="BB57" i="42" s="1"/>
  <c r="BC57" i="42" s="1"/>
  <c r="J57" i="42"/>
  <c r="B57" i="42"/>
  <c r="AY56" i="42"/>
  <c r="AU56" i="42"/>
  <c r="AQ56" i="42"/>
  <c r="AM56" i="42"/>
  <c r="AI56" i="42"/>
  <c r="AE56" i="42"/>
  <c r="AA56" i="42"/>
  <c r="W56" i="42"/>
  <c r="S56" i="42"/>
  <c r="O56" i="42"/>
  <c r="J56" i="42"/>
  <c r="B56" i="42"/>
  <c r="AY55" i="42"/>
  <c r="AU55" i="42"/>
  <c r="AQ55" i="42"/>
  <c r="AM55" i="42"/>
  <c r="AI55" i="42"/>
  <c r="AE55" i="42"/>
  <c r="AA55" i="42"/>
  <c r="W55" i="42"/>
  <c r="S55" i="42"/>
  <c r="O55" i="42"/>
  <c r="J55" i="42"/>
  <c r="B55" i="42"/>
  <c r="AY54" i="42"/>
  <c r="AU54" i="42"/>
  <c r="AQ54" i="42"/>
  <c r="AM54" i="42"/>
  <c r="AI54" i="42"/>
  <c r="AE54" i="42"/>
  <c r="AA54" i="42"/>
  <c r="W54" i="42"/>
  <c r="S54" i="42"/>
  <c r="O54" i="42"/>
  <c r="H54" i="42" s="1"/>
  <c r="AZ54" i="42" s="1"/>
  <c r="BB54" i="42" s="1"/>
  <c r="BC54" i="42" s="1"/>
  <c r="J54" i="42"/>
  <c r="B54" i="42"/>
  <c r="AY53" i="42"/>
  <c r="AU53" i="42"/>
  <c r="AQ53" i="42"/>
  <c r="AM53" i="42"/>
  <c r="AI53" i="42"/>
  <c r="AE53" i="42"/>
  <c r="AA53" i="42"/>
  <c r="W53" i="42"/>
  <c r="S53" i="42"/>
  <c r="O53" i="42"/>
  <c r="H53" i="42" s="1"/>
  <c r="AZ53" i="42" s="1"/>
  <c r="BB53" i="42" s="1"/>
  <c r="BC53" i="42" s="1"/>
  <c r="J53" i="42"/>
  <c r="B53" i="42"/>
  <c r="AY52" i="42"/>
  <c r="AU52" i="42"/>
  <c r="AQ52" i="42"/>
  <c r="AM52" i="42"/>
  <c r="AI52" i="42"/>
  <c r="AE52" i="42"/>
  <c r="AA52" i="42"/>
  <c r="W52" i="42"/>
  <c r="S52" i="42"/>
  <c r="O52" i="42"/>
  <c r="J52" i="42"/>
  <c r="B52" i="42"/>
  <c r="AY51" i="42"/>
  <c r="AU51" i="42"/>
  <c r="AQ51" i="42"/>
  <c r="AM51" i="42"/>
  <c r="AI51" i="42"/>
  <c r="AE51" i="42"/>
  <c r="AA51" i="42"/>
  <c r="W51" i="42"/>
  <c r="H51" i="42" s="1"/>
  <c r="AZ51" i="42" s="1"/>
  <c r="BB51" i="42" s="1"/>
  <c r="BC51" i="42" s="1"/>
  <c r="S51" i="42"/>
  <c r="O51" i="42"/>
  <c r="J51" i="42"/>
  <c r="B51" i="42"/>
  <c r="AY50" i="42"/>
  <c r="AU50" i="42"/>
  <c r="AQ50" i="42"/>
  <c r="AM50" i="42"/>
  <c r="AI50" i="42"/>
  <c r="AE50" i="42"/>
  <c r="AA50" i="42"/>
  <c r="W50" i="42"/>
  <c r="S50" i="42"/>
  <c r="O50" i="42"/>
  <c r="J50" i="42"/>
  <c r="H50" i="42"/>
  <c r="AZ50" i="42" s="1"/>
  <c r="BB50" i="42" s="1"/>
  <c r="BC50" i="42" s="1"/>
  <c r="B50" i="42"/>
  <c r="AY49" i="42"/>
  <c r="AU49" i="42"/>
  <c r="AQ49" i="42"/>
  <c r="AM49" i="42"/>
  <c r="AI49" i="42"/>
  <c r="AE49" i="42"/>
  <c r="AA49" i="42"/>
  <c r="W49" i="42"/>
  <c r="S49" i="42"/>
  <c r="O49" i="42"/>
  <c r="H49" i="42" s="1"/>
  <c r="AZ49" i="42" s="1"/>
  <c r="BB49" i="42" s="1"/>
  <c r="BC49" i="42" s="1"/>
  <c r="J49" i="42"/>
  <c r="B49" i="42"/>
  <c r="AY48" i="42"/>
  <c r="AU48" i="42"/>
  <c r="AQ48" i="42"/>
  <c r="AM48" i="42"/>
  <c r="AI48" i="42"/>
  <c r="AE48" i="42"/>
  <c r="AA48" i="42"/>
  <c r="W48" i="42"/>
  <c r="S48" i="42"/>
  <c r="O48" i="42"/>
  <c r="J48" i="42"/>
  <c r="B48" i="42"/>
  <c r="AY47" i="42"/>
  <c r="AU47" i="42"/>
  <c r="AQ47" i="42"/>
  <c r="AM47" i="42"/>
  <c r="AI47" i="42"/>
  <c r="AE47" i="42"/>
  <c r="AA47" i="42"/>
  <c r="W47" i="42"/>
  <c r="S47" i="42"/>
  <c r="O47" i="42"/>
  <c r="J47" i="42"/>
  <c r="B47" i="42"/>
  <c r="AY46" i="42"/>
  <c r="AU46" i="42"/>
  <c r="AQ46" i="42"/>
  <c r="AM46" i="42"/>
  <c r="AI46" i="42"/>
  <c r="AE46" i="42"/>
  <c r="AA46" i="42"/>
  <c r="W46" i="42"/>
  <c r="S46" i="42"/>
  <c r="O46" i="42"/>
  <c r="H46" i="42" s="1"/>
  <c r="AZ46" i="42" s="1"/>
  <c r="BB46" i="42" s="1"/>
  <c r="BC46" i="42" s="1"/>
  <c r="J46" i="42"/>
  <c r="B46" i="42"/>
  <c r="AY45" i="42"/>
  <c r="AU45" i="42"/>
  <c r="AQ45" i="42"/>
  <c r="AM45" i="42"/>
  <c r="AI45" i="42"/>
  <c r="AE45" i="42"/>
  <c r="AA45" i="42"/>
  <c r="W45" i="42"/>
  <c r="S45" i="42"/>
  <c r="H45" i="42" s="1"/>
  <c r="AZ45" i="42" s="1"/>
  <c r="BB45" i="42" s="1"/>
  <c r="BC45" i="42" s="1"/>
  <c r="O45" i="42"/>
  <c r="J45" i="42"/>
  <c r="B45" i="42"/>
  <c r="AY44" i="42"/>
  <c r="AU44" i="42"/>
  <c r="AQ44" i="42"/>
  <c r="AM44" i="42"/>
  <c r="AI44" i="42"/>
  <c r="AE44" i="42"/>
  <c r="AA44" i="42"/>
  <c r="H44" i="42" s="1"/>
  <c r="AZ44" i="42" s="1"/>
  <c r="BB44" i="42" s="1"/>
  <c r="BC44" i="42" s="1"/>
  <c r="W44" i="42"/>
  <c r="S44" i="42"/>
  <c r="O44" i="42"/>
  <c r="J44" i="42"/>
  <c r="B44" i="42"/>
  <c r="AY43" i="42"/>
  <c r="AU43" i="42"/>
  <c r="AQ43" i="42"/>
  <c r="AM43" i="42"/>
  <c r="AI43" i="42"/>
  <c r="AE43" i="42"/>
  <c r="AA43" i="42"/>
  <c r="W43" i="42"/>
  <c r="S43" i="42"/>
  <c r="O43" i="42"/>
  <c r="H43" i="42" s="1"/>
  <c r="AZ43" i="42" s="1"/>
  <c r="BB43" i="42" s="1"/>
  <c r="BC43" i="42" s="1"/>
  <c r="J43" i="42"/>
  <c r="B43" i="42"/>
  <c r="AY42" i="42"/>
  <c r="AU42" i="42"/>
  <c r="AQ42" i="42"/>
  <c r="AM42" i="42"/>
  <c r="AI42" i="42"/>
  <c r="AE42" i="42"/>
  <c r="AA42" i="42"/>
  <c r="W42" i="42"/>
  <c r="S42" i="42"/>
  <c r="O42" i="42"/>
  <c r="H42" i="42" s="1"/>
  <c r="AZ42" i="42" s="1"/>
  <c r="BB42" i="42" s="1"/>
  <c r="BC42" i="42" s="1"/>
  <c r="J42" i="42"/>
  <c r="B42" i="42"/>
  <c r="AY41" i="42"/>
  <c r="AU41" i="42"/>
  <c r="AQ41" i="42"/>
  <c r="AM41" i="42"/>
  <c r="AI41" i="42"/>
  <c r="AE41" i="42"/>
  <c r="AA41" i="42"/>
  <c r="W41" i="42"/>
  <c r="S41" i="42"/>
  <c r="O41" i="42"/>
  <c r="J41" i="42"/>
  <c r="B41" i="42"/>
  <c r="AY40" i="42"/>
  <c r="AU40" i="42"/>
  <c r="AQ40" i="42"/>
  <c r="AM40" i="42"/>
  <c r="AI40" i="42"/>
  <c r="AE40" i="42"/>
  <c r="AA40" i="42"/>
  <c r="W40" i="42"/>
  <c r="S40" i="42"/>
  <c r="O40" i="42"/>
  <c r="J40" i="42"/>
  <c r="B40" i="42"/>
  <c r="AY39" i="42"/>
  <c r="AU39" i="42"/>
  <c r="AQ39" i="42"/>
  <c r="AM39" i="42"/>
  <c r="AI39" i="42"/>
  <c r="AE39" i="42"/>
  <c r="AA39" i="42"/>
  <c r="W39" i="42"/>
  <c r="S39" i="42"/>
  <c r="O39" i="42"/>
  <c r="J39" i="42"/>
  <c r="B39" i="42"/>
  <c r="AY38" i="42"/>
  <c r="AU38" i="42"/>
  <c r="AQ38" i="42"/>
  <c r="AM38" i="42"/>
  <c r="AI38" i="42"/>
  <c r="AE38" i="42"/>
  <c r="AA38" i="42"/>
  <c r="W38" i="42"/>
  <c r="S38" i="42"/>
  <c r="O38" i="42"/>
  <c r="J38" i="42"/>
  <c r="B38" i="42"/>
  <c r="AY37" i="42"/>
  <c r="AU37" i="42"/>
  <c r="AQ37" i="42"/>
  <c r="AM37" i="42"/>
  <c r="AI37" i="42"/>
  <c r="AE37" i="42"/>
  <c r="AA37" i="42"/>
  <c r="W37" i="42"/>
  <c r="S37" i="42"/>
  <c r="O37" i="42"/>
  <c r="J37" i="42"/>
  <c r="B37" i="42"/>
  <c r="AY36" i="42"/>
  <c r="AU36" i="42"/>
  <c r="AQ36" i="42"/>
  <c r="AM36" i="42"/>
  <c r="AI36" i="42"/>
  <c r="AE36" i="42"/>
  <c r="AA36" i="42"/>
  <c r="W36" i="42"/>
  <c r="S36" i="42"/>
  <c r="O36" i="42"/>
  <c r="J36" i="42"/>
  <c r="B36" i="42"/>
  <c r="AY35" i="42"/>
  <c r="AU35" i="42"/>
  <c r="AQ35" i="42"/>
  <c r="AM35" i="42"/>
  <c r="AI35" i="42"/>
  <c r="AE35" i="42"/>
  <c r="AA35" i="42"/>
  <c r="W35" i="42"/>
  <c r="S35" i="42"/>
  <c r="O35" i="42"/>
  <c r="H35" i="42" s="1"/>
  <c r="AZ35" i="42" s="1"/>
  <c r="BB35" i="42" s="1"/>
  <c r="BC35" i="42" s="1"/>
  <c r="J35" i="42"/>
  <c r="B35" i="42"/>
  <c r="AY34" i="42"/>
  <c r="AU34" i="42"/>
  <c r="AQ34" i="42"/>
  <c r="AM34" i="42"/>
  <c r="AI34" i="42"/>
  <c r="AE34" i="42"/>
  <c r="AA34" i="42"/>
  <c r="W34" i="42"/>
  <c r="S34" i="42"/>
  <c r="O34" i="42"/>
  <c r="J34" i="42"/>
  <c r="B34" i="42"/>
  <c r="AY33" i="42"/>
  <c r="AU33" i="42"/>
  <c r="AQ33" i="42"/>
  <c r="AM33" i="42"/>
  <c r="AI33" i="42"/>
  <c r="AE33" i="42"/>
  <c r="AA33" i="42"/>
  <c r="W33" i="42"/>
  <c r="S33" i="42"/>
  <c r="O33" i="42"/>
  <c r="J33" i="42"/>
  <c r="B33" i="42"/>
  <c r="AY32" i="42"/>
  <c r="AU32" i="42"/>
  <c r="AQ32" i="42"/>
  <c r="AM32" i="42"/>
  <c r="AI32" i="42"/>
  <c r="AE32" i="42"/>
  <c r="AA32" i="42"/>
  <c r="W32" i="42"/>
  <c r="S32" i="42"/>
  <c r="O32" i="42"/>
  <c r="J32" i="42"/>
  <c r="B32" i="42"/>
  <c r="AY31" i="42"/>
  <c r="AU31" i="42"/>
  <c r="AQ31" i="42"/>
  <c r="AM31" i="42"/>
  <c r="AI31" i="42"/>
  <c r="AE31" i="42"/>
  <c r="AA31" i="42"/>
  <c r="W31" i="42"/>
  <c r="S31" i="42"/>
  <c r="O31" i="42"/>
  <c r="J31" i="42"/>
  <c r="B31" i="42"/>
  <c r="AY30" i="42"/>
  <c r="AU30" i="42"/>
  <c r="AQ30" i="42"/>
  <c r="AM30" i="42"/>
  <c r="AI30" i="42"/>
  <c r="AE30" i="42"/>
  <c r="AA30" i="42"/>
  <c r="W30" i="42"/>
  <c r="S30" i="42"/>
  <c r="O30" i="42"/>
  <c r="J30" i="42"/>
  <c r="B30" i="42"/>
  <c r="AY29" i="42"/>
  <c r="AU29" i="42"/>
  <c r="AQ29" i="42"/>
  <c r="AM29" i="42"/>
  <c r="AI29" i="42"/>
  <c r="AE29" i="42"/>
  <c r="AA29" i="42"/>
  <c r="W29" i="42"/>
  <c r="S29" i="42"/>
  <c r="O29" i="42"/>
  <c r="J29" i="42"/>
  <c r="B29" i="42"/>
  <c r="AY28" i="42"/>
  <c r="AU28" i="42"/>
  <c r="AQ28" i="42"/>
  <c r="AM28" i="42"/>
  <c r="AI28" i="42"/>
  <c r="AE28" i="42"/>
  <c r="AA28" i="42"/>
  <c r="W28" i="42"/>
  <c r="S28" i="42"/>
  <c r="O28" i="42"/>
  <c r="J28" i="42"/>
  <c r="B28" i="42"/>
  <c r="AY27" i="42"/>
  <c r="AU27" i="42"/>
  <c r="AQ27" i="42"/>
  <c r="AM27" i="42"/>
  <c r="AI27" i="42"/>
  <c r="AE27" i="42"/>
  <c r="AA27" i="42"/>
  <c r="W27" i="42"/>
  <c r="S27" i="42"/>
  <c r="O27" i="42"/>
  <c r="H27" i="42" s="1"/>
  <c r="AZ27" i="42" s="1"/>
  <c r="BB27" i="42" s="1"/>
  <c r="BC27" i="42" s="1"/>
  <c r="J27" i="42"/>
  <c r="B27" i="42"/>
  <c r="AY26" i="42"/>
  <c r="AU26" i="42"/>
  <c r="AQ26" i="42"/>
  <c r="AM26" i="42"/>
  <c r="AI26" i="42"/>
  <c r="AE26" i="42"/>
  <c r="AA26" i="42"/>
  <c r="W26" i="42"/>
  <c r="S26" i="42"/>
  <c r="O26" i="42"/>
  <c r="J26" i="42"/>
  <c r="B26" i="42"/>
  <c r="AY25" i="42"/>
  <c r="AU25" i="42"/>
  <c r="AQ25" i="42"/>
  <c r="AM25" i="42"/>
  <c r="AI25" i="42"/>
  <c r="AE25" i="42"/>
  <c r="AA25" i="42"/>
  <c r="W25" i="42"/>
  <c r="S25" i="42"/>
  <c r="O25" i="42"/>
  <c r="J25" i="42"/>
  <c r="B25" i="42"/>
  <c r="AY24" i="42"/>
  <c r="AU24" i="42"/>
  <c r="AQ24" i="42"/>
  <c r="AM24" i="42"/>
  <c r="AI24" i="42"/>
  <c r="AE24" i="42"/>
  <c r="AA24" i="42"/>
  <c r="W24" i="42"/>
  <c r="S24" i="42"/>
  <c r="O24" i="42"/>
  <c r="J24" i="42"/>
  <c r="B24" i="42"/>
  <c r="AY23" i="42"/>
  <c r="AU23" i="42"/>
  <c r="AQ23" i="42"/>
  <c r="AM23" i="42"/>
  <c r="AI23" i="42"/>
  <c r="AE23" i="42"/>
  <c r="AA23" i="42"/>
  <c r="W23" i="42"/>
  <c r="S23" i="42"/>
  <c r="O23" i="42"/>
  <c r="J23" i="42"/>
  <c r="B23" i="42"/>
  <c r="AY22" i="42"/>
  <c r="AU22" i="42"/>
  <c r="AQ22" i="42"/>
  <c r="AM22" i="42"/>
  <c r="AI22" i="42"/>
  <c r="AE22" i="42"/>
  <c r="AA22" i="42"/>
  <c r="W22" i="42"/>
  <c r="S22" i="42"/>
  <c r="O22" i="42"/>
  <c r="J22" i="42"/>
  <c r="B22" i="42"/>
  <c r="AY21" i="42"/>
  <c r="AU21" i="42"/>
  <c r="AQ21" i="42"/>
  <c r="AM21" i="42"/>
  <c r="AI21" i="42"/>
  <c r="AE21" i="42"/>
  <c r="AA21" i="42"/>
  <c r="W21" i="42"/>
  <c r="S21" i="42"/>
  <c r="O21" i="42"/>
  <c r="J21" i="42"/>
  <c r="B21" i="42"/>
  <c r="AY20" i="42"/>
  <c r="AU20" i="42"/>
  <c r="AQ20" i="42"/>
  <c r="AM20" i="42"/>
  <c r="AI20" i="42"/>
  <c r="AE20" i="42"/>
  <c r="AA20" i="42"/>
  <c r="W20" i="42"/>
  <c r="S20" i="42"/>
  <c r="O20" i="42"/>
  <c r="J20" i="42"/>
  <c r="B20" i="42"/>
  <c r="AY19" i="42"/>
  <c r="AU19" i="42"/>
  <c r="AQ19" i="42"/>
  <c r="AM19" i="42"/>
  <c r="AI19" i="42"/>
  <c r="AE19" i="42"/>
  <c r="AA19" i="42"/>
  <c r="W19" i="42"/>
  <c r="S19" i="42"/>
  <c r="O19" i="42"/>
  <c r="H19" i="42" s="1"/>
  <c r="AZ19" i="42" s="1"/>
  <c r="BB19" i="42" s="1"/>
  <c r="BC19" i="42" s="1"/>
  <c r="J19" i="42"/>
  <c r="B19" i="42"/>
  <c r="AY18" i="42"/>
  <c r="AU18" i="42"/>
  <c r="AQ18" i="42"/>
  <c r="AM18" i="42"/>
  <c r="AI18" i="42"/>
  <c r="AE18" i="42"/>
  <c r="AA18" i="42"/>
  <c r="W18" i="42"/>
  <c r="S18" i="42"/>
  <c r="O18" i="42"/>
  <c r="J18" i="42"/>
  <c r="B18" i="42"/>
  <c r="AY17" i="42"/>
  <c r="AU17" i="42"/>
  <c r="AQ17" i="42"/>
  <c r="AM17" i="42"/>
  <c r="AI17" i="42"/>
  <c r="AE17" i="42"/>
  <c r="AA17" i="42"/>
  <c r="W17" i="42"/>
  <c r="S17" i="42"/>
  <c r="O17" i="42"/>
  <c r="J17" i="42"/>
  <c r="B17" i="42"/>
  <c r="AY16" i="42"/>
  <c r="AU16" i="42"/>
  <c r="AQ16" i="42"/>
  <c r="AM16" i="42"/>
  <c r="AI16" i="42"/>
  <c r="AE16" i="42"/>
  <c r="AA16" i="42"/>
  <c r="W16" i="42"/>
  <c r="S16" i="42"/>
  <c r="O16" i="42"/>
  <c r="J16" i="42"/>
  <c r="B16" i="42"/>
  <c r="AY15" i="42"/>
  <c r="AU15" i="42"/>
  <c r="AQ15" i="42"/>
  <c r="AM15" i="42"/>
  <c r="AI15" i="42"/>
  <c r="AE15" i="42"/>
  <c r="AA15" i="42"/>
  <c r="W15" i="42"/>
  <c r="S15" i="42"/>
  <c r="O15" i="42"/>
  <c r="J15" i="42"/>
  <c r="B15" i="42"/>
  <c r="AY14" i="42"/>
  <c r="AU14" i="42"/>
  <c r="AQ14" i="42"/>
  <c r="AM14" i="42"/>
  <c r="AI14" i="42"/>
  <c r="AE14" i="42"/>
  <c r="AA14" i="42"/>
  <c r="W14" i="42"/>
  <c r="S14" i="42"/>
  <c r="O14" i="42"/>
  <c r="J14" i="42"/>
  <c r="B14" i="42"/>
  <c r="AY13" i="42"/>
  <c r="AU13" i="42"/>
  <c r="AQ13" i="42"/>
  <c r="AM13" i="42"/>
  <c r="AI13" i="42"/>
  <c r="AE13" i="42"/>
  <c r="AA13" i="42"/>
  <c r="W13" i="42"/>
  <c r="S13" i="42"/>
  <c r="O13" i="42"/>
  <c r="J13" i="42"/>
  <c r="B13" i="42"/>
  <c r="AY12" i="42"/>
  <c r="AU12" i="42"/>
  <c r="AQ12" i="42"/>
  <c r="AM12" i="42"/>
  <c r="AI12" i="42"/>
  <c r="AE12" i="42"/>
  <c r="AA12" i="42"/>
  <c r="W12" i="42"/>
  <c r="S12" i="42"/>
  <c r="O12" i="42"/>
  <c r="H12" i="42" s="1"/>
  <c r="AZ12" i="42" s="1"/>
  <c r="BB12" i="42" s="1"/>
  <c r="BC12" i="42" s="1"/>
  <c r="J12" i="42"/>
  <c r="B12" i="42"/>
  <c r="AY11" i="42"/>
  <c r="AU11" i="42"/>
  <c r="AQ11" i="42"/>
  <c r="AM11" i="42"/>
  <c r="AI11" i="42"/>
  <c r="AE11" i="42"/>
  <c r="AA11" i="42"/>
  <c r="W11" i="42"/>
  <c r="S11" i="42"/>
  <c r="O11" i="42"/>
  <c r="H11" i="42" s="1"/>
  <c r="AZ11" i="42" s="1"/>
  <c r="BB11" i="42" s="1"/>
  <c r="BC11" i="42" s="1"/>
  <c r="J11" i="42"/>
  <c r="B11" i="42"/>
  <c r="BC10" i="42"/>
  <c r="AY10" i="42"/>
  <c r="AU10" i="42"/>
  <c r="AQ10" i="42"/>
  <c r="AM10" i="42"/>
  <c r="AI10" i="42"/>
  <c r="AE10" i="42"/>
  <c r="AA10" i="42"/>
  <c r="W10" i="42"/>
  <c r="S10" i="42"/>
  <c r="O10" i="42"/>
  <c r="H10" i="42" s="1"/>
  <c r="AZ10" i="42" s="1"/>
  <c r="BB10" i="42" s="1"/>
  <c r="J10" i="42"/>
  <c r="B10" i="42"/>
  <c r="AY9" i="42"/>
  <c r="AU9" i="42"/>
  <c r="AQ9" i="42"/>
  <c r="AM9" i="42"/>
  <c r="AI9" i="42"/>
  <c r="AE9" i="42"/>
  <c r="AA9" i="42"/>
  <c r="W9" i="42"/>
  <c r="S9" i="42"/>
  <c r="O9" i="42"/>
  <c r="H9" i="42" s="1"/>
  <c r="AZ9" i="42" s="1"/>
  <c r="BB9" i="42" s="1"/>
  <c r="BC9" i="42" s="1"/>
  <c r="J9" i="42"/>
  <c r="B9" i="42"/>
  <c r="AY8" i="42"/>
  <c r="AU8" i="42"/>
  <c r="AQ8" i="42"/>
  <c r="AM8" i="42"/>
  <c r="AI8" i="42"/>
  <c r="AE8" i="42"/>
  <c r="AA8" i="42"/>
  <c r="W8" i="42"/>
  <c r="S8" i="42"/>
  <c r="O8" i="42"/>
  <c r="H8" i="42" s="1"/>
  <c r="AZ8" i="42" s="1"/>
  <c r="BB8" i="42" s="1"/>
  <c r="BC8" i="42" s="1"/>
  <c r="J8" i="42"/>
  <c r="B8" i="42"/>
  <c r="BC7" i="42"/>
  <c r="AY7" i="42"/>
  <c r="AU7" i="42"/>
  <c r="AQ7" i="42"/>
  <c r="AM7" i="42"/>
  <c r="AI7" i="42"/>
  <c r="AE7" i="42"/>
  <c r="AA7" i="42"/>
  <c r="W7" i="42"/>
  <c r="S7" i="42"/>
  <c r="O7" i="42"/>
  <c r="H7" i="42" s="1"/>
  <c r="AZ7" i="42" s="1"/>
  <c r="BB7" i="42" s="1"/>
  <c r="J7" i="42"/>
  <c r="B7" i="42"/>
  <c r="AY6" i="42"/>
  <c r="AU6" i="42"/>
  <c r="AQ6" i="42"/>
  <c r="AM6" i="42"/>
  <c r="AI6" i="42"/>
  <c r="AE6" i="42"/>
  <c r="AA6" i="42"/>
  <c r="W6" i="42"/>
  <c r="S6" i="42"/>
  <c r="O6" i="42"/>
  <c r="H6" i="42" s="1"/>
  <c r="AZ6" i="42" s="1"/>
  <c r="BB6" i="42" s="1"/>
  <c r="BC6" i="42" s="1"/>
  <c r="J6" i="42"/>
  <c r="B6" i="42"/>
  <c r="BB5" i="42"/>
  <c r="BC5" i="42" s="1"/>
  <c r="AY5" i="42"/>
  <c r="AU5" i="42"/>
  <c r="AQ5" i="42"/>
  <c r="AM5" i="42"/>
  <c r="AI5" i="42"/>
  <c r="AE5" i="42"/>
  <c r="AA5" i="42"/>
  <c r="W5" i="42"/>
  <c r="S5" i="42"/>
  <c r="H5" i="42" s="1"/>
  <c r="O5" i="42"/>
  <c r="J5" i="42"/>
  <c r="B5" i="42"/>
  <c r="AY4" i="42"/>
  <c r="AU4" i="42"/>
  <c r="AQ4" i="42"/>
  <c r="AM4" i="42"/>
  <c r="AI4" i="42"/>
  <c r="AE4" i="42"/>
  <c r="AA4" i="42"/>
  <c r="W4" i="42"/>
  <c r="S4" i="42"/>
  <c r="H4" i="42" s="1"/>
  <c r="AZ4" i="42" s="1"/>
  <c r="BB4" i="42" s="1"/>
  <c r="BC4" i="42" s="1"/>
  <c r="O4" i="42"/>
  <c r="J4" i="42"/>
  <c r="B4" i="42"/>
  <c r="AY3" i="42"/>
  <c r="AU3" i="42"/>
  <c r="AQ3" i="42"/>
  <c r="AM3" i="42"/>
  <c r="AI3" i="42"/>
  <c r="AE3" i="42"/>
  <c r="AA3" i="42"/>
  <c r="W3" i="42"/>
  <c r="S3" i="42"/>
  <c r="O3" i="42"/>
  <c r="J3" i="42"/>
  <c r="B3" i="42"/>
  <c r="AY2" i="42"/>
  <c r="AU2" i="42"/>
  <c r="AQ2" i="42"/>
  <c r="AM2" i="42"/>
  <c r="AI2" i="42"/>
  <c r="AE2" i="42"/>
  <c r="AA2" i="42"/>
  <c r="W2" i="42"/>
  <c r="S2" i="42"/>
  <c r="O2" i="42"/>
  <c r="J2" i="42"/>
  <c r="H2" i="42"/>
  <c r="AZ2" i="42" s="1"/>
  <c r="BB2" i="42" s="1"/>
  <c r="BC2" i="42" s="1"/>
  <c r="B2" i="42"/>
  <c r="D1" i="42"/>
  <c r="BB128" i="41"/>
  <c r="BC128" i="41" s="1"/>
  <c r="AZ128" i="41"/>
  <c r="AY128" i="41"/>
  <c r="AU128" i="41"/>
  <c r="AQ128" i="41"/>
  <c r="AM128" i="41"/>
  <c r="AI128" i="41"/>
  <c r="AE128" i="41"/>
  <c r="AA128" i="41"/>
  <c r="W128" i="41"/>
  <c r="S128" i="41"/>
  <c r="O128" i="41"/>
  <c r="J128" i="41"/>
  <c r="B128" i="41"/>
  <c r="AY127" i="41"/>
  <c r="AU127" i="41"/>
  <c r="AQ127" i="41"/>
  <c r="AM127" i="41"/>
  <c r="AI127" i="41"/>
  <c r="AE127" i="41"/>
  <c r="AA127" i="41"/>
  <c r="W127" i="41"/>
  <c r="S127" i="41"/>
  <c r="O127" i="41"/>
  <c r="H127" i="41" s="1"/>
  <c r="AZ127" i="41" s="1"/>
  <c r="BB127" i="41" s="1"/>
  <c r="BC127" i="41" s="1"/>
  <c r="J127" i="41"/>
  <c r="B127" i="41"/>
  <c r="AY126" i="41"/>
  <c r="AU126" i="41"/>
  <c r="AQ126" i="41"/>
  <c r="AM126" i="41"/>
  <c r="AI126" i="41"/>
  <c r="AE126" i="41"/>
  <c r="AA126" i="41"/>
  <c r="W126" i="41"/>
  <c r="S126" i="41"/>
  <c r="O126" i="41"/>
  <c r="H126" i="41" s="1"/>
  <c r="AZ126" i="41" s="1"/>
  <c r="BB126" i="41" s="1"/>
  <c r="BC126" i="41" s="1"/>
  <c r="J126" i="41"/>
  <c r="B126" i="41"/>
  <c r="AY125" i="41"/>
  <c r="AU125" i="41"/>
  <c r="AQ125" i="41"/>
  <c r="AM125" i="41"/>
  <c r="AI125" i="41"/>
  <c r="AE125" i="41"/>
  <c r="AA125" i="41"/>
  <c r="W125" i="41"/>
  <c r="S125" i="41"/>
  <c r="H125" i="41" s="1"/>
  <c r="AZ125" i="41" s="1"/>
  <c r="BB125" i="41" s="1"/>
  <c r="BC125" i="41" s="1"/>
  <c r="O125" i="41"/>
  <c r="J125" i="41"/>
  <c r="B125" i="41"/>
  <c r="AY124" i="41"/>
  <c r="AU124" i="41"/>
  <c r="AQ124" i="41"/>
  <c r="AM124" i="41"/>
  <c r="AI124" i="41"/>
  <c r="AE124" i="41"/>
  <c r="AA124" i="41"/>
  <c r="W124" i="41"/>
  <c r="S124" i="41"/>
  <c r="O124" i="41"/>
  <c r="J124" i="41"/>
  <c r="H124" i="41"/>
  <c r="AZ124" i="41" s="1"/>
  <c r="BB124" i="41" s="1"/>
  <c r="BC124" i="41" s="1"/>
  <c r="B124" i="41"/>
  <c r="AY123" i="41"/>
  <c r="AU123" i="41"/>
  <c r="AQ123" i="41"/>
  <c r="AM123" i="41"/>
  <c r="AI123" i="41"/>
  <c r="AE123" i="41"/>
  <c r="AA123" i="41"/>
  <c r="W123" i="41"/>
  <c r="S123" i="41"/>
  <c r="O123" i="41"/>
  <c r="H123" i="41" s="1"/>
  <c r="AZ123" i="41" s="1"/>
  <c r="BB123" i="41" s="1"/>
  <c r="BC123" i="41" s="1"/>
  <c r="J123" i="41"/>
  <c r="B123" i="41"/>
  <c r="AY122" i="41"/>
  <c r="AU122" i="41"/>
  <c r="AQ122" i="41"/>
  <c r="AM122" i="41"/>
  <c r="AI122" i="41"/>
  <c r="AE122" i="41"/>
  <c r="AA122" i="41"/>
  <c r="W122" i="41"/>
  <c r="S122" i="41"/>
  <c r="O122" i="41"/>
  <c r="J122" i="41"/>
  <c r="B122" i="41"/>
  <c r="AY121" i="41"/>
  <c r="AU121" i="41"/>
  <c r="AQ121" i="41"/>
  <c r="AM121" i="41"/>
  <c r="AI121" i="41"/>
  <c r="AE121" i="41"/>
  <c r="AA121" i="41"/>
  <c r="W121" i="41"/>
  <c r="S121" i="41"/>
  <c r="O121" i="41"/>
  <c r="H121" i="41" s="1"/>
  <c r="AZ121" i="41" s="1"/>
  <c r="BB121" i="41" s="1"/>
  <c r="BC121" i="41" s="1"/>
  <c r="J121" i="41"/>
  <c r="B121" i="41"/>
  <c r="AY120" i="41"/>
  <c r="AU120" i="41"/>
  <c r="AQ120" i="41"/>
  <c r="AM120" i="41"/>
  <c r="AI120" i="41"/>
  <c r="AE120" i="41"/>
  <c r="AA120" i="41"/>
  <c r="W120" i="41"/>
  <c r="S120" i="41"/>
  <c r="O120" i="41"/>
  <c r="J120" i="41"/>
  <c r="B120" i="41"/>
  <c r="AY119" i="41"/>
  <c r="AU119" i="41"/>
  <c r="AQ119" i="41"/>
  <c r="AM119" i="41"/>
  <c r="AI119" i="41"/>
  <c r="AE119" i="41"/>
  <c r="AA119" i="41"/>
  <c r="W119" i="41"/>
  <c r="S119" i="41"/>
  <c r="H119" i="41" s="1"/>
  <c r="AZ119" i="41" s="1"/>
  <c r="BB119" i="41" s="1"/>
  <c r="BC119" i="41" s="1"/>
  <c r="O119" i="41"/>
  <c r="J119" i="41"/>
  <c r="B119" i="41"/>
  <c r="AY118" i="41"/>
  <c r="AU118" i="41"/>
  <c r="AQ118" i="41"/>
  <c r="AM118" i="41"/>
  <c r="AI118" i="41"/>
  <c r="AE118" i="41"/>
  <c r="AA118" i="41"/>
  <c r="W118" i="41"/>
  <c r="S118" i="41"/>
  <c r="O118" i="41"/>
  <c r="J118" i="41"/>
  <c r="H118" i="41"/>
  <c r="AZ118" i="41" s="1"/>
  <c r="BB118" i="41" s="1"/>
  <c r="BC118" i="41" s="1"/>
  <c r="B118" i="41"/>
  <c r="AY117" i="41"/>
  <c r="AU117" i="41"/>
  <c r="AQ117" i="41"/>
  <c r="AM117" i="41"/>
  <c r="AI117" i="41"/>
  <c r="AE117" i="41"/>
  <c r="AA117" i="41"/>
  <c r="W117" i="41"/>
  <c r="S117" i="41"/>
  <c r="O117" i="41"/>
  <c r="H117" i="41" s="1"/>
  <c r="AZ117" i="41" s="1"/>
  <c r="BB117" i="41" s="1"/>
  <c r="BC117" i="41" s="1"/>
  <c r="J117" i="41"/>
  <c r="B117" i="41"/>
  <c r="AY116" i="41"/>
  <c r="AU116" i="41"/>
  <c r="AQ116" i="41"/>
  <c r="AM116" i="41"/>
  <c r="AI116" i="41"/>
  <c r="AE116" i="41"/>
  <c r="AA116" i="41"/>
  <c r="W116" i="41"/>
  <c r="S116" i="41"/>
  <c r="O116" i="41"/>
  <c r="H116" i="41" s="1"/>
  <c r="AZ116" i="41" s="1"/>
  <c r="BB116" i="41" s="1"/>
  <c r="BC116" i="41" s="1"/>
  <c r="J116" i="41"/>
  <c r="B116" i="41"/>
  <c r="AY115" i="41"/>
  <c r="AU115" i="41"/>
  <c r="AQ115" i="41"/>
  <c r="AM115" i="41"/>
  <c r="AI115" i="41"/>
  <c r="AE115" i="41"/>
  <c r="AA115" i="41"/>
  <c r="W115" i="41"/>
  <c r="S115" i="41"/>
  <c r="H115" i="41" s="1"/>
  <c r="AZ115" i="41" s="1"/>
  <c r="BB115" i="41" s="1"/>
  <c r="BC115" i="41" s="1"/>
  <c r="O115" i="41"/>
  <c r="J115" i="41"/>
  <c r="B115" i="41"/>
  <c r="AY114" i="41"/>
  <c r="AU114" i="41"/>
  <c r="AQ114" i="41"/>
  <c r="AM114" i="41"/>
  <c r="AI114" i="41"/>
  <c r="AE114" i="41"/>
  <c r="AA114" i="41"/>
  <c r="W114" i="41"/>
  <c r="H114" i="41" s="1"/>
  <c r="AZ114" i="41" s="1"/>
  <c r="BB114" i="41" s="1"/>
  <c r="BC114" i="41" s="1"/>
  <c r="S114" i="41"/>
  <c r="O114" i="41"/>
  <c r="J114" i="41"/>
  <c r="B114" i="41"/>
  <c r="AY113" i="41"/>
  <c r="AU113" i="41"/>
  <c r="AQ113" i="41"/>
  <c r="AM113" i="41"/>
  <c r="AI113" i="41"/>
  <c r="AE113" i="41"/>
  <c r="AA113" i="41"/>
  <c r="W113" i="41"/>
  <c r="S113" i="41"/>
  <c r="O113" i="41"/>
  <c r="J113" i="41"/>
  <c r="H113" i="41"/>
  <c r="AZ113" i="41" s="1"/>
  <c r="BB113" i="41" s="1"/>
  <c r="BC113" i="41" s="1"/>
  <c r="B113" i="41"/>
  <c r="AY112" i="41"/>
  <c r="AU112" i="41"/>
  <c r="AQ112" i="41"/>
  <c r="AM112" i="41"/>
  <c r="AI112" i="41"/>
  <c r="AE112" i="41"/>
  <c r="AA112" i="41"/>
  <c r="W112" i="41"/>
  <c r="S112" i="41"/>
  <c r="O112" i="41"/>
  <c r="J112" i="41"/>
  <c r="B112" i="41"/>
  <c r="AY111" i="41"/>
  <c r="AU111" i="41"/>
  <c r="AQ111" i="41"/>
  <c r="AM111" i="41"/>
  <c r="AI111" i="41"/>
  <c r="AE111" i="41"/>
  <c r="AA111" i="41"/>
  <c r="W111" i="41"/>
  <c r="S111" i="41"/>
  <c r="O111" i="41"/>
  <c r="H111" i="41" s="1"/>
  <c r="AZ111" i="41" s="1"/>
  <c r="BB111" i="41" s="1"/>
  <c r="BC111" i="41" s="1"/>
  <c r="J111" i="41"/>
  <c r="B111" i="41"/>
  <c r="AY110" i="41"/>
  <c r="AU110" i="41"/>
  <c r="AQ110" i="41"/>
  <c r="AM110" i="41"/>
  <c r="AI110" i="41"/>
  <c r="AE110" i="41"/>
  <c r="AA110" i="41"/>
  <c r="W110" i="41"/>
  <c r="S110" i="41"/>
  <c r="O110" i="41"/>
  <c r="H110" i="41" s="1"/>
  <c r="AZ110" i="41" s="1"/>
  <c r="BB110" i="41" s="1"/>
  <c r="BC110" i="41" s="1"/>
  <c r="J110" i="41"/>
  <c r="B110" i="41"/>
  <c r="AY109" i="41"/>
  <c r="AU109" i="41"/>
  <c r="AQ109" i="41"/>
  <c r="AM109" i="41"/>
  <c r="AI109" i="41"/>
  <c r="AE109" i="41"/>
  <c r="AA109" i="41"/>
  <c r="W109" i="41"/>
  <c r="S109" i="41"/>
  <c r="H109" i="41" s="1"/>
  <c r="AZ109" i="41" s="1"/>
  <c r="BB109" i="41" s="1"/>
  <c r="BC109" i="41" s="1"/>
  <c r="O109" i="41"/>
  <c r="J109" i="41"/>
  <c r="B109" i="41"/>
  <c r="AY108" i="41"/>
  <c r="AU108" i="41"/>
  <c r="AQ108" i="41"/>
  <c r="AM108" i="41"/>
  <c r="AI108" i="41"/>
  <c r="AE108" i="41"/>
  <c r="AA108" i="41"/>
  <c r="W108" i="41"/>
  <c r="S108" i="41"/>
  <c r="O108" i="41"/>
  <c r="J108" i="41"/>
  <c r="H108" i="41"/>
  <c r="AZ108" i="41" s="1"/>
  <c r="BB108" i="41" s="1"/>
  <c r="BC108" i="41" s="1"/>
  <c r="B108" i="41"/>
  <c r="AY107" i="41"/>
  <c r="AU107" i="41"/>
  <c r="AQ107" i="41"/>
  <c r="AM107" i="41"/>
  <c r="AI107" i="41"/>
  <c r="AE107" i="41"/>
  <c r="AA107" i="41"/>
  <c r="W107" i="41"/>
  <c r="S107" i="41"/>
  <c r="O107" i="41"/>
  <c r="H107" i="41" s="1"/>
  <c r="AZ107" i="41" s="1"/>
  <c r="BB107" i="41" s="1"/>
  <c r="BC107" i="41" s="1"/>
  <c r="J107" i="41"/>
  <c r="B107" i="41"/>
  <c r="AY106" i="41"/>
  <c r="AU106" i="41"/>
  <c r="AQ106" i="41"/>
  <c r="AM106" i="41"/>
  <c r="AI106" i="41"/>
  <c r="AE106" i="41"/>
  <c r="AA106" i="41"/>
  <c r="W106" i="41"/>
  <c r="S106" i="41"/>
  <c r="O106" i="41"/>
  <c r="J106" i="41"/>
  <c r="B106" i="41"/>
  <c r="AY105" i="41"/>
  <c r="AU105" i="41"/>
  <c r="AQ105" i="41"/>
  <c r="AM105" i="41"/>
  <c r="AI105" i="41"/>
  <c r="AE105" i="41"/>
  <c r="AA105" i="41"/>
  <c r="W105" i="41"/>
  <c r="S105" i="41"/>
  <c r="O105" i="41"/>
  <c r="H105" i="41" s="1"/>
  <c r="AZ105" i="41" s="1"/>
  <c r="BB105" i="41" s="1"/>
  <c r="BC105" i="41" s="1"/>
  <c r="J105" i="41"/>
  <c r="B105" i="41"/>
  <c r="AY104" i="41"/>
  <c r="AU104" i="41"/>
  <c r="AQ104" i="41"/>
  <c r="AM104" i="41"/>
  <c r="AI104" i="41"/>
  <c r="AE104" i="41"/>
  <c r="AA104" i="41"/>
  <c r="W104" i="41"/>
  <c r="S104" i="41"/>
  <c r="O104" i="41"/>
  <c r="J104" i="41"/>
  <c r="B104" i="41"/>
  <c r="AY103" i="41"/>
  <c r="AU103" i="41"/>
  <c r="AQ103" i="41"/>
  <c r="AM103" i="41"/>
  <c r="AI103" i="41"/>
  <c r="AE103" i="41"/>
  <c r="AA103" i="41"/>
  <c r="W103" i="41"/>
  <c r="S103" i="41"/>
  <c r="H103" i="41" s="1"/>
  <c r="AZ103" i="41" s="1"/>
  <c r="BB103" i="41" s="1"/>
  <c r="BC103" i="41" s="1"/>
  <c r="O103" i="41"/>
  <c r="J103" i="41"/>
  <c r="B103" i="41"/>
  <c r="AY102" i="41"/>
  <c r="AU102" i="41"/>
  <c r="AQ102" i="41"/>
  <c r="AM102" i="41"/>
  <c r="AI102" i="41"/>
  <c r="AE102" i="41"/>
  <c r="AA102" i="41"/>
  <c r="W102" i="41"/>
  <c r="S102" i="41"/>
  <c r="O102" i="41"/>
  <c r="J102" i="41"/>
  <c r="H102" i="41"/>
  <c r="AZ102" i="41" s="1"/>
  <c r="BB102" i="41" s="1"/>
  <c r="BC102" i="41" s="1"/>
  <c r="B102" i="41"/>
  <c r="AY101" i="41"/>
  <c r="AU101" i="41"/>
  <c r="AQ101" i="41"/>
  <c r="AM101" i="41"/>
  <c r="AI101" i="41"/>
  <c r="AE101" i="41"/>
  <c r="AA101" i="41"/>
  <c r="W101" i="41"/>
  <c r="S101" i="41"/>
  <c r="O101" i="41"/>
  <c r="H101" i="41" s="1"/>
  <c r="AZ101" i="41" s="1"/>
  <c r="BB101" i="41" s="1"/>
  <c r="BC101" i="41" s="1"/>
  <c r="J101" i="41"/>
  <c r="B101" i="41"/>
  <c r="AY100" i="41"/>
  <c r="AU100" i="41"/>
  <c r="AQ100" i="41"/>
  <c r="AM100" i="41"/>
  <c r="AI100" i="41"/>
  <c r="AE100" i="41"/>
  <c r="AA100" i="41"/>
  <c r="W100" i="41"/>
  <c r="S100" i="41"/>
  <c r="O100" i="41"/>
  <c r="H100" i="41" s="1"/>
  <c r="AZ100" i="41" s="1"/>
  <c r="BB100" i="41" s="1"/>
  <c r="BC100" i="41" s="1"/>
  <c r="J100" i="41"/>
  <c r="B100" i="41"/>
  <c r="AY99" i="41"/>
  <c r="AU99" i="41"/>
  <c r="AQ99" i="41"/>
  <c r="AM99" i="41"/>
  <c r="AI99" i="41"/>
  <c r="AE99" i="41"/>
  <c r="AA99" i="41"/>
  <c r="W99" i="41"/>
  <c r="S99" i="41"/>
  <c r="H99" i="41" s="1"/>
  <c r="AZ99" i="41" s="1"/>
  <c r="BB99" i="41" s="1"/>
  <c r="BC99" i="41" s="1"/>
  <c r="O99" i="41"/>
  <c r="J99" i="41"/>
  <c r="B99" i="41"/>
  <c r="AY98" i="41"/>
  <c r="AU98" i="41"/>
  <c r="AQ98" i="41"/>
  <c r="AM98" i="41"/>
  <c r="AI98" i="41"/>
  <c r="AE98" i="41"/>
  <c r="AA98" i="41"/>
  <c r="W98" i="41"/>
  <c r="H98" i="41" s="1"/>
  <c r="AZ98" i="41" s="1"/>
  <c r="BB98" i="41" s="1"/>
  <c r="BC98" i="41" s="1"/>
  <c r="S98" i="41"/>
  <c r="O98" i="41"/>
  <c r="J98" i="41"/>
  <c r="B98" i="41"/>
  <c r="BB97" i="41"/>
  <c r="BC97" i="41" s="1"/>
  <c r="AY97" i="41"/>
  <c r="AU97" i="41"/>
  <c r="AQ97" i="41"/>
  <c r="AM97" i="41"/>
  <c r="AI97" i="41"/>
  <c r="AE97" i="41"/>
  <c r="AA97" i="41"/>
  <c r="W97" i="41"/>
  <c r="S97" i="41"/>
  <c r="O97" i="41"/>
  <c r="J97" i="41"/>
  <c r="B97" i="41"/>
  <c r="AY96" i="41"/>
  <c r="AU96" i="41"/>
  <c r="AQ96" i="41"/>
  <c r="AM96" i="41"/>
  <c r="AI96" i="41"/>
  <c r="AE96" i="41"/>
  <c r="AA96" i="41"/>
  <c r="W96" i="41"/>
  <c r="S96" i="41"/>
  <c r="O96" i="41"/>
  <c r="J96" i="41"/>
  <c r="B96" i="41"/>
  <c r="AY95" i="41"/>
  <c r="AU95" i="41"/>
  <c r="AQ95" i="41"/>
  <c r="AM95" i="41"/>
  <c r="AI95" i="41"/>
  <c r="AE95" i="41"/>
  <c r="AA95" i="41"/>
  <c r="W95" i="41"/>
  <c r="S95" i="41"/>
  <c r="O95" i="41"/>
  <c r="J95" i="41"/>
  <c r="B95" i="41"/>
  <c r="AY94" i="41"/>
  <c r="AU94" i="41"/>
  <c r="AQ94" i="41"/>
  <c r="AM94" i="41"/>
  <c r="AI94" i="41"/>
  <c r="AE94" i="41"/>
  <c r="AA94" i="41"/>
  <c r="W94" i="41"/>
  <c r="S94" i="41"/>
  <c r="O94" i="41"/>
  <c r="J94" i="41"/>
  <c r="B94" i="41"/>
  <c r="AY93" i="41"/>
  <c r="AU93" i="41"/>
  <c r="AQ93" i="41"/>
  <c r="AM93" i="41"/>
  <c r="AI93" i="41"/>
  <c r="AE93" i="41"/>
  <c r="AA93" i="41"/>
  <c r="W93" i="41"/>
  <c r="S93" i="41"/>
  <c r="O93" i="41"/>
  <c r="J93" i="41"/>
  <c r="B93" i="41"/>
  <c r="AY92" i="41"/>
  <c r="AU92" i="41"/>
  <c r="AQ92" i="41"/>
  <c r="AM92" i="41"/>
  <c r="AI92" i="41"/>
  <c r="AE92" i="41"/>
  <c r="AA92" i="41"/>
  <c r="W92" i="41"/>
  <c r="S92" i="41"/>
  <c r="O92" i="41"/>
  <c r="J92" i="41"/>
  <c r="B92" i="41"/>
  <c r="AY91" i="41"/>
  <c r="AU91" i="41"/>
  <c r="AQ91" i="41"/>
  <c r="AM91" i="41"/>
  <c r="AI91" i="41"/>
  <c r="AE91" i="41"/>
  <c r="AA91" i="41"/>
  <c r="W91" i="41"/>
  <c r="S91" i="41"/>
  <c r="O91" i="41"/>
  <c r="J91" i="41"/>
  <c r="B91" i="41"/>
  <c r="AY90" i="41"/>
  <c r="AU90" i="41"/>
  <c r="AQ90" i="41"/>
  <c r="AM90" i="41"/>
  <c r="AI90" i="41"/>
  <c r="AE90" i="41"/>
  <c r="AA90" i="41"/>
  <c r="W90" i="41"/>
  <c r="S90" i="41"/>
  <c r="O90" i="41"/>
  <c r="H90" i="41" s="1"/>
  <c r="AZ90" i="41" s="1"/>
  <c r="BB90" i="41" s="1"/>
  <c r="BC90" i="41" s="1"/>
  <c r="J90" i="41"/>
  <c r="B90" i="41"/>
  <c r="AY89" i="41"/>
  <c r="AU89" i="41"/>
  <c r="AQ89" i="41"/>
  <c r="AM89" i="41"/>
  <c r="AI89" i="41"/>
  <c r="AE89" i="41"/>
  <c r="AA89" i="41"/>
  <c r="W89" i="41"/>
  <c r="S89" i="41"/>
  <c r="H89" i="41" s="1"/>
  <c r="AZ89" i="41" s="1"/>
  <c r="BB89" i="41" s="1"/>
  <c r="BC89" i="41" s="1"/>
  <c r="O89" i="41"/>
  <c r="J89" i="41"/>
  <c r="B89" i="41"/>
  <c r="AY88" i="41"/>
  <c r="AU88" i="41"/>
  <c r="AQ88" i="41"/>
  <c r="AM88" i="41"/>
  <c r="AI88" i="41"/>
  <c r="AE88" i="41"/>
  <c r="AA88" i="41"/>
  <c r="W88" i="41"/>
  <c r="S88" i="41"/>
  <c r="H88" i="41" s="1"/>
  <c r="AZ88" i="41" s="1"/>
  <c r="BB88" i="41" s="1"/>
  <c r="BC88" i="41" s="1"/>
  <c r="O88" i="41"/>
  <c r="J88" i="41"/>
  <c r="B88" i="41"/>
  <c r="AY87" i="41"/>
  <c r="AU87" i="41"/>
  <c r="AQ87" i="41"/>
  <c r="AM87" i="41"/>
  <c r="AI87" i="41"/>
  <c r="AE87" i="41"/>
  <c r="AA87" i="41"/>
  <c r="W87" i="41"/>
  <c r="S87" i="41"/>
  <c r="O87" i="41"/>
  <c r="J87" i="41"/>
  <c r="B87" i="41"/>
  <c r="AY86" i="41"/>
  <c r="AU86" i="41"/>
  <c r="AQ86" i="41"/>
  <c r="AM86" i="41"/>
  <c r="AI86" i="41"/>
  <c r="AE86" i="41"/>
  <c r="AA86" i="41"/>
  <c r="W86" i="41"/>
  <c r="S86" i="41"/>
  <c r="O86" i="41"/>
  <c r="J86" i="41"/>
  <c r="H86" i="41"/>
  <c r="AZ86" i="41" s="1"/>
  <c r="BB86" i="41" s="1"/>
  <c r="BC86" i="41" s="1"/>
  <c r="B86" i="41"/>
  <c r="AY85" i="41"/>
  <c r="AU85" i="41"/>
  <c r="AQ85" i="41"/>
  <c r="AM85" i="41"/>
  <c r="AI85" i="41"/>
  <c r="AE85" i="41"/>
  <c r="AA85" i="41"/>
  <c r="W85" i="41"/>
  <c r="S85" i="41"/>
  <c r="O85" i="41"/>
  <c r="J85" i="41"/>
  <c r="B85" i="41"/>
  <c r="AY84" i="41"/>
  <c r="AU84" i="41"/>
  <c r="AQ84" i="41"/>
  <c r="AM84" i="41"/>
  <c r="AI84" i="41"/>
  <c r="AE84" i="41"/>
  <c r="AA84" i="41"/>
  <c r="W84" i="41"/>
  <c r="S84" i="41"/>
  <c r="O84" i="41"/>
  <c r="J84" i="41"/>
  <c r="B84" i="41"/>
  <c r="AY83" i="41"/>
  <c r="AU83" i="41"/>
  <c r="AQ83" i="41"/>
  <c r="AM83" i="41"/>
  <c r="AI83" i="41"/>
  <c r="AE83" i="41"/>
  <c r="AA83" i="41"/>
  <c r="W83" i="41"/>
  <c r="S83" i="41"/>
  <c r="O83" i="41"/>
  <c r="H83" i="41" s="1"/>
  <c r="AZ83" i="41" s="1"/>
  <c r="BB83" i="41" s="1"/>
  <c r="BC83" i="41" s="1"/>
  <c r="J83" i="41"/>
  <c r="B83" i="41"/>
  <c r="AY82" i="41"/>
  <c r="AU82" i="41"/>
  <c r="AQ82" i="41"/>
  <c r="AM82" i="41"/>
  <c r="AI82" i="41"/>
  <c r="AE82" i="41"/>
  <c r="AA82" i="41"/>
  <c r="W82" i="41"/>
  <c r="S82" i="41"/>
  <c r="O82" i="41"/>
  <c r="H82" i="41" s="1"/>
  <c r="AZ82" i="41" s="1"/>
  <c r="BB82" i="41" s="1"/>
  <c r="BC82" i="41" s="1"/>
  <c r="J82" i="41"/>
  <c r="B82" i="41"/>
  <c r="AY81" i="41"/>
  <c r="AU81" i="41"/>
  <c r="AQ81" i="41"/>
  <c r="AM81" i="41"/>
  <c r="AI81" i="41"/>
  <c r="AE81" i="41"/>
  <c r="AA81" i="41"/>
  <c r="W81" i="41"/>
  <c r="S81" i="41"/>
  <c r="H81" i="41" s="1"/>
  <c r="AZ81" i="41" s="1"/>
  <c r="BB81" i="41" s="1"/>
  <c r="BC81" i="41" s="1"/>
  <c r="O81" i="41"/>
  <c r="J81" i="41"/>
  <c r="B81" i="41"/>
  <c r="AY80" i="41"/>
  <c r="AU80" i="41"/>
  <c r="AQ80" i="41"/>
  <c r="AM80" i="41"/>
  <c r="AI80" i="41"/>
  <c r="AE80" i="41"/>
  <c r="AA80" i="41"/>
  <c r="W80" i="41"/>
  <c r="S80" i="41"/>
  <c r="H80" i="41" s="1"/>
  <c r="AZ80" i="41" s="1"/>
  <c r="BB80" i="41" s="1"/>
  <c r="BC80" i="41" s="1"/>
  <c r="O80" i="41"/>
  <c r="J80" i="41"/>
  <c r="B80" i="41"/>
  <c r="AY79" i="41"/>
  <c r="AU79" i="41"/>
  <c r="AQ79" i="41"/>
  <c r="AM79" i="41"/>
  <c r="AI79" i="41"/>
  <c r="AE79" i="41"/>
  <c r="AA79" i="41"/>
  <c r="W79" i="41"/>
  <c r="S79" i="41"/>
  <c r="O79" i="41"/>
  <c r="J79" i="41"/>
  <c r="B79" i="41"/>
  <c r="AY78" i="41"/>
  <c r="AU78" i="41"/>
  <c r="AQ78" i="41"/>
  <c r="AM78" i="41"/>
  <c r="AI78" i="41"/>
  <c r="AE78" i="41"/>
  <c r="AA78" i="41"/>
  <c r="W78" i="41"/>
  <c r="S78" i="41"/>
  <c r="O78" i="41"/>
  <c r="J78" i="41"/>
  <c r="B78" i="41"/>
  <c r="AY77" i="41"/>
  <c r="AU77" i="41"/>
  <c r="AQ77" i="41"/>
  <c r="AM77" i="41"/>
  <c r="AI77" i="41"/>
  <c r="AE77" i="41"/>
  <c r="AA77" i="41"/>
  <c r="W77" i="41"/>
  <c r="S77" i="41"/>
  <c r="O77" i="41"/>
  <c r="J77" i="41"/>
  <c r="B77" i="41"/>
  <c r="AY76" i="41"/>
  <c r="AU76" i="41"/>
  <c r="AQ76" i="41"/>
  <c r="AM76" i="41"/>
  <c r="AI76" i="41"/>
  <c r="AE76" i="41"/>
  <c r="AA76" i="41"/>
  <c r="W76" i="41"/>
  <c r="S76" i="41"/>
  <c r="O76" i="41"/>
  <c r="J76" i="41"/>
  <c r="B76" i="41"/>
  <c r="AY75" i="41"/>
  <c r="AU75" i="41"/>
  <c r="AQ75" i="41"/>
  <c r="AM75" i="41"/>
  <c r="AI75" i="41"/>
  <c r="AE75" i="41"/>
  <c r="AA75" i="41"/>
  <c r="W75" i="41"/>
  <c r="S75" i="41"/>
  <c r="O75" i="41"/>
  <c r="J75" i="41"/>
  <c r="H75" i="41"/>
  <c r="AZ75" i="41" s="1"/>
  <c r="BB75" i="41" s="1"/>
  <c r="BC75" i="41" s="1"/>
  <c r="B75" i="41"/>
  <c r="AY74" i="41"/>
  <c r="AU74" i="41"/>
  <c r="AQ74" i="41"/>
  <c r="AM74" i="41"/>
  <c r="AI74" i="41"/>
  <c r="AE74" i="41"/>
  <c r="AA74" i="41"/>
  <c r="W74" i="41"/>
  <c r="S74" i="41"/>
  <c r="O74" i="41"/>
  <c r="H74" i="41" s="1"/>
  <c r="AZ74" i="41" s="1"/>
  <c r="BB74" i="41" s="1"/>
  <c r="BC74" i="41" s="1"/>
  <c r="J74" i="41"/>
  <c r="B74" i="41"/>
  <c r="AY73" i="41"/>
  <c r="AU73" i="41"/>
  <c r="AQ73" i="41"/>
  <c r="AM73" i="41"/>
  <c r="AI73" i="41"/>
  <c r="AE73" i="41"/>
  <c r="AA73" i="41"/>
  <c r="W73" i="41"/>
  <c r="S73" i="41"/>
  <c r="O73" i="41"/>
  <c r="J73" i="41"/>
  <c r="B73" i="41"/>
  <c r="AY72" i="41"/>
  <c r="AU72" i="41"/>
  <c r="AQ72" i="41"/>
  <c r="AM72" i="41"/>
  <c r="AI72" i="41"/>
  <c r="AE72" i="41"/>
  <c r="AA72" i="41"/>
  <c r="W72" i="41"/>
  <c r="S72" i="41"/>
  <c r="H72" i="41" s="1"/>
  <c r="AZ72" i="41" s="1"/>
  <c r="BB72" i="41" s="1"/>
  <c r="BC72" i="41" s="1"/>
  <c r="O72" i="41"/>
  <c r="J72" i="41"/>
  <c r="B72" i="41"/>
  <c r="AY71" i="41"/>
  <c r="AU71" i="41"/>
  <c r="AQ71" i="41"/>
  <c r="AM71" i="41"/>
  <c r="AI71" i="41"/>
  <c r="AE71" i="41"/>
  <c r="AA71" i="41"/>
  <c r="W71" i="41"/>
  <c r="S71" i="41"/>
  <c r="O71" i="41"/>
  <c r="J71" i="41"/>
  <c r="B71" i="41"/>
  <c r="AY70" i="41"/>
  <c r="AU70" i="41"/>
  <c r="AQ70" i="41"/>
  <c r="AM70" i="41"/>
  <c r="AI70" i="41"/>
  <c r="AE70" i="41"/>
  <c r="AA70" i="41"/>
  <c r="W70" i="41"/>
  <c r="S70" i="41"/>
  <c r="H70" i="41" s="1"/>
  <c r="AZ70" i="41" s="1"/>
  <c r="BB70" i="41" s="1"/>
  <c r="BC70" i="41" s="1"/>
  <c r="O70" i="41"/>
  <c r="J70" i="41"/>
  <c r="B70" i="41"/>
  <c r="AY69" i="41"/>
  <c r="AU69" i="41"/>
  <c r="AQ69" i="41"/>
  <c r="AM69" i="41"/>
  <c r="AI69" i="41"/>
  <c r="AE69" i="41"/>
  <c r="AA69" i="41"/>
  <c r="W69" i="41"/>
  <c r="S69" i="41"/>
  <c r="H69" i="41" s="1"/>
  <c r="AZ69" i="41" s="1"/>
  <c r="BB69" i="41" s="1"/>
  <c r="BC69" i="41" s="1"/>
  <c r="O69" i="41"/>
  <c r="J69" i="41"/>
  <c r="B69" i="41"/>
  <c r="AY68" i="41"/>
  <c r="AU68" i="41"/>
  <c r="AQ68" i="41"/>
  <c r="AM68" i="41"/>
  <c r="AI68" i="41"/>
  <c r="AE68" i="41"/>
  <c r="AA68" i="41"/>
  <c r="W68" i="41"/>
  <c r="S68" i="41"/>
  <c r="O68" i="41"/>
  <c r="J68" i="41"/>
  <c r="B68" i="41"/>
  <c r="AY67" i="41"/>
  <c r="AU67" i="41"/>
  <c r="AQ67" i="41"/>
  <c r="AM67" i="41"/>
  <c r="AI67" i="41"/>
  <c r="AE67" i="41"/>
  <c r="AA67" i="41"/>
  <c r="W67" i="41"/>
  <c r="S67" i="41"/>
  <c r="O67" i="41"/>
  <c r="J67" i="41"/>
  <c r="B67" i="41"/>
  <c r="AY66" i="41"/>
  <c r="AU66" i="41"/>
  <c r="AQ66" i="41"/>
  <c r="AM66" i="41"/>
  <c r="AI66" i="41"/>
  <c r="AE66" i="41"/>
  <c r="AA66" i="41"/>
  <c r="W66" i="41"/>
  <c r="S66" i="41"/>
  <c r="H66" i="41" s="1"/>
  <c r="AZ66" i="41" s="1"/>
  <c r="BB66" i="41" s="1"/>
  <c r="BC66" i="41" s="1"/>
  <c r="O66" i="41"/>
  <c r="J66" i="41"/>
  <c r="B66" i="41"/>
  <c r="AY65" i="41"/>
  <c r="AU65" i="41"/>
  <c r="AQ65" i="41"/>
  <c r="AM65" i="41"/>
  <c r="AI65" i="41"/>
  <c r="AE65" i="41"/>
  <c r="AA65" i="41"/>
  <c r="W65" i="41"/>
  <c r="S65" i="41"/>
  <c r="O65" i="41"/>
  <c r="J65" i="41"/>
  <c r="B65" i="41"/>
  <c r="AY64" i="41"/>
  <c r="AU64" i="41"/>
  <c r="AQ64" i="41"/>
  <c r="AM64" i="41"/>
  <c r="AI64" i="41"/>
  <c r="AE64" i="41"/>
  <c r="AA64" i="41"/>
  <c r="W64" i="41"/>
  <c r="S64" i="41"/>
  <c r="O64" i="41"/>
  <c r="J64" i="41"/>
  <c r="B64" i="41"/>
  <c r="AY63" i="41"/>
  <c r="AU63" i="41"/>
  <c r="AQ63" i="41"/>
  <c r="AM63" i="41"/>
  <c r="AI63" i="41"/>
  <c r="AE63" i="41"/>
  <c r="AA63" i="41"/>
  <c r="W63" i="41"/>
  <c r="S63" i="41"/>
  <c r="O63" i="41"/>
  <c r="J63" i="41"/>
  <c r="B63" i="41"/>
  <c r="AY62" i="41"/>
  <c r="AU62" i="41"/>
  <c r="AQ62" i="41"/>
  <c r="AM62" i="41"/>
  <c r="AI62" i="41"/>
  <c r="AE62" i="41"/>
  <c r="AA62" i="41"/>
  <c r="W62" i="41"/>
  <c r="S62" i="41"/>
  <c r="O62" i="41"/>
  <c r="J62" i="41"/>
  <c r="B62" i="41"/>
  <c r="AY61" i="41"/>
  <c r="AU61" i="41"/>
  <c r="AQ61" i="41"/>
  <c r="AM61" i="41"/>
  <c r="AI61" i="41"/>
  <c r="AE61" i="41"/>
  <c r="AA61" i="41"/>
  <c r="W61" i="41"/>
  <c r="S61" i="41"/>
  <c r="O61" i="41"/>
  <c r="J61" i="41"/>
  <c r="B61" i="41"/>
  <c r="AY60" i="41"/>
  <c r="AU60" i="41"/>
  <c r="AQ60" i="41"/>
  <c r="AM60" i="41"/>
  <c r="AI60" i="41"/>
  <c r="AE60" i="41"/>
  <c r="AA60" i="41"/>
  <c r="W60" i="41"/>
  <c r="S60" i="41"/>
  <c r="O60" i="41"/>
  <c r="J60" i="41"/>
  <c r="B60" i="41"/>
  <c r="AY59" i="41"/>
  <c r="AU59" i="41"/>
  <c r="AQ59" i="41"/>
  <c r="AM59" i="41"/>
  <c r="AI59" i="41"/>
  <c r="AE59" i="41"/>
  <c r="AA59" i="41"/>
  <c r="W59" i="41"/>
  <c r="S59" i="41"/>
  <c r="O59" i="41"/>
  <c r="H59" i="41" s="1"/>
  <c r="AZ59" i="41" s="1"/>
  <c r="BB59" i="41" s="1"/>
  <c r="BC59" i="41" s="1"/>
  <c r="J59" i="41"/>
  <c r="B59" i="41"/>
  <c r="AY58" i="41"/>
  <c r="AU58" i="41"/>
  <c r="AQ58" i="41"/>
  <c r="AM58" i="41"/>
  <c r="AI58" i="41"/>
  <c r="AE58" i="41"/>
  <c r="AA58" i="41"/>
  <c r="W58" i="41"/>
  <c r="S58" i="41"/>
  <c r="O58" i="41"/>
  <c r="H58" i="41" s="1"/>
  <c r="AZ58" i="41" s="1"/>
  <c r="BB58" i="41" s="1"/>
  <c r="BC58" i="41" s="1"/>
  <c r="J58" i="41"/>
  <c r="B58" i="41"/>
  <c r="AY57" i="41"/>
  <c r="AU57" i="41"/>
  <c r="AQ57" i="41"/>
  <c r="AM57" i="41"/>
  <c r="AI57" i="41"/>
  <c r="AE57" i="41"/>
  <c r="AA57" i="41"/>
  <c r="W57" i="41"/>
  <c r="S57" i="41"/>
  <c r="H57" i="41" s="1"/>
  <c r="AZ57" i="41" s="1"/>
  <c r="BB57" i="41" s="1"/>
  <c r="BC57" i="41" s="1"/>
  <c r="O57" i="41"/>
  <c r="J57" i="41"/>
  <c r="B57" i="41"/>
  <c r="AY56" i="41"/>
  <c r="AU56" i="41"/>
  <c r="AQ56" i="41"/>
  <c r="AM56" i="41"/>
  <c r="AI56" i="41"/>
  <c r="AE56" i="41"/>
  <c r="AA56" i="41"/>
  <c r="W56" i="41"/>
  <c r="S56" i="41"/>
  <c r="H56" i="41" s="1"/>
  <c r="AZ56" i="41" s="1"/>
  <c r="BB56" i="41" s="1"/>
  <c r="BC56" i="41" s="1"/>
  <c r="O56" i="41"/>
  <c r="J56" i="41"/>
  <c r="B56" i="41"/>
  <c r="BB55" i="41"/>
  <c r="BC55" i="41" s="1"/>
  <c r="AY55" i="41"/>
  <c r="AU55" i="41"/>
  <c r="AQ55" i="41"/>
  <c r="AM55" i="41"/>
  <c r="AI55" i="41"/>
  <c r="AE55" i="41"/>
  <c r="AA55" i="41"/>
  <c r="H55" i="41" s="1"/>
  <c r="AZ55" i="41" s="1"/>
  <c r="W55" i="41"/>
  <c r="S55" i="41"/>
  <c r="O55" i="41"/>
  <c r="J55" i="41"/>
  <c r="B55" i="41"/>
  <c r="AY54" i="41"/>
  <c r="AU54" i="41"/>
  <c r="AQ54" i="41"/>
  <c r="AM54" i="41"/>
  <c r="AI54" i="41"/>
  <c r="AE54" i="41"/>
  <c r="AA54" i="41"/>
  <c r="W54" i="41"/>
  <c r="S54" i="41"/>
  <c r="O54" i="41"/>
  <c r="J54" i="41"/>
  <c r="H54" i="41"/>
  <c r="AZ54" i="41" s="1"/>
  <c r="BB54" i="41" s="1"/>
  <c r="BC54" i="41" s="1"/>
  <c r="B54" i="41"/>
  <c r="AY53" i="41"/>
  <c r="AU53" i="41"/>
  <c r="AQ53" i="41"/>
  <c r="AM53" i="41"/>
  <c r="AI53" i="41"/>
  <c r="AE53" i="41"/>
  <c r="AA53" i="41"/>
  <c r="W53" i="41"/>
  <c r="S53" i="41"/>
  <c r="H53" i="41" s="1"/>
  <c r="AZ53" i="41" s="1"/>
  <c r="BB53" i="41" s="1"/>
  <c r="BC53" i="41" s="1"/>
  <c r="O53" i="41"/>
  <c r="J53" i="41"/>
  <c r="B53" i="41"/>
  <c r="AY52" i="41"/>
  <c r="AU52" i="41"/>
  <c r="AQ52" i="41"/>
  <c r="AM52" i="41"/>
  <c r="AI52" i="41"/>
  <c r="AE52" i="41"/>
  <c r="AA52" i="41"/>
  <c r="W52" i="41"/>
  <c r="S52" i="41"/>
  <c r="O52" i="41"/>
  <c r="J52" i="41"/>
  <c r="B52" i="41"/>
  <c r="AY51" i="41"/>
  <c r="AU51" i="41"/>
  <c r="AQ51" i="41"/>
  <c r="AM51" i="41"/>
  <c r="AI51" i="41"/>
  <c r="AE51" i="41"/>
  <c r="AA51" i="41"/>
  <c r="W51" i="41"/>
  <c r="S51" i="41"/>
  <c r="O51" i="41"/>
  <c r="J51" i="41"/>
  <c r="H51" i="41"/>
  <c r="AZ51" i="41" s="1"/>
  <c r="BB51" i="41" s="1"/>
  <c r="BC51" i="41" s="1"/>
  <c r="B51" i="41"/>
  <c r="AY50" i="41"/>
  <c r="AU50" i="41"/>
  <c r="AQ50" i="41"/>
  <c r="AM50" i="41"/>
  <c r="AI50" i="41"/>
  <c r="AE50" i="41"/>
  <c r="AA50" i="41"/>
  <c r="W50" i="41"/>
  <c r="S50" i="41"/>
  <c r="O50" i="41"/>
  <c r="J50" i="41"/>
  <c r="H50" i="41"/>
  <c r="AZ50" i="41" s="1"/>
  <c r="BB50" i="41" s="1"/>
  <c r="BC50" i="41" s="1"/>
  <c r="B50" i="41"/>
  <c r="AY49" i="41"/>
  <c r="AU49" i="41"/>
  <c r="AQ49" i="41"/>
  <c r="AM49" i="41"/>
  <c r="AI49" i="41"/>
  <c r="AE49" i="41"/>
  <c r="AA49" i="41"/>
  <c r="W49" i="41"/>
  <c r="S49" i="41"/>
  <c r="H49" i="41" s="1"/>
  <c r="AZ49" i="41" s="1"/>
  <c r="BB49" i="41" s="1"/>
  <c r="BC49" i="41" s="1"/>
  <c r="O49" i="41"/>
  <c r="J49" i="41"/>
  <c r="B49" i="41"/>
  <c r="AY48" i="41"/>
  <c r="AU48" i="41"/>
  <c r="AQ48" i="41"/>
  <c r="AM48" i="41"/>
  <c r="AI48" i="41"/>
  <c r="AE48" i="41"/>
  <c r="AA48" i="41"/>
  <c r="W48" i="41"/>
  <c r="S48" i="41"/>
  <c r="H48" i="41" s="1"/>
  <c r="AZ48" i="41" s="1"/>
  <c r="BB48" i="41" s="1"/>
  <c r="BC48" i="41" s="1"/>
  <c r="O48" i="41"/>
  <c r="J48" i="41"/>
  <c r="B48" i="41"/>
  <c r="BB47" i="41"/>
  <c r="BC47" i="41" s="1"/>
  <c r="AZ47" i="41"/>
  <c r="AY47" i="41"/>
  <c r="AU47" i="41"/>
  <c r="AQ47" i="41"/>
  <c r="AM47" i="41"/>
  <c r="AI47" i="41"/>
  <c r="AE47" i="41"/>
  <c r="AA47" i="41"/>
  <c r="W47" i="41"/>
  <c r="S47" i="41"/>
  <c r="O47" i="41"/>
  <c r="J47" i="41"/>
  <c r="B47" i="41"/>
  <c r="AY46" i="41"/>
  <c r="AU46" i="41"/>
  <c r="AQ46" i="41"/>
  <c r="AM46" i="41"/>
  <c r="AI46" i="41"/>
  <c r="AE46" i="41"/>
  <c r="AA46" i="41"/>
  <c r="W46" i="41"/>
  <c r="S46" i="41"/>
  <c r="O46" i="41"/>
  <c r="H46" i="41" s="1"/>
  <c r="AZ46" i="41" s="1"/>
  <c r="BB46" i="41" s="1"/>
  <c r="BC46" i="41" s="1"/>
  <c r="J46" i="41"/>
  <c r="B46" i="41"/>
  <c r="AY45" i="41"/>
  <c r="AU45" i="41"/>
  <c r="AQ45" i="41"/>
  <c r="AM45" i="41"/>
  <c r="AI45" i="41"/>
  <c r="AE45" i="41"/>
  <c r="AA45" i="41"/>
  <c r="W45" i="41"/>
  <c r="S45" i="41"/>
  <c r="O45" i="41"/>
  <c r="J45" i="41"/>
  <c r="B45" i="41"/>
  <c r="AY44" i="41"/>
  <c r="AU44" i="41"/>
  <c r="AQ44" i="41"/>
  <c r="AM44" i="41"/>
  <c r="AI44" i="41"/>
  <c r="AE44" i="41"/>
  <c r="AA44" i="41"/>
  <c r="W44" i="41"/>
  <c r="S44" i="41"/>
  <c r="O44" i="41"/>
  <c r="J44" i="41"/>
  <c r="H44" i="41"/>
  <c r="AZ44" i="41" s="1"/>
  <c r="BB44" i="41" s="1"/>
  <c r="BC44" i="41" s="1"/>
  <c r="B44" i="41"/>
  <c r="AY43" i="41"/>
  <c r="AU43" i="41"/>
  <c r="AQ43" i="41"/>
  <c r="AM43" i="41"/>
  <c r="AI43" i="41"/>
  <c r="AE43" i="41"/>
  <c r="AA43" i="41"/>
  <c r="W43" i="41"/>
  <c r="S43" i="41"/>
  <c r="H43" i="41" s="1"/>
  <c r="AZ43" i="41" s="1"/>
  <c r="BB43" i="41" s="1"/>
  <c r="BC43" i="41" s="1"/>
  <c r="O43" i="41"/>
  <c r="J43" i="41"/>
  <c r="B43" i="41"/>
  <c r="BC42" i="41"/>
  <c r="BB42" i="41"/>
  <c r="AY42" i="41"/>
  <c r="AU42" i="41"/>
  <c r="AQ42" i="41"/>
  <c r="AM42" i="41"/>
  <c r="AI42" i="41"/>
  <c r="AE42" i="41"/>
  <c r="AA42" i="41"/>
  <c r="W42" i="41"/>
  <c r="S42" i="41"/>
  <c r="O42" i="41"/>
  <c r="H42" i="41" s="1"/>
  <c r="J42" i="41"/>
  <c r="B42" i="41"/>
  <c r="AY41" i="41"/>
  <c r="AU41" i="41"/>
  <c r="AQ41" i="41"/>
  <c r="AM41" i="41"/>
  <c r="AI41" i="41"/>
  <c r="AE41" i="41"/>
  <c r="AA41" i="41"/>
  <c r="W41" i="41"/>
  <c r="S41" i="41"/>
  <c r="O41" i="41"/>
  <c r="J41" i="41"/>
  <c r="B41" i="41"/>
  <c r="AY40" i="41"/>
  <c r="AU40" i="41"/>
  <c r="AQ40" i="41"/>
  <c r="AM40" i="41"/>
  <c r="AI40" i="41"/>
  <c r="AE40" i="41"/>
  <c r="AA40" i="41"/>
  <c r="W40" i="41"/>
  <c r="S40" i="41"/>
  <c r="O40" i="41"/>
  <c r="H40" i="41" s="1"/>
  <c r="AZ40" i="41" s="1"/>
  <c r="BB40" i="41" s="1"/>
  <c r="BC40" i="41" s="1"/>
  <c r="J40" i="41"/>
  <c r="B40" i="41"/>
  <c r="BB39" i="41"/>
  <c r="BC39" i="41" s="1"/>
  <c r="AY39" i="41"/>
  <c r="AU39" i="41"/>
  <c r="AQ39" i="41"/>
  <c r="AM39" i="41"/>
  <c r="AI39" i="41"/>
  <c r="AE39" i="41"/>
  <c r="AA39" i="41"/>
  <c r="W39" i="41"/>
  <c r="S39" i="41"/>
  <c r="O39" i="41"/>
  <c r="H39" i="41" s="1"/>
  <c r="AZ39" i="41" s="1"/>
  <c r="J39" i="41"/>
  <c r="B39" i="41"/>
  <c r="AY38" i="41"/>
  <c r="AU38" i="41"/>
  <c r="AQ38" i="41"/>
  <c r="AM38" i="41"/>
  <c r="AI38" i="41"/>
  <c r="AE38" i="41"/>
  <c r="AA38" i="41"/>
  <c r="W38" i="41"/>
  <c r="S38" i="41"/>
  <c r="O38" i="41"/>
  <c r="J38" i="41"/>
  <c r="B38" i="41"/>
  <c r="AY37" i="41"/>
  <c r="AU37" i="41"/>
  <c r="AQ37" i="41"/>
  <c r="AM37" i="41"/>
  <c r="AI37" i="41"/>
  <c r="AE37" i="41"/>
  <c r="AA37" i="41"/>
  <c r="W37" i="41"/>
  <c r="S37" i="41"/>
  <c r="O37" i="41"/>
  <c r="H37" i="41" s="1"/>
  <c r="AZ37" i="41" s="1"/>
  <c r="BB37" i="41" s="1"/>
  <c r="BC37" i="41" s="1"/>
  <c r="J37" i="41"/>
  <c r="B37" i="41"/>
  <c r="AY36" i="41"/>
  <c r="AU36" i="41"/>
  <c r="AQ36" i="41"/>
  <c r="AM36" i="41"/>
  <c r="AI36" i="41"/>
  <c r="AE36" i="41"/>
  <c r="AA36" i="41"/>
  <c r="W36" i="41"/>
  <c r="S36" i="41"/>
  <c r="O36" i="41"/>
  <c r="J36" i="41"/>
  <c r="B36" i="41"/>
  <c r="AY35" i="41"/>
  <c r="AU35" i="41"/>
  <c r="AQ35" i="41"/>
  <c r="AM35" i="41"/>
  <c r="AI35" i="41"/>
  <c r="AE35" i="41"/>
  <c r="AA35" i="41"/>
  <c r="W35" i="41"/>
  <c r="S35" i="41"/>
  <c r="O35" i="41"/>
  <c r="J35" i="41"/>
  <c r="B35" i="41"/>
  <c r="AY34" i="41"/>
  <c r="AU34" i="41"/>
  <c r="AQ34" i="41"/>
  <c r="AM34" i="41"/>
  <c r="AI34" i="41"/>
  <c r="AE34" i="41"/>
  <c r="AA34" i="41"/>
  <c r="W34" i="41"/>
  <c r="S34" i="41"/>
  <c r="O34" i="41"/>
  <c r="H34" i="41" s="1"/>
  <c r="AZ34" i="41" s="1"/>
  <c r="BB34" i="41" s="1"/>
  <c r="BC34" i="41" s="1"/>
  <c r="J34" i="41"/>
  <c r="B34" i="41"/>
  <c r="AY33" i="41"/>
  <c r="AU33" i="41"/>
  <c r="AQ33" i="41"/>
  <c r="AM33" i="41"/>
  <c r="AI33" i="41"/>
  <c r="AE33" i="41"/>
  <c r="AA33" i="41"/>
  <c r="W33" i="41"/>
  <c r="S33" i="41"/>
  <c r="O33" i="41"/>
  <c r="J33" i="41"/>
  <c r="B33" i="41"/>
  <c r="AY32" i="41"/>
  <c r="AU32" i="41"/>
  <c r="AQ32" i="41"/>
  <c r="AM32" i="41"/>
  <c r="AI32" i="41"/>
  <c r="AE32" i="41"/>
  <c r="AA32" i="41"/>
  <c r="W32" i="41"/>
  <c r="S32" i="41"/>
  <c r="O32" i="41"/>
  <c r="H32" i="41" s="1"/>
  <c r="AZ32" i="41" s="1"/>
  <c r="BB32" i="41" s="1"/>
  <c r="BC32" i="41" s="1"/>
  <c r="J32" i="41"/>
  <c r="B32" i="41"/>
  <c r="BB31" i="41"/>
  <c r="BC31" i="41" s="1"/>
  <c r="AY31" i="41"/>
  <c r="AU31" i="41"/>
  <c r="AQ31" i="41"/>
  <c r="AM31" i="41"/>
  <c r="AI31" i="41"/>
  <c r="AE31" i="41"/>
  <c r="AA31" i="41"/>
  <c r="W31" i="41"/>
  <c r="S31" i="41"/>
  <c r="O31" i="41"/>
  <c r="H31" i="41" s="1"/>
  <c r="AZ31" i="41" s="1"/>
  <c r="J31" i="41"/>
  <c r="B31" i="41"/>
  <c r="AY30" i="41"/>
  <c r="AU30" i="41"/>
  <c r="AQ30" i="41"/>
  <c r="AM30" i="41"/>
  <c r="AI30" i="41"/>
  <c r="AE30" i="41"/>
  <c r="AA30" i="41"/>
  <c r="W30" i="41"/>
  <c r="S30" i="41"/>
  <c r="O30" i="41"/>
  <c r="J30" i="41"/>
  <c r="B30" i="41"/>
  <c r="AY29" i="41"/>
  <c r="AU29" i="41"/>
  <c r="AQ29" i="41"/>
  <c r="AM29" i="41"/>
  <c r="AI29" i="41"/>
  <c r="AE29" i="41"/>
  <c r="AA29" i="41"/>
  <c r="W29" i="41"/>
  <c r="S29" i="41"/>
  <c r="O29" i="41"/>
  <c r="H29" i="41" s="1"/>
  <c r="AZ29" i="41" s="1"/>
  <c r="BB29" i="41" s="1"/>
  <c r="BC29" i="41" s="1"/>
  <c r="J29" i="41"/>
  <c r="B29" i="41"/>
  <c r="AY28" i="41"/>
  <c r="AU28" i="41"/>
  <c r="AQ28" i="41"/>
  <c r="AM28" i="41"/>
  <c r="AI28" i="41"/>
  <c r="AE28" i="41"/>
  <c r="AA28" i="41"/>
  <c r="W28" i="41"/>
  <c r="S28" i="41"/>
  <c r="O28" i="41"/>
  <c r="J28" i="41"/>
  <c r="B28" i="41"/>
  <c r="AY27" i="41"/>
  <c r="AU27" i="41"/>
  <c r="AQ27" i="41"/>
  <c r="AM27" i="41"/>
  <c r="AI27" i="41"/>
  <c r="AE27" i="41"/>
  <c r="AA27" i="41"/>
  <c r="W27" i="41"/>
  <c r="S27" i="41"/>
  <c r="O27" i="41"/>
  <c r="H27" i="41" s="1"/>
  <c r="AZ27" i="41" s="1"/>
  <c r="BB27" i="41" s="1"/>
  <c r="BC27" i="41" s="1"/>
  <c r="J27" i="41"/>
  <c r="B27" i="41"/>
  <c r="AY26" i="41"/>
  <c r="AU26" i="41"/>
  <c r="AQ26" i="41"/>
  <c r="AM26" i="41"/>
  <c r="AI26" i="41"/>
  <c r="AE26" i="41"/>
  <c r="AA26" i="41"/>
  <c r="W26" i="41"/>
  <c r="S26" i="41"/>
  <c r="O26" i="41"/>
  <c r="H26" i="41" s="1"/>
  <c r="AZ26" i="41" s="1"/>
  <c r="BB26" i="41" s="1"/>
  <c r="BC26" i="41" s="1"/>
  <c r="J26" i="41"/>
  <c r="B26" i="41"/>
  <c r="AY25" i="41"/>
  <c r="AU25" i="41"/>
  <c r="AQ25" i="41"/>
  <c r="AM25" i="41"/>
  <c r="AI25" i="41"/>
  <c r="AE25" i="41"/>
  <c r="AA25" i="41"/>
  <c r="W25" i="41"/>
  <c r="S25" i="41"/>
  <c r="O25" i="41"/>
  <c r="J25" i="41"/>
  <c r="B25" i="41"/>
  <c r="AY24" i="41"/>
  <c r="AU24" i="41"/>
  <c r="AQ24" i="41"/>
  <c r="AM24" i="41"/>
  <c r="AI24" i="41"/>
  <c r="AE24" i="41"/>
  <c r="AA24" i="41"/>
  <c r="W24" i="41"/>
  <c r="S24" i="41"/>
  <c r="O24" i="41"/>
  <c r="H24" i="41" s="1"/>
  <c r="AZ24" i="41" s="1"/>
  <c r="BB24" i="41" s="1"/>
  <c r="BC24" i="41" s="1"/>
  <c r="J24" i="41"/>
  <c r="B24" i="41"/>
  <c r="BB23" i="41"/>
  <c r="BC23" i="41" s="1"/>
  <c r="AY23" i="41"/>
  <c r="AU23" i="41"/>
  <c r="AQ23" i="41"/>
  <c r="AM23" i="41"/>
  <c r="AI23" i="41"/>
  <c r="AE23" i="41"/>
  <c r="AA23" i="41"/>
  <c r="W23" i="41"/>
  <c r="S23" i="41"/>
  <c r="O23" i="41"/>
  <c r="H23" i="41" s="1"/>
  <c r="AZ23" i="41" s="1"/>
  <c r="J23" i="41"/>
  <c r="B23" i="41"/>
  <c r="AY22" i="41"/>
  <c r="AU22" i="41"/>
  <c r="AQ22" i="41"/>
  <c r="AM22" i="41"/>
  <c r="AI22" i="41"/>
  <c r="AE22" i="41"/>
  <c r="AA22" i="41"/>
  <c r="W22" i="41"/>
  <c r="S22" i="41"/>
  <c r="O22" i="41"/>
  <c r="J22" i="41"/>
  <c r="B22" i="41"/>
  <c r="AY21" i="41"/>
  <c r="AU21" i="41"/>
  <c r="AQ21" i="41"/>
  <c r="AM21" i="41"/>
  <c r="AI21" i="41"/>
  <c r="AE21" i="41"/>
  <c r="AA21" i="41"/>
  <c r="W21" i="41"/>
  <c r="S21" i="41"/>
  <c r="O21" i="41"/>
  <c r="H21" i="41" s="1"/>
  <c r="AZ21" i="41" s="1"/>
  <c r="BB21" i="41" s="1"/>
  <c r="BC21" i="41" s="1"/>
  <c r="J21" i="41"/>
  <c r="B21" i="41"/>
  <c r="AY20" i="41"/>
  <c r="AU20" i="41"/>
  <c r="AQ20" i="41"/>
  <c r="AM20" i="41"/>
  <c r="AI20" i="41"/>
  <c r="AE20" i="41"/>
  <c r="AA20" i="41"/>
  <c r="W20" i="41"/>
  <c r="S20" i="41"/>
  <c r="O20" i="41"/>
  <c r="J20" i="41"/>
  <c r="B20" i="41"/>
  <c r="AY19" i="41"/>
  <c r="AU19" i="41"/>
  <c r="AQ19" i="41"/>
  <c r="AM19" i="41"/>
  <c r="AI19" i="41"/>
  <c r="AE19" i="41"/>
  <c r="AA19" i="41"/>
  <c r="W19" i="41"/>
  <c r="S19" i="41"/>
  <c r="O19" i="41"/>
  <c r="J19" i="41"/>
  <c r="B19" i="41"/>
  <c r="AY18" i="41"/>
  <c r="AU18" i="41"/>
  <c r="AQ18" i="41"/>
  <c r="AM18" i="41"/>
  <c r="AI18" i="41"/>
  <c r="AE18" i="41"/>
  <c r="AA18" i="41"/>
  <c r="W18" i="41"/>
  <c r="S18" i="41"/>
  <c r="O18" i="41"/>
  <c r="H18" i="41" s="1"/>
  <c r="AZ18" i="41" s="1"/>
  <c r="BB18" i="41" s="1"/>
  <c r="BC18" i="41" s="1"/>
  <c r="J18" i="41"/>
  <c r="B18" i="41"/>
  <c r="AY17" i="41"/>
  <c r="AU17" i="41"/>
  <c r="AQ17" i="41"/>
  <c r="AM17" i="41"/>
  <c r="AI17" i="41"/>
  <c r="AE17" i="41"/>
  <c r="AA17" i="41"/>
  <c r="W17" i="41"/>
  <c r="S17" i="41"/>
  <c r="O17" i="41"/>
  <c r="J17" i="41"/>
  <c r="B17" i="41"/>
  <c r="AY16" i="41"/>
  <c r="AU16" i="41"/>
  <c r="AQ16" i="41"/>
  <c r="AM16" i="41"/>
  <c r="AI16" i="41"/>
  <c r="AE16" i="41"/>
  <c r="AA16" i="41"/>
  <c r="W16" i="41"/>
  <c r="S16" i="41"/>
  <c r="O16" i="41"/>
  <c r="H16" i="41" s="1"/>
  <c r="AZ16" i="41" s="1"/>
  <c r="BB16" i="41" s="1"/>
  <c r="BC16" i="41" s="1"/>
  <c r="J16" i="41"/>
  <c r="B16" i="41"/>
  <c r="AY15" i="41"/>
  <c r="AU15" i="41"/>
  <c r="AQ15" i="41"/>
  <c r="AM15" i="41"/>
  <c r="AI15" i="41"/>
  <c r="AE15" i="41"/>
  <c r="AA15" i="41"/>
  <c r="W15" i="41"/>
  <c r="S15" i="41"/>
  <c r="O15" i="41"/>
  <c r="H15" i="41" s="1"/>
  <c r="AZ15" i="41" s="1"/>
  <c r="BB15" i="41" s="1"/>
  <c r="BC15" i="41" s="1"/>
  <c r="J15" i="41"/>
  <c r="B15" i="41"/>
  <c r="AY14" i="41"/>
  <c r="AU14" i="41"/>
  <c r="AQ14" i="41"/>
  <c r="AM14" i="41"/>
  <c r="AI14" i="41"/>
  <c r="AE14" i="41"/>
  <c r="AA14" i="41"/>
  <c r="W14" i="41"/>
  <c r="S14" i="41"/>
  <c r="O14" i="41"/>
  <c r="J14" i="41"/>
  <c r="B14" i="41"/>
  <c r="AY13" i="41"/>
  <c r="AU13" i="41"/>
  <c r="AQ13" i="41"/>
  <c r="AM13" i="41"/>
  <c r="AI13" i="41"/>
  <c r="AE13" i="41"/>
  <c r="AA13" i="41"/>
  <c r="W13" i="41"/>
  <c r="S13" i="41"/>
  <c r="O13" i="41"/>
  <c r="H13" i="41" s="1"/>
  <c r="AZ13" i="41" s="1"/>
  <c r="BB13" i="41" s="1"/>
  <c r="BC13" i="41" s="1"/>
  <c r="J13" i="41"/>
  <c r="B13" i="41"/>
  <c r="AY12" i="41"/>
  <c r="AU12" i="41"/>
  <c r="AQ12" i="41"/>
  <c r="AM12" i="41"/>
  <c r="AI12" i="41"/>
  <c r="AE12" i="41"/>
  <c r="AA12" i="41"/>
  <c r="W12" i="41"/>
  <c r="S12" i="41"/>
  <c r="O12" i="41"/>
  <c r="J12" i="41"/>
  <c r="B12" i="41"/>
  <c r="AY11" i="41"/>
  <c r="AU11" i="41"/>
  <c r="AQ11" i="41"/>
  <c r="AM11" i="41"/>
  <c r="AI11" i="41"/>
  <c r="AE11" i="41"/>
  <c r="AA11" i="41"/>
  <c r="W11" i="41"/>
  <c r="S11" i="41"/>
  <c r="O11" i="41"/>
  <c r="H11" i="41" s="1"/>
  <c r="AZ11" i="41" s="1"/>
  <c r="BB11" i="41" s="1"/>
  <c r="BC11" i="41" s="1"/>
  <c r="J11" i="41"/>
  <c r="B11" i="41"/>
  <c r="AY10" i="41"/>
  <c r="AU10" i="41"/>
  <c r="AQ10" i="41"/>
  <c r="AM10" i="41"/>
  <c r="AI10" i="41"/>
  <c r="AE10" i="41"/>
  <c r="AA10" i="41"/>
  <c r="W10" i="41"/>
  <c r="S10" i="41"/>
  <c r="O10" i="41"/>
  <c r="H10" i="41" s="1"/>
  <c r="AZ10" i="41" s="1"/>
  <c r="BB10" i="41" s="1"/>
  <c r="BC10" i="41" s="1"/>
  <c r="J10" i="41"/>
  <c r="B10" i="41"/>
  <c r="AY9" i="41"/>
  <c r="AU9" i="41"/>
  <c r="AQ9" i="41"/>
  <c r="AM9" i="41"/>
  <c r="AI9" i="41"/>
  <c r="AE9" i="41"/>
  <c r="AA9" i="41"/>
  <c r="W9" i="41"/>
  <c r="S9" i="41"/>
  <c r="O9" i="41"/>
  <c r="J9" i="41"/>
  <c r="B9" i="41"/>
  <c r="AY8" i="41"/>
  <c r="AU8" i="41"/>
  <c r="AQ8" i="41"/>
  <c r="AM8" i="41"/>
  <c r="AI8" i="41"/>
  <c r="AE8" i="41"/>
  <c r="AA8" i="41"/>
  <c r="W8" i="41"/>
  <c r="S8" i="41"/>
  <c r="O8" i="41"/>
  <c r="H8" i="41" s="1"/>
  <c r="AZ8" i="41" s="1"/>
  <c r="BB8" i="41" s="1"/>
  <c r="BC8" i="41" s="1"/>
  <c r="J8" i="41"/>
  <c r="B8" i="41"/>
  <c r="AY7" i="41"/>
  <c r="AU7" i="41"/>
  <c r="AQ7" i="41"/>
  <c r="AM7" i="41"/>
  <c r="AI7" i="41"/>
  <c r="AE7" i="41"/>
  <c r="AA7" i="41"/>
  <c r="W7" i="41"/>
  <c r="S7" i="41"/>
  <c r="O7" i="41"/>
  <c r="H7" i="41" s="1"/>
  <c r="AZ7" i="41" s="1"/>
  <c r="BB7" i="41" s="1"/>
  <c r="BC7" i="41" s="1"/>
  <c r="J7" i="41"/>
  <c r="B7" i="41"/>
  <c r="AY6" i="41"/>
  <c r="AU6" i="41"/>
  <c r="AQ6" i="41"/>
  <c r="AM6" i="41"/>
  <c r="AI6" i="41"/>
  <c r="AE6" i="41"/>
  <c r="AA6" i="41"/>
  <c r="W6" i="41"/>
  <c r="S6" i="41"/>
  <c r="O6" i="41"/>
  <c r="J6" i="41"/>
  <c r="B6" i="41"/>
  <c r="AY5" i="41"/>
  <c r="AU5" i="41"/>
  <c r="AQ5" i="41"/>
  <c r="AM5" i="41"/>
  <c r="AI5" i="41"/>
  <c r="AE5" i="41"/>
  <c r="AA5" i="41"/>
  <c r="W5" i="41"/>
  <c r="S5" i="41"/>
  <c r="O5" i="41"/>
  <c r="H5" i="41" s="1"/>
  <c r="AZ5" i="41" s="1"/>
  <c r="BB5" i="41" s="1"/>
  <c r="BC5" i="41" s="1"/>
  <c r="J5" i="41"/>
  <c r="B5" i="41"/>
  <c r="AY4" i="41"/>
  <c r="AU4" i="41"/>
  <c r="AQ4" i="41"/>
  <c r="AM4" i="41"/>
  <c r="AI4" i="41"/>
  <c r="AE4" i="41"/>
  <c r="AA4" i="41"/>
  <c r="W4" i="41"/>
  <c r="S4" i="41"/>
  <c r="O4" i="41"/>
  <c r="J4" i="41"/>
  <c r="B4" i="41"/>
  <c r="AY3" i="41"/>
  <c r="AU3" i="41"/>
  <c r="AQ3" i="41"/>
  <c r="AM3" i="41"/>
  <c r="AI3" i="41"/>
  <c r="AE3" i="41"/>
  <c r="AA3" i="41"/>
  <c r="W3" i="41"/>
  <c r="S3" i="41"/>
  <c r="O3" i="41"/>
  <c r="J3" i="41"/>
  <c r="B3" i="41"/>
  <c r="AY2" i="41"/>
  <c r="AU2" i="41"/>
  <c r="AQ2" i="41"/>
  <c r="AM2" i="41"/>
  <c r="AI2" i="41"/>
  <c r="AE2" i="41"/>
  <c r="AA2" i="41"/>
  <c r="W2" i="41"/>
  <c r="S2" i="41"/>
  <c r="O2" i="41"/>
  <c r="H2" i="41" s="1"/>
  <c r="AZ2" i="41" s="1"/>
  <c r="BB2" i="41" s="1"/>
  <c r="BC2" i="41" s="1"/>
  <c r="J2" i="41"/>
  <c r="B2" i="41"/>
  <c r="D1" i="41"/>
  <c r="B3" i="40"/>
  <c r="I3" i="40"/>
  <c r="N3" i="40"/>
  <c r="G3" i="40" s="1"/>
  <c r="AY3" i="40" s="1"/>
  <c r="BA3" i="40" s="1"/>
  <c r="BB3" i="40" s="1"/>
  <c r="R3" i="40"/>
  <c r="V3" i="40"/>
  <c r="Z3" i="40"/>
  <c r="AD3" i="40"/>
  <c r="AH3" i="40"/>
  <c r="AL3" i="40"/>
  <c r="AP3" i="40"/>
  <c r="AT3" i="40"/>
  <c r="AX3" i="40"/>
  <c r="B7" i="40"/>
  <c r="I7" i="40"/>
  <c r="N7" i="40"/>
  <c r="R7" i="40"/>
  <c r="V7" i="40"/>
  <c r="Z7" i="40"/>
  <c r="AD7" i="40"/>
  <c r="AH7" i="40"/>
  <c r="AL7" i="40"/>
  <c r="AP7" i="40"/>
  <c r="AT7" i="40"/>
  <c r="AX7" i="40"/>
  <c r="B11" i="40"/>
  <c r="I11" i="40"/>
  <c r="N11" i="40"/>
  <c r="R11" i="40"/>
  <c r="V11" i="40"/>
  <c r="Z11" i="40"/>
  <c r="AD11" i="40"/>
  <c r="AH11" i="40"/>
  <c r="AL11" i="40"/>
  <c r="AP11" i="40"/>
  <c r="AT11" i="40"/>
  <c r="AX11" i="40"/>
  <c r="B14" i="40"/>
  <c r="I14" i="40"/>
  <c r="N14" i="40"/>
  <c r="R14" i="40"/>
  <c r="V14" i="40"/>
  <c r="Z14" i="40"/>
  <c r="AD14" i="40"/>
  <c r="AH14" i="40"/>
  <c r="AL14" i="40"/>
  <c r="AP14" i="40"/>
  <c r="AT14" i="40"/>
  <c r="AX14" i="40"/>
  <c r="B8" i="40"/>
  <c r="I8" i="40"/>
  <c r="N8" i="40"/>
  <c r="R8" i="40"/>
  <c r="V8" i="40"/>
  <c r="Z8" i="40"/>
  <c r="AD8" i="40"/>
  <c r="AH8" i="40"/>
  <c r="AL8" i="40"/>
  <c r="AP8" i="40"/>
  <c r="AT8" i="40"/>
  <c r="AX8" i="40"/>
  <c r="B13" i="40"/>
  <c r="I13" i="40"/>
  <c r="N13" i="40"/>
  <c r="R13" i="40"/>
  <c r="V13" i="40"/>
  <c r="Z13" i="40"/>
  <c r="AD13" i="40"/>
  <c r="AH13" i="40"/>
  <c r="AL13" i="40"/>
  <c r="AP13" i="40"/>
  <c r="AT13" i="40"/>
  <c r="AX13" i="40"/>
  <c r="B9" i="40"/>
  <c r="I9" i="40"/>
  <c r="N9" i="40"/>
  <c r="R9" i="40"/>
  <c r="V9" i="40"/>
  <c r="Z9" i="40"/>
  <c r="AD9" i="40"/>
  <c r="AH9" i="40"/>
  <c r="AL9" i="40"/>
  <c r="AP9" i="40"/>
  <c r="AT9" i="40"/>
  <c r="AX9" i="40"/>
  <c r="B5" i="40"/>
  <c r="I5" i="40"/>
  <c r="N5" i="40"/>
  <c r="G5" i="40" s="1"/>
  <c r="AY5" i="40" s="1"/>
  <c r="BA5" i="40" s="1"/>
  <c r="BB5" i="40" s="1"/>
  <c r="R5" i="40"/>
  <c r="V5" i="40"/>
  <c r="Z5" i="40"/>
  <c r="AD5" i="40"/>
  <c r="AH5" i="40"/>
  <c r="AL5" i="40"/>
  <c r="AP5" i="40"/>
  <c r="AT5" i="40"/>
  <c r="AX5" i="40"/>
  <c r="B4" i="40"/>
  <c r="I4" i="40"/>
  <c r="N4" i="40"/>
  <c r="R4" i="40"/>
  <c r="V4" i="40"/>
  <c r="Z4" i="40"/>
  <c r="AD4" i="40"/>
  <c r="AH4" i="40"/>
  <c r="AL4" i="40"/>
  <c r="AP4" i="40"/>
  <c r="AT4" i="40"/>
  <c r="AX4" i="40"/>
  <c r="B2" i="40"/>
  <c r="I2" i="40"/>
  <c r="N2" i="40"/>
  <c r="R2" i="40"/>
  <c r="V2" i="40"/>
  <c r="Z2" i="40"/>
  <c r="AD2" i="40"/>
  <c r="AH2" i="40"/>
  <c r="AL2" i="40"/>
  <c r="AP2" i="40"/>
  <c r="AT2" i="40"/>
  <c r="AX2" i="40"/>
  <c r="B12" i="40"/>
  <c r="I12" i="40"/>
  <c r="N12" i="40"/>
  <c r="R12" i="40"/>
  <c r="V12" i="40"/>
  <c r="Z12" i="40"/>
  <c r="AD12" i="40"/>
  <c r="AH12" i="40"/>
  <c r="AL12" i="40"/>
  <c r="AP12" i="40"/>
  <c r="AT12" i="40"/>
  <c r="AX12" i="40"/>
  <c r="B6" i="40"/>
  <c r="I6" i="40"/>
  <c r="N6" i="40"/>
  <c r="R6" i="40"/>
  <c r="V6" i="40"/>
  <c r="Z6" i="40"/>
  <c r="AD6" i="40"/>
  <c r="AH6" i="40"/>
  <c r="AL6" i="40"/>
  <c r="AP6" i="40"/>
  <c r="AT6" i="40"/>
  <c r="AX6" i="40"/>
  <c r="B10" i="40"/>
  <c r="I10" i="40"/>
  <c r="N10" i="40"/>
  <c r="R10" i="40"/>
  <c r="V10" i="40"/>
  <c r="Z10" i="40"/>
  <c r="AD10" i="40"/>
  <c r="AH10" i="40"/>
  <c r="AL10" i="40"/>
  <c r="AP10" i="40"/>
  <c r="AT10" i="40"/>
  <c r="AX10" i="40"/>
  <c r="B15" i="40"/>
  <c r="I15" i="40"/>
  <c r="N15" i="40"/>
  <c r="R15" i="40"/>
  <c r="V15" i="40"/>
  <c r="Z15" i="40"/>
  <c r="AD15" i="40"/>
  <c r="AH15" i="40"/>
  <c r="AL15" i="40"/>
  <c r="AP15" i="40"/>
  <c r="AT15" i="40"/>
  <c r="AX15" i="40"/>
  <c r="B16" i="40"/>
  <c r="I16" i="40"/>
  <c r="N16" i="40"/>
  <c r="R16" i="40"/>
  <c r="V16" i="40"/>
  <c r="Z16" i="40"/>
  <c r="AD16" i="40"/>
  <c r="AH16" i="40"/>
  <c r="AL16" i="40"/>
  <c r="AP16" i="40"/>
  <c r="AT16" i="40"/>
  <c r="AX16" i="40"/>
  <c r="B17" i="40"/>
  <c r="I17" i="40"/>
  <c r="N17" i="40"/>
  <c r="R17" i="40"/>
  <c r="V17" i="40"/>
  <c r="Z17" i="40"/>
  <c r="AD17" i="40"/>
  <c r="AH17" i="40"/>
  <c r="AL17" i="40"/>
  <c r="AP17" i="40"/>
  <c r="AT17" i="40"/>
  <c r="AX17" i="40"/>
  <c r="B18" i="40"/>
  <c r="I18" i="40"/>
  <c r="N18" i="40"/>
  <c r="R18" i="40"/>
  <c r="V18" i="40"/>
  <c r="Z18" i="40"/>
  <c r="AD18" i="40"/>
  <c r="AH18" i="40"/>
  <c r="AL18" i="40"/>
  <c r="AP18" i="40"/>
  <c r="AT18" i="40"/>
  <c r="AX18" i="40"/>
  <c r="B19" i="40"/>
  <c r="I19" i="40"/>
  <c r="N19" i="40"/>
  <c r="R19" i="40"/>
  <c r="V19" i="40"/>
  <c r="Z19" i="40"/>
  <c r="AD19" i="40"/>
  <c r="AH19" i="40"/>
  <c r="AL19" i="40"/>
  <c r="AP19" i="40"/>
  <c r="AT19" i="40"/>
  <c r="AX19" i="40"/>
  <c r="B20" i="40"/>
  <c r="I20" i="40"/>
  <c r="N20" i="40"/>
  <c r="R20" i="40"/>
  <c r="V20" i="40"/>
  <c r="Z20" i="40"/>
  <c r="AD20" i="40"/>
  <c r="AH20" i="40"/>
  <c r="AL20" i="40"/>
  <c r="AP20" i="40"/>
  <c r="AT20" i="40"/>
  <c r="AX20" i="40"/>
  <c r="B21" i="40"/>
  <c r="I21" i="40"/>
  <c r="N21" i="40"/>
  <c r="R21" i="40"/>
  <c r="V21" i="40"/>
  <c r="Z21" i="40"/>
  <c r="AD21" i="40"/>
  <c r="AH21" i="40"/>
  <c r="AL21" i="40"/>
  <c r="AP21" i="40"/>
  <c r="AT21" i="40"/>
  <c r="AX21" i="40"/>
  <c r="B22" i="40"/>
  <c r="I22" i="40"/>
  <c r="N22" i="40"/>
  <c r="R22" i="40"/>
  <c r="V22" i="40"/>
  <c r="Z22" i="40"/>
  <c r="AD22" i="40"/>
  <c r="AH22" i="40"/>
  <c r="AL22" i="40"/>
  <c r="AP22" i="40"/>
  <c r="AT22" i="40"/>
  <c r="AX22" i="40"/>
  <c r="B23" i="40"/>
  <c r="I23" i="40"/>
  <c r="N23" i="40"/>
  <c r="R23" i="40"/>
  <c r="V23" i="40"/>
  <c r="Z23" i="40"/>
  <c r="AD23" i="40"/>
  <c r="AH23" i="40"/>
  <c r="AL23" i="40"/>
  <c r="AP23" i="40"/>
  <c r="AT23" i="40"/>
  <c r="AX23" i="40"/>
  <c r="B24" i="40"/>
  <c r="I24" i="40"/>
  <c r="N24" i="40"/>
  <c r="R24" i="40"/>
  <c r="V24" i="40"/>
  <c r="Z24" i="40"/>
  <c r="AD24" i="40"/>
  <c r="AH24" i="40"/>
  <c r="AL24" i="40"/>
  <c r="AP24" i="40"/>
  <c r="AT24" i="40"/>
  <c r="AX24" i="40"/>
  <c r="B25" i="40"/>
  <c r="I25" i="40"/>
  <c r="N25" i="40"/>
  <c r="R25" i="40"/>
  <c r="V25" i="40"/>
  <c r="Z25" i="40"/>
  <c r="AD25" i="40"/>
  <c r="AH25" i="40"/>
  <c r="AL25" i="40"/>
  <c r="AP25" i="40"/>
  <c r="AT25" i="40"/>
  <c r="AX25" i="40"/>
  <c r="B26" i="40"/>
  <c r="I26" i="40"/>
  <c r="N26" i="40"/>
  <c r="R26" i="40"/>
  <c r="V26" i="40"/>
  <c r="Z26" i="40"/>
  <c r="AD26" i="40"/>
  <c r="AH26" i="40"/>
  <c r="AL26" i="40"/>
  <c r="AP26" i="40"/>
  <c r="AT26" i="40"/>
  <c r="AX26" i="40"/>
  <c r="B27" i="40"/>
  <c r="I27" i="40"/>
  <c r="N27" i="40"/>
  <c r="R27" i="40"/>
  <c r="V27" i="40"/>
  <c r="Z27" i="40"/>
  <c r="AD27" i="40"/>
  <c r="AH27" i="40"/>
  <c r="AL27" i="40"/>
  <c r="AP27" i="40"/>
  <c r="AT27" i="40"/>
  <c r="AX27" i="40"/>
  <c r="B28" i="40"/>
  <c r="I28" i="40"/>
  <c r="N28" i="40"/>
  <c r="R28" i="40"/>
  <c r="V28" i="40"/>
  <c r="Z28" i="40"/>
  <c r="AD28" i="40"/>
  <c r="AH28" i="40"/>
  <c r="AL28" i="40"/>
  <c r="AP28" i="40"/>
  <c r="AT28" i="40"/>
  <c r="AX28" i="40"/>
  <c r="B29" i="40"/>
  <c r="I29" i="40"/>
  <c r="N29" i="40"/>
  <c r="R29" i="40"/>
  <c r="V29" i="40"/>
  <c r="Z29" i="40"/>
  <c r="AD29" i="40"/>
  <c r="AH29" i="40"/>
  <c r="AL29" i="40"/>
  <c r="AP29" i="40"/>
  <c r="AT29" i="40"/>
  <c r="AX29" i="40"/>
  <c r="B30" i="40"/>
  <c r="I30" i="40"/>
  <c r="N30" i="40"/>
  <c r="R30" i="40"/>
  <c r="V30" i="40"/>
  <c r="Z30" i="40"/>
  <c r="AD30" i="40"/>
  <c r="AH30" i="40"/>
  <c r="AL30" i="40"/>
  <c r="AP30" i="40"/>
  <c r="AT30" i="40"/>
  <c r="AX30" i="40"/>
  <c r="B31" i="40"/>
  <c r="I31" i="40"/>
  <c r="N31" i="40"/>
  <c r="R31" i="40"/>
  <c r="V31" i="40"/>
  <c r="Z31" i="40"/>
  <c r="AD31" i="40"/>
  <c r="AH31" i="40"/>
  <c r="AL31" i="40"/>
  <c r="AP31" i="40"/>
  <c r="AT31" i="40"/>
  <c r="AX31" i="40"/>
  <c r="B32" i="40"/>
  <c r="I32" i="40"/>
  <c r="N32" i="40"/>
  <c r="R32" i="40"/>
  <c r="V32" i="40"/>
  <c r="Z32" i="40"/>
  <c r="AD32" i="40"/>
  <c r="AH32" i="40"/>
  <c r="AL32" i="40"/>
  <c r="AP32" i="40"/>
  <c r="AT32" i="40"/>
  <c r="AX32" i="40"/>
  <c r="B33" i="40"/>
  <c r="I33" i="40"/>
  <c r="N33" i="40"/>
  <c r="R33" i="40"/>
  <c r="V33" i="40"/>
  <c r="Z33" i="40"/>
  <c r="AD33" i="40"/>
  <c r="AH33" i="40"/>
  <c r="AL33" i="40"/>
  <c r="AP33" i="40"/>
  <c r="AT33" i="40"/>
  <c r="AX33" i="40"/>
  <c r="B34" i="40"/>
  <c r="I34" i="40"/>
  <c r="N34" i="40"/>
  <c r="R34" i="40"/>
  <c r="V34" i="40"/>
  <c r="Z34" i="40"/>
  <c r="AD34" i="40"/>
  <c r="AH34" i="40"/>
  <c r="AL34" i="40"/>
  <c r="AP34" i="40"/>
  <c r="AT34" i="40"/>
  <c r="AX34" i="40"/>
  <c r="B35" i="40"/>
  <c r="I35" i="40"/>
  <c r="N35" i="40"/>
  <c r="R35" i="40"/>
  <c r="V35" i="40"/>
  <c r="Z35" i="40"/>
  <c r="AD35" i="40"/>
  <c r="AH35" i="40"/>
  <c r="AL35" i="40"/>
  <c r="AP35" i="40"/>
  <c r="AT35" i="40"/>
  <c r="AX35" i="40"/>
  <c r="B36" i="40"/>
  <c r="I36" i="40"/>
  <c r="N36" i="40"/>
  <c r="R36" i="40"/>
  <c r="V36" i="40"/>
  <c r="Z36" i="40"/>
  <c r="AD36" i="40"/>
  <c r="AH36" i="40"/>
  <c r="AL36" i="40"/>
  <c r="AP36" i="40"/>
  <c r="AT36" i="40"/>
  <c r="AX36" i="40"/>
  <c r="B37" i="40"/>
  <c r="I37" i="40"/>
  <c r="N37" i="40"/>
  <c r="R37" i="40"/>
  <c r="V37" i="40"/>
  <c r="Z37" i="40"/>
  <c r="AD37" i="40"/>
  <c r="AH37" i="40"/>
  <c r="AL37" i="40"/>
  <c r="AP37" i="40"/>
  <c r="AT37" i="40"/>
  <c r="AX37" i="40"/>
  <c r="B38" i="40"/>
  <c r="I38" i="40"/>
  <c r="N38" i="40"/>
  <c r="R38" i="40"/>
  <c r="V38" i="40"/>
  <c r="Z38" i="40"/>
  <c r="AD38" i="40"/>
  <c r="AH38" i="40"/>
  <c r="AL38" i="40"/>
  <c r="AP38" i="40"/>
  <c r="AT38" i="40"/>
  <c r="AX38" i="40"/>
  <c r="B39" i="40"/>
  <c r="I39" i="40"/>
  <c r="N39" i="40"/>
  <c r="R39" i="40"/>
  <c r="V39" i="40"/>
  <c r="Z39" i="40"/>
  <c r="AD39" i="40"/>
  <c r="AH39" i="40"/>
  <c r="AL39" i="40"/>
  <c r="AP39" i="40"/>
  <c r="AT39" i="40"/>
  <c r="AX39" i="40"/>
  <c r="B40" i="40"/>
  <c r="I40" i="40"/>
  <c r="N40" i="40"/>
  <c r="R40" i="40"/>
  <c r="V40" i="40"/>
  <c r="Z40" i="40"/>
  <c r="AD40" i="40"/>
  <c r="AH40" i="40"/>
  <c r="AL40" i="40"/>
  <c r="AP40" i="40"/>
  <c r="AT40" i="40"/>
  <c r="AX40" i="40"/>
  <c r="B41" i="40"/>
  <c r="I41" i="40"/>
  <c r="N41" i="40"/>
  <c r="R41" i="40"/>
  <c r="V41" i="40"/>
  <c r="Z41" i="40"/>
  <c r="AD41" i="40"/>
  <c r="AH41" i="40"/>
  <c r="AL41" i="40"/>
  <c r="AP41" i="40"/>
  <c r="AT41" i="40"/>
  <c r="AX41" i="40"/>
  <c r="B42" i="40"/>
  <c r="I42" i="40"/>
  <c r="N42" i="40"/>
  <c r="R42" i="40"/>
  <c r="V42" i="40"/>
  <c r="Z42" i="40"/>
  <c r="AD42" i="40"/>
  <c r="AH42" i="40"/>
  <c r="AL42" i="40"/>
  <c r="AP42" i="40"/>
  <c r="AT42" i="40"/>
  <c r="AX42" i="40"/>
  <c r="B43" i="40"/>
  <c r="I43" i="40"/>
  <c r="N43" i="40"/>
  <c r="R43" i="40"/>
  <c r="V43" i="40"/>
  <c r="Z43" i="40"/>
  <c r="AD43" i="40"/>
  <c r="AH43" i="40"/>
  <c r="AL43" i="40"/>
  <c r="AP43" i="40"/>
  <c r="AT43" i="40"/>
  <c r="AX43" i="40"/>
  <c r="B44" i="40"/>
  <c r="I44" i="40"/>
  <c r="N44" i="40"/>
  <c r="R44" i="40"/>
  <c r="V44" i="40"/>
  <c r="Z44" i="40"/>
  <c r="AD44" i="40"/>
  <c r="AH44" i="40"/>
  <c r="AL44" i="40"/>
  <c r="AP44" i="40"/>
  <c r="AT44" i="40"/>
  <c r="AX44" i="40"/>
  <c r="B45" i="40"/>
  <c r="I45" i="40"/>
  <c r="N45" i="40"/>
  <c r="R45" i="40"/>
  <c r="V45" i="40"/>
  <c r="Z45" i="40"/>
  <c r="AD45" i="40"/>
  <c r="AH45" i="40"/>
  <c r="AL45" i="40"/>
  <c r="AP45" i="40"/>
  <c r="AT45" i="40"/>
  <c r="AX45" i="40"/>
  <c r="B46" i="40"/>
  <c r="I46" i="40"/>
  <c r="N46" i="40"/>
  <c r="R46" i="40"/>
  <c r="V46" i="40"/>
  <c r="Z46" i="40"/>
  <c r="AD46" i="40"/>
  <c r="AH46" i="40"/>
  <c r="AL46" i="40"/>
  <c r="AP46" i="40"/>
  <c r="AT46" i="40"/>
  <c r="AX46" i="40"/>
  <c r="B47" i="40"/>
  <c r="I47" i="40"/>
  <c r="N47" i="40"/>
  <c r="R47" i="40"/>
  <c r="V47" i="40"/>
  <c r="Z47" i="40"/>
  <c r="AD47" i="40"/>
  <c r="AH47" i="40"/>
  <c r="AL47" i="40"/>
  <c r="AP47" i="40"/>
  <c r="AT47" i="40"/>
  <c r="AX47" i="40"/>
  <c r="B48" i="40"/>
  <c r="I48" i="40"/>
  <c r="N48" i="40"/>
  <c r="R48" i="40"/>
  <c r="V48" i="40"/>
  <c r="Z48" i="40"/>
  <c r="AD48" i="40"/>
  <c r="AH48" i="40"/>
  <c r="AL48" i="40"/>
  <c r="AP48" i="40"/>
  <c r="AT48" i="40"/>
  <c r="AX48" i="40"/>
  <c r="B49" i="40"/>
  <c r="I49" i="40"/>
  <c r="N49" i="40"/>
  <c r="R49" i="40"/>
  <c r="V49" i="40"/>
  <c r="Z49" i="40"/>
  <c r="AD49" i="40"/>
  <c r="AH49" i="40"/>
  <c r="AL49" i="40"/>
  <c r="AP49" i="40"/>
  <c r="AT49" i="40"/>
  <c r="AX49" i="40"/>
  <c r="B50" i="40"/>
  <c r="I50" i="40"/>
  <c r="N50" i="40"/>
  <c r="R50" i="40"/>
  <c r="V50" i="40"/>
  <c r="Z50" i="40"/>
  <c r="AD50" i="40"/>
  <c r="AH50" i="40"/>
  <c r="AL50" i="40"/>
  <c r="AP50" i="40"/>
  <c r="AT50" i="40"/>
  <c r="AX50" i="40"/>
  <c r="B51" i="40"/>
  <c r="I51" i="40"/>
  <c r="N51" i="40"/>
  <c r="R51" i="40"/>
  <c r="V51" i="40"/>
  <c r="Z51" i="40"/>
  <c r="AD51" i="40"/>
  <c r="AH51" i="40"/>
  <c r="AL51" i="40"/>
  <c r="AP51" i="40"/>
  <c r="AT51" i="40"/>
  <c r="AX51" i="40"/>
  <c r="B52" i="40"/>
  <c r="I52" i="40"/>
  <c r="N52" i="40"/>
  <c r="R52" i="40"/>
  <c r="V52" i="40"/>
  <c r="Z52" i="40"/>
  <c r="AD52" i="40"/>
  <c r="AH52" i="40"/>
  <c r="AL52" i="40"/>
  <c r="AP52" i="40"/>
  <c r="AT52" i="40"/>
  <c r="AX52" i="40"/>
  <c r="B53" i="40"/>
  <c r="I53" i="40"/>
  <c r="N53" i="40"/>
  <c r="R53" i="40"/>
  <c r="V53" i="40"/>
  <c r="Z53" i="40"/>
  <c r="AD53" i="40"/>
  <c r="AH53" i="40"/>
  <c r="AL53" i="40"/>
  <c r="AP53" i="40"/>
  <c r="AT53" i="40"/>
  <c r="AX53" i="40"/>
  <c r="B54" i="40"/>
  <c r="I54" i="40"/>
  <c r="N54" i="40"/>
  <c r="R54" i="40"/>
  <c r="V54" i="40"/>
  <c r="Z54" i="40"/>
  <c r="AD54" i="40"/>
  <c r="AH54" i="40"/>
  <c r="AL54" i="40"/>
  <c r="AP54" i="40"/>
  <c r="AT54" i="40"/>
  <c r="AX54" i="40"/>
  <c r="B55" i="40"/>
  <c r="I55" i="40"/>
  <c r="N55" i="40"/>
  <c r="R55" i="40"/>
  <c r="V55" i="40"/>
  <c r="Z55" i="40"/>
  <c r="AD55" i="40"/>
  <c r="AH55" i="40"/>
  <c r="AL55" i="40"/>
  <c r="AP55" i="40"/>
  <c r="AT55" i="40"/>
  <c r="AX55" i="40"/>
  <c r="B56" i="40"/>
  <c r="I56" i="40"/>
  <c r="N56" i="40"/>
  <c r="R56" i="40"/>
  <c r="V56" i="40"/>
  <c r="Z56" i="40"/>
  <c r="AD56" i="40"/>
  <c r="AH56" i="40"/>
  <c r="AL56" i="40"/>
  <c r="AP56" i="40"/>
  <c r="AT56" i="40"/>
  <c r="AX56" i="40"/>
  <c r="B57" i="40"/>
  <c r="I57" i="40"/>
  <c r="N57" i="40"/>
  <c r="R57" i="40"/>
  <c r="V57" i="40"/>
  <c r="Z57" i="40"/>
  <c r="AD57" i="40"/>
  <c r="AH57" i="40"/>
  <c r="AL57" i="40"/>
  <c r="AP57" i="40"/>
  <c r="AT57" i="40"/>
  <c r="AX57" i="40"/>
  <c r="B58" i="40"/>
  <c r="I58" i="40"/>
  <c r="N58" i="40"/>
  <c r="R58" i="40"/>
  <c r="V58" i="40"/>
  <c r="Z58" i="40"/>
  <c r="AD58" i="40"/>
  <c r="AH58" i="40"/>
  <c r="AL58" i="40"/>
  <c r="AP58" i="40"/>
  <c r="AT58" i="40"/>
  <c r="AX58" i="40"/>
  <c r="B59" i="40"/>
  <c r="I59" i="40"/>
  <c r="N59" i="40"/>
  <c r="R59" i="40"/>
  <c r="V59" i="40"/>
  <c r="Z59" i="40"/>
  <c r="AD59" i="40"/>
  <c r="AH59" i="40"/>
  <c r="AL59" i="40"/>
  <c r="AP59" i="40"/>
  <c r="AT59" i="40"/>
  <c r="AX59" i="40"/>
  <c r="B60" i="40"/>
  <c r="I60" i="40"/>
  <c r="N60" i="40"/>
  <c r="R60" i="40"/>
  <c r="V60" i="40"/>
  <c r="Z60" i="40"/>
  <c r="AD60" i="40"/>
  <c r="AH60" i="40"/>
  <c r="AL60" i="40"/>
  <c r="AP60" i="40"/>
  <c r="AT60" i="40"/>
  <c r="AX60" i="40"/>
  <c r="B61" i="40"/>
  <c r="I61" i="40"/>
  <c r="N61" i="40"/>
  <c r="R61" i="40"/>
  <c r="V61" i="40"/>
  <c r="Z61" i="40"/>
  <c r="AD61" i="40"/>
  <c r="AH61" i="40"/>
  <c r="AL61" i="40"/>
  <c r="AP61" i="40"/>
  <c r="AT61" i="40"/>
  <c r="AX61" i="40"/>
  <c r="B62" i="40"/>
  <c r="I62" i="40"/>
  <c r="N62" i="40"/>
  <c r="R62" i="40"/>
  <c r="V62" i="40"/>
  <c r="Z62" i="40"/>
  <c r="AD62" i="40"/>
  <c r="AH62" i="40"/>
  <c r="AL62" i="40"/>
  <c r="AP62" i="40"/>
  <c r="AT62" i="40"/>
  <c r="AX62" i="40"/>
  <c r="B63" i="40"/>
  <c r="I63" i="40"/>
  <c r="N63" i="40"/>
  <c r="R63" i="40"/>
  <c r="V63" i="40"/>
  <c r="Z63" i="40"/>
  <c r="AD63" i="40"/>
  <c r="AH63" i="40"/>
  <c r="AL63" i="40"/>
  <c r="AP63" i="40"/>
  <c r="AT63" i="40"/>
  <c r="AX63" i="40"/>
  <c r="B64" i="40"/>
  <c r="I64" i="40"/>
  <c r="N64" i="40"/>
  <c r="R64" i="40"/>
  <c r="V64" i="40"/>
  <c r="Z64" i="40"/>
  <c r="AD64" i="40"/>
  <c r="AH64" i="40"/>
  <c r="AL64" i="40"/>
  <c r="AP64" i="40"/>
  <c r="AT64" i="40"/>
  <c r="AX64" i="40"/>
  <c r="BB64" i="40"/>
  <c r="B65" i="40"/>
  <c r="I65" i="40"/>
  <c r="N65" i="40"/>
  <c r="R65" i="40"/>
  <c r="V65" i="40"/>
  <c r="Z65" i="40"/>
  <c r="AD65" i="40"/>
  <c r="AH65" i="40"/>
  <c r="AL65" i="40"/>
  <c r="AP65" i="40"/>
  <c r="AT65" i="40"/>
  <c r="AX65" i="40"/>
  <c r="BB65" i="40"/>
  <c r="B66" i="40"/>
  <c r="I66" i="40"/>
  <c r="N66" i="40"/>
  <c r="R66" i="40"/>
  <c r="V66" i="40"/>
  <c r="Z66" i="40"/>
  <c r="AD66" i="40"/>
  <c r="AH66" i="40"/>
  <c r="AL66" i="40"/>
  <c r="AP66" i="40"/>
  <c r="AT66" i="40"/>
  <c r="AX66" i="40"/>
  <c r="BB66" i="40"/>
  <c r="B67" i="40"/>
  <c r="I67" i="40"/>
  <c r="N67" i="40"/>
  <c r="R67" i="40"/>
  <c r="V67" i="40"/>
  <c r="Z67" i="40"/>
  <c r="AD67" i="40"/>
  <c r="AH67" i="40"/>
  <c r="AL67" i="40"/>
  <c r="AP67" i="40"/>
  <c r="AT67" i="40"/>
  <c r="AX67" i="40"/>
  <c r="B68" i="40"/>
  <c r="I68" i="40"/>
  <c r="N68" i="40"/>
  <c r="R68" i="40"/>
  <c r="V68" i="40"/>
  <c r="Z68" i="40"/>
  <c r="AD68" i="40"/>
  <c r="AH68" i="40"/>
  <c r="AL68" i="40"/>
  <c r="AP68" i="40"/>
  <c r="AT68" i="40"/>
  <c r="AX68" i="40"/>
  <c r="B69" i="40"/>
  <c r="I69" i="40"/>
  <c r="N69" i="40"/>
  <c r="R69" i="40"/>
  <c r="V69" i="40"/>
  <c r="Z69" i="40"/>
  <c r="AD69" i="40"/>
  <c r="AH69" i="40"/>
  <c r="AL69" i="40"/>
  <c r="AP69" i="40"/>
  <c r="AT69" i="40"/>
  <c r="AX69" i="40"/>
  <c r="B70" i="40"/>
  <c r="I70" i="40"/>
  <c r="N70" i="40"/>
  <c r="R70" i="40"/>
  <c r="V70" i="40"/>
  <c r="Z70" i="40"/>
  <c r="AD70" i="40"/>
  <c r="AH70" i="40"/>
  <c r="AL70" i="40"/>
  <c r="AP70" i="40"/>
  <c r="AT70" i="40"/>
  <c r="AX70" i="40"/>
  <c r="B71" i="40"/>
  <c r="I71" i="40"/>
  <c r="N71" i="40"/>
  <c r="R71" i="40"/>
  <c r="V71" i="40"/>
  <c r="Z71" i="40"/>
  <c r="AD71" i="40"/>
  <c r="AH71" i="40"/>
  <c r="AL71" i="40"/>
  <c r="AP71" i="40"/>
  <c r="AT71" i="40"/>
  <c r="AX71" i="40"/>
  <c r="B72" i="40"/>
  <c r="I72" i="40"/>
  <c r="N72" i="40"/>
  <c r="R72" i="40"/>
  <c r="V72" i="40"/>
  <c r="Z72" i="40"/>
  <c r="AD72" i="40"/>
  <c r="AH72" i="40"/>
  <c r="AL72" i="40"/>
  <c r="AP72" i="40"/>
  <c r="AT72" i="40"/>
  <c r="AX72" i="40"/>
  <c r="B73" i="40"/>
  <c r="I73" i="40"/>
  <c r="N73" i="40"/>
  <c r="R73" i="40"/>
  <c r="V73" i="40"/>
  <c r="Z73" i="40"/>
  <c r="AD73" i="40"/>
  <c r="AH73" i="40"/>
  <c r="AL73" i="40"/>
  <c r="AP73" i="40"/>
  <c r="AT73" i="40"/>
  <c r="AX73" i="40"/>
  <c r="B74" i="40"/>
  <c r="I74" i="40"/>
  <c r="N74" i="40"/>
  <c r="R74" i="40"/>
  <c r="V74" i="40"/>
  <c r="Z74" i="40"/>
  <c r="AD74" i="40"/>
  <c r="AH74" i="40"/>
  <c r="AL74" i="40"/>
  <c r="AP74" i="40"/>
  <c r="AT74" i="40"/>
  <c r="AX74" i="40"/>
  <c r="B75" i="40"/>
  <c r="I75" i="40"/>
  <c r="N75" i="40"/>
  <c r="R75" i="40"/>
  <c r="V75" i="40"/>
  <c r="Z75" i="40"/>
  <c r="AD75" i="40"/>
  <c r="AH75" i="40"/>
  <c r="AL75" i="40"/>
  <c r="AP75" i="40"/>
  <c r="AT75" i="40"/>
  <c r="AX75" i="40"/>
  <c r="B76" i="40"/>
  <c r="I76" i="40"/>
  <c r="N76" i="40"/>
  <c r="R76" i="40"/>
  <c r="V76" i="40"/>
  <c r="Z76" i="40"/>
  <c r="AD76" i="40"/>
  <c r="AH76" i="40"/>
  <c r="AL76" i="40"/>
  <c r="AP76" i="40"/>
  <c r="AT76" i="40"/>
  <c r="AX76" i="40"/>
  <c r="B77" i="40"/>
  <c r="I77" i="40"/>
  <c r="N77" i="40"/>
  <c r="R77" i="40"/>
  <c r="V77" i="40"/>
  <c r="Z77" i="40"/>
  <c r="AD77" i="40"/>
  <c r="AH77" i="40"/>
  <c r="AL77" i="40"/>
  <c r="AP77" i="40"/>
  <c r="AT77" i="40"/>
  <c r="AX77" i="40"/>
  <c r="B78" i="40"/>
  <c r="I78" i="40"/>
  <c r="N78" i="40"/>
  <c r="R78" i="40"/>
  <c r="V78" i="40"/>
  <c r="Z78" i="40"/>
  <c r="AD78" i="40"/>
  <c r="AH78" i="40"/>
  <c r="AL78" i="40"/>
  <c r="AP78" i="40"/>
  <c r="AT78" i="40"/>
  <c r="AX78" i="40"/>
  <c r="B79" i="40"/>
  <c r="I79" i="40"/>
  <c r="N79" i="40"/>
  <c r="R79" i="40"/>
  <c r="V79" i="40"/>
  <c r="Z79" i="40"/>
  <c r="AD79" i="40"/>
  <c r="AH79" i="40"/>
  <c r="AL79" i="40"/>
  <c r="AP79" i="40"/>
  <c r="AT79" i="40"/>
  <c r="AX79" i="40"/>
  <c r="B80" i="40"/>
  <c r="I80" i="40"/>
  <c r="N80" i="40"/>
  <c r="R80" i="40"/>
  <c r="V80" i="40"/>
  <c r="Z80" i="40"/>
  <c r="AD80" i="40"/>
  <c r="AH80" i="40"/>
  <c r="AL80" i="40"/>
  <c r="AP80" i="40"/>
  <c r="AT80" i="40"/>
  <c r="AX80" i="40"/>
  <c r="B81" i="40"/>
  <c r="I81" i="40"/>
  <c r="N81" i="40"/>
  <c r="R81" i="40"/>
  <c r="V81" i="40"/>
  <c r="Z81" i="40"/>
  <c r="AD81" i="40"/>
  <c r="AH81" i="40"/>
  <c r="AL81" i="40"/>
  <c r="AP81" i="40"/>
  <c r="AT81" i="40"/>
  <c r="AX81" i="40"/>
  <c r="B82" i="40"/>
  <c r="I82" i="40"/>
  <c r="N82" i="40"/>
  <c r="R82" i="40"/>
  <c r="V82" i="40"/>
  <c r="Z82" i="40"/>
  <c r="AD82" i="40"/>
  <c r="AH82" i="40"/>
  <c r="AL82" i="40"/>
  <c r="AP82" i="40"/>
  <c r="AT82" i="40"/>
  <c r="AX82" i="40"/>
  <c r="B83" i="40"/>
  <c r="I83" i="40"/>
  <c r="N83" i="40"/>
  <c r="R83" i="40"/>
  <c r="V83" i="40"/>
  <c r="Z83" i="40"/>
  <c r="AD83" i="40"/>
  <c r="AH83" i="40"/>
  <c r="AL83" i="40"/>
  <c r="AP83" i="40"/>
  <c r="AT83" i="40"/>
  <c r="AX83" i="40"/>
  <c r="B84" i="40"/>
  <c r="I84" i="40"/>
  <c r="N84" i="40"/>
  <c r="R84" i="40"/>
  <c r="V84" i="40"/>
  <c r="Z84" i="40"/>
  <c r="AD84" i="40"/>
  <c r="AH84" i="40"/>
  <c r="AL84" i="40"/>
  <c r="AP84" i="40"/>
  <c r="AT84" i="40"/>
  <c r="AX84" i="40"/>
  <c r="B85" i="40"/>
  <c r="I85" i="40"/>
  <c r="N85" i="40"/>
  <c r="R85" i="40"/>
  <c r="V85" i="40"/>
  <c r="Z85" i="40"/>
  <c r="AD85" i="40"/>
  <c r="AH85" i="40"/>
  <c r="AL85" i="40"/>
  <c r="AP85" i="40"/>
  <c r="AT85" i="40"/>
  <c r="AX85" i="40"/>
  <c r="B86" i="40"/>
  <c r="I86" i="40"/>
  <c r="N86" i="40"/>
  <c r="R86" i="40"/>
  <c r="V86" i="40"/>
  <c r="Z86" i="40"/>
  <c r="AD86" i="40"/>
  <c r="AH86" i="40"/>
  <c r="AL86" i="40"/>
  <c r="AP86" i="40"/>
  <c r="AT86" i="40"/>
  <c r="AX86" i="40"/>
  <c r="B87" i="40"/>
  <c r="I87" i="40"/>
  <c r="N87" i="40"/>
  <c r="R87" i="40"/>
  <c r="V87" i="40"/>
  <c r="Z87" i="40"/>
  <c r="AD87" i="40"/>
  <c r="AH87" i="40"/>
  <c r="AL87" i="40"/>
  <c r="AP87" i="40"/>
  <c r="AT87" i="40"/>
  <c r="AX87" i="40"/>
  <c r="B88" i="40"/>
  <c r="I88" i="40"/>
  <c r="N88" i="40"/>
  <c r="R88" i="40"/>
  <c r="V88" i="40"/>
  <c r="Z88" i="40"/>
  <c r="AD88" i="40"/>
  <c r="AH88" i="40"/>
  <c r="AL88" i="40"/>
  <c r="AP88" i="40"/>
  <c r="AT88" i="40"/>
  <c r="AX88" i="40"/>
  <c r="B89" i="40"/>
  <c r="I89" i="40"/>
  <c r="N89" i="40"/>
  <c r="R89" i="40"/>
  <c r="V89" i="40"/>
  <c r="Z89" i="40"/>
  <c r="AD89" i="40"/>
  <c r="AH89" i="40"/>
  <c r="AL89" i="40"/>
  <c r="AP89" i="40"/>
  <c r="AT89" i="40"/>
  <c r="AX89" i="40"/>
  <c r="B90" i="40"/>
  <c r="I90" i="40"/>
  <c r="N90" i="40"/>
  <c r="R90" i="40"/>
  <c r="V90" i="40"/>
  <c r="Z90" i="40"/>
  <c r="AD90" i="40"/>
  <c r="AH90" i="40"/>
  <c r="AL90" i="40"/>
  <c r="AP90" i="40"/>
  <c r="AT90" i="40"/>
  <c r="AX90" i="40"/>
  <c r="B91" i="40"/>
  <c r="I91" i="40"/>
  <c r="N91" i="40"/>
  <c r="R91" i="40"/>
  <c r="V91" i="40"/>
  <c r="Z91" i="40"/>
  <c r="AD91" i="40"/>
  <c r="AH91" i="40"/>
  <c r="AL91" i="40"/>
  <c r="AP91" i="40"/>
  <c r="AT91" i="40"/>
  <c r="AX91" i="40"/>
  <c r="B92" i="40"/>
  <c r="I92" i="40"/>
  <c r="N92" i="40"/>
  <c r="R92" i="40"/>
  <c r="V92" i="40"/>
  <c r="Z92" i="40"/>
  <c r="AD92" i="40"/>
  <c r="AH92" i="40"/>
  <c r="AL92" i="40"/>
  <c r="AP92" i="40"/>
  <c r="AT92" i="40"/>
  <c r="AX92" i="40"/>
  <c r="B93" i="40"/>
  <c r="I93" i="40"/>
  <c r="N93" i="40"/>
  <c r="R93" i="40"/>
  <c r="V93" i="40"/>
  <c r="Z93" i="40"/>
  <c r="AD93" i="40"/>
  <c r="AH93" i="40"/>
  <c r="AL93" i="40"/>
  <c r="AP93" i="40"/>
  <c r="AT93" i="40"/>
  <c r="AX93" i="40"/>
  <c r="B94" i="40"/>
  <c r="I94" i="40"/>
  <c r="N94" i="40"/>
  <c r="R94" i="40"/>
  <c r="V94" i="40"/>
  <c r="Z94" i="40"/>
  <c r="AD94" i="40"/>
  <c r="AH94" i="40"/>
  <c r="AL94" i="40"/>
  <c r="AP94" i="40"/>
  <c r="AT94" i="40"/>
  <c r="AX94" i="40"/>
  <c r="B95" i="40"/>
  <c r="I95" i="40"/>
  <c r="N95" i="40"/>
  <c r="R95" i="40"/>
  <c r="V95" i="40"/>
  <c r="Z95" i="40"/>
  <c r="AD95" i="40"/>
  <c r="AH95" i="40"/>
  <c r="AL95" i="40"/>
  <c r="AP95" i="40"/>
  <c r="AT95" i="40"/>
  <c r="AX95" i="40"/>
  <c r="B96" i="40"/>
  <c r="I96" i="40"/>
  <c r="N96" i="40"/>
  <c r="R96" i="40"/>
  <c r="V96" i="40"/>
  <c r="Z96" i="40"/>
  <c r="AD96" i="40"/>
  <c r="AH96" i="40"/>
  <c r="AL96" i="40"/>
  <c r="AP96" i="40"/>
  <c r="AT96" i="40"/>
  <c r="AX96" i="40"/>
  <c r="B97" i="40"/>
  <c r="I97" i="40"/>
  <c r="N97" i="40"/>
  <c r="R97" i="40"/>
  <c r="V97" i="40"/>
  <c r="Z97" i="40"/>
  <c r="AD97" i="40"/>
  <c r="AH97" i="40"/>
  <c r="AL97" i="40"/>
  <c r="AP97" i="40"/>
  <c r="AT97" i="40"/>
  <c r="AX97" i="40"/>
  <c r="B98" i="40"/>
  <c r="I98" i="40"/>
  <c r="N98" i="40"/>
  <c r="R98" i="40"/>
  <c r="V98" i="40"/>
  <c r="Z98" i="40"/>
  <c r="AD98" i="40"/>
  <c r="AH98" i="40"/>
  <c r="AL98" i="40"/>
  <c r="AP98" i="40"/>
  <c r="AT98" i="40"/>
  <c r="AX98" i="40"/>
  <c r="B99" i="40"/>
  <c r="I99" i="40"/>
  <c r="N99" i="40"/>
  <c r="R99" i="40"/>
  <c r="V99" i="40"/>
  <c r="Z99" i="40"/>
  <c r="AD99" i="40"/>
  <c r="AH99" i="40"/>
  <c r="AL99" i="40"/>
  <c r="AP99" i="40"/>
  <c r="AT99" i="40"/>
  <c r="AX99" i="40"/>
  <c r="B100" i="40"/>
  <c r="I100" i="40"/>
  <c r="N100" i="40"/>
  <c r="R100" i="40"/>
  <c r="V100" i="40"/>
  <c r="Z100" i="40"/>
  <c r="AD100" i="40"/>
  <c r="AH100" i="40"/>
  <c r="AL100" i="40"/>
  <c r="AP100" i="40"/>
  <c r="AT100" i="40"/>
  <c r="AX100" i="40"/>
  <c r="B101" i="40"/>
  <c r="I101" i="40"/>
  <c r="N101" i="40"/>
  <c r="R101" i="40"/>
  <c r="V101" i="40"/>
  <c r="Z101" i="40"/>
  <c r="AD101" i="40"/>
  <c r="AH101" i="40"/>
  <c r="AL101" i="40"/>
  <c r="AP101" i="40"/>
  <c r="AT101" i="40"/>
  <c r="AX101" i="40"/>
  <c r="B102" i="40"/>
  <c r="I102" i="40"/>
  <c r="N102" i="40"/>
  <c r="R102" i="40"/>
  <c r="V102" i="40"/>
  <c r="Z102" i="40"/>
  <c r="AD102" i="40"/>
  <c r="AH102" i="40"/>
  <c r="AL102" i="40"/>
  <c r="AP102" i="40"/>
  <c r="AT102" i="40"/>
  <c r="AX102" i="40"/>
  <c r="B103" i="40"/>
  <c r="I103" i="40"/>
  <c r="N103" i="40"/>
  <c r="R103" i="40"/>
  <c r="V103" i="40"/>
  <c r="Z103" i="40"/>
  <c r="AD103" i="40"/>
  <c r="AH103" i="40"/>
  <c r="AL103" i="40"/>
  <c r="AP103" i="40"/>
  <c r="AT103" i="40"/>
  <c r="AX103" i="40"/>
  <c r="B104" i="40"/>
  <c r="I104" i="40"/>
  <c r="N104" i="40"/>
  <c r="R104" i="40"/>
  <c r="V104" i="40"/>
  <c r="Z104" i="40"/>
  <c r="AD104" i="40"/>
  <c r="AH104" i="40"/>
  <c r="AL104" i="40"/>
  <c r="AP104" i="40"/>
  <c r="AT104" i="40"/>
  <c r="AX104" i="40"/>
  <c r="B105" i="40"/>
  <c r="I105" i="40"/>
  <c r="N105" i="40"/>
  <c r="R105" i="40"/>
  <c r="V105" i="40"/>
  <c r="Z105" i="40"/>
  <c r="AD105" i="40"/>
  <c r="AH105" i="40"/>
  <c r="AL105" i="40"/>
  <c r="AP105" i="40"/>
  <c r="AT105" i="40"/>
  <c r="AX105" i="40"/>
  <c r="B106" i="40"/>
  <c r="I106" i="40"/>
  <c r="N106" i="40"/>
  <c r="R106" i="40"/>
  <c r="V106" i="40"/>
  <c r="Z106" i="40"/>
  <c r="AD106" i="40"/>
  <c r="AH106" i="40"/>
  <c r="AL106" i="40"/>
  <c r="AP106" i="40"/>
  <c r="AT106" i="40"/>
  <c r="AX106" i="40"/>
  <c r="B107" i="40"/>
  <c r="I107" i="40"/>
  <c r="N107" i="40"/>
  <c r="R107" i="40"/>
  <c r="V107" i="40"/>
  <c r="Z107" i="40"/>
  <c r="AD107" i="40"/>
  <c r="AH107" i="40"/>
  <c r="AL107" i="40"/>
  <c r="AP107" i="40"/>
  <c r="AT107" i="40"/>
  <c r="AX107" i="40"/>
  <c r="B108" i="40"/>
  <c r="I108" i="40"/>
  <c r="N108" i="40"/>
  <c r="R108" i="40"/>
  <c r="V108" i="40"/>
  <c r="Z108" i="40"/>
  <c r="AD108" i="40"/>
  <c r="AH108" i="40"/>
  <c r="AL108" i="40"/>
  <c r="AP108" i="40"/>
  <c r="AT108" i="40"/>
  <c r="AX108" i="40"/>
  <c r="B109" i="40"/>
  <c r="I109" i="40"/>
  <c r="N109" i="40"/>
  <c r="R109" i="40"/>
  <c r="V109" i="40"/>
  <c r="Z109" i="40"/>
  <c r="AD109" i="40"/>
  <c r="AH109" i="40"/>
  <c r="AL109" i="40"/>
  <c r="AP109" i="40"/>
  <c r="AT109" i="40"/>
  <c r="AX109" i="40"/>
  <c r="B110" i="40"/>
  <c r="I110" i="40"/>
  <c r="N110" i="40"/>
  <c r="R110" i="40"/>
  <c r="V110" i="40"/>
  <c r="Z110" i="40"/>
  <c r="AD110" i="40"/>
  <c r="AH110" i="40"/>
  <c r="AL110" i="40"/>
  <c r="AP110" i="40"/>
  <c r="AT110" i="40"/>
  <c r="AX110" i="40"/>
  <c r="B111" i="40"/>
  <c r="I111" i="40"/>
  <c r="N111" i="40"/>
  <c r="R111" i="40"/>
  <c r="V111" i="40"/>
  <c r="Z111" i="40"/>
  <c r="AD111" i="40"/>
  <c r="AH111" i="40"/>
  <c r="AL111" i="40"/>
  <c r="AP111" i="40"/>
  <c r="AT111" i="40"/>
  <c r="AX111" i="40"/>
  <c r="B112" i="40"/>
  <c r="I112" i="40"/>
  <c r="N112" i="40"/>
  <c r="R112" i="40"/>
  <c r="V112" i="40"/>
  <c r="Z112" i="40"/>
  <c r="AD112" i="40"/>
  <c r="AH112" i="40"/>
  <c r="AL112" i="40"/>
  <c r="AP112" i="40"/>
  <c r="AT112" i="40"/>
  <c r="AX112" i="40"/>
  <c r="B113" i="40"/>
  <c r="I113" i="40"/>
  <c r="N113" i="40"/>
  <c r="R113" i="40"/>
  <c r="V113" i="40"/>
  <c r="Z113" i="40"/>
  <c r="AD113" i="40"/>
  <c r="AH113" i="40"/>
  <c r="AL113" i="40"/>
  <c r="AP113" i="40"/>
  <c r="AT113" i="40"/>
  <c r="AX113" i="40"/>
  <c r="B114" i="40"/>
  <c r="I114" i="40"/>
  <c r="N114" i="40"/>
  <c r="R114" i="40"/>
  <c r="V114" i="40"/>
  <c r="Z114" i="40"/>
  <c r="AD114" i="40"/>
  <c r="AH114" i="40"/>
  <c r="AL114" i="40"/>
  <c r="AP114" i="40"/>
  <c r="AT114" i="40"/>
  <c r="AX114" i="40"/>
  <c r="B115" i="40"/>
  <c r="I115" i="40"/>
  <c r="N115" i="40"/>
  <c r="R115" i="40"/>
  <c r="V115" i="40"/>
  <c r="Z115" i="40"/>
  <c r="AD115" i="40"/>
  <c r="AH115" i="40"/>
  <c r="AL115" i="40"/>
  <c r="AP115" i="40"/>
  <c r="AT115" i="40"/>
  <c r="AX115" i="40"/>
  <c r="B116" i="40"/>
  <c r="I116" i="40"/>
  <c r="N116" i="40"/>
  <c r="R116" i="40"/>
  <c r="V116" i="40"/>
  <c r="Z116" i="40"/>
  <c r="AD116" i="40"/>
  <c r="AH116" i="40"/>
  <c r="AL116" i="40"/>
  <c r="AP116" i="40"/>
  <c r="AT116" i="40"/>
  <c r="AX116" i="40"/>
  <c r="B117" i="40"/>
  <c r="I117" i="40"/>
  <c r="N117" i="40"/>
  <c r="R117" i="40"/>
  <c r="V117" i="40"/>
  <c r="Z117" i="40"/>
  <c r="AD117" i="40"/>
  <c r="AH117" i="40"/>
  <c r="AL117" i="40"/>
  <c r="AP117" i="40"/>
  <c r="AT117" i="40"/>
  <c r="AX117" i="40"/>
  <c r="B118" i="40"/>
  <c r="I118" i="40"/>
  <c r="N118" i="40"/>
  <c r="R118" i="40"/>
  <c r="V118" i="40"/>
  <c r="Z118" i="40"/>
  <c r="AD118" i="40"/>
  <c r="AH118" i="40"/>
  <c r="AL118" i="40"/>
  <c r="AP118" i="40"/>
  <c r="AT118" i="40"/>
  <c r="AX118" i="40"/>
  <c r="B119" i="40"/>
  <c r="I119" i="40"/>
  <c r="N119" i="40"/>
  <c r="R119" i="40"/>
  <c r="V119" i="40"/>
  <c r="Z119" i="40"/>
  <c r="AD119" i="40"/>
  <c r="AH119" i="40"/>
  <c r="AL119" i="40"/>
  <c r="AP119" i="40"/>
  <c r="AT119" i="40"/>
  <c r="AX119" i="40"/>
  <c r="B120" i="40"/>
  <c r="I120" i="40"/>
  <c r="N120" i="40"/>
  <c r="R120" i="40"/>
  <c r="V120" i="40"/>
  <c r="Z120" i="40"/>
  <c r="AD120" i="40"/>
  <c r="AH120" i="40"/>
  <c r="AL120" i="40"/>
  <c r="AP120" i="40"/>
  <c r="AT120" i="40"/>
  <c r="AX120" i="40"/>
  <c r="B121" i="40"/>
  <c r="I121" i="40"/>
  <c r="N121" i="40"/>
  <c r="R121" i="40"/>
  <c r="V121" i="40"/>
  <c r="Z121" i="40"/>
  <c r="AD121" i="40"/>
  <c r="AH121" i="40"/>
  <c r="AL121" i="40"/>
  <c r="AP121" i="40"/>
  <c r="AT121" i="40"/>
  <c r="AX121" i="40"/>
  <c r="B122" i="40"/>
  <c r="I122" i="40"/>
  <c r="N122" i="40"/>
  <c r="R122" i="40"/>
  <c r="V122" i="40"/>
  <c r="Z122" i="40"/>
  <c r="AD122" i="40"/>
  <c r="AH122" i="40"/>
  <c r="AL122" i="40"/>
  <c r="AP122" i="40"/>
  <c r="AT122" i="40"/>
  <c r="AX122" i="40"/>
  <c r="B123" i="40"/>
  <c r="I123" i="40"/>
  <c r="N123" i="40"/>
  <c r="R123" i="40"/>
  <c r="V123" i="40"/>
  <c r="Z123" i="40"/>
  <c r="AD123" i="40"/>
  <c r="AH123" i="40"/>
  <c r="AL123" i="40"/>
  <c r="AP123" i="40"/>
  <c r="AT123" i="40"/>
  <c r="AX123" i="40"/>
  <c r="B124" i="40"/>
  <c r="I124" i="40"/>
  <c r="N124" i="40"/>
  <c r="R124" i="40"/>
  <c r="V124" i="40"/>
  <c r="Z124" i="40"/>
  <c r="AD124" i="40"/>
  <c r="AH124" i="40"/>
  <c r="AL124" i="40"/>
  <c r="AP124" i="40"/>
  <c r="AT124" i="40"/>
  <c r="AX124" i="40"/>
  <c r="M125" i="40"/>
  <c r="Q125" i="40"/>
  <c r="U125" i="40"/>
  <c r="Y125" i="40"/>
  <c r="AC125" i="40"/>
  <c r="AG125" i="40"/>
  <c r="AK125" i="40"/>
  <c r="AO125" i="40"/>
  <c r="AS125" i="40"/>
  <c r="AW125" i="40"/>
  <c r="C1" i="39"/>
  <c r="B11" i="39"/>
  <c r="I11" i="39"/>
  <c r="N11" i="39"/>
  <c r="R11" i="39"/>
  <c r="V11" i="39"/>
  <c r="Z11" i="39"/>
  <c r="AD11" i="39"/>
  <c r="AH11" i="39"/>
  <c r="AL11" i="39"/>
  <c r="AP11" i="39"/>
  <c r="AT11" i="39"/>
  <c r="AX11" i="39"/>
  <c r="B4" i="39"/>
  <c r="I4" i="39"/>
  <c r="N4" i="39"/>
  <c r="R4" i="39"/>
  <c r="V4" i="39"/>
  <c r="Z4" i="39"/>
  <c r="AD4" i="39"/>
  <c r="AH4" i="39"/>
  <c r="AL4" i="39"/>
  <c r="AP4" i="39"/>
  <c r="AT4" i="39"/>
  <c r="AX4" i="39"/>
  <c r="AY4" i="39"/>
  <c r="BA4" i="39" s="1"/>
  <c r="BB4" i="39" s="1"/>
  <c r="B5" i="39"/>
  <c r="I5" i="39"/>
  <c r="N5" i="39"/>
  <c r="R5" i="39"/>
  <c r="V5" i="39"/>
  <c r="Z5" i="39"/>
  <c r="AD5" i="39"/>
  <c r="AH5" i="39"/>
  <c r="AL5" i="39"/>
  <c r="AP5" i="39"/>
  <c r="AT5" i="39"/>
  <c r="AX5" i="39"/>
  <c r="AY5" i="39"/>
  <c r="BA5" i="39" s="1"/>
  <c r="BB5" i="39" s="1"/>
  <c r="B10" i="39"/>
  <c r="I10" i="39"/>
  <c r="N10" i="39"/>
  <c r="R10" i="39"/>
  <c r="V10" i="39"/>
  <c r="Z10" i="39"/>
  <c r="AD10" i="39"/>
  <c r="AH10" i="39"/>
  <c r="AL10" i="39"/>
  <c r="AP10" i="39"/>
  <c r="AT10" i="39"/>
  <c r="AX10" i="39"/>
  <c r="B22" i="39"/>
  <c r="I22" i="39"/>
  <c r="N22" i="39"/>
  <c r="R22" i="39"/>
  <c r="V22" i="39"/>
  <c r="Z22" i="39"/>
  <c r="AD22" i="39"/>
  <c r="AH22" i="39"/>
  <c r="AL22" i="39"/>
  <c r="AP22" i="39"/>
  <c r="AT22" i="39"/>
  <c r="AX22" i="39"/>
  <c r="B7" i="39"/>
  <c r="I7" i="39"/>
  <c r="N7" i="39"/>
  <c r="R7" i="39"/>
  <c r="V7" i="39"/>
  <c r="Z7" i="39"/>
  <c r="AD7" i="39"/>
  <c r="AH7" i="39"/>
  <c r="AL7" i="39"/>
  <c r="AP7" i="39"/>
  <c r="AT7" i="39"/>
  <c r="AX7" i="39"/>
  <c r="B17" i="39"/>
  <c r="I17" i="39"/>
  <c r="N17" i="39"/>
  <c r="R17" i="39"/>
  <c r="V17" i="39"/>
  <c r="Z17" i="39"/>
  <c r="AD17" i="39"/>
  <c r="AH17" i="39"/>
  <c r="AL17" i="39"/>
  <c r="AP17" i="39"/>
  <c r="AT17" i="39"/>
  <c r="AX17" i="39"/>
  <c r="B20" i="39"/>
  <c r="I20" i="39"/>
  <c r="N20" i="39"/>
  <c r="R20" i="39"/>
  <c r="V20" i="39"/>
  <c r="Z20" i="39"/>
  <c r="AD20" i="39"/>
  <c r="AH20" i="39"/>
  <c r="AL20" i="39"/>
  <c r="AP20" i="39"/>
  <c r="AT20" i="39"/>
  <c r="AX20" i="39"/>
  <c r="B6" i="39"/>
  <c r="I6" i="39"/>
  <c r="N6" i="39"/>
  <c r="R6" i="39"/>
  <c r="V6" i="39"/>
  <c r="Z6" i="39"/>
  <c r="AD6" i="39"/>
  <c r="AH6" i="39"/>
  <c r="AL6" i="39"/>
  <c r="AP6" i="39"/>
  <c r="AT6" i="39"/>
  <c r="AX6" i="39"/>
  <c r="B15" i="39"/>
  <c r="I15" i="39"/>
  <c r="N15" i="39"/>
  <c r="R15" i="39"/>
  <c r="V15" i="39"/>
  <c r="Z15" i="39"/>
  <c r="AD15" i="39"/>
  <c r="AH15" i="39"/>
  <c r="AL15" i="39"/>
  <c r="AP15" i="39"/>
  <c r="AT15" i="39"/>
  <c r="AX15" i="39"/>
  <c r="B13" i="39"/>
  <c r="I13" i="39"/>
  <c r="N13" i="39"/>
  <c r="R13" i="39"/>
  <c r="V13" i="39"/>
  <c r="Z13" i="39"/>
  <c r="AD13" i="39"/>
  <c r="AH13" i="39"/>
  <c r="AL13" i="39"/>
  <c r="AP13" i="39"/>
  <c r="AT13" i="39"/>
  <c r="AX13" i="39"/>
  <c r="B12" i="39"/>
  <c r="I12" i="39"/>
  <c r="N12" i="39"/>
  <c r="R12" i="39"/>
  <c r="V12" i="39"/>
  <c r="Z12" i="39"/>
  <c r="AD12" i="39"/>
  <c r="AH12" i="39"/>
  <c r="AL12" i="39"/>
  <c r="AP12" i="39"/>
  <c r="AT12" i="39"/>
  <c r="AX12" i="39"/>
  <c r="B18" i="39"/>
  <c r="I18" i="39"/>
  <c r="N18" i="39"/>
  <c r="R18" i="39"/>
  <c r="V18" i="39"/>
  <c r="Z18" i="39"/>
  <c r="AD18" i="39"/>
  <c r="AH18" i="39"/>
  <c r="AL18" i="39"/>
  <c r="AP18" i="39"/>
  <c r="AT18" i="39"/>
  <c r="AX18" i="39"/>
  <c r="B19" i="39"/>
  <c r="I19" i="39"/>
  <c r="N19" i="39"/>
  <c r="R19" i="39"/>
  <c r="V19" i="39"/>
  <c r="Z19" i="39"/>
  <c r="AD19" i="39"/>
  <c r="AH19" i="39"/>
  <c r="AL19" i="39"/>
  <c r="AP19" i="39"/>
  <c r="AT19" i="39"/>
  <c r="AX19" i="39"/>
  <c r="B8" i="39"/>
  <c r="I8" i="39"/>
  <c r="N8" i="39"/>
  <c r="R8" i="39"/>
  <c r="V8" i="39"/>
  <c r="Z8" i="39"/>
  <c r="AD8" i="39"/>
  <c r="AH8" i="39"/>
  <c r="AL8" i="39"/>
  <c r="AP8" i="39"/>
  <c r="AT8" i="39"/>
  <c r="AX8" i="39"/>
  <c r="B2" i="39"/>
  <c r="I2" i="39"/>
  <c r="N2" i="39"/>
  <c r="R2" i="39"/>
  <c r="V2" i="39"/>
  <c r="Z2" i="39"/>
  <c r="AD2" i="39"/>
  <c r="AH2" i="39"/>
  <c r="AL2" i="39"/>
  <c r="AP2" i="39"/>
  <c r="AT2" i="39"/>
  <c r="AX2" i="39"/>
  <c r="B16" i="39"/>
  <c r="I16" i="39"/>
  <c r="N16" i="39"/>
  <c r="R16" i="39"/>
  <c r="V16" i="39"/>
  <c r="Z16" i="39"/>
  <c r="AD16" i="39"/>
  <c r="AH16" i="39"/>
  <c r="AL16" i="39"/>
  <c r="AP16" i="39"/>
  <c r="AT16" i="39"/>
  <c r="AX16" i="39"/>
  <c r="B3" i="39"/>
  <c r="I3" i="39"/>
  <c r="N3" i="39"/>
  <c r="R3" i="39"/>
  <c r="V3" i="39"/>
  <c r="Z3" i="39"/>
  <c r="AD3" i="39"/>
  <c r="AH3" i="39"/>
  <c r="AL3" i="39"/>
  <c r="AP3" i="39"/>
  <c r="AT3" i="39"/>
  <c r="AX3" i="39"/>
  <c r="B14" i="39"/>
  <c r="I14" i="39"/>
  <c r="N14" i="39"/>
  <c r="R14" i="39"/>
  <c r="V14" i="39"/>
  <c r="Z14" i="39"/>
  <c r="AD14" i="39"/>
  <c r="AH14" i="39"/>
  <c r="AL14" i="39"/>
  <c r="AP14" i="39"/>
  <c r="AT14" i="39"/>
  <c r="AX14" i="39"/>
  <c r="B9" i="39"/>
  <c r="I9" i="39"/>
  <c r="N9" i="39"/>
  <c r="R9" i="39"/>
  <c r="V9" i="39"/>
  <c r="Z9" i="39"/>
  <c r="AD9" i="39"/>
  <c r="AH9" i="39"/>
  <c r="AL9" i="39"/>
  <c r="AP9" i="39"/>
  <c r="AT9" i="39"/>
  <c r="AX9" i="39"/>
  <c r="B21" i="39"/>
  <c r="I21" i="39"/>
  <c r="G21" i="39"/>
  <c r="AY21" i="39" s="1"/>
  <c r="BA21" i="39" s="1"/>
  <c r="BB21" i="39" s="1"/>
  <c r="B23" i="39"/>
  <c r="I23" i="39"/>
  <c r="G23" i="39"/>
  <c r="AY23" i="39" s="1"/>
  <c r="BA23" i="39" s="1"/>
  <c r="BB23" i="39" s="1"/>
  <c r="B126" i="39"/>
  <c r="I126" i="39"/>
  <c r="AY126" i="39"/>
  <c r="BA126" i="39" s="1"/>
  <c r="BB126" i="39" s="1"/>
  <c r="B24" i="39"/>
  <c r="I24" i="39"/>
  <c r="G24" i="39"/>
  <c r="AY24" i="39" s="1"/>
  <c r="BA24" i="39" s="1"/>
  <c r="BB24" i="39" s="1"/>
  <c r="B25" i="39"/>
  <c r="I25" i="39"/>
  <c r="G25" i="39"/>
  <c r="AY25" i="39" s="1"/>
  <c r="BA25" i="39" s="1"/>
  <c r="BB25" i="39" s="1"/>
  <c r="B26" i="39"/>
  <c r="I26" i="39"/>
  <c r="G26" i="39"/>
  <c r="AY26" i="39" s="1"/>
  <c r="BA26" i="39" s="1"/>
  <c r="BB26" i="39" s="1"/>
  <c r="B27" i="39"/>
  <c r="I27" i="39"/>
  <c r="G27" i="39"/>
  <c r="AY27" i="39" s="1"/>
  <c r="BA27" i="39" s="1"/>
  <c r="BB27" i="39" s="1"/>
  <c r="B28" i="39"/>
  <c r="I28" i="39"/>
  <c r="G28" i="39"/>
  <c r="AY28" i="39" s="1"/>
  <c r="BA28" i="39" s="1"/>
  <c r="BB28" i="39" s="1"/>
  <c r="B29" i="39"/>
  <c r="I29" i="39"/>
  <c r="G29" i="39"/>
  <c r="AY29" i="39" s="1"/>
  <c r="BA29" i="39" s="1"/>
  <c r="BB29" i="39" s="1"/>
  <c r="B30" i="39"/>
  <c r="I30" i="39"/>
  <c r="G30" i="39"/>
  <c r="AY30" i="39" s="1"/>
  <c r="BA30" i="39" s="1"/>
  <c r="BB30" i="39" s="1"/>
  <c r="B31" i="39"/>
  <c r="I31" i="39"/>
  <c r="G31" i="39"/>
  <c r="AY31" i="39" s="1"/>
  <c r="BA31" i="39" s="1"/>
  <c r="BB31" i="39" s="1"/>
  <c r="B32" i="39"/>
  <c r="I32" i="39"/>
  <c r="G32" i="39"/>
  <c r="AY32" i="39" s="1"/>
  <c r="BA32" i="39" s="1"/>
  <c r="BB32" i="39" s="1"/>
  <c r="B33" i="39"/>
  <c r="I33" i="39"/>
  <c r="G33" i="39"/>
  <c r="AY33" i="39" s="1"/>
  <c r="BA33" i="39" s="1"/>
  <c r="BB33" i="39" s="1"/>
  <c r="B34" i="39"/>
  <c r="I34" i="39"/>
  <c r="G34" i="39"/>
  <c r="AY34" i="39" s="1"/>
  <c r="BA34" i="39" s="1"/>
  <c r="BB34" i="39" s="1"/>
  <c r="B35" i="39"/>
  <c r="I35" i="39"/>
  <c r="G35" i="39"/>
  <c r="AY35" i="39" s="1"/>
  <c r="BA35" i="39" s="1"/>
  <c r="BB35" i="39" s="1"/>
  <c r="B36" i="39"/>
  <c r="I36" i="39"/>
  <c r="G36" i="39"/>
  <c r="AY36" i="39" s="1"/>
  <c r="BA36" i="39" s="1"/>
  <c r="BB36" i="39" s="1"/>
  <c r="B37" i="39"/>
  <c r="I37" i="39"/>
  <c r="G37" i="39"/>
  <c r="AY37" i="39" s="1"/>
  <c r="BA37" i="39" s="1"/>
  <c r="BB37" i="39" s="1"/>
  <c r="B38" i="39"/>
  <c r="I38" i="39"/>
  <c r="G38" i="39"/>
  <c r="AY38" i="39" s="1"/>
  <c r="BA38" i="39" s="1"/>
  <c r="BB38" i="39" s="1"/>
  <c r="B39" i="39"/>
  <c r="I39" i="39"/>
  <c r="G39" i="39"/>
  <c r="AY39" i="39" s="1"/>
  <c r="BA39" i="39" s="1"/>
  <c r="BB39" i="39" s="1"/>
  <c r="B40" i="39"/>
  <c r="I40" i="39"/>
  <c r="G40" i="39"/>
  <c r="AY40" i="39" s="1"/>
  <c r="BA40" i="39" s="1"/>
  <c r="BB40" i="39" s="1"/>
  <c r="B41" i="39"/>
  <c r="I41" i="39"/>
  <c r="G41" i="39"/>
  <c r="AY41" i="39" s="1"/>
  <c r="BA41" i="39" s="1"/>
  <c r="BB41" i="39" s="1"/>
  <c r="B42" i="39"/>
  <c r="I42" i="39"/>
  <c r="G42" i="39"/>
  <c r="AY42" i="39" s="1"/>
  <c r="BA42" i="39" s="1"/>
  <c r="BB42" i="39" s="1"/>
  <c r="B43" i="39"/>
  <c r="I43" i="39"/>
  <c r="G43" i="39"/>
  <c r="AY43" i="39" s="1"/>
  <c r="BA43" i="39" s="1"/>
  <c r="BB43" i="39" s="1"/>
  <c r="B44" i="39"/>
  <c r="I44" i="39"/>
  <c r="G44" i="39"/>
  <c r="AY44" i="39" s="1"/>
  <c r="BA44" i="39" s="1"/>
  <c r="BB44" i="39" s="1"/>
  <c r="B45" i="39"/>
  <c r="I45" i="39"/>
  <c r="G45" i="39"/>
  <c r="AY45" i="39" s="1"/>
  <c r="BA45" i="39" s="1"/>
  <c r="BB45" i="39" s="1"/>
  <c r="B46" i="39"/>
  <c r="I46" i="39"/>
  <c r="B47" i="39"/>
  <c r="I47" i="39"/>
  <c r="B48" i="39"/>
  <c r="I48" i="39"/>
  <c r="B49" i="39"/>
  <c r="I49" i="39"/>
  <c r="B50" i="39"/>
  <c r="I50" i="39"/>
  <c r="B51" i="39"/>
  <c r="I51" i="39"/>
  <c r="B52" i="39"/>
  <c r="I52" i="39"/>
  <c r="G52" i="39"/>
  <c r="AY52" i="39" s="1"/>
  <c r="BA52" i="39" s="1"/>
  <c r="BB52" i="39" s="1"/>
  <c r="B53" i="39"/>
  <c r="I53" i="39"/>
  <c r="G53" i="39"/>
  <c r="AY53" i="39" s="1"/>
  <c r="BA53" i="39" s="1"/>
  <c r="BB53" i="39" s="1"/>
  <c r="B54" i="39"/>
  <c r="I54" i="39"/>
  <c r="G54" i="39"/>
  <c r="AY54" i="39" s="1"/>
  <c r="BA54" i="39" s="1"/>
  <c r="BB54" i="39" s="1"/>
  <c r="B55" i="39"/>
  <c r="I55" i="39"/>
  <c r="G55" i="39"/>
  <c r="AY55" i="39" s="1"/>
  <c r="BA55" i="39" s="1"/>
  <c r="BB55" i="39" s="1"/>
  <c r="B56" i="39"/>
  <c r="I56" i="39"/>
  <c r="G56" i="39"/>
  <c r="AY56" i="39" s="1"/>
  <c r="BA56" i="39" s="1"/>
  <c r="BB56" i="39" s="1"/>
  <c r="B57" i="39"/>
  <c r="I57" i="39"/>
  <c r="G57" i="39"/>
  <c r="AY57" i="39" s="1"/>
  <c r="BA57" i="39" s="1"/>
  <c r="BB57" i="39" s="1"/>
  <c r="B58" i="39"/>
  <c r="I58" i="39"/>
  <c r="G58" i="39"/>
  <c r="AY58" i="39" s="1"/>
  <c r="BA58" i="39" s="1"/>
  <c r="BB58" i="39" s="1"/>
  <c r="B59" i="39"/>
  <c r="I59" i="39"/>
  <c r="G59" i="39"/>
  <c r="AY59" i="39" s="1"/>
  <c r="BA59" i="39" s="1"/>
  <c r="BB59" i="39" s="1"/>
  <c r="B60" i="39"/>
  <c r="I60" i="39"/>
  <c r="G60" i="39"/>
  <c r="AY60" i="39" s="1"/>
  <c r="BA60" i="39" s="1"/>
  <c r="BB60" i="39" s="1"/>
  <c r="B61" i="39"/>
  <c r="I61" i="39"/>
  <c r="G61" i="39"/>
  <c r="AY61" i="39" s="1"/>
  <c r="BA61" i="39" s="1"/>
  <c r="BB61" i="39" s="1"/>
  <c r="B62" i="39"/>
  <c r="I62" i="39"/>
  <c r="G62" i="39"/>
  <c r="AY62" i="39" s="1"/>
  <c r="BA62" i="39" s="1"/>
  <c r="BB62" i="39" s="1"/>
  <c r="B63" i="39"/>
  <c r="I63" i="39"/>
  <c r="G63" i="39"/>
  <c r="AY63" i="39" s="1"/>
  <c r="BA63" i="39" s="1"/>
  <c r="BB63" i="39" s="1"/>
  <c r="B64" i="39"/>
  <c r="I64" i="39"/>
  <c r="G64" i="39"/>
  <c r="AY64" i="39" s="1"/>
  <c r="BA64" i="39" s="1"/>
  <c r="BB64" i="39" s="1"/>
  <c r="B65" i="39"/>
  <c r="I65" i="39"/>
  <c r="G65" i="39"/>
  <c r="AY65" i="39" s="1"/>
  <c r="BA65" i="39" s="1"/>
  <c r="BB65" i="39" s="1"/>
  <c r="B66" i="39"/>
  <c r="I66" i="39"/>
  <c r="G66" i="39"/>
  <c r="BA66" i="39"/>
  <c r="BB66" i="39" s="1"/>
  <c r="B67" i="39"/>
  <c r="I67" i="39"/>
  <c r="G67" i="39"/>
  <c r="AY67" i="39" s="1"/>
  <c r="BA67" i="39" s="1"/>
  <c r="BB67" i="39" s="1"/>
  <c r="B68" i="39"/>
  <c r="I68" i="39"/>
  <c r="G68" i="39"/>
  <c r="AY68" i="39" s="1"/>
  <c r="BA68" i="39" s="1"/>
  <c r="BB68" i="39" s="1"/>
  <c r="B69" i="39"/>
  <c r="I69" i="39"/>
  <c r="G69" i="39"/>
  <c r="AY69" i="39" s="1"/>
  <c r="BA69" i="39" s="1"/>
  <c r="BB69" i="39" s="1"/>
  <c r="B70" i="39"/>
  <c r="I70" i="39"/>
  <c r="G70" i="39"/>
  <c r="AY70" i="39" s="1"/>
  <c r="BA70" i="39" s="1"/>
  <c r="BB70" i="39" s="1"/>
  <c r="B71" i="39"/>
  <c r="I71" i="39"/>
  <c r="G71" i="39"/>
  <c r="AY71" i="39" s="1"/>
  <c r="BA71" i="39" s="1"/>
  <c r="BB71" i="39" s="1"/>
  <c r="B72" i="39"/>
  <c r="I72" i="39"/>
  <c r="G72" i="39"/>
  <c r="AY72" i="39" s="1"/>
  <c r="BA72" i="39" s="1"/>
  <c r="BB72" i="39" s="1"/>
  <c r="B73" i="39"/>
  <c r="I73" i="39"/>
  <c r="G73" i="39"/>
  <c r="BA73" i="39"/>
  <c r="BB73" i="39" s="1"/>
  <c r="B74" i="39"/>
  <c r="I74" i="39"/>
  <c r="G74" i="39"/>
  <c r="AY74" i="39" s="1"/>
  <c r="BA74" i="39" s="1"/>
  <c r="BB74" i="39" s="1"/>
  <c r="B75" i="39"/>
  <c r="I75" i="39"/>
  <c r="G75" i="39"/>
  <c r="AY75" i="39" s="1"/>
  <c r="BA75" i="39" s="1"/>
  <c r="BB75" i="39" s="1"/>
  <c r="B76" i="39"/>
  <c r="I76" i="39"/>
  <c r="G76" i="39"/>
  <c r="AY76" i="39" s="1"/>
  <c r="BA76" i="39" s="1"/>
  <c r="BB76" i="39" s="1"/>
  <c r="B77" i="39"/>
  <c r="I77" i="39"/>
  <c r="G77" i="39"/>
  <c r="AY77" i="39" s="1"/>
  <c r="BA77" i="39" s="1"/>
  <c r="BB77" i="39" s="1"/>
  <c r="B78" i="39"/>
  <c r="I78" i="39"/>
  <c r="G78" i="39"/>
  <c r="AY78" i="39" s="1"/>
  <c r="BA78" i="39" s="1"/>
  <c r="BB78" i="39" s="1"/>
  <c r="B79" i="39"/>
  <c r="I79" i="39"/>
  <c r="G79" i="39"/>
  <c r="AY79" i="39" s="1"/>
  <c r="BA79" i="39" s="1"/>
  <c r="BB79" i="39" s="1"/>
  <c r="B80" i="39"/>
  <c r="I80" i="39"/>
  <c r="G80" i="39"/>
  <c r="AY80" i="39" s="1"/>
  <c r="BA80" i="39" s="1"/>
  <c r="BB80" i="39" s="1"/>
  <c r="B81" i="39"/>
  <c r="I81" i="39"/>
  <c r="G81" i="39"/>
  <c r="AY81" i="39" s="1"/>
  <c r="BA81" i="39" s="1"/>
  <c r="BB81" i="39" s="1"/>
  <c r="B82" i="39"/>
  <c r="I82" i="39"/>
  <c r="G82" i="39"/>
  <c r="AY82" i="39" s="1"/>
  <c r="BA82" i="39" s="1"/>
  <c r="BB82" i="39" s="1"/>
  <c r="B83" i="39"/>
  <c r="I83" i="39"/>
  <c r="G83" i="39"/>
  <c r="BA83" i="39"/>
  <c r="BB83" i="39" s="1"/>
  <c r="B84" i="39"/>
  <c r="I84" i="39"/>
  <c r="G84" i="39"/>
  <c r="AY84" i="39" s="1"/>
  <c r="BA84" i="39" s="1"/>
  <c r="BB84" i="39" s="1"/>
  <c r="B85" i="39"/>
  <c r="I85" i="39"/>
  <c r="G85" i="39"/>
  <c r="AY85" i="39" s="1"/>
  <c r="BA85" i="39" s="1"/>
  <c r="BB85" i="39" s="1"/>
  <c r="B86" i="39"/>
  <c r="I86" i="39"/>
  <c r="G86" i="39"/>
  <c r="AY86" i="39" s="1"/>
  <c r="BA86" i="39" s="1"/>
  <c r="BB86" i="39" s="1"/>
  <c r="B87" i="39"/>
  <c r="I87" i="39"/>
  <c r="G87" i="39"/>
  <c r="AY87" i="39" s="1"/>
  <c r="BA87" i="39" s="1"/>
  <c r="BB87" i="39" s="1"/>
  <c r="B88" i="39"/>
  <c r="I88" i="39"/>
  <c r="G88" i="39"/>
  <c r="AY88" i="39" s="1"/>
  <c r="BA88" i="39" s="1"/>
  <c r="BB88" i="39" s="1"/>
  <c r="B89" i="39"/>
  <c r="I89" i="39"/>
  <c r="G89" i="39"/>
  <c r="AY89" i="39" s="1"/>
  <c r="BA89" i="39" s="1"/>
  <c r="BB89" i="39" s="1"/>
  <c r="B90" i="39"/>
  <c r="I90" i="39"/>
  <c r="G90" i="39"/>
  <c r="AY90" i="39" s="1"/>
  <c r="BA90" i="39" s="1"/>
  <c r="BB90" i="39" s="1"/>
  <c r="B91" i="39"/>
  <c r="I91" i="39"/>
  <c r="G91" i="39"/>
  <c r="AY91" i="39" s="1"/>
  <c r="BA91" i="39" s="1"/>
  <c r="BB91" i="39" s="1"/>
  <c r="B92" i="39"/>
  <c r="I92" i="39"/>
  <c r="G92" i="39"/>
  <c r="AY92" i="39" s="1"/>
  <c r="BA92" i="39" s="1"/>
  <c r="BB92" i="39" s="1"/>
  <c r="B93" i="39"/>
  <c r="I93" i="39"/>
  <c r="G93" i="39"/>
  <c r="AY93" i="39" s="1"/>
  <c r="BA93" i="39" s="1"/>
  <c r="BB93" i="39" s="1"/>
  <c r="B94" i="39"/>
  <c r="I94" i="39"/>
  <c r="G94" i="39"/>
  <c r="AY94" i="39" s="1"/>
  <c r="BA94" i="39" s="1"/>
  <c r="BB94" i="39" s="1"/>
  <c r="B95" i="39"/>
  <c r="I95" i="39"/>
  <c r="G95" i="39"/>
  <c r="AY95" i="39" s="1"/>
  <c r="BA95" i="39" s="1"/>
  <c r="BB95" i="39" s="1"/>
  <c r="B96" i="39"/>
  <c r="I96" i="39"/>
  <c r="G96" i="39"/>
  <c r="AY96" i="39" s="1"/>
  <c r="BA96" i="39" s="1"/>
  <c r="BB96" i="39" s="1"/>
  <c r="B97" i="39"/>
  <c r="I97" i="39"/>
  <c r="G97" i="39"/>
  <c r="AY97" i="39" s="1"/>
  <c r="BA97" i="39" s="1"/>
  <c r="BB97" i="39" s="1"/>
  <c r="B98" i="39"/>
  <c r="I98" i="39"/>
  <c r="G98" i="39"/>
  <c r="AY98" i="39" s="1"/>
  <c r="BA98" i="39" s="1"/>
  <c r="BB98" i="39" s="1"/>
  <c r="B99" i="39"/>
  <c r="I99" i="39"/>
  <c r="G99" i="39"/>
  <c r="AY99" i="39" s="1"/>
  <c r="BA99" i="39" s="1"/>
  <c r="BB99" i="39" s="1"/>
  <c r="B100" i="39"/>
  <c r="I100" i="39"/>
  <c r="G100" i="39"/>
  <c r="AY100" i="39" s="1"/>
  <c r="BA100" i="39" s="1"/>
  <c r="BB100" i="39" s="1"/>
  <c r="B101" i="39"/>
  <c r="I101" i="39"/>
  <c r="G101" i="39"/>
  <c r="AY101" i="39" s="1"/>
  <c r="BA101" i="39" s="1"/>
  <c r="BB101" i="39" s="1"/>
  <c r="B102" i="39"/>
  <c r="I102" i="39"/>
  <c r="G102" i="39"/>
  <c r="AY102" i="39" s="1"/>
  <c r="BA102" i="39" s="1"/>
  <c r="BB102" i="39" s="1"/>
  <c r="B103" i="39"/>
  <c r="I103" i="39"/>
  <c r="G103" i="39"/>
  <c r="AY103" i="39" s="1"/>
  <c r="BA103" i="39" s="1"/>
  <c r="BB103" i="39" s="1"/>
  <c r="B104" i="39"/>
  <c r="I104" i="39"/>
  <c r="G104" i="39"/>
  <c r="AY104" i="39" s="1"/>
  <c r="BA104" i="39" s="1"/>
  <c r="BB104" i="39" s="1"/>
  <c r="B105" i="39"/>
  <c r="I105" i="39"/>
  <c r="G105" i="39"/>
  <c r="AY105" i="39" s="1"/>
  <c r="BA105" i="39" s="1"/>
  <c r="BB105" i="39" s="1"/>
  <c r="B106" i="39"/>
  <c r="I106" i="39"/>
  <c r="G106" i="39"/>
  <c r="AY106" i="39" s="1"/>
  <c r="BA106" i="39" s="1"/>
  <c r="BB106" i="39" s="1"/>
  <c r="B107" i="39"/>
  <c r="I107" i="39"/>
  <c r="G107" i="39"/>
  <c r="AY107" i="39" s="1"/>
  <c r="BA107" i="39" s="1"/>
  <c r="BB107" i="39" s="1"/>
  <c r="B108" i="39"/>
  <c r="I108" i="39"/>
  <c r="G108" i="39"/>
  <c r="AY108" i="39" s="1"/>
  <c r="BA108" i="39" s="1"/>
  <c r="BB108" i="39" s="1"/>
  <c r="B109" i="39"/>
  <c r="I109" i="39"/>
  <c r="G109" i="39"/>
  <c r="AY109" i="39" s="1"/>
  <c r="BA109" i="39" s="1"/>
  <c r="BB109" i="39" s="1"/>
  <c r="B110" i="39"/>
  <c r="I110" i="39"/>
  <c r="G110" i="39"/>
  <c r="AY110" i="39" s="1"/>
  <c r="BA110" i="39" s="1"/>
  <c r="BB110" i="39" s="1"/>
  <c r="B111" i="39"/>
  <c r="I111" i="39"/>
  <c r="G111" i="39"/>
  <c r="AY111" i="39" s="1"/>
  <c r="BA111" i="39" s="1"/>
  <c r="BB111" i="39" s="1"/>
  <c r="B112" i="39"/>
  <c r="I112" i="39"/>
  <c r="G112" i="39"/>
  <c r="AY112" i="39" s="1"/>
  <c r="BA112" i="39" s="1"/>
  <c r="BB112" i="39" s="1"/>
  <c r="B113" i="39"/>
  <c r="I113" i="39"/>
  <c r="G113" i="39"/>
  <c r="AY113" i="39" s="1"/>
  <c r="BA113" i="39" s="1"/>
  <c r="BB113" i="39" s="1"/>
  <c r="B114" i="39"/>
  <c r="I114" i="39"/>
  <c r="G114" i="39"/>
  <c r="AY114" i="39" s="1"/>
  <c r="BA114" i="39" s="1"/>
  <c r="BB114" i="39" s="1"/>
  <c r="B115" i="39"/>
  <c r="I115" i="39"/>
  <c r="G115" i="39"/>
  <c r="AY115" i="39" s="1"/>
  <c r="BA115" i="39" s="1"/>
  <c r="BB115" i="39" s="1"/>
  <c r="B116" i="39"/>
  <c r="I116" i="39"/>
  <c r="G116" i="39"/>
  <c r="AY116" i="39" s="1"/>
  <c r="BA116" i="39" s="1"/>
  <c r="BB116" i="39" s="1"/>
  <c r="B117" i="39"/>
  <c r="I117" i="39"/>
  <c r="G117" i="39"/>
  <c r="AY117" i="39" s="1"/>
  <c r="BA117" i="39" s="1"/>
  <c r="BB117" i="39" s="1"/>
  <c r="B118" i="39"/>
  <c r="I118" i="39"/>
  <c r="G118" i="39"/>
  <c r="AY118" i="39" s="1"/>
  <c r="BA118" i="39" s="1"/>
  <c r="BB118" i="39" s="1"/>
  <c r="B119" i="39"/>
  <c r="I119" i="39"/>
  <c r="G119" i="39"/>
  <c r="AY119" i="39" s="1"/>
  <c r="BA119" i="39" s="1"/>
  <c r="BB119" i="39" s="1"/>
  <c r="B120" i="39"/>
  <c r="I120" i="39"/>
  <c r="G120" i="39"/>
  <c r="AY120" i="39" s="1"/>
  <c r="BA120" i="39" s="1"/>
  <c r="BB120" i="39" s="1"/>
  <c r="B121" i="39"/>
  <c r="I121" i="39"/>
  <c r="G121" i="39"/>
  <c r="AY121" i="39" s="1"/>
  <c r="BA121" i="39" s="1"/>
  <c r="BB121" i="39" s="1"/>
  <c r="B122" i="39"/>
  <c r="I122" i="39"/>
  <c r="G122" i="39"/>
  <c r="AY122" i="39" s="1"/>
  <c r="BA122" i="39" s="1"/>
  <c r="BB122" i="39" s="1"/>
  <c r="B123" i="39"/>
  <c r="I123" i="39"/>
  <c r="G123" i="39"/>
  <c r="AY123" i="39" s="1"/>
  <c r="BA123" i="39" s="1"/>
  <c r="BB123" i="39" s="1"/>
  <c r="B124" i="39"/>
  <c r="I124" i="39"/>
  <c r="G124" i="39"/>
  <c r="AY124" i="39" s="1"/>
  <c r="BA124" i="39" s="1"/>
  <c r="BB124" i="39" s="1"/>
  <c r="G125" i="39"/>
  <c r="M125" i="39"/>
  <c r="Q125" i="39"/>
  <c r="U125" i="39"/>
  <c r="Y125" i="39"/>
  <c r="AC125" i="39"/>
  <c r="AG125" i="39"/>
  <c r="AK125" i="39"/>
  <c r="AO125" i="39"/>
  <c r="AS125" i="39"/>
  <c r="AW125" i="39"/>
  <c r="H63" i="41" l="1"/>
  <c r="AZ63" i="41" s="1"/>
  <c r="BB63" i="41" s="1"/>
  <c r="BC63" i="41" s="1"/>
  <c r="H93" i="41"/>
  <c r="AZ93" i="41" s="1"/>
  <c r="BB93" i="41" s="1"/>
  <c r="BC93" i="41" s="1"/>
  <c r="H122" i="41"/>
  <c r="AZ122" i="41" s="1"/>
  <c r="BB122" i="41" s="1"/>
  <c r="BC122" i="41" s="1"/>
  <c r="H67" i="41"/>
  <c r="AZ67" i="41" s="1"/>
  <c r="BB67" i="41" s="1"/>
  <c r="BC67" i="41" s="1"/>
  <c r="H73" i="41"/>
  <c r="AZ73" i="41" s="1"/>
  <c r="BB73" i="41" s="1"/>
  <c r="BC73" i="41" s="1"/>
  <c r="H79" i="41"/>
  <c r="AZ79" i="41" s="1"/>
  <c r="BB79" i="41" s="1"/>
  <c r="BC79" i="41" s="1"/>
  <c r="H87" i="41"/>
  <c r="AZ87" i="41" s="1"/>
  <c r="BB87" i="41" s="1"/>
  <c r="BC87" i="41" s="1"/>
  <c r="H94" i="41"/>
  <c r="AZ94" i="41" s="1"/>
  <c r="BB94" i="41" s="1"/>
  <c r="BC94" i="41" s="1"/>
  <c r="H104" i="41"/>
  <c r="AZ104" i="41" s="1"/>
  <c r="BB104" i="41" s="1"/>
  <c r="BC104" i="41" s="1"/>
  <c r="H120" i="41"/>
  <c r="AZ120" i="41" s="1"/>
  <c r="BB120" i="41" s="1"/>
  <c r="BC120" i="41" s="1"/>
  <c r="H61" i="41"/>
  <c r="AZ61" i="41" s="1"/>
  <c r="BB61" i="41" s="1"/>
  <c r="BC61" i="41" s="1"/>
  <c r="H62" i="41"/>
  <c r="AZ62" i="41" s="1"/>
  <c r="BB62" i="41" s="1"/>
  <c r="BC62" i="41" s="1"/>
  <c r="H71" i="41"/>
  <c r="AZ71" i="41" s="1"/>
  <c r="BB71" i="41" s="1"/>
  <c r="BC71" i="41" s="1"/>
  <c r="H85" i="41"/>
  <c r="AZ85" i="41" s="1"/>
  <c r="BB85" i="41" s="1"/>
  <c r="BC85" i="41" s="1"/>
  <c r="H91" i="41"/>
  <c r="AZ91" i="41" s="1"/>
  <c r="BB91" i="41" s="1"/>
  <c r="BC91" i="41" s="1"/>
  <c r="H96" i="41"/>
  <c r="AZ96" i="41" s="1"/>
  <c r="BB96" i="41" s="1"/>
  <c r="BC96" i="41" s="1"/>
  <c r="H97" i="41"/>
  <c r="H106" i="41"/>
  <c r="AZ106" i="41" s="1"/>
  <c r="BB106" i="41" s="1"/>
  <c r="BC106" i="41" s="1"/>
  <c r="H64" i="41"/>
  <c r="AZ64" i="41" s="1"/>
  <c r="BB64" i="41" s="1"/>
  <c r="BC64" i="41" s="1"/>
  <c r="H65" i="41"/>
  <c r="AZ65" i="41" s="1"/>
  <c r="BB65" i="41" s="1"/>
  <c r="BC65" i="41" s="1"/>
  <c r="H77" i="41"/>
  <c r="AZ77" i="41" s="1"/>
  <c r="BB77" i="41" s="1"/>
  <c r="BC77" i="41" s="1"/>
  <c r="H78" i="41"/>
  <c r="AZ78" i="41" s="1"/>
  <c r="BB78" i="41" s="1"/>
  <c r="BC78" i="41" s="1"/>
  <c r="H95" i="41"/>
  <c r="AZ95" i="41" s="1"/>
  <c r="BB95" i="41" s="1"/>
  <c r="BC95" i="41" s="1"/>
  <c r="H112" i="41"/>
  <c r="AZ112" i="41" s="1"/>
  <c r="BB112" i="41" s="1"/>
  <c r="BC112" i="41" s="1"/>
  <c r="G61" i="40"/>
  <c r="AY61" i="40" s="1"/>
  <c r="BA61" i="40" s="1"/>
  <c r="BB61" i="40" s="1"/>
  <c r="G57" i="40"/>
  <c r="AY57" i="40" s="1"/>
  <c r="BA57" i="40" s="1"/>
  <c r="BB57" i="40" s="1"/>
  <c r="G53" i="40"/>
  <c r="AY53" i="40" s="1"/>
  <c r="BA53" i="40" s="1"/>
  <c r="BB53" i="40" s="1"/>
  <c r="G102" i="40"/>
  <c r="AY102" i="40" s="1"/>
  <c r="BA102" i="40" s="1"/>
  <c r="BB102" i="40" s="1"/>
  <c r="G58" i="40"/>
  <c r="AY58" i="40" s="1"/>
  <c r="BA58" i="40" s="1"/>
  <c r="BB58" i="40" s="1"/>
  <c r="G50" i="40"/>
  <c r="AY50" i="40" s="1"/>
  <c r="BA50" i="40" s="1"/>
  <c r="BB50" i="40" s="1"/>
  <c r="G45" i="40"/>
  <c r="AY45" i="40" s="1"/>
  <c r="BA45" i="40" s="1"/>
  <c r="BB45" i="40" s="1"/>
  <c r="G25" i="40"/>
  <c r="AY25" i="40" s="1"/>
  <c r="BA25" i="40" s="1"/>
  <c r="BB25" i="40" s="1"/>
  <c r="G17" i="40"/>
  <c r="AY17" i="40" s="1"/>
  <c r="BA17" i="40" s="1"/>
  <c r="BB17" i="40" s="1"/>
  <c r="G21" i="40"/>
  <c r="AY21" i="40" s="1"/>
  <c r="BA21" i="40" s="1"/>
  <c r="BB21" i="40" s="1"/>
  <c r="G18" i="40"/>
  <c r="AY18" i="40" s="1"/>
  <c r="BA18" i="40" s="1"/>
  <c r="BB18" i="40" s="1"/>
  <c r="H13" i="42"/>
  <c r="AZ13" i="42" s="1"/>
  <c r="BB13" i="42" s="1"/>
  <c r="BC13" i="42" s="1"/>
  <c r="H22" i="42"/>
  <c r="AZ22" i="42" s="1"/>
  <c r="BB22" i="42" s="1"/>
  <c r="BC22" i="42" s="1"/>
  <c r="H28" i="42"/>
  <c r="AZ28" i="42" s="1"/>
  <c r="BB28" i="42" s="1"/>
  <c r="BC28" i="42" s="1"/>
  <c r="H30" i="42"/>
  <c r="AZ30" i="42" s="1"/>
  <c r="BB30" i="42" s="1"/>
  <c r="BC30" i="42" s="1"/>
  <c r="H36" i="42"/>
  <c r="AZ36" i="42" s="1"/>
  <c r="BB36" i="42" s="1"/>
  <c r="BC36" i="42" s="1"/>
  <c r="H38" i="42"/>
  <c r="AZ38" i="42" s="1"/>
  <c r="BB38" i="42" s="1"/>
  <c r="BC38" i="42" s="1"/>
  <c r="H56" i="42"/>
  <c r="AZ56" i="42" s="1"/>
  <c r="BB56" i="42" s="1"/>
  <c r="BC56" i="42" s="1"/>
  <c r="H14" i="42"/>
  <c r="AZ14" i="42" s="1"/>
  <c r="BB14" i="42" s="1"/>
  <c r="BC14" i="42" s="1"/>
  <c r="H20" i="42"/>
  <c r="AZ20" i="42" s="1"/>
  <c r="BB20" i="42" s="1"/>
  <c r="BC20" i="42" s="1"/>
  <c r="H21" i="42"/>
  <c r="AZ21" i="42" s="1"/>
  <c r="BB21" i="42" s="1"/>
  <c r="BC21" i="42" s="1"/>
  <c r="H29" i="42"/>
  <c r="AZ29" i="42" s="1"/>
  <c r="BB29" i="42" s="1"/>
  <c r="BC29" i="42" s="1"/>
  <c r="H37" i="42"/>
  <c r="AZ37" i="42" s="1"/>
  <c r="BB37" i="42" s="1"/>
  <c r="BC37" i="42" s="1"/>
  <c r="H52" i="42"/>
  <c r="AZ52" i="42" s="1"/>
  <c r="BB52" i="42" s="1"/>
  <c r="BC52" i="42" s="1"/>
  <c r="H125" i="42"/>
  <c r="AZ125" i="42" s="1"/>
  <c r="BB125" i="42" s="1"/>
  <c r="BC125" i="42" s="1"/>
  <c r="H126" i="42"/>
  <c r="AZ126" i="42" s="1"/>
  <c r="H15" i="42"/>
  <c r="AZ15" i="42" s="1"/>
  <c r="BB15" i="42" s="1"/>
  <c r="BC15" i="42" s="1"/>
  <c r="H23" i="42"/>
  <c r="AZ23" i="42" s="1"/>
  <c r="BB23" i="42" s="1"/>
  <c r="BC23" i="42" s="1"/>
  <c r="H31" i="42"/>
  <c r="AZ31" i="42" s="1"/>
  <c r="BB31" i="42" s="1"/>
  <c r="BC31" i="42" s="1"/>
  <c r="H39" i="42"/>
  <c r="AZ39" i="42" s="1"/>
  <c r="BB39" i="42" s="1"/>
  <c r="BC39" i="42" s="1"/>
  <c r="H47" i="42"/>
  <c r="AZ47" i="42" s="1"/>
  <c r="BB47" i="42" s="1"/>
  <c r="BC47" i="42" s="1"/>
  <c r="H58" i="42"/>
  <c r="AZ58" i="42" s="1"/>
  <c r="BB58" i="42" s="1"/>
  <c r="BC58" i="42" s="1"/>
  <c r="H71" i="42"/>
  <c r="AZ71" i="42" s="1"/>
  <c r="BB71" i="42" s="1"/>
  <c r="BC71" i="42" s="1"/>
  <c r="H72" i="42"/>
  <c r="AZ72" i="42" s="1"/>
  <c r="BB72" i="42" s="1"/>
  <c r="BC72" i="42" s="1"/>
  <c r="H76" i="42"/>
  <c r="AZ76" i="42" s="1"/>
  <c r="BB76" i="42" s="1"/>
  <c r="BC76" i="42" s="1"/>
  <c r="H121" i="42"/>
  <c r="AZ121" i="42" s="1"/>
  <c r="H55" i="42"/>
  <c r="AZ55" i="42" s="1"/>
  <c r="BB55" i="42" s="1"/>
  <c r="BC55" i="42" s="1"/>
  <c r="H16" i="42"/>
  <c r="AZ16" i="42" s="1"/>
  <c r="BB16" i="42" s="1"/>
  <c r="BC16" i="42" s="1"/>
  <c r="H17" i="42"/>
  <c r="AZ17" i="42" s="1"/>
  <c r="BB17" i="42" s="1"/>
  <c r="BC17" i="42" s="1"/>
  <c r="H18" i="42"/>
  <c r="AZ18" i="42" s="1"/>
  <c r="BB18" i="42" s="1"/>
  <c r="BC18" i="42" s="1"/>
  <c r="H24" i="42"/>
  <c r="AZ24" i="42" s="1"/>
  <c r="BB24" i="42" s="1"/>
  <c r="BC24" i="42" s="1"/>
  <c r="H25" i="42"/>
  <c r="AZ25" i="42" s="1"/>
  <c r="BB25" i="42" s="1"/>
  <c r="BC25" i="42" s="1"/>
  <c r="H26" i="42"/>
  <c r="AZ26" i="42" s="1"/>
  <c r="BB26" i="42" s="1"/>
  <c r="BC26" i="42" s="1"/>
  <c r="H32" i="42"/>
  <c r="AZ32" i="42" s="1"/>
  <c r="BB32" i="42" s="1"/>
  <c r="BC32" i="42" s="1"/>
  <c r="H33" i="42"/>
  <c r="AZ33" i="42" s="1"/>
  <c r="BB33" i="42" s="1"/>
  <c r="BC33" i="42" s="1"/>
  <c r="H34" i="42"/>
  <c r="AZ34" i="42" s="1"/>
  <c r="BB34" i="42" s="1"/>
  <c r="BC34" i="42" s="1"/>
  <c r="H40" i="42"/>
  <c r="AZ40" i="42" s="1"/>
  <c r="BB40" i="42" s="1"/>
  <c r="BC40" i="42" s="1"/>
  <c r="H41" i="42"/>
  <c r="AZ41" i="42" s="1"/>
  <c r="BB41" i="42" s="1"/>
  <c r="BC41" i="42" s="1"/>
  <c r="H48" i="42"/>
  <c r="AZ48" i="42" s="1"/>
  <c r="BB48" i="42" s="1"/>
  <c r="BC48" i="42" s="1"/>
  <c r="H68" i="42"/>
  <c r="AZ68" i="42" s="1"/>
  <c r="BB68" i="42" s="1"/>
  <c r="BC68" i="42" s="1"/>
  <c r="H80" i="42"/>
  <c r="AZ80" i="42" s="1"/>
  <c r="BB80" i="42" s="1"/>
  <c r="BC80" i="42" s="1"/>
  <c r="H82" i="42"/>
  <c r="AZ82" i="42" s="1"/>
  <c r="BB82" i="42" s="1"/>
  <c r="BC82" i="42" s="1"/>
  <c r="H84" i="42"/>
  <c r="AZ84" i="42" s="1"/>
  <c r="BB84" i="42" s="1"/>
  <c r="BC84" i="42" s="1"/>
  <c r="H86" i="42"/>
  <c r="AZ86" i="42" s="1"/>
  <c r="BB86" i="42" s="1"/>
  <c r="BC86" i="42" s="1"/>
  <c r="H88" i="42"/>
  <c r="AZ88" i="42" s="1"/>
  <c r="BB88" i="42" s="1"/>
  <c r="BC88" i="42" s="1"/>
  <c r="H90" i="42"/>
  <c r="AZ90" i="42" s="1"/>
  <c r="BB90" i="42" s="1"/>
  <c r="BC90" i="42" s="1"/>
  <c r="H92" i="42"/>
  <c r="AZ92" i="42" s="1"/>
  <c r="BB92" i="42" s="1"/>
  <c r="BC92" i="42" s="1"/>
  <c r="H94" i="42"/>
  <c r="AZ94" i="42" s="1"/>
  <c r="BB94" i="42" s="1"/>
  <c r="BC94" i="42" s="1"/>
  <c r="H96" i="42"/>
  <c r="AZ96" i="42" s="1"/>
  <c r="BB96" i="42" s="1"/>
  <c r="BC96" i="42" s="1"/>
  <c r="H98" i="42"/>
  <c r="AZ98" i="42" s="1"/>
  <c r="BB98" i="42" s="1"/>
  <c r="BC98" i="42" s="1"/>
  <c r="H100" i="42"/>
  <c r="AZ100" i="42" s="1"/>
  <c r="BB100" i="42" s="1"/>
  <c r="BC100" i="42" s="1"/>
  <c r="H102" i="42"/>
  <c r="AZ102" i="42" s="1"/>
  <c r="BB102" i="42" s="1"/>
  <c r="BC102" i="42" s="1"/>
  <c r="H104" i="42"/>
  <c r="AZ104" i="42" s="1"/>
  <c r="BB104" i="42" s="1"/>
  <c r="BC104" i="42" s="1"/>
  <c r="H106" i="42"/>
  <c r="AZ106" i="42" s="1"/>
  <c r="BB106" i="42" s="1"/>
  <c r="BC106" i="42" s="1"/>
  <c r="H108" i="42"/>
  <c r="AZ108" i="42" s="1"/>
  <c r="BB108" i="42" s="1"/>
  <c r="BC108" i="42" s="1"/>
  <c r="H110" i="42"/>
  <c r="AZ110" i="42" s="1"/>
  <c r="BB110" i="42" s="1"/>
  <c r="BC110" i="42" s="1"/>
  <c r="H112" i="42"/>
  <c r="AZ112" i="42" s="1"/>
  <c r="BB112" i="42" s="1"/>
  <c r="BC112" i="42" s="1"/>
  <c r="H114" i="42"/>
  <c r="AZ114" i="42" s="1"/>
  <c r="BB114" i="42" s="1"/>
  <c r="BC114" i="42" s="1"/>
  <c r="H116" i="42"/>
  <c r="AZ116" i="42" s="1"/>
  <c r="BB116" i="42" s="1"/>
  <c r="BC116" i="42" s="1"/>
  <c r="H118" i="42"/>
  <c r="AZ118" i="42" s="1"/>
  <c r="BB118" i="42" s="1"/>
  <c r="BC118" i="42" s="1"/>
  <c r="G62" i="40"/>
  <c r="AY62" i="40" s="1"/>
  <c r="BA62" i="40" s="1"/>
  <c r="BB62" i="40" s="1"/>
  <c r="G46" i="40"/>
  <c r="AY46" i="40" s="1"/>
  <c r="BA46" i="40" s="1"/>
  <c r="BB46" i="40" s="1"/>
  <c r="G26" i="40"/>
  <c r="AY26" i="40" s="1"/>
  <c r="BA26" i="40" s="1"/>
  <c r="BB26" i="40" s="1"/>
  <c r="G14" i="40"/>
  <c r="AY14" i="40" s="1"/>
  <c r="BA14" i="40" s="1"/>
  <c r="BB14" i="40" s="1"/>
  <c r="G54" i="40"/>
  <c r="AY54" i="40" s="1"/>
  <c r="BA54" i="40" s="1"/>
  <c r="BB54" i="40" s="1"/>
  <c r="G49" i="40"/>
  <c r="AY49" i="40" s="1"/>
  <c r="BA49" i="40" s="1"/>
  <c r="BB49" i="40" s="1"/>
  <c r="G4" i="40"/>
  <c r="AY4" i="40" s="1"/>
  <c r="BA4" i="40" s="1"/>
  <c r="BB4" i="40" s="1"/>
  <c r="G124" i="40"/>
  <c r="AY124" i="40" s="1"/>
  <c r="BA124" i="40" s="1"/>
  <c r="BB124" i="40" s="1"/>
  <c r="G123" i="40"/>
  <c r="AY123" i="40" s="1"/>
  <c r="BA123" i="40" s="1"/>
  <c r="BB123" i="40" s="1"/>
  <c r="G122" i="40"/>
  <c r="AY122" i="40" s="1"/>
  <c r="BA122" i="40" s="1"/>
  <c r="BB122" i="40" s="1"/>
  <c r="G121" i="40"/>
  <c r="AY121" i="40" s="1"/>
  <c r="BA121" i="40" s="1"/>
  <c r="BB121" i="40" s="1"/>
  <c r="G120" i="40"/>
  <c r="AY120" i="40" s="1"/>
  <c r="BA120" i="40" s="1"/>
  <c r="BB120" i="40" s="1"/>
  <c r="G119" i="40"/>
  <c r="AY119" i="40" s="1"/>
  <c r="BA119" i="40" s="1"/>
  <c r="BB119" i="40" s="1"/>
  <c r="G118" i="40"/>
  <c r="AY118" i="40" s="1"/>
  <c r="BA118" i="40" s="1"/>
  <c r="BB118" i="40" s="1"/>
  <c r="G117" i="40"/>
  <c r="AY117" i="40" s="1"/>
  <c r="BA117" i="40" s="1"/>
  <c r="BB117" i="40" s="1"/>
  <c r="G116" i="40"/>
  <c r="AY116" i="40" s="1"/>
  <c r="BA116" i="40" s="1"/>
  <c r="BB116" i="40" s="1"/>
  <c r="G115" i="40"/>
  <c r="AY115" i="40" s="1"/>
  <c r="BA115" i="40" s="1"/>
  <c r="BB115" i="40" s="1"/>
  <c r="G114" i="40"/>
  <c r="AY114" i="40" s="1"/>
  <c r="BA114" i="40" s="1"/>
  <c r="BB114" i="40" s="1"/>
  <c r="G113" i="40"/>
  <c r="AY113" i="40" s="1"/>
  <c r="BA113" i="40" s="1"/>
  <c r="BB113" i="40" s="1"/>
  <c r="G112" i="40"/>
  <c r="AY112" i="40" s="1"/>
  <c r="BA112" i="40" s="1"/>
  <c r="BB112" i="40" s="1"/>
  <c r="G111" i="40"/>
  <c r="AY111" i="40" s="1"/>
  <c r="BA111" i="40" s="1"/>
  <c r="BB111" i="40" s="1"/>
  <c r="G110" i="40"/>
  <c r="AY110" i="40" s="1"/>
  <c r="BA110" i="40" s="1"/>
  <c r="BB110" i="40" s="1"/>
  <c r="G109" i="40"/>
  <c r="AY109" i="40" s="1"/>
  <c r="BA109" i="40" s="1"/>
  <c r="BB109" i="40" s="1"/>
  <c r="G107" i="40"/>
  <c r="AY107" i="40" s="1"/>
  <c r="BA107" i="40" s="1"/>
  <c r="BB107" i="40" s="1"/>
  <c r="G105" i="40"/>
  <c r="AY105" i="40" s="1"/>
  <c r="BA105" i="40" s="1"/>
  <c r="BB105" i="40" s="1"/>
  <c r="G103" i="40"/>
  <c r="AY103" i="40" s="1"/>
  <c r="BA103" i="40" s="1"/>
  <c r="BB103" i="40" s="1"/>
  <c r="G22" i="40"/>
  <c r="AY22" i="40" s="1"/>
  <c r="BA22" i="40" s="1"/>
  <c r="BB22" i="40" s="1"/>
  <c r="G10" i="40"/>
  <c r="AY10" i="40" s="1"/>
  <c r="BA10" i="40" s="1"/>
  <c r="BB10" i="40" s="1"/>
  <c r="G6" i="40"/>
  <c r="AY6" i="40" s="1"/>
  <c r="BA6" i="40" s="1"/>
  <c r="BB6" i="40" s="1"/>
  <c r="G8" i="40"/>
  <c r="AY8" i="40" s="1"/>
  <c r="BA8" i="40" s="1"/>
  <c r="BB8" i="40" s="1"/>
  <c r="G101" i="40"/>
  <c r="AY101" i="40" s="1"/>
  <c r="BA101" i="40" s="1"/>
  <c r="BB101" i="40" s="1"/>
  <c r="G100" i="40"/>
  <c r="AY100" i="40" s="1"/>
  <c r="BA100" i="40" s="1"/>
  <c r="BB100" i="40" s="1"/>
  <c r="G99" i="40"/>
  <c r="AY99" i="40" s="1"/>
  <c r="BA99" i="40" s="1"/>
  <c r="BB99" i="40" s="1"/>
  <c r="G98" i="40"/>
  <c r="AY98" i="40" s="1"/>
  <c r="BA98" i="40" s="1"/>
  <c r="BB98" i="40" s="1"/>
  <c r="G97" i="40"/>
  <c r="AY97" i="40" s="1"/>
  <c r="BA97" i="40" s="1"/>
  <c r="BB97" i="40" s="1"/>
  <c r="G96" i="40"/>
  <c r="AY96" i="40" s="1"/>
  <c r="BA96" i="40" s="1"/>
  <c r="BB96" i="40" s="1"/>
  <c r="G95" i="40"/>
  <c r="AY95" i="40" s="1"/>
  <c r="BA95" i="40" s="1"/>
  <c r="BB95" i="40" s="1"/>
  <c r="G94" i="40"/>
  <c r="AY94" i="40" s="1"/>
  <c r="BA94" i="40" s="1"/>
  <c r="BB94" i="40" s="1"/>
  <c r="G93" i="40"/>
  <c r="AY93" i="40" s="1"/>
  <c r="BA93" i="40" s="1"/>
  <c r="BB93" i="40" s="1"/>
  <c r="G92" i="40"/>
  <c r="AY92" i="40" s="1"/>
  <c r="BA92" i="40" s="1"/>
  <c r="BB92" i="40" s="1"/>
  <c r="G91" i="40"/>
  <c r="AY91" i="40" s="1"/>
  <c r="BA91" i="40" s="1"/>
  <c r="BB91" i="40" s="1"/>
  <c r="G90" i="40"/>
  <c r="AY90" i="40" s="1"/>
  <c r="BA90" i="40" s="1"/>
  <c r="BB90" i="40" s="1"/>
  <c r="G89" i="40"/>
  <c r="AY89" i="40" s="1"/>
  <c r="BA89" i="40" s="1"/>
  <c r="BB89" i="40" s="1"/>
  <c r="G88" i="40"/>
  <c r="AY88" i="40" s="1"/>
  <c r="BA88" i="40" s="1"/>
  <c r="BB88" i="40" s="1"/>
  <c r="G87" i="40"/>
  <c r="AY87" i="40" s="1"/>
  <c r="BA87" i="40" s="1"/>
  <c r="BB87" i="40" s="1"/>
  <c r="G86" i="40"/>
  <c r="AY86" i="40" s="1"/>
  <c r="BA86" i="40" s="1"/>
  <c r="BB86" i="40" s="1"/>
  <c r="G85" i="40"/>
  <c r="AY85" i="40" s="1"/>
  <c r="BA85" i="40" s="1"/>
  <c r="BB85" i="40" s="1"/>
  <c r="G84" i="40"/>
  <c r="AY84" i="40" s="1"/>
  <c r="BA84" i="40" s="1"/>
  <c r="BB84" i="40" s="1"/>
  <c r="G83" i="40"/>
  <c r="AY83" i="40" s="1"/>
  <c r="BA83" i="40" s="1"/>
  <c r="BB83" i="40" s="1"/>
  <c r="G82" i="40"/>
  <c r="AY82" i="40" s="1"/>
  <c r="BA82" i="40" s="1"/>
  <c r="BB82" i="40" s="1"/>
  <c r="G81" i="40"/>
  <c r="AY81" i="40" s="1"/>
  <c r="BA81" i="40" s="1"/>
  <c r="BB81" i="40" s="1"/>
  <c r="G80" i="40"/>
  <c r="AY80" i="40" s="1"/>
  <c r="BA80" i="40" s="1"/>
  <c r="BB80" i="40" s="1"/>
  <c r="G79" i="40"/>
  <c r="AY79" i="40" s="1"/>
  <c r="BA79" i="40" s="1"/>
  <c r="BB79" i="40" s="1"/>
  <c r="G78" i="40"/>
  <c r="AY78" i="40" s="1"/>
  <c r="BA78" i="40" s="1"/>
  <c r="BB78" i="40" s="1"/>
  <c r="G77" i="40"/>
  <c r="AY77" i="40" s="1"/>
  <c r="BA77" i="40" s="1"/>
  <c r="BB77" i="40" s="1"/>
  <c r="G76" i="40"/>
  <c r="AY76" i="40" s="1"/>
  <c r="BA76" i="40" s="1"/>
  <c r="BB76" i="40" s="1"/>
  <c r="G75" i="40"/>
  <c r="AY75" i="40" s="1"/>
  <c r="BA75" i="40" s="1"/>
  <c r="BB75" i="40" s="1"/>
  <c r="G74" i="40"/>
  <c r="AY74" i="40" s="1"/>
  <c r="BA74" i="40" s="1"/>
  <c r="BB74" i="40" s="1"/>
  <c r="G73" i="40"/>
  <c r="AY73" i="40" s="1"/>
  <c r="BA73" i="40" s="1"/>
  <c r="BB73" i="40" s="1"/>
  <c r="G72" i="40"/>
  <c r="AY72" i="40" s="1"/>
  <c r="BA72" i="40" s="1"/>
  <c r="BB72" i="40" s="1"/>
  <c r="G71" i="40"/>
  <c r="AY71" i="40" s="1"/>
  <c r="BA71" i="40" s="1"/>
  <c r="BB71" i="40" s="1"/>
  <c r="G70" i="40"/>
  <c r="AY70" i="40" s="1"/>
  <c r="BA70" i="40" s="1"/>
  <c r="BB70" i="40" s="1"/>
  <c r="G69" i="40"/>
  <c r="AY69" i="40" s="1"/>
  <c r="BA69" i="40" s="1"/>
  <c r="BB69" i="40" s="1"/>
  <c r="G68" i="40"/>
  <c r="AY68" i="40" s="1"/>
  <c r="BA68" i="40" s="1"/>
  <c r="BB68" i="40" s="1"/>
  <c r="G67" i="40"/>
  <c r="AY67" i="40" s="1"/>
  <c r="BA67" i="40" s="1"/>
  <c r="BB67" i="40" s="1"/>
  <c r="G16" i="39"/>
  <c r="AY16" i="39" s="1"/>
  <c r="BA16" i="39" s="1"/>
  <c r="BB16" i="39" s="1"/>
  <c r="G9" i="39"/>
  <c r="AY9" i="39" s="1"/>
  <c r="BA9" i="39" s="1"/>
  <c r="BB9" i="39" s="1"/>
  <c r="G14" i="39"/>
  <c r="AY14" i="39" s="1"/>
  <c r="BA14" i="39" s="1"/>
  <c r="BB14" i="39" s="1"/>
  <c r="G3" i="39"/>
  <c r="AY3" i="39" s="1"/>
  <c r="BA3" i="39" s="1"/>
  <c r="BB3" i="39" s="1"/>
  <c r="H3" i="41"/>
  <c r="AZ3" i="41" s="1"/>
  <c r="BB3" i="41" s="1"/>
  <c r="BC3" i="41" s="1"/>
  <c r="H19" i="41"/>
  <c r="AZ19" i="41" s="1"/>
  <c r="BB19" i="41" s="1"/>
  <c r="BC19" i="41" s="1"/>
  <c r="H35" i="41"/>
  <c r="AZ35" i="41" s="1"/>
  <c r="BB35" i="41" s="1"/>
  <c r="BC35" i="41" s="1"/>
  <c r="H45" i="41"/>
  <c r="AZ45" i="41" s="1"/>
  <c r="BB45" i="41" s="1"/>
  <c r="BC45" i="41" s="1"/>
  <c r="H6" i="41"/>
  <c r="AZ6" i="41" s="1"/>
  <c r="BB6" i="41" s="1"/>
  <c r="BC6" i="41" s="1"/>
  <c r="H9" i="41"/>
  <c r="AZ9" i="41" s="1"/>
  <c r="BB9" i="41" s="1"/>
  <c r="BC9" i="41" s="1"/>
  <c r="H14" i="41"/>
  <c r="AZ14" i="41" s="1"/>
  <c r="BB14" i="41" s="1"/>
  <c r="BC14" i="41" s="1"/>
  <c r="H17" i="41"/>
  <c r="AZ17" i="41" s="1"/>
  <c r="BB17" i="41" s="1"/>
  <c r="BC17" i="41" s="1"/>
  <c r="H22" i="41"/>
  <c r="AZ22" i="41" s="1"/>
  <c r="BB22" i="41" s="1"/>
  <c r="BC22" i="41" s="1"/>
  <c r="H25" i="41"/>
  <c r="AZ25" i="41" s="1"/>
  <c r="BB25" i="41" s="1"/>
  <c r="BC25" i="41" s="1"/>
  <c r="H30" i="41"/>
  <c r="AZ30" i="41" s="1"/>
  <c r="BB30" i="41" s="1"/>
  <c r="BC30" i="41" s="1"/>
  <c r="H33" i="41"/>
  <c r="AZ33" i="41" s="1"/>
  <c r="BB33" i="41" s="1"/>
  <c r="BC33" i="41" s="1"/>
  <c r="H38" i="41"/>
  <c r="AZ38" i="41" s="1"/>
  <c r="BB38" i="41" s="1"/>
  <c r="BC38" i="41" s="1"/>
  <c r="H41" i="41"/>
  <c r="AZ41" i="41" s="1"/>
  <c r="BB41" i="41" s="1"/>
  <c r="BC41" i="41" s="1"/>
  <c r="H52" i="41"/>
  <c r="AZ52" i="41" s="1"/>
  <c r="BB52" i="41" s="1"/>
  <c r="BC52" i="41" s="1"/>
  <c r="H60" i="41"/>
  <c r="AZ60" i="41" s="1"/>
  <c r="BB60" i="41" s="1"/>
  <c r="BC60" i="41" s="1"/>
  <c r="H68" i="41"/>
  <c r="AZ68" i="41" s="1"/>
  <c r="BB68" i="41" s="1"/>
  <c r="BC68" i="41" s="1"/>
  <c r="H76" i="41"/>
  <c r="AZ76" i="41" s="1"/>
  <c r="BB76" i="41" s="1"/>
  <c r="BC76" i="41" s="1"/>
  <c r="H84" i="41"/>
  <c r="AZ84" i="41" s="1"/>
  <c r="BB84" i="41" s="1"/>
  <c r="BC84" i="41" s="1"/>
  <c r="H92" i="41"/>
  <c r="AZ92" i="41" s="1"/>
  <c r="BB92" i="41" s="1"/>
  <c r="BC92" i="41" s="1"/>
  <c r="H4" i="41"/>
  <c r="AZ4" i="41" s="1"/>
  <c r="BB4" i="41" s="1"/>
  <c r="BC4" i="41" s="1"/>
  <c r="H12" i="41"/>
  <c r="AZ12" i="41" s="1"/>
  <c r="BB12" i="41" s="1"/>
  <c r="BC12" i="41" s="1"/>
  <c r="H20" i="41"/>
  <c r="AZ20" i="41" s="1"/>
  <c r="BB20" i="41" s="1"/>
  <c r="BC20" i="41" s="1"/>
  <c r="H28" i="41"/>
  <c r="AZ28" i="41" s="1"/>
  <c r="BB28" i="41" s="1"/>
  <c r="BC28" i="41" s="1"/>
  <c r="H36" i="41"/>
  <c r="AZ36" i="41" s="1"/>
  <c r="BB36" i="41" s="1"/>
  <c r="BC36" i="41" s="1"/>
  <c r="H3" i="42"/>
  <c r="AZ3" i="42" s="1"/>
  <c r="BB3" i="42" s="1"/>
  <c r="BC3" i="42" s="1"/>
  <c r="H81" i="42"/>
  <c r="AZ81" i="42" s="1"/>
  <c r="BB81" i="42" s="1"/>
  <c r="BC81" i="42" s="1"/>
  <c r="H83" i="42"/>
  <c r="AZ83" i="42" s="1"/>
  <c r="BB83" i="42" s="1"/>
  <c r="BC83" i="42" s="1"/>
  <c r="H85" i="42"/>
  <c r="AZ85" i="42" s="1"/>
  <c r="BB85" i="42" s="1"/>
  <c r="BC85" i="42" s="1"/>
  <c r="H87" i="42"/>
  <c r="AZ87" i="42" s="1"/>
  <c r="BB87" i="42" s="1"/>
  <c r="BC87" i="42" s="1"/>
  <c r="H89" i="42"/>
  <c r="AZ89" i="42" s="1"/>
  <c r="BB89" i="42" s="1"/>
  <c r="BC89" i="42" s="1"/>
  <c r="H91" i="42"/>
  <c r="AZ91" i="42" s="1"/>
  <c r="BB91" i="42" s="1"/>
  <c r="BC91" i="42" s="1"/>
  <c r="H93" i="42"/>
  <c r="AZ93" i="42" s="1"/>
  <c r="BB93" i="42" s="1"/>
  <c r="BC93" i="42" s="1"/>
  <c r="H95" i="42"/>
  <c r="AZ95" i="42" s="1"/>
  <c r="BB95" i="42" s="1"/>
  <c r="BC95" i="42" s="1"/>
  <c r="H97" i="42"/>
  <c r="AZ97" i="42" s="1"/>
  <c r="BB97" i="42" s="1"/>
  <c r="BC97" i="42" s="1"/>
  <c r="H99" i="42"/>
  <c r="AZ99" i="42" s="1"/>
  <c r="BB99" i="42" s="1"/>
  <c r="BC99" i="42" s="1"/>
  <c r="H101" i="42"/>
  <c r="AZ101" i="42" s="1"/>
  <c r="BB101" i="42" s="1"/>
  <c r="BC101" i="42" s="1"/>
  <c r="H103" i="42"/>
  <c r="AZ103" i="42" s="1"/>
  <c r="BB103" i="42" s="1"/>
  <c r="BC103" i="42" s="1"/>
  <c r="H105" i="42"/>
  <c r="AZ105" i="42" s="1"/>
  <c r="BB105" i="42" s="1"/>
  <c r="BC105" i="42" s="1"/>
  <c r="H107" i="42"/>
  <c r="AZ107" i="42" s="1"/>
  <c r="BB107" i="42" s="1"/>
  <c r="BC107" i="42" s="1"/>
  <c r="H109" i="42"/>
  <c r="AZ109" i="42" s="1"/>
  <c r="BB109" i="42" s="1"/>
  <c r="BC109" i="42" s="1"/>
  <c r="H111" i="42"/>
  <c r="AZ111" i="42" s="1"/>
  <c r="BB111" i="42" s="1"/>
  <c r="BC111" i="42" s="1"/>
  <c r="H113" i="42"/>
  <c r="AZ113" i="42" s="1"/>
  <c r="BB113" i="42" s="1"/>
  <c r="BC113" i="42" s="1"/>
  <c r="H115" i="42"/>
  <c r="AZ115" i="42" s="1"/>
  <c r="BB115" i="42" s="1"/>
  <c r="BC115" i="42" s="1"/>
  <c r="H117" i="42"/>
  <c r="AZ117" i="42" s="1"/>
  <c r="BB117" i="42" s="1"/>
  <c r="BC117" i="42" s="1"/>
  <c r="H119" i="42"/>
  <c r="AZ119" i="42" s="1"/>
  <c r="H123" i="42"/>
  <c r="AZ123" i="42" s="1"/>
  <c r="H120" i="42"/>
  <c r="AZ120" i="42" s="1"/>
  <c r="H124" i="42"/>
  <c r="AZ124" i="42" s="1"/>
  <c r="BB124" i="42" s="1"/>
  <c r="BC124" i="42" s="1"/>
  <c r="G48" i="39"/>
  <c r="AY48" i="39" s="1"/>
  <c r="BA48" i="39" s="1"/>
  <c r="BB48" i="39" s="1"/>
  <c r="G51" i="39"/>
  <c r="AY51" i="39" s="1"/>
  <c r="BA51" i="39" s="1"/>
  <c r="BB51" i="39" s="1"/>
  <c r="G47" i="39"/>
  <c r="AY47" i="39" s="1"/>
  <c r="BA47" i="39" s="1"/>
  <c r="BB47" i="39" s="1"/>
  <c r="G50" i="39"/>
  <c r="AY50" i="39" s="1"/>
  <c r="BA50" i="39" s="1"/>
  <c r="BB50" i="39" s="1"/>
  <c r="G46" i="39"/>
  <c r="AY46" i="39" s="1"/>
  <c r="BA46" i="39" s="1"/>
  <c r="BB46" i="39" s="1"/>
  <c r="G49" i="39"/>
  <c r="AY49" i="39" s="1"/>
  <c r="BA49" i="39" s="1"/>
  <c r="BB49" i="39" s="1"/>
  <c r="G8" i="39"/>
  <c r="AY8" i="39" s="1"/>
  <c r="BA8" i="39" s="1"/>
  <c r="BB8" i="39" s="1"/>
  <c r="G13" i="39"/>
  <c r="AY13" i="39" s="1"/>
  <c r="BA13" i="39" s="1"/>
  <c r="BB13" i="39" s="1"/>
  <c r="G17" i="39"/>
  <c r="AY17" i="39" s="1"/>
  <c r="BA17" i="39" s="1"/>
  <c r="BB17" i="39" s="1"/>
  <c r="G11" i="39"/>
  <c r="AY11" i="39" s="1"/>
  <c r="BA11" i="39" s="1"/>
  <c r="BB11" i="39" s="1"/>
  <c r="G108" i="40"/>
  <c r="AY108" i="40" s="1"/>
  <c r="BA108" i="40" s="1"/>
  <c r="BB108" i="40" s="1"/>
  <c r="G19" i="39"/>
  <c r="AY19" i="39" s="1"/>
  <c r="BA19" i="39" s="1"/>
  <c r="BB19" i="39" s="1"/>
  <c r="G15" i="39"/>
  <c r="AY15" i="39" s="1"/>
  <c r="BA15" i="39" s="1"/>
  <c r="BB15" i="39" s="1"/>
  <c r="G7" i="39"/>
  <c r="AY7" i="39" s="1"/>
  <c r="BA7" i="39" s="1"/>
  <c r="BB7" i="39" s="1"/>
  <c r="G106" i="40"/>
  <c r="AY106" i="40" s="1"/>
  <c r="BA106" i="40" s="1"/>
  <c r="BB106" i="40" s="1"/>
  <c r="G18" i="39"/>
  <c r="AY18" i="39" s="1"/>
  <c r="BA18" i="39" s="1"/>
  <c r="BB18" i="39" s="1"/>
  <c r="G6" i="39"/>
  <c r="AY6" i="39" s="1"/>
  <c r="BA6" i="39" s="1"/>
  <c r="BB6" i="39" s="1"/>
  <c r="G22" i="39"/>
  <c r="AY22" i="39" s="1"/>
  <c r="BA22" i="39" s="1"/>
  <c r="BB22" i="39" s="1"/>
  <c r="G2" i="39"/>
  <c r="AY2" i="39" s="1"/>
  <c r="BA2" i="39" s="1"/>
  <c r="BB2" i="39" s="1"/>
  <c r="G12" i="39"/>
  <c r="AY12" i="39" s="1"/>
  <c r="BA12" i="39" s="1"/>
  <c r="BB12" i="39" s="1"/>
  <c r="G20" i="39"/>
  <c r="AY20" i="39" s="1"/>
  <c r="BA20" i="39" s="1"/>
  <c r="BB20" i="39" s="1"/>
  <c r="G10" i="39"/>
  <c r="AY10" i="39" s="1"/>
  <c r="BA10" i="39" s="1"/>
  <c r="BB10" i="39" s="1"/>
  <c r="G104" i="40"/>
  <c r="AY104" i="40" s="1"/>
  <c r="BA104" i="40" s="1"/>
  <c r="BB104" i="40" s="1"/>
  <c r="G65" i="40"/>
  <c r="AY65" i="40" s="1"/>
  <c r="G64" i="40"/>
  <c r="AY64" i="40" s="1"/>
  <c r="G60" i="40"/>
  <c r="AY60" i="40" s="1"/>
  <c r="BA60" i="40" s="1"/>
  <c r="BB60" i="40" s="1"/>
  <c r="G56" i="40"/>
  <c r="AY56" i="40" s="1"/>
  <c r="BA56" i="40" s="1"/>
  <c r="BB56" i="40" s="1"/>
  <c r="G52" i="40"/>
  <c r="AY52" i="40" s="1"/>
  <c r="BA52" i="40" s="1"/>
  <c r="BB52" i="40" s="1"/>
  <c r="G48" i="40"/>
  <c r="AY48" i="40" s="1"/>
  <c r="BA48" i="40" s="1"/>
  <c r="BB48" i="40" s="1"/>
  <c r="G66" i="40"/>
  <c r="AY66" i="40" s="1"/>
  <c r="G63" i="40"/>
  <c r="AY63" i="40" s="1"/>
  <c r="BA63" i="40" s="1"/>
  <c r="BB63" i="40" s="1"/>
  <c r="G59" i="40"/>
  <c r="AY59" i="40" s="1"/>
  <c r="BA59" i="40" s="1"/>
  <c r="BB59" i="40" s="1"/>
  <c r="G55" i="40"/>
  <c r="AY55" i="40" s="1"/>
  <c r="BA55" i="40" s="1"/>
  <c r="BB55" i="40" s="1"/>
  <c r="G51" i="40"/>
  <c r="AY51" i="40" s="1"/>
  <c r="BA51" i="40" s="1"/>
  <c r="BB51" i="40" s="1"/>
  <c r="G47" i="40"/>
  <c r="AY47" i="40" s="1"/>
  <c r="BA47" i="40" s="1"/>
  <c r="BB47" i="40" s="1"/>
  <c r="G43" i="40"/>
  <c r="AY43" i="40" s="1"/>
  <c r="BA43" i="40" s="1"/>
  <c r="BB43" i="40" s="1"/>
  <c r="G41" i="40"/>
  <c r="AY41" i="40" s="1"/>
  <c r="BA41" i="40" s="1"/>
  <c r="BB41" i="40" s="1"/>
  <c r="G39" i="40"/>
  <c r="AY39" i="40" s="1"/>
  <c r="BA39" i="40" s="1"/>
  <c r="BB39" i="40" s="1"/>
  <c r="G37" i="40"/>
  <c r="AY37" i="40" s="1"/>
  <c r="BA37" i="40" s="1"/>
  <c r="BB37" i="40" s="1"/>
  <c r="G35" i="40"/>
  <c r="AY35" i="40" s="1"/>
  <c r="BA35" i="40" s="1"/>
  <c r="BB35" i="40" s="1"/>
  <c r="G33" i="40"/>
  <c r="AY33" i="40" s="1"/>
  <c r="BA33" i="40" s="1"/>
  <c r="BB33" i="40" s="1"/>
  <c r="G31" i="40"/>
  <c r="AY31" i="40" s="1"/>
  <c r="BA31" i="40" s="1"/>
  <c r="BB31" i="40" s="1"/>
  <c r="G29" i="40"/>
  <c r="AY29" i="40" s="1"/>
  <c r="BA29" i="40" s="1"/>
  <c r="BB29" i="40" s="1"/>
  <c r="G28" i="40"/>
  <c r="AY28" i="40" s="1"/>
  <c r="BA28" i="40" s="1"/>
  <c r="BB28" i="40" s="1"/>
  <c r="G24" i="40"/>
  <c r="AY24" i="40" s="1"/>
  <c r="BA24" i="40" s="1"/>
  <c r="BB24" i="40" s="1"/>
  <c r="G20" i="40"/>
  <c r="AY20" i="40" s="1"/>
  <c r="BA20" i="40" s="1"/>
  <c r="BB20" i="40" s="1"/>
  <c r="G16" i="40"/>
  <c r="AY16" i="40" s="1"/>
  <c r="BA16" i="40" s="1"/>
  <c r="BB16" i="40" s="1"/>
  <c r="G12" i="40"/>
  <c r="AY12" i="40" s="1"/>
  <c r="BA12" i="40" s="1"/>
  <c r="BB12" i="40" s="1"/>
  <c r="G9" i="40"/>
  <c r="AY9" i="40" s="1"/>
  <c r="BA9" i="40" s="1"/>
  <c r="BB9" i="40" s="1"/>
  <c r="G11" i="40"/>
  <c r="AY11" i="40" s="1"/>
  <c r="BA11" i="40" s="1"/>
  <c r="BB11" i="40" s="1"/>
  <c r="G44" i="40"/>
  <c r="AY44" i="40" s="1"/>
  <c r="BA44" i="40" s="1"/>
  <c r="BB44" i="40" s="1"/>
  <c r="G42" i="40"/>
  <c r="AY42" i="40" s="1"/>
  <c r="BA42" i="40" s="1"/>
  <c r="BB42" i="40" s="1"/>
  <c r="G40" i="40"/>
  <c r="AY40" i="40" s="1"/>
  <c r="BA40" i="40" s="1"/>
  <c r="BB40" i="40" s="1"/>
  <c r="G38" i="40"/>
  <c r="AY38" i="40" s="1"/>
  <c r="BA38" i="40" s="1"/>
  <c r="BB38" i="40" s="1"/>
  <c r="G36" i="40"/>
  <c r="AY36" i="40" s="1"/>
  <c r="BA36" i="40" s="1"/>
  <c r="BB36" i="40" s="1"/>
  <c r="G34" i="40"/>
  <c r="AY34" i="40" s="1"/>
  <c r="BA34" i="40" s="1"/>
  <c r="BB34" i="40" s="1"/>
  <c r="G32" i="40"/>
  <c r="AY32" i="40" s="1"/>
  <c r="BA32" i="40" s="1"/>
  <c r="BB32" i="40" s="1"/>
  <c r="G30" i="40"/>
  <c r="AY30" i="40" s="1"/>
  <c r="BA30" i="40" s="1"/>
  <c r="BB30" i="40" s="1"/>
  <c r="G27" i="40"/>
  <c r="AY27" i="40" s="1"/>
  <c r="BA27" i="40" s="1"/>
  <c r="BB27" i="40" s="1"/>
  <c r="G23" i="40"/>
  <c r="AY23" i="40" s="1"/>
  <c r="BA23" i="40" s="1"/>
  <c r="BB23" i="40" s="1"/>
  <c r="G19" i="40"/>
  <c r="AY19" i="40" s="1"/>
  <c r="BA19" i="40" s="1"/>
  <c r="BB19" i="40" s="1"/>
  <c r="G15" i="40"/>
  <c r="AY15" i="40" s="1"/>
  <c r="BA15" i="40" s="1"/>
  <c r="BB15" i="40" s="1"/>
  <c r="G2" i="40"/>
  <c r="AY2" i="40" s="1"/>
  <c r="BA2" i="40" s="1"/>
  <c r="BB2" i="40" s="1"/>
  <c r="G13" i="40"/>
  <c r="AY13" i="40" s="1"/>
  <c r="BA13" i="40" s="1"/>
  <c r="BB13" i="40" s="1"/>
  <c r="G7" i="40"/>
  <c r="AY7" i="40" s="1"/>
  <c r="BA7" i="40" s="1"/>
  <c r="BB7" i="40" s="1"/>
  <c r="L160" i="38" l="1"/>
  <c r="K160" i="38" s="1"/>
  <c r="I160" i="38" s="1"/>
  <c r="L159" i="38"/>
  <c r="K159" i="38" s="1"/>
  <c r="I159" i="38" s="1"/>
  <c r="L158" i="38"/>
  <c r="K158" i="38"/>
  <c r="I158" i="38" s="1"/>
  <c r="L157" i="38"/>
  <c r="K157" i="38" s="1"/>
  <c r="I157" i="38" s="1"/>
  <c r="L156" i="38"/>
  <c r="K156" i="38" s="1"/>
  <c r="I156" i="38" s="1"/>
  <c r="L155" i="38"/>
  <c r="K155" i="38" s="1"/>
  <c r="I155" i="38" s="1"/>
  <c r="L154" i="38"/>
  <c r="K154" i="38"/>
  <c r="I154" i="38" s="1"/>
  <c r="L153" i="38"/>
  <c r="K153" i="38" s="1"/>
  <c r="I153" i="38" s="1"/>
  <c r="L152" i="38"/>
  <c r="K152" i="38" s="1"/>
  <c r="I152" i="38" s="1"/>
  <c r="L151" i="38"/>
  <c r="K151" i="38" s="1"/>
  <c r="I151" i="38" s="1"/>
  <c r="L150" i="38"/>
  <c r="K150" i="38"/>
  <c r="I150" i="38" s="1"/>
  <c r="L149" i="38"/>
  <c r="K149" i="38" s="1"/>
  <c r="I149" i="38" s="1"/>
  <c r="L148" i="38"/>
  <c r="K148" i="38" s="1"/>
  <c r="I148" i="38" s="1"/>
  <c r="L147" i="38"/>
  <c r="K147" i="38" s="1"/>
  <c r="I147" i="38" s="1"/>
  <c r="L146" i="38"/>
  <c r="K146" i="38" s="1"/>
  <c r="I146" i="38" s="1"/>
  <c r="L145" i="38"/>
  <c r="K145" i="38" s="1"/>
  <c r="I145" i="38" s="1"/>
  <c r="L144" i="38"/>
  <c r="K144" i="38" s="1"/>
  <c r="I144" i="38" s="1"/>
  <c r="L143" i="38"/>
  <c r="K143" i="38" s="1"/>
  <c r="I143" i="38" s="1"/>
  <c r="L142" i="38"/>
  <c r="K142" i="38" s="1"/>
  <c r="I142" i="38" s="1"/>
  <c r="L141" i="38"/>
  <c r="K141" i="38" s="1"/>
  <c r="I141" i="38" s="1"/>
  <c r="L140" i="38"/>
  <c r="K140" i="38" s="1"/>
  <c r="I140" i="38" s="1"/>
  <c r="L139" i="38"/>
  <c r="K139" i="38" s="1"/>
  <c r="I139" i="38" s="1"/>
  <c r="L138" i="38"/>
  <c r="K138" i="38" s="1"/>
  <c r="I138" i="38" s="1"/>
  <c r="L137" i="38"/>
  <c r="K137" i="38" s="1"/>
  <c r="I137" i="38" s="1"/>
  <c r="L136" i="38"/>
  <c r="K136" i="38" s="1"/>
  <c r="I136" i="38" s="1"/>
  <c r="L135" i="38"/>
  <c r="K135" i="38" s="1"/>
  <c r="I135" i="38" s="1"/>
  <c r="L134" i="38"/>
  <c r="K134" i="38"/>
  <c r="I134" i="38" s="1"/>
  <c r="L133" i="38"/>
  <c r="K133" i="38" s="1"/>
  <c r="I133" i="38" s="1"/>
  <c r="L132" i="38"/>
  <c r="K132" i="38" s="1"/>
  <c r="I132" i="38" s="1"/>
  <c r="L131" i="38"/>
  <c r="K131" i="38" s="1"/>
  <c r="I131" i="38" s="1"/>
  <c r="L130" i="38"/>
  <c r="K130" i="38" s="1"/>
  <c r="I130" i="38" s="1"/>
  <c r="L129" i="38"/>
  <c r="K129" i="38"/>
  <c r="I129" i="38"/>
  <c r="L128" i="38"/>
  <c r="K128" i="38" s="1"/>
  <c r="I128" i="38" s="1"/>
  <c r="L127" i="38"/>
  <c r="K127" i="38" s="1"/>
  <c r="I127" i="38" s="1"/>
  <c r="L126" i="38"/>
  <c r="K126" i="38"/>
  <c r="I126" i="38" s="1"/>
  <c r="L125" i="38"/>
  <c r="K125" i="38" s="1"/>
  <c r="I125" i="38"/>
  <c r="L124" i="38"/>
  <c r="K124" i="38" s="1"/>
  <c r="I124" i="38" s="1"/>
  <c r="L123" i="38"/>
  <c r="K123" i="38" s="1"/>
  <c r="I123" i="38" s="1"/>
  <c r="L122" i="38"/>
  <c r="K122" i="38"/>
  <c r="I122" i="38" s="1"/>
  <c r="L121" i="38"/>
  <c r="K121" i="38" s="1"/>
  <c r="I121" i="38" s="1"/>
  <c r="L120" i="38"/>
  <c r="K120" i="38" s="1"/>
  <c r="I120" i="38" s="1"/>
  <c r="L119" i="38"/>
  <c r="K119" i="38" s="1"/>
  <c r="I119" i="38" s="1"/>
  <c r="L118" i="38"/>
  <c r="K118" i="38" s="1"/>
  <c r="I118" i="38" s="1"/>
  <c r="L117" i="38"/>
  <c r="K117" i="38" s="1"/>
  <c r="I117" i="38"/>
  <c r="L116" i="38"/>
  <c r="K116" i="38" s="1"/>
  <c r="I116" i="38" s="1"/>
  <c r="L115" i="38"/>
  <c r="K115" i="38" s="1"/>
  <c r="I115" i="38" s="1"/>
  <c r="L114" i="38"/>
  <c r="K114" i="38"/>
  <c r="I114" i="38" s="1"/>
  <c r="L113" i="38"/>
  <c r="K113" i="38" s="1"/>
  <c r="I113" i="38" s="1"/>
  <c r="L112" i="38"/>
  <c r="K112" i="38" s="1"/>
  <c r="I112" i="38" s="1"/>
  <c r="L111" i="38"/>
  <c r="K111" i="38" s="1"/>
  <c r="I111" i="38" s="1"/>
  <c r="L110" i="38"/>
  <c r="K110" i="38" s="1"/>
  <c r="I110" i="38" s="1"/>
  <c r="L109" i="38"/>
  <c r="K109" i="38"/>
  <c r="I109" i="38" s="1"/>
  <c r="L108" i="38"/>
  <c r="K108" i="38" s="1"/>
  <c r="I108" i="38" s="1"/>
  <c r="L107" i="38"/>
  <c r="K107" i="38" s="1"/>
  <c r="I107" i="38" s="1"/>
  <c r="L106" i="38"/>
  <c r="K106" i="38" s="1"/>
  <c r="I106" i="38" s="1"/>
  <c r="L105" i="38"/>
  <c r="K105" i="38" s="1"/>
  <c r="I105" i="38" s="1"/>
  <c r="L104" i="38"/>
  <c r="K104" i="38" s="1"/>
  <c r="I104" i="38" s="1"/>
  <c r="L103" i="38"/>
  <c r="K103" i="38" s="1"/>
  <c r="I103" i="38" s="1"/>
  <c r="L102" i="38"/>
  <c r="K102" i="38" s="1"/>
  <c r="I102" i="38" s="1"/>
  <c r="L101" i="38"/>
  <c r="K101" i="38" s="1"/>
  <c r="I101" i="38" s="1"/>
  <c r="L100" i="38"/>
  <c r="K100" i="38" s="1"/>
  <c r="I100" i="38" s="1"/>
  <c r="L99" i="38"/>
  <c r="K99" i="38" s="1"/>
  <c r="I99" i="38" s="1"/>
  <c r="L98" i="38"/>
  <c r="K98" i="38" s="1"/>
  <c r="I98" i="38" s="1"/>
  <c r="L97" i="38"/>
  <c r="K97" i="38" s="1"/>
  <c r="I97" i="38" s="1"/>
  <c r="L96" i="38"/>
  <c r="K96" i="38" s="1"/>
  <c r="I96" i="38" s="1"/>
  <c r="L95" i="38"/>
  <c r="K95" i="38" s="1"/>
  <c r="I95" i="38" s="1"/>
  <c r="L94" i="38"/>
  <c r="K94" i="38" s="1"/>
  <c r="I94" i="38" s="1"/>
  <c r="L93" i="38"/>
  <c r="K93" i="38" s="1"/>
  <c r="I93" i="38" s="1"/>
  <c r="L92" i="38"/>
  <c r="K92" i="38" s="1"/>
  <c r="I92" i="38" s="1"/>
  <c r="L91" i="38"/>
  <c r="K91" i="38" s="1"/>
  <c r="I91" i="38" s="1"/>
  <c r="L90" i="38"/>
  <c r="K90" i="38" s="1"/>
  <c r="I90" i="38" s="1"/>
  <c r="L89" i="38"/>
  <c r="K89" i="38" s="1"/>
  <c r="I89" i="38" s="1"/>
  <c r="L88" i="38"/>
  <c r="K88" i="38" s="1"/>
  <c r="I88" i="38" s="1"/>
  <c r="L87" i="38"/>
  <c r="K87" i="38" s="1"/>
  <c r="I87" i="38" s="1"/>
  <c r="L86" i="38"/>
  <c r="K86" i="38" s="1"/>
  <c r="I86" i="38" s="1"/>
  <c r="L85" i="38"/>
  <c r="K85" i="38" s="1"/>
  <c r="I85" i="38" s="1"/>
  <c r="L84" i="38"/>
  <c r="K84" i="38" s="1"/>
  <c r="I84" i="38" s="1"/>
  <c r="L83" i="38"/>
  <c r="K83" i="38" s="1"/>
  <c r="I83" i="38" s="1"/>
  <c r="L82" i="38"/>
  <c r="K82" i="38"/>
  <c r="I82" i="38" s="1"/>
  <c r="L81" i="38"/>
  <c r="K81" i="38" s="1"/>
  <c r="I81" i="38" s="1"/>
  <c r="L80" i="38"/>
  <c r="K80" i="38" s="1"/>
  <c r="I80" i="38" s="1"/>
  <c r="L79" i="38"/>
  <c r="K79" i="38" s="1"/>
  <c r="I79" i="38" s="1"/>
  <c r="L78" i="38"/>
  <c r="K78" i="38"/>
  <c r="I78" i="38" s="1"/>
  <c r="L77" i="38"/>
  <c r="K77" i="38" s="1"/>
  <c r="I77" i="38" s="1"/>
  <c r="L76" i="38"/>
  <c r="K76" i="38" s="1"/>
  <c r="I76" i="38" s="1"/>
  <c r="L75" i="38"/>
  <c r="K75" i="38" s="1"/>
  <c r="I75" i="38" s="1"/>
  <c r="L74" i="38"/>
  <c r="K74" i="38" s="1"/>
  <c r="I74" i="38" s="1"/>
  <c r="L73" i="38"/>
  <c r="K73" i="38" s="1"/>
  <c r="I73" i="38" s="1"/>
  <c r="L72" i="38"/>
  <c r="K72" i="38" s="1"/>
  <c r="I72" i="38" s="1"/>
  <c r="L71" i="38"/>
  <c r="K71" i="38" s="1"/>
  <c r="I71" i="38" s="1"/>
  <c r="L70" i="38"/>
  <c r="K70" i="38" s="1"/>
  <c r="I70" i="38" s="1"/>
  <c r="L69" i="38"/>
  <c r="K69" i="38" s="1"/>
  <c r="I69" i="38" s="1"/>
  <c r="L68" i="38"/>
  <c r="K68" i="38" s="1"/>
  <c r="I68" i="38" s="1"/>
  <c r="L67" i="38"/>
  <c r="K67" i="38" s="1"/>
  <c r="I67" i="38" s="1"/>
  <c r="L66" i="38"/>
  <c r="K66" i="38"/>
  <c r="I66" i="38" s="1"/>
  <c r="L65" i="38"/>
  <c r="K65" i="38" s="1"/>
  <c r="I65" i="38" s="1"/>
  <c r="L64" i="38"/>
  <c r="K64" i="38" s="1"/>
  <c r="I64" i="38" s="1"/>
  <c r="L63" i="38"/>
  <c r="K63" i="38" s="1"/>
  <c r="I63" i="38" s="1"/>
  <c r="L62" i="38"/>
  <c r="K62" i="38" s="1"/>
  <c r="I62" i="38" s="1"/>
  <c r="L61" i="38"/>
  <c r="K61" i="38" s="1"/>
  <c r="I61" i="38"/>
  <c r="L60" i="38"/>
  <c r="K60" i="38" s="1"/>
  <c r="I60" i="38" s="1"/>
  <c r="L59" i="38"/>
  <c r="K59" i="38" s="1"/>
  <c r="I59" i="38" s="1"/>
  <c r="L58" i="38"/>
  <c r="K58" i="38"/>
  <c r="I58" i="38" s="1"/>
  <c r="L57" i="38"/>
  <c r="K57" i="38" s="1"/>
  <c r="I57" i="38" s="1"/>
  <c r="L56" i="38"/>
  <c r="K56" i="38" s="1"/>
  <c r="I56" i="38" s="1"/>
  <c r="L55" i="38"/>
  <c r="K55" i="38" s="1"/>
  <c r="I55" i="38" s="1"/>
  <c r="L54" i="38"/>
  <c r="K54" i="38" s="1"/>
  <c r="I54" i="38" s="1"/>
  <c r="L53" i="38"/>
  <c r="K53" i="38" s="1"/>
  <c r="I53" i="38"/>
  <c r="L52" i="38"/>
  <c r="K52" i="38" s="1"/>
  <c r="I52" i="38" s="1"/>
  <c r="L51" i="38"/>
  <c r="K51" i="38" s="1"/>
  <c r="I51" i="38" s="1"/>
  <c r="L50" i="38"/>
  <c r="K50" i="38"/>
  <c r="I50" i="38" s="1"/>
  <c r="L49" i="38"/>
  <c r="K49" i="38" s="1"/>
  <c r="I49" i="38" s="1"/>
  <c r="L48" i="38"/>
  <c r="K48" i="38" s="1"/>
  <c r="I48" i="38" s="1"/>
  <c r="L47" i="38"/>
  <c r="K47" i="38" s="1"/>
  <c r="I47" i="38" s="1"/>
  <c r="L46" i="38"/>
  <c r="K46" i="38" s="1"/>
  <c r="I46" i="38" s="1"/>
  <c r="L45" i="38"/>
  <c r="K45" i="38" s="1"/>
  <c r="I45" i="38"/>
  <c r="L44" i="38"/>
  <c r="K44" i="38" s="1"/>
  <c r="I44" i="38" s="1"/>
  <c r="L43" i="38"/>
  <c r="K43" i="38" s="1"/>
  <c r="I43" i="38" s="1"/>
  <c r="L42" i="38"/>
  <c r="K42" i="38"/>
  <c r="I42" i="38" s="1"/>
  <c r="L41" i="38"/>
  <c r="K41" i="38" s="1"/>
  <c r="I41" i="38"/>
  <c r="L40" i="38"/>
  <c r="K40" i="38" s="1"/>
  <c r="I40" i="38" s="1"/>
  <c r="L39" i="38"/>
  <c r="K39" i="38" s="1"/>
  <c r="I39" i="38" s="1"/>
  <c r="L38" i="38"/>
  <c r="K38" i="38"/>
  <c r="I38" i="38" s="1"/>
  <c r="L37" i="38"/>
  <c r="K37" i="38" s="1"/>
  <c r="I37" i="38" s="1"/>
  <c r="L36" i="38"/>
  <c r="K36" i="38" s="1"/>
  <c r="I36" i="38" s="1"/>
  <c r="L35" i="38"/>
  <c r="K35" i="38" s="1"/>
  <c r="I35" i="38" s="1"/>
  <c r="L34" i="38"/>
  <c r="K34" i="38" s="1"/>
  <c r="I34" i="38" s="1"/>
  <c r="L33" i="38"/>
  <c r="K33" i="38"/>
  <c r="I33" i="38" s="1"/>
  <c r="L32" i="38"/>
  <c r="K32" i="38" s="1"/>
  <c r="I32" i="38" s="1"/>
  <c r="L31" i="38"/>
  <c r="K31" i="38" s="1"/>
  <c r="I31" i="38" s="1"/>
  <c r="L30" i="38"/>
  <c r="K30" i="38" s="1"/>
  <c r="I30" i="38" s="1"/>
  <c r="L29" i="38"/>
  <c r="K29" i="38" s="1"/>
  <c r="I29" i="38" s="1"/>
  <c r="L28" i="38"/>
  <c r="K28" i="38" s="1"/>
  <c r="I28" i="38" s="1"/>
  <c r="L27" i="38"/>
  <c r="K27" i="38" s="1"/>
  <c r="I27" i="38" s="1"/>
  <c r="L26" i="38"/>
  <c r="K26" i="38"/>
  <c r="I26" i="38" s="1"/>
  <c r="L25" i="38"/>
  <c r="K25" i="38" s="1"/>
  <c r="I25" i="38" s="1"/>
  <c r="L24" i="38"/>
  <c r="K24" i="38" s="1"/>
  <c r="I24" i="38" s="1"/>
  <c r="L23" i="38"/>
  <c r="K23" i="38" s="1"/>
  <c r="I23" i="38" s="1"/>
  <c r="L22" i="38"/>
  <c r="K22" i="38" s="1"/>
  <c r="I22" i="38" s="1"/>
  <c r="L21" i="38"/>
  <c r="K21" i="38" s="1"/>
  <c r="I21" i="38" s="1"/>
  <c r="L20" i="38"/>
  <c r="K20" i="38"/>
  <c r="I20" i="38" s="1"/>
  <c r="L19" i="38"/>
  <c r="K19" i="38" s="1"/>
  <c r="I19" i="38" s="1"/>
  <c r="L18" i="38"/>
  <c r="K18" i="38"/>
  <c r="I18" i="38" s="1"/>
  <c r="L17" i="38"/>
  <c r="K17" i="38" s="1"/>
  <c r="I17" i="38" s="1"/>
  <c r="L16" i="38"/>
  <c r="K16" i="38" s="1"/>
  <c r="I16" i="38" s="1"/>
  <c r="L15" i="38"/>
  <c r="K15" i="38" s="1"/>
  <c r="I15" i="38" s="1"/>
  <c r="L14" i="38"/>
  <c r="K14" i="38" s="1"/>
  <c r="I14" i="38" s="1"/>
  <c r="L13" i="38"/>
  <c r="K13" i="38" s="1"/>
  <c r="I13" i="38" s="1"/>
  <c r="L12" i="38"/>
  <c r="K12" i="38"/>
  <c r="I12" i="38" s="1"/>
  <c r="L11" i="38"/>
  <c r="K11" i="38" s="1"/>
  <c r="I11" i="38" s="1"/>
  <c r="L10" i="38"/>
  <c r="K10" i="38"/>
  <c r="I10" i="38" s="1"/>
  <c r="L9" i="38"/>
  <c r="K9" i="38" s="1"/>
  <c r="I9" i="38" s="1"/>
  <c r="L8" i="38"/>
  <c r="K8" i="38" s="1"/>
  <c r="I8" i="38" s="1"/>
  <c r="L7" i="38"/>
  <c r="K7" i="38" s="1"/>
  <c r="I7" i="38" s="1"/>
  <c r="L6" i="38"/>
  <c r="K6" i="38" s="1"/>
  <c r="I6" i="38" s="1"/>
  <c r="L5" i="38"/>
  <c r="K5" i="38" s="1"/>
  <c r="I5" i="38" s="1"/>
  <c r="L4" i="38"/>
  <c r="K4" i="38" s="1"/>
  <c r="I4" i="38" s="1"/>
  <c r="L3" i="38"/>
  <c r="K3" i="38" s="1"/>
  <c r="I3" i="38" s="1"/>
  <c r="L2" i="38"/>
  <c r="K2" i="38"/>
  <c r="I2" i="38" s="1"/>
  <c r="AY124" i="33"/>
  <c r="AU124" i="33"/>
  <c r="AQ124" i="33"/>
  <c r="AM124" i="33"/>
  <c r="J124" i="33"/>
  <c r="B124" i="33"/>
  <c r="AY123" i="33"/>
  <c r="AU123" i="33"/>
  <c r="AQ123" i="33"/>
  <c r="AM123" i="33"/>
  <c r="J123" i="33"/>
  <c r="B123" i="33"/>
  <c r="AY122" i="33"/>
  <c r="AU122" i="33"/>
  <c r="AQ122" i="33"/>
  <c r="AM122" i="33"/>
  <c r="AI122" i="33"/>
  <c r="AE122" i="33"/>
  <c r="AA122" i="33"/>
  <c r="W122" i="33"/>
  <c r="S122" i="33"/>
  <c r="O122" i="33"/>
  <c r="J122" i="33"/>
  <c r="B122" i="33"/>
  <c r="AY121" i="33"/>
  <c r="AU121" i="33"/>
  <c r="AQ121" i="33"/>
  <c r="AM121" i="33"/>
  <c r="AI121" i="33"/>
  <c r="AE121" i="33"/>
  <c r="AA121" i="33"/>
  <c r="W121" i="33"/>
  <c r="S121" i="33"/>
  <c r="O121" i="33"/>
  <c r="J121" i="33"/>
  <c r="B121" i="33"/>
  <c r="AY120" i="33"/>
  <c r="AU120" i="33"/>
  <c r="AQ120" i="33"/>
  <c r="AM120" i="33"/>
  <c r="AI120" i="33"/>
  <c r="AE120" i="33"/>
  <c r="AA120" i="33"/>
  <c r="W120" i="33"/>
  <c r="S120" i="33"/>
  <c r="O120" i="33"/>
  <c r="J120" i="33"/>
  <c r="B120" i="33"/>
  <c r="BC119" i="33"/>
  <c r="AY119" i="33"/>
  <c r="AU119" i="33"/>
  <c r="AQ119" i="33"/>
  <c r="AM119" i="33"/>
  <c r="AI119" i="33"/>
  <c r="AE119" i="33"/>
  <c r="AA119" i="33"/>
  <c r="W119" i="33"/>
  <c r="S119" i="33"/>
  <c r="O119" i="33"/>
  <c r="J119" i="33"/>
  <c r="B119" i="33"/>
  <c r="AY118" i="33"/>
  <c r="AU118" i="33"/>
  <c r="AQ118" i="33"/>
  <c r="AM118" i="33"/>
  <c r="AI118" i="33"/>
  <c r="AE118" i="33"/>
  <c r="AA118" i="33"/>
  <c r="W118" i="33"/>
  <c r="S118" i="33"/>
  <c r="O118" i="33"/>
  <c r="J118" i="33"/>
  <c r="B118" i="33"/>
  <c r="AY117" i="33"/>
  <c r="AU117" i="33"/>
  <c r="AQ117" i="33"/>
  <c r="AM117" i="33"/>
  <c r="AI117" i="33"/>
  <c r="AE117" i="33"/>
  <c r="AA117" i="33"/>
  <c r="W117" i="33"/>
  <c r="S117" i="33"/>
  <c r="O117" i="33"/>
  <c r="J117" i="33"/>
  <c r="B117" i="33"/>
  <c r="AY116" i="33"/>
  <c r="AU116" i="33"/>
  <c r="AQ116" i="33"/>
  <c r="AM116" i="33"/>
  <c r="AI116" i="33"/>
  <c r="AE116" i="33"/>
  <c r="AA116" i="33"/>
  <c r="W116" i="33"/>
  <c r="S116" i="33"/>
  <c r="O116" i="33"/>
  <c r="J116" i="33"/>
  <c r="B116" i="33"/>
  <c r="AY115" i="33"/>
  <c r="AU115" i="33"/>
  <c r="AQ115" i="33"/>
  <c r="AM115" i="33"/>
  <c r="AI115" i="33"/>
  <c r="AE115" i="33"/>
  <c r="AA115" i="33"/>
  <c r="W115" i="33"/>
  <c r="S115" i="33"/>
  <c r="O115" i="33"/>
  <c r="J115" i="33"/>
  <c r="B115" i="33"/>
  <c r="AY114" i="33"/>
  <c r="AU114" i="33"/>
  <c r="AQ114" i="33"/>
  <c r="AM114" i="33"/>
  <c r="AI114" i="33"/>
  <c r="AE114" i="33"/>
  <c r="AA114" i="33"/>
  <c r="W114" i="33"/>
  <c r="S114" i="33"/>
  <c r="O114" i="33"/>
  <c r="J114" i="33"/>
  <c r="B114" i="33"/>
  <c r="AY113" i="33"/>
  <c r="AU113" i="33"/>
  <c r="AQ113" i="33"/>
  <c r="AM113" i="33"/>
  <c r="AI113" i="33"/>
  <c r="AE113" i="33"/>
  <c r="AA113" i="33"/>
  <c r="W113" i="33"/>
  <c r="S113" i="33"/>
  <c r="O113" i="33"/>
  <c r="J113" i="33"/>
  <c r="B113" i="33"/>
  <c r="AY112" i="33"/>
  <c r="AU112" i="33"/>
  <c r="AQ112" i="33"/>
  <c r="AM112" i="33"/>
  <c r="AI112" i="33"/>
  <c r="AE112" i="33"/>
  <c r="AA112" i="33"/>
  <c r="W112" i="33"/>
  <c r="S112" i="33"/>
  <c r="O112" i="33"/>
  <c r="J112" i="33"/>
  <c r="B112" i="33"/>
  <c r="AY111" i="33"/>
  <c r="AU111" i="33"/>
  <c r="AQ111" i="33"/>
  <c r="AM111" i="33"/>
  <c r="AI111" i="33"/>
  <c r="AE111" i="33"/>
  <c r="AA111" i="33"/>
  <c r="W111" i="33"/>
  <c r="S111" i="33"/>
  <c r="O111" i="33"/>
  <c r="J111" i="33"/>
  <c r="B111" i="33"/>
  <c r="AY110" i="33"/>
  <c r="AU110" i="33"/>
  <c r="AQ110" i="33"/>
  <c r="AM110" i="33"/>
  <c r="AI110" i="33"/>
  <c r="AE110" i="33"/>
  <c r="AA110" i="33"/>
  <c r="W110" i="33"/>
  <c r="S110" i="33"/>
  <c r="O110" i="33"/>
  <c r="J110" i="33"/>
  <c r="B110" i="33"/>
  <c r="AY109" i="33"/>
  <c r="AU109" i="33"/>
  <c r="AQ109" i="33"/>
  <c r="AM109" i="33"/>
  <c r="AI109" i="33"/>
  <c r="AE109" i="33"/>
  <c r="AA109" i="33"/>
  <c r="W109" i="33"/>
  <c r="S109" i="33"/>
  <c r="O109" i="33"/>
  <c r="J109" i="33"/>
  <c r="B109" i="33"/>
  <c r="AY108" i="33"/>
  <c r="AU108" i="33"/>
  <c r="AQ108" i="33"/>
  <c r="AM108" i="33"/>
  <c r="AI108" i="33"/>
  <c r="AE108" i="33"/>
  <c r="AA108" i="33"/>
  <c r="W108" i="33"/>
  <c r="S108" i="33"/>
  <c r="O108" i="33"/>
  <c r="J108" i="33"/>
  <c r="B108" i="33"/>
  <c r="AY107" i="33"/>
  <c r="AU107" i="33"/>
  <c r="AQ107" i="33"/>
  <c r="AM107" i="33"/>
  <c r="AI107" i="33"/>
  <c r="AE107" i="33"/>
  <c r="AA107" i="33"/>
  <c r="W107" i="33"/>
  <c r="S107" i="33"/>
  <c r="O107" i="33"/>
  <c r="J107" i="33"/>
  <c r="B107" i="33"/>
  <c r="AY106" i="33"/>
  <c r="AU106" i="33"/>
  <c r="AQ106" i="33"/>
  <c r="AM106" i="33"/>
  <c r="AI106" i="33"/>
  <c r="AE106" i="33"/>
  <c r="AA106" i="33"/>
  <c r="W106" i="33"/>
  <c r="S106" i="33"/>
  <c r="O106" i="33"/>
  <c r="J106" i="33"/>
  <c r="B106" i="33"/>
  <c r="AY105" i="33"/>
  <c r="AU105" i="33"/>
  <c r="AQ105" i="33"/>
  <c r="AM105" i="33"/>
  <c r="AI105" i="33"/>
  <c r="AE105" i="33"/>
  <c r="AA105" i="33"/>
  <c r="W105" i="33"/>
  <c r="S105" i="33"/>
  <c r="O105" i="33"/>
  <c r="J105" i="33"/>
  <c r="B105" i="33"/>
  <c r="AY104" i="33"/>
  <c r="AU104" i="33"/>
  <c r="AQ104" i="33"/>
  <c r="AM104" i="33"/>
  <c r="AI104" i="33"/>
  <c r="AE104" i="33"/>
  <c r="AA104" i="33"/>
  <c r="W104" i="33"/>
  <c r="S104" i="33"/>
  <c r="O104" i="33"/>
  <c r="J104" i="33"/>
  <c r="B104" i="33"/>
  <c r="AY103" i="33"/>
  <c r="AU103" i="33"/>
  <c r="AQ103" i="33"/>
  <c r="AM103" i="33"/>
  <c r="AI103" i="33"/>
  <c r="AE103" i="33"/>
  <c r="AA103" i="33"/>
  <c r="W103" i="33"/>
  <c r="S103" i="33"/>
  <c r="O103" i="33"/>
  <c r="J103" i="33"/>
  <c r="B103" i="33"/>
  <c r="AY102" i="33"/>
  <c r="AU102" i="33"/>
  <c r="AQ102" i="33"/>
  <c r="AM102" i="33"/>
  <c r="AI102" i="33"/>
  <c r="AE102" i="33"/>
  <c r="AA102" i="33"/>
  <c r="W102" i="33"/>
  <c r="S102" i="33"/>
  <c r="O102" i="33"/>
  <c r="J102" i="33"/>
  <c r="B102" i="33"/>
  <c r="AY101" i="33"/>
  <c r="AU101" i="33"/>
  <c r="AQ101" i="33"/>
  <c r="AM101" i="33"/>
  <c r="AI101" i="33"/>
  <c r="AE101" i="33"/>
  <c r="AA101" i="33"/>
  <c r="W101" i="33"/>
  <c r="S101" i="33"/>
  <c r="O101" i="33"/>
  <c r="J101" i="33"/>
  <c r="B101" i="33"/>
  <c r="AY100" i="33"/>
  <c r="AU100" i="33"/>
  <c r="AQ100" i="33"/>
  <c r="AM100" i="33"/>
  <c r="AI100" i="33"/>
  <c r="AE100" i="33"/>
  <c r="AA100" i="33"/>
  <c r="W100" i="33"/>
  <c r="S100" i="33"/>
  <c r="O100" i="33"/>
  <c r="J100" i="33"/>
  <c r="B100" i="33"/>
  <c r="AY99" i="33"/>
  <c r="AU99" i="33"/>
  <c r="AQ99" i="33"/>
  <c r="AM99" i="33"/>
  <c r="AI99" i="33"/>
  <c r="AE99" i="33"/>
  <c r="AA99" i="33"/>
  <c r="W99" i="33"/>
  <c r="S99" i="33"/>
  <c r="O99" i="33"/>
  <c r="J99" i="33"/>
  <c r="B99" i="33"/>
  <c r="AY98" i="33"/>
  <c r="AU98" i="33"/>
  <c r="AQ98" i="33"/>
  <c r="AM98" i="33"/>
  <c r="AI98" i="33"/>
  <c r="AE98" i="33"/>
  <c r="AA98" i="33"/>
  <c r="W98" i="33"/>
  <c r="S98" i="33"/>
  <c r="O98" i="33"/>
  <c r="J98" i="33"/>
  <c r="B98" i="33"/>
  <c r="AY97" i="33"/>
  <c r="AU97" i="33"/>
  <c r="AQ97" i="33"/>
  <c r="AM97" i="33"/>
  <c r="AI97" i="33"/>
  <c r="AE97" i="33"/>
  <c r="AA97" i="33"/>
  <c r="W97" i="33"/>
  <c r="S97" i="33"/>
  <c r="O97" i="33"/>
  <c r="J97" i="33"/>
  <c r="B97" i="33"/>
  <c r="AY96" i="33"/>
  <c r="AU96" i="33"/>
  <c r="AQ96" i="33"/>
  <c r="AM96" i="33"/>
  <c r="AI96" i="33"/>
  <c r="AE96" i="33"/>
  <c r="AA96" i="33"/>
  <c r="W96" i="33"/>
  <c r="S96" i="33"/>
  <c r="O96" i="33"/>
  <c r="J96" i="33"/>
  <c r="B96" i="33"/>
  <c r="AY95" i="33"/>
  <c r="AU95" i="33"/>
  <c r="AQ95" i="33"/>
  <c r="AM95" i="33"/>
  <c r="AI95" i="33"/>
  <c r="AE95" i="33"/>
  <c r="AA95" i="33"/>
  <c r="W95" i="33"/>
  <c r="S95" i="33"/>
  <c r="O95" i="33"/>
  <c r="J95" i="33"/>
  <c r="B95" i="33"/>
  <c r="AY94" i="33"/>
  <c r="AU94" i="33"/>
  <c r="AQ94" i="33"/>
  <c r="AM94" i="33"/>
  <c r="AI94" i="33"/>
  <c r="AE94" i="33"/>
  <c r="AA94" i="33"/>
  <c r="W94" i="33"/>
  <c r="S94" i="33"/>
  <c r="O94" i="33"/>
  <c r="J94" i="33"/>
  <c r="B94" i="33"/>
  <c r="AY93" i="33"/>
  <c r="AU93" i="33"/>
  <c r="AQ93" i="33"/>
  <c r="AM93" i="33"/>
  <c r="AI93" i="33"/>
  <c r="AE93" i="33"/>
  <c r="AA93" i="33"/>
  <c r="W93" i="33"/>
  <c r="S93" i="33"/>
  <c r="O93" i="33"/>
  <c r="J93" i="33"/>
  <c r="B93" i="33"/>
  <c r="AY92" i="33"/>
  <c r="AU92" i="33"/>
  <c r="AQ92" i="33"/>
  <c r="AM92" i="33"/>
  <c r="AI92" i="33"/>
  <c r="AE92" i="33"/>
  <c r="AA92" i="33"/>
  <c r="W92" i="33"/>
  <c r="S92" i="33"/>
  <c r="O92" i="33"/>
  <c r="J92" i="33"/>
  <c r="B92" i="33"/>
  <c r="AY91" i="33"/>
  <c r="AU91" i="33"/>
  <c r="AQ91" i="33"/>
  <c r="AM91" i="33"/>
  <c r="AI91" i="33"/>
  <c r="AE91" i="33"/>
  <c r="AA91" i="33"/>
  <c r="W91" i="33"/>
  <c r="S91" i="33"/>
  <c r="O91" i="33"/>
  <c r="J91" i="33"/>
  <c r="B91" i="33"/>
  <c r="AY90" i="33"/>
  <c r="AU90" i="33"/>
  <c r="AQ90" i="33"/>
  <c r="AM90" i="33"/>
  <c r="AI90" i="33"/>
  <c r="AE90" i="33"/>
  <c r="AA90" i="33"/>
  <c r="W90" i="33"/>
  <c r="S90" i="33"/>
  <c r="O90" i="33"/>
  <c r="J90" i="33"/>
  <c r="B90" i="33"/>
  <c r="AY89" i="33"/>
  <c r="AU89" i="33"/>
  <c r="AQ89" i="33"/>
  <c r="AM89" i="33"/>
  <c r="AI89" i="33"/>
  <c r="AE89" i="33"/>
  <c r="AA89" i="33"/>
  <c r="W89" i="33"/>
  <c r="S89" i="33"/>
  <c r="O89" i="33"/>
  <c r="J89" i="33"/>
  <c r="B89" i="33"/>
  <c r="AY88" i="33"/>
  <c r="AU88" i="33"/>
  <c r="AQ88" i="33"/>
  <c r="AM88" i="33"/>
  <c r="AI88" i="33"/>
  <c r="AE88" i="33"/>
  <c r="AA88" i="33"/>
  <c r="W88" i="33"/>
  <c r="S88" i="33"/>
  <c r="O88" i="33"/>
  <c r="J88" i="33"/>
  <c r="B88" i="33"/>
  <c r="AY87" i="33"/>
  <c r="AU87" i="33"/>
  <c r="AQ87" i="33"/>
  <c r="AM87" i="33"/>
  <c r="AI87" i="33"/>
  <c r="AE87" i="33"/>
  <c r="AA87" i="33"/>
  <c r="W87" i="33"/>
  <c r="S87" i="33"/>
  <c r="O87" i="33"/>
  <c r="J87" i="33"/>
  <c r="B87" i="33"/>
  <c r="AY86" i="33"/>
  <c r="AU86" i="33"/>
  <c r="AQ86" i="33"/>
  <c r="AM86" i="33"/>
  <c r="AI86" i="33"/>
  <c r="AE86" i="33"/>
  <c r="AA86" i="33"/>
  <c r="W86" i="33"/>
  <c r="S86" i="33"/>
  <c r="O86" i="33"/>
  <c r="J86" i="33"/>
  <c r="B86" i="33"/>
  <c r="AY85" i="33"/>
  <c r="AU85" i="33"/>
  <c r="AQ85" i="33"/>
  <c r="AM85" i="33"/>
  <c r="AI85" i="33"/>
  <c r="AE85" i="33"/>
  <c r="AA85" i="33"/>
  <c r="W85" i="33"/>
  <c r="S85" i="33"/>
  <c r="O85" i="33"/>
  <c r="J85" i="33"/>
  <c r="B85" i="33"/>
  <c r="AY84" i="33"/>
  <c r="AU84" i="33"/>
  <c r="AQ84" i="33"/>
  <c r="AM84" i="33"/>
  <c r="AI84" i="33"/>
  <c r="AE84" i="33"/>
  <c r="AA84" i="33"/>
  <c r="W84" i="33"/>
  <c r="S84" i="33"/>
  <c r="O84" i="33"/>
  <c r="J84" i="33"/>
  <c r="B84" i="33"/>
  <c r="AY83" i="33"/>
  <c r="AU83" i="33"/>
  <c r="AQ83" i="33"/>
  <c r="AM83" i="33"/>
  <c r="AI83" i="33"/>
  <c r="AE83" i="33"/>
  <c r="AA83" i="33"/>
  <c r="W83" i="33"/>
  <c r="S83" i="33"/>
  <c r="O83" i="33"/>
  <c r="J83" i="33"/>
  <c r="B83" i="33"/>
  <c r="AY82" i="33"/>
  <c r="AU82" i="33"/>
  <c r="AQ82" i="33"/>
  <c r="AM82" i="33"/>
  <c r="AI82" i="33"/>
  <c r="AE82" i="33"/>
  <c r="AA82" i="33"/>
  <c r="W82" i="33"/>
  <c r="S82" i="33"/>
  <c r="O82" i="33"/>
  <c r="J82" i="33"/>
  <c r="B82" i="33"/>
  <c r="AY81" i="33"/>
  <c r="AU81" i="33"/>
  <c r="AQ81" i="33"/>
  <c r="AM81" i="33"/>
  <c r="AI81" i="33"/>
  <c r="AE81" i="33"/>
  <c r="AA81" i="33"/>
  <c r="W81" i="33"/>
  <c r="S81" i="33"/>
  <c r="O81" i="33"/>
  <c r="J81" i="33"/>
  <c r="B81" i="33"/>
  <c r="AY80" i="33"/>
  <c r="AU80" i="33"/>
  <c r="AQ80" i="33"/>
  <c r="AM80" i="33"/>
  <c r="AI80" i="33"/>
  <c r="AE80" i="33"/>
  <c r="AA80" i="33"/>
  <c r="W80" i="33"/>
  <c r="S80" i="33"/>
  <c r="O80" i="33"/>
  <c r="J80" i="33"/>
  <c r="B80" i="33"/>
  <c r="AY79" i="33"/>
  <c r="AU79" i="33"/>
  <c r="AQ79" i="33"/>
  <c r="AM79" i="33"/>
  <c r="AI79" i="33"/>
  <c r="AE79" i="33"/>
  <c r="AA79" i="33"/>
  <c r="W79" i="33"/>
  <c r="S79" i="33"/>
  <c r="O79" i="33"/>
  <c r="J79" i="33"/>
  <c r="B79" i="33"/>
  <c r="AY78" i="33"/>
  <c r="AU78" i="33"/>
  <c r="AQ78" i="33"/>
  <c r="AM78" i="33"/>
  <c r="AI78" i="33"/>
  <c r="AE78" i="33"/>
  <c r="AA78" i="33"/>
  <c r="W78" i="33"/>
  <c r="S78" i="33"/>
  <c r="O78" i="33"/>
  <c r="J78" i="33"/>
  <c r="B78" i="33"/>
  <c r="AY77" i="33"/>
  <c r="AU77" i="33"/>
  <c r="AQ77" i="33"/>
  <c r="AM77" i="33"/>
  <c r="AI77" i="33"/>
  <c r="AE77" i="33"/>
  <c r="AA77" i="33"/>
  <c r="W77" i="33"/>
  <c r="S77" i="33"/>
  <c r="O77" i="33"/>
  <c r="J77" i="33"/>
  <c r="B77" i="33"/>
  <c r="AY76" i="33"/>
  <c r="AU76" i="33"/>
  <c r="AQ76" i="33"/>
  <c r="AM76" i="33"/>
  <c r="AI76" i="33"/>
  <c r="AE76" i="33"/>
  <c r="AA76" i="33"/>
  <c r="W76" i="33"/>
  <c r="S76" i="33"/>
  <c r="O76" i="33"/>
  <c r="J76" i="33"/>
  <c r="B76" i="33"/>
  <c r="AY75" i="33"/>
  <c r="AU75" i="33"/>
  <c r="AQ75" i="33"/>
  <c r="AM75" i="33"/>
  <c r="AI75" i="33"/>
  <c r="AE75" i="33"/>
  <c r="AA75" i="33"/>
  <c r="W75" i="33"/>
  <c r="S75" i="33"/>
  <c r="O75" i="33"/>
  <c r="J75" i="33"/>
  <c r="B75" i="33"/>
  <c r="AY74" i="33"/>
  <c r="AU74" i="33"/>
  <c r="AQ74" i="33"/>
  <c r="AM74" i="33"/>
  <c r="AI74" i="33"/>
  <c r="AE74" i="33"/>
  <c r="AA74" i="33"/>
  <c r="W74" i="33"/>
  <c r="S74" i="33"/>
  <c r="O74" i="33"/>
  <c r="J74" i="33"/>
  <c r="B74" i="33"/>
  <c r="AY73" i="33"/>
  <c r="AU73" i="33"/>
  <c r="AQ73" i="33"/>
  <c r="AM73" i="33"/>
  <c r="AI73" i="33"/>
  <c r="AE73" i="33"/>
  <c r="AA73" i="33"/>
  <c r="W73" i="33"/>
  <c r="S73" i="33"/>
  <c r="O73" i="33"/>
  <c r="J73" i="33"/>
  <c r="B73" i="33"/>
  <c r="AY72" i="33"/>
  <c r="AU72" i="33"/>
  <c r="AQ72" i="33"/>
  <c r="AM72" i="33"/>
  <c r="AI72" i="33"/>
  <c r="AE72" i="33"/>
  <c r="AA72" i="33"/>
  <c r="W72" i="33"/>
  <c r="S72" i="33"/>
  <c r="O72" i="33"/>
  <c r="J72" i="33"/>
  <c r="B72" i="33"/>
  <c r="AY71" i="33"/>
  <c r="AU71" i="33"/>
  <c r="AQ71" i="33"/>
  <c r="AM71" i="33"/>
  <c r="AI71" i="33"/>
  <c r="AE71" i="33"/>
  <c r="AA71" i="33"/>
  <c r="W71" i="33"/>
  <c r="S71" i="33"/>
  <c r="O71" i="33"/>
  <c r="J71" i="33"/>
  <c r="B71" i="33"/>
  <c r="AY70" i="33"/>
  <c r="AU70" i="33"/>
  <c r="AQ70" i="33"/>
  <c r="AM70" i="33"/>
  <c r="AI70" i="33"/>
  <c r="AE70" i="33"/>
  <c r="AA70" i="33"/>
  <c r="W70" i="33"/>
  <c r="S70" i="33"/>
  <c r="O70" i="33"/>
  <c r="J70" i="33"/>
  <c r="B70" i="33"/>
  <c r="AY69" i="33"/>
  <c r="AU69" i="33"/>
  <c r="AQ69" i="33"/>
  <c r="AM69" i="33"/>
  <c r="AI69" i="33"/>
  <c r="AE69" i="33"/>
  <c r="AA69" i="33"/>
  <c r="W69" i="33"/>
  <c r="S69" i="33"/>
  <c r="O69" i="33"/>
  <c r="J69" i="33"/>
  <c r="B69" i="33"/>
  <c r="AY68" i="33"/>
  <c r="AU68" i="33"/>
  <c r="AQ68" i="33"/>
  <c r="AM68" i="33"/>
  <c r="AI68" i="33"/>
  <c r="AE68" i="33"/>
  <c r="AA68" i="33"/>
  <c r="W68" i="33"/>
  <c r="S68" i="33"/>
  <c r="O68" i="33"/>
  <c r="J68" i="33"/>
  <c r="B68" i="33"/>
  <c r="AY67" i="33"/>
  <c r="AU67" i="33"/>
  <c r="AQ67" i="33"/>
  <c r="AM67" i="33"/>
  <c r="AI67" i="33"/>
  <c r="AE67" i="33"/>
  <c r="AA67" i="33"/>
  <c r="W67" i="33"/>
  <c r="S67" i="33"/>
  <c r="O67" i="33"/>
  <c r="J67" i="33"/>
  <c r="B67" i="33"/>
  <c r="AY66" i="33"/>
  <c r="AU66" i="33"/>
  <c r="AQ66" i="33"/>
  <c r="AM66" i="33"/>
  <c r="AI66" i="33"/>
  <c r="AE66" i="33"/>
  <c r="AA66" i="33"/>
  <c r="W66" i="33"/>
  <c r="S66" i="33"/>
  <c r="O66" i="33"/>
  <c r="J66" i="33"/>
  <c r="B66" i="33"/>
  <c r="AY65" i="33"/>
  <c r="AU65" i="33"/>
  <c r="AQ65" i="33"/>
  <c r="AM65" i="33"/>
  <c r="AI65" i="33"/>
  <c r="AE65" i="33"/>
  <c r="AA65" i="33"/>
  <c r="W65" i="33"/>
  <c r="S65" i="33"/>
  <c r="O65" i="33"/>
  <c r="J65" i="33"/>
  <c r="B65" i="33"/>
  <c r="AY64" i="33"/>
  <c r="AU64" i="33"/>
  <c r="AQ64" i="33"/>
  <c r="AM64" i="33"/>
  <c r="AI64" i="33"/>
  <c r="AE64" i="33"/>
  <c r="AA64" i="33"/>
  <c r="W64" i="33"/>
  <c r="S64" i="33"/>
  <c r="O64" i="33"/>
  <c r="J64" i="33"/>
  <c r="B64" i="33"/>
  <c r="AY63" i="33"/>
  <c r="AU63" i="33"/>
  <c r="AQ63" i="33"/>
  <c r="AM63" i="33"/>
  <c r="AI63" i="33"/>
  <c r="AE63" i="33"/>
  <c r="AA63" i="33"/>
  <c r="W63" i="33"/>
  <c r="S63" i="33"/>
  <c r="O63" i="33"/>
  <c r="J63" i="33"/>
  <c r="B63" i="33"/>
  <c r="AY62" i="33"/>
  <c r="AU62" i="33"/>
  <c r="AQ62" i="33"/>
  <c r="AM62" i="33"/>
  <c r="AI62" i="33"/>
  <c r="AE62" i="33"/>
  <c r="AA62" i="33"/>
  <c r="W62" i="33"/>
  <c r="S62" i="33"/>
  <c r="O62" i="33"/>
  <c r="J62" i="33"/>
  <c r="B62" i="33"/>
  <c r="AY61" i="33"/>
  <c r="AU61" i="33"/>
  <c r="AQ61" i="33"/>
  <c r="AM61" i="33"/>
  <c r="AI61" i="33"/>
  <c r="AE61" i="33"/>
  <c r="AA61" i="33"/>
  <c r="W61" i="33"/>
  <c r="S61" i="33"/>
  <c r="O61" i="33"/>
  <c r="J61" i="33"/>
  <c r="B61" i="33"/>
  <c r="AY60" i="33"/>
  <c r="AU60" i="33"/>
  <c r="AQ60" i="33"/>
  <c r="AM60" i="33"/>
  <c r="AI60" i="33"/>
  <c r="AE60" i="33"/>
  <c r="AA60" i="33"/>
  <c r="W60" i="33"/>
  <c r="S60" i="33"/>
  <c r="O60" i="33"/>
  <c r="J60" i="33"/>
  <c r="B60" i="33"/>
  <c r="AY59" i="33"/>
  <c r="AU59" i="33"/>
  <c r="AQ59" i="33"/>
  <c r="AM59" i="33"/>
  <c r="W59" i="33"/>
  <c r="S59" i="33"/>
  <c r="O59" i="33"/>
  <c r="J59" i="33"/>
  <c r="B59" i="33"/>
  <c r="AY58" i="33"/>
  <c r="AU58" i="33"/>
  <c r="AQ58" i="33"/>
  <c r="AM58" i="33"/>
  <c r="AI58" i="33"/>
  <c r="AE58" i="33"/>
  <c r="AA58" i="33"/>
  <c r="W58" i="33"/>
  <c r="S58" i="33"/>
  <c r="O58" i="33"/>
  <c r="J58" i="33"/>
  <c r="B58" i="33"/>
  <c r="AY57" i="33"/>
  <c r="AU57" i="33"/>
  <c r="AQ57" i="33"/>
  <c r="AM57" i="33"/>
  <c r="AI57" i="33"/>
  <c r="AE57" i="33"/>
  <c r="AA57" i="33"/>
  <c r="W57" i="33"/>
  <c r="S57" i="33"/>
  <c r="O57" i="33"/>
  <c r="J57" i="33"/>
  <c r="B57" i="33"/>
  <c r="AY56" i="33"/>
  <c r="AU56" i="33"/>
  <c r="AQ56" i="33"/>
  <c r="AM56" i="33"/>
  <c r="AI56" i="33"/>
  <c r="AE56" i="33"/>
  <c r="AA56" i="33"/>
  <c r="W56" i="33"/>
  <c r="S56" i="33"/>
  <c r="O56" i="33"/>
  <c r="J56" i="33"/>
  <c r="B56" i="33"/>
  <c r="AY55" i="33"/>
  <c r="AU55" i="33"/>
  <c r="AQ55" i="33"/>
  <c r="AM55" i="33"/>
  <c r="AI55" i="33"/>
  <c r="AE55" i="33"/>
  <c r="AA55" i="33"/>
  <c r="W55" i="33"/>
  <c r="S55" i="33"/>
  <c r="O55" i="33"/>
  <c r="J55" i="33"/>
  <c r="B55" i="33"/>
  <c r="AY54" i="33"/>
  <c r="AU54" i="33"/>
  <c r="AQ54" i="33"/>
  <c r="AM54" i="33"/>
  <c r="AI54" i="33"/>
  <c r="AE54" i="33"/>
  <c r="AA54" i="33"/>
  <c r="W54" i="33"/>
  <c r="S54" i="33"/>
  <c r="O54" i="33"/>
  <c r="J54" i="33"/>
  <c r="B54" i="33"/>
  <c r="AY53" i="33"/>
  <c r="AU53" i="33"/>
  <c r="AQ53" i="33"/>
  <c r="AM53" i="33"/>
  <c r="AI53" i="33"/>
  <c r="AE53" i="33"/>
  <c r="AA53" i="33"/>
  <c r="W53" i="33"/>
  <c r="S53" i="33"/>
  <c r="O53" i="33"/>
  <c r="J53" i="33"/>
  <c r="B53" i="33"/>
  <c r="AY52" i="33"/>
  <c r="AU52" i="33"/>
  <c r="AQ52" i="33"/>
  <c r="AM52" i="33"/>
  <c r="AI52" i="33"/>
  <c r="AE52" i="33"/>
  <c r="AA52" i="33"/>
  <c r="W52" i="33"/>
  <c r="S52" i="33"/>
  <c r="O52" i="33"/>
  <c r="J52" i="33"/>
  <c r="B52" i="33"/>
  <c r="AY51" i="33"/>
  <c r="AU51" i="33"/>
  <c r="AQ51" i="33"/>
  <c r="AM51" i="33"/>
  <c r="AI51" i="33"/>
  <c r="AE51" i="33"/>
  <c r="AA51" i="33"/>
  <c r="W51" i="33"/>
  <c r="S51" i="33"/>
  <c r="O51" i="33"/>
  <c r="J51" i="33"/>
  <c r="B51" i="33"/>
  <c r="AY50" i="33"/>
  <c r="AU50" i="33"/>
  <c r="AQ50" i="33"/>
  <c r="AM50" i="33"/>
  <c r="AI50" i="33"/>
  <c r="AE50" i="33"/>
  <c r="AA50" i="33"/>
  <c r="W50" i="33"/>
  <c r="S50" i="33"/>
  <c r="O50" i="33"/>
  <c r="J50" i="33"/>
  <c r="B50" i="33"/>
  <c r="AY49" i="33"/>
  <c r="AU49" i="33"/>
  <c r="AQ49" i="33"/>
  <c r="AM49" i="33"/>
  <c r="AI49" i="33"/>
  <c r="AE49" i="33"/>
  <c r="AA49" i="33"/>
  <c r="W49" i="33"/>
  <c r="S49" i="33"/>
  <c r="O49" i="33"/>
  <c r="J49" i="33"/>
  <c r="B49" i="33"/>
  <c r="AY48" i="33"/>
  <c r="AU48" i="33"/>
  <c r="AQ48" i="33"/>
  <c r="AM48" i="33"/>
  <c r="AI48" i="33"/>
  <c r="AE48" i="33"/>
  <c r="AA48" i="33"/>
  <c r="W48" i="33"/>
  <c r="S48" i="33"/>
  <c r="O48" i="33"/>
  <c r="J48" i="33"/>
  <c r="B48" i="33"/>
  <c r="AY47" i="33"/>
  <c r="AU47" i="33"/>
  <c r="AQ47" i="33"/>
  <c r="AM47" i="33"/>
  <c r="AI47" i="33"/>
  <c r="AE47" i="33"/>
  <c r="AA47" i="33"/>
  <c r="W47" i="33"/>
  <c r="S47" i="33"/>
  <c r="O47" i="33"/>
  <c r="J47" i="33"/>
  <c r="B47" i="33"/>
  <c r="AY46" i="33"/>
  <c r="AU46" i="33"/>
  <c r="AQ46" i="33"/>
  <c r="AM46" i="33"/>
  <c r="AI46" i="33"/>
  <c r="AE46" i="33"/>
  <c r="AA46" i="33"/>
  <c r="W46" i="33"/>
  <c r="S46" i="33"/>
  <c r="O46" i="33"/>
  <c r="J46" i="33"/>
  <c r="B46" i="33"/>
  <c r="AY45" i="33"/>
  <c r="AU45" i="33"/>
  <c r="AQ45" i="33"/>
  <c r="AM45" i="33"/>
  <c r="AI45" i="33"/>
  <c r="AE45" i="33"/>
  <c r="AA45" i="33"/>
  <c r="W45" i="33"/>
  <c r="S45" i="33"/>
  <c r="O45" i="33"/>
  <c r="J45" i="33"/>
  <c r="B45" i="33"/>
  <c r="BC44" i="33"/>
  <c r="AY44" i="33"/>
  <c r="AU44" i="33"/>
  <c r="AQ44" i="33"/>
  <c r="AM44" i="33"/>
  <c r="AI44" i="33"/>
  <c r="AE44" i="33"/>
  <c r="AA44" i="33"/>
  <c r="W44" i="33"/>
  <c r="S44" i="33"/>
  <c r="O44" i="33"/>
  <c r="J44" i="33"/>
  <c r="B44" i="33"/>
  <c r="AY43" i="33"/>
  <c r="AU43" i="33"/>
  <c r="AQ43" i="33"/>
  <c r="AM43" i="33"/>
  <c r="AI43" i="33"/>
  <c r="AE43" i="33"/>
  <c r="AA43" i="33"/>
  <c r="W43" i="33"/>
  <c r="S43" i="33"/>
  <c r="O43" i="33"/>
  <c r="J43" i="33"/>
  <c r="B43" i="33"/>
  <c r="AY42" i="33"/>
  <c r="AU42" i="33"/>
  <c r="AQ42" i="33"/>
  <c r="AM42" i="33"/>
  <c r="AI42" i="33"/>
  <c r="AE42" i="33"/>
  <c r="AA42" i="33"/>
  <c r="W42" i="33"/>
  <c r="S42" i="33"/>
  <c r="O42" i="33"/>
  <c r="J42" i="33"/>
  <c r="B42" i="33"/>
  <c r="AY41" i="33"/>
  <c r="AU41" i="33"/>
  <c r="AQ41" i="33"/>
  <c r="AM41" i="33"/>
  <c r="AI41" i="33"/>
  <c r="AE41" i="33"/>
  <c r="AA41" i="33"/>
  <c r="W41" i="33"/>
  <c r="S41" i="33"/>
  <c r="O41" i="33"/>
  <c r="J41" i="33"/>
  <c r="B41" i="33"/>
  <c r="AY40" i="33"/>
  <c r="AU40" i="33"/>
  <c r="AQ40" i="33"/>
  <c r="AM40" i="33"/>
  <c r="AI40" i="33"/>
  <c r="AE40" i="33"/>
  <c r="AA40" i="33"/>
  <c r="W40" i="33"/>
  <c r="S40" i="33"/>
  <c r="O40" i="33"/>
  <c r="J40" i="33"/>
  <c r="B40" i="33"/>
  <c r="AY39" i="33"/>
  <c r="AU39" i="33"/>
  <c r="AQ39" i="33"/>
  <c r="AM39" i="33"/>
  <c r="AI39" i="33"/>
  <c r="AE39" i="33"/>
  <c r="AA39" i="33"/>
  <c r="W39" i="33"/>
  <c r="S39" i="33"/>
  <c r="O39" i="33"/>
  <c r="J39" i="33"/>
  <c r="B39" i="33"/>
  <c r="AY38" i="33"/>
  <c r="AU38" i="33"/>
  <c r="AQ38" i="33"/>
  <c r="AM38" i="33"/>
  <c r="AI38" i="33"/>
  <c r="AE38" i="33"/>
  <c r="AA38" i="33"/>
  <c r="W38" i="33"/>
  <c r="S38" i="33"/>
  <c r="O38" i="33"/>
  <c r="J38" i="33"/>
  <c r="B38" i="33"/>
  <c r="AY37" i="33"/>
  <c r="AU37" i="33"/>
  <c r="AQ37" i="33"/>
  <c r="AM37" i="33"/>
  <c r="AI37" i="33"/>
  <c r="AE37" i="33"/>
  <c r="AA37" i="33"/>
  <c r="W37" i="33"/>
  <c r="S37" i="33"/>
  <c r="O37" i="33"/>
  <c r="J37" i="33"/>
  <c r="B37" i="33"/>
  <c r="AY36" i="33"/>
  <c r="AU36" i="33"/>
  <c r="AQ36" i="33"/>
  <c r="AM36" i="33"/>
  <c r="AI36" i="33"/>
  <c r="AE36" i="33"/>
  <c r="AA36" i="33"/>
  <c r="W36" i="33"/>
  <c r="S36" i="33"/>
  <c r="O36" i="33"/>
  <c r="J36" i="33"/>
  <c r="B36" i="33"/>
  <c r="AY35" i="33"/>
  <c r="AU35" i="33"/>
  <c r="AQ35" i="33"/>
  <c r="AM35" i="33"/>
  <c r="AI35" i="33"/>
  <c r="AE35" i="33"/>
  <c r="AA35" i="33"/>
  <c r="W35" i="33"/>
  <c r="S35" i="33"/>
  <c r="O35" i="33"/>
  <c r="J35" i="33"/>
  <c r="B35" i="33"/>
  <c r="AY34" i="33"/>
  <c r="AU34" i="33"/>
  <c r="AQ34" i="33"/>
  <c r="AM34" i="33"/>
  <c r="AI34" i="33"/>
  <c r="AE34" i="33"/>
  <c r="AA34" i="33"/>
  <c r="W34" i="33"/>
  <c r="S34" i="33"/>
  <c r="O34" i="33"/>
  <c r="J34" i="33"/>
  <c r="B34" i="33"/>
  <c r="AY33" i="33"/>
  <c r="AU33" i="33"/>
  <c r="AQ33" i="33"/>
  <c r="AM33" i="33"/>
  <c r="AI33" i="33"/>
  <c r="AE33" i="33"/>
  <c r="AA33" i="33"/>
  <c r="W33" i="33"/>
  <c r="S33" i="33"/>
  <c r="O33" i="33"/>
  <c r="J33" i="33"/>
  <c r="B33" i="33"/>
  <c r="AY32" i="33"/>
  <c r="AU32" i="33"/>
  <c r="AQ32" i="33"/>
  <c r="AM32" i="33"/>
  <c r="AI32" i="33"/>
  <c r="AE32" i="33"/>
  <c r="AA32" i="33"/>
  <c r="W32" i="33"/>
  <c r="S32" i="33"/>
  <c r="O32" i="33"/>
  <c r="J32" i="33"/>
  <c r="B32" i="33"/>
  <c r="AY23" i="33"/>
  <c r="AU23" i="33"/>
  <c r="AQ23" i="33"/>
  <c r="AM23" i="33"/>
  <c r="AI23" i="33"/>
  <c r="AE23" i="33"/>
  <c r="AA23" i="33"/>
  <c r="W23" i="33"/>
  <c r="S23" i="33"/>
  <c r="O23" i="33"/>
  <c r="J23" i="33"/>
  <c r="B23" i="33"/>
  <c r="AY2" i="33"/>
  <c r="AU2" i="33"/>
  <c r="AQ2" i="33"/>
  <c r="AM2" i="33"/>
  <c r="AI2" i="33"/>
  <c r="AE2" i="33"/>
  <c r="AA2" i="33"/>
  <c r="W2" i="33"/>
  <c r="S2" i="33"/>
  <c r="O2" i="33"/>
  <c r="J2" i="33"/>
  <c r="B2" i="33"/>
  <c r="AY31" i="33"/>
  <c r="AU31" i="33"/>
  <c r="AQ31" i="33"/>
  <c r="AM31" i="33"/>
  <c r="AI31" i="33"/>
  <c r="AE31" i="33"/>
  <c r="AA31" i="33"/>
  <c r="W31" i="33"/>
  <c r="S31" i="33"/>
  <c r="O31" i="33"/>
  <c r="J31" i="33"/>
  <c r="B31" i="33"/>
  <c r="AY30" i="33"/>
  <c r="AU30" i="33"/>
  <c r="AQ30" i="33"/>
  <c r="AM30" i="33"/>
  <c r="AI30" i="33"/>
  <c r="AE30" i="33"/>
  <c r="AA30" i="33"/>
  <c r="W30" i="33"/>
  <c r="S30" i="33"/>
  <c r="O30" i="33"/>
  <c r="J30" i="33"/>
  <c r="B30" i="33"/>
  <c r="AY29" i="33"/>
  <c r="AU29" i="33"/>
  <c r="AQ29" i="33"/>
  <c r="AM29" i="33"/>
  <c r="AI29" i="33"/>
  <c r="AE29" i="33"/>
  <c r="AA29" i="33"/>
  <c r="W29" i="33"/>
  <c r="S29" i="33"/>
  <c r="O29" i="33"/>
  <c r="J29" i="33"/>
  <c r="B29" i="33"/>
  <c r="AY28" i="33"/>
  <c r="AU28" i="33"/>
  <c r="AQ28" i="33"/>
  <c r="AM28" i="33"/>
  <c r="AI28" i="33"/>
  <c r="AE28" i="33"/>
  <c r="AA28" i="33"/>
  <c r="W28" i="33"/>
  <c r="S28" i="33"/>
  <c r="O28" i="33"/>
  <c r="J28" i="33"/>
  <c r="B28" i="33"/>
  <c r="AY27" i="33"/>
  <c r="AU27" i="33"/>
  <c r="AQ27" i="33"/>
  <c r="AM27" i="33"/>
  <c r="AI27" i="33"/>
  <c r="AE27" i="33"/>
  <c r="AA27" i="33"/>
  <c r="W27" i="33"/>
  <c r="S27" i="33"/>
  <c r="O27" i="33"/>
  <c r="J27" i="33"/>
  <c r="B27" i="33"/>
  <c r="AY26" i="33"/>
  <c r="AU26" i="33"/>
  <c r="AQ26" i="33"/>
  <c r="AM26" i="33"/>
  <c r="AI26" i="33"/>
  <c r="AE26" i="33"/>
  <c r="AA26" i="33"/>
  <c r="W26" i="33"/>
  <c r="S26" i="33"/>
  <c r="O26" i="33"/>
  <c r="J26" i="33"/>
  <c r="B26" i="33"/>
  <c r="AY25" i="33"/>
  <c r="AU25" i="33"/>
  <c r="AQ25" i="33"/>
  <c r="AM25" i="33"/>
  <c r="AI25" i="33"/>
  <c r="AE25" i="33"/>
  <c r="AA25" i="33"/>
  <c r="W25" i="33"/>
  <c r="S25" i="33"/>
  <c r="O25" i="33"/>
  <c r="J25" i="33"/>
  <c r="B25" i="33"/>
  <c r="AY24" i="33"/>
  <c r="AU24" i="33"/>
  <c r="AQ24" i="33"/>
  <c r="AM24" i="33"/>
  <c r="AI24" i="33"/>
  <c r="AE24" i="33"/>
  <c r="AA24" i="33"/>
  <c r="W24" i="33"/>
  <c r="S24" i="33"/>
  <c r="O24" i="33"/>
  <c r="J24" i="33"/>
  <c r="B24" i="33"/>
  <c r="AY22" i="33"/>
  <c r="AU22" i="33"/>
  <c r="AQ22" i="33"/>
  <c r="AM22" i="33"/>
  <c r="AI22" i="33"/>
  <c r="AE22" i="33"/>
  <c r="AA22" i="33"/>
  <c r="W22" i="33"/>
  <c r="S22" i="33"/>
  <c r="O22" i="33"/>
  <c r="J22" i="33"/>
  <c r="B22" i="33"/>
  <c r="AY21" i="33"/>
  <c r="AU21" i="33"/>
  <c r="AQ21" i="33"/>
  <c r="AM21" i="33"/>
  <c r="AI21" i="33"/>
  <c r="AE21" i="33"/>
  <c r="AA21" i="33"/>
  <c r="W21" i="33"/>
  <c r="S21" i="33"/>
  <c r="O21" i="33"/>
  <c r="J21" i="33"/>
  <c r="B21" i="33"/>
  <c r="AY20" i="33"/>
  <c r="AU20" i="33"/>
  <c r="AQ20" i="33"/>
  <c r="AM20" i="33"/>
  <c r="AI20" i="33"/>
  <c r="AE20" i="33"/>
  <c r="AA20" i="33"/>
  <c r="W20" i="33"/>
  <c r="S20" i="33"/>
  <c r="O20" i="33"/>
  <c r="J20" i="33"/>
  <c r="B20" i="33"/>
  <c r="AY19" i="33"/>
  <c r="AU19" i="33"/>
  <c r="AQ19" i="33"/>
  <c r="AM19" i="33"/>
  <c r="AI19" i="33"/>
  <c r="AE19" i="33"/>
  <c r="AA19" i="33"/>
  <c r="W19" i="33"/>
  <c r="S19" i="33"/>
  <c r="O19" i="33"/>
  <c r="J19" i="33"/>
  <c r="B19" i="33"/>
  <c r="AY18" i="33"/>
  <c r="AU18" i="33"/>
  <c r="AQ18" i="33"/>
  <c r="AM18" i="33"/>
  <c r="AI18" i="33"/>
  <c r="AE18" i="33"/>
  <c r="AA18" i="33"/>
  <c r="W18" i="33"/>
  <c r="S18" i="33"/>
  <c r="O18" i="33"/>
  <c r="J18" i="33"/>
  <c r="B18" i="33"/>
  <c r="AY17" i="33"/>
  <c r="AU17" i="33"/>
  <c r="AQ17" i="33"/>
  <c r="AM17" i="33"/>
  <c r="AI17" i="33"/>
  <c r="AE17" i="33"/>
  <c r="AA17" i="33"/>
  <c r="W17" i="33"/>
  <c r="S17" i="33"/>
  <c r="O17" i="33"/>
  <c r="J17" i="33"/>
  <c r="B17" i="33"/>
  <c r="AY16" i="33"/>
  <c r="AU16" i="33"/>
  <c r="AQ16" i="33"/>
  <c r="AM16" i="33"/>
  <c r="AI16" i="33"/>
  <c r="AE16" i="33"/>
  <c r="AA16" i="33"/>
  <c r="W16" i="33"/>
  <c r="S16" i="33"/>
  <c r="O16" i="33"/>
  <c r="J16" i="33"/>
  <c r="B16" i="33"/>
  <c r="AY15" i="33"/>
  <c r="AU15" i="33"/>
  <c r="AQ15" i="33"/>
  <c r="AM15" i="33"/>
  <c r="AI15" i="33"/>
  <c r="AE15" i="33"/>
  <c r="AA15" i="33"/>
  <c r="W15" i="33"/>
  <c r="S15" i="33"/>
  <c r="O15" i="33"/>
  <c r="J15" i="33"/>
  <c r="B15" i="33"/>
  <c r="AY14" i="33"/>
  <c r="AU14" i="33"/>
  <c r="AQ14" i="33"/>
  <c r="AM14" i="33"/>
  <c r="AI14" i="33"/>
  <c r="AE14" i="33"/>
  <c r="AA14" i="33"/>
  <c r="W14" i="33"/>
  <c r="S14" i="33"/>
  <c r="O14" i="33"/>
  <c r="J14" i="33"/>
  <c r="B14" i="33"/>
  <c r="AY13" i="33"/>
  <c r="AU13" i="33"/>
  <c r="AQ13" i="33"/>
  <c r="AM13" i="33"/>
  <c r="AI13" i="33"/>
  <c r="AE13" i="33"/>
  <c r="AA13" i="33"/>
  <c r="W13" i="33"/>
  <c r="S13" i="33"/>
  <c r="O13" i="33"/>
  <c r="J13" i="33"/>
  <c r="B13" i="33"/>
  <c r="AY12" i="33"/>
  <c r="AU12" i="33"/>
  <c r="AQ12" i="33"/>
  <c r="AM12" i="33"/>
  <c r="AI12" i="33"/>
  <c r="AE12" i="33"/>
  <c r="AA12" i="33"/>
  <c r="W12" i="33"/>
  <c r="S12" i="33"/>
  <c r="O12" i="33"/>
  <c r="J12" i="33"/>
  <c r="B12" i="33"/>
  <c r="AY11" i="33"/>
  <c r="AU11" i="33"/>
  <c r="AQ11" i="33"/>
  <c r="AM11" i="33"/>
  <c r="AI11" i="33"/>
  <c r="AE11" i="33"/>
  <c r="AA11" i="33"/>
  <c r="W11" i="33"/>
  <c r="S11" i="33"/>
  <c r="O11" i="33"/>
  <c r="J11" i="33"/>
  <c r="B11" i="33"/>
  <c r="AY10" i="33"/>
  <c r="AU10" i="33"/>
  <c r="AQ10" i="33"/>
  <c r="AM10" i="33"/>
  <c r="AI10" i="33"/>
  <c r="AE10" i="33"/>
  <c r="AA10" i="33"/>
  <c r="W10" i="33"/>
  <c r="S10" i="33"/>
  <c r="O10" i="33"/>
  <c r="J10" i="33"/>
  <c r="B10" i="33"/>
  <c r="AY9" i="33"/>
  <c r="AU9" i="33"/>
  <c r="AQ9" i="33"/>
  <c r="AM9" i="33"/>
  <c r="AI9" i="33"/>
  <c r="AE9" i="33"/>
  <c r="AA9" i="33"/>
  <c r="W9" i="33"/>
  <c r="S9" i="33"/>
  <c r="O9" i="33"/>
  <c r="J9" i="33"/>
  <c r="B9" i="33"/>
  <c r="AY8" i="33"/>
  <c r="AU8" i="33"/>
  <c r="AQ8" i="33"/>
  <c r="AM8" i="33"/>
  <c r="AI8" i="33"/>
  <c r="AE8" i="33"/>
  <c r="AA8" i="33"/>
  <c r="W8" i="33"/>
  <c r="S8" i="33"/>
  <c r="O8" i="33"/>
  <c r="J8" i="33"/>
  <c r="B8" i="33"/>
  <c r="AY7" i="33"/>
  <c r="AU7" i="33"/>
  <c r="AQ7" i="33"/>
  <c r="AM7" i="33"/>
  <c r="AI7" i="33"/>
  <c r="AE7" i="33"/>
  <c r="AA7" i="33"/>
  <c r="W7" i="33"/>
  <c r="S7" i="33"/>
  <c r="O7" i="33"/>
  <c r="J7" i="33"/>
  <c r="B7" i="33"/>
  <c r="AY6" i="33"/>
  <c r="AU6" i="33"/>
  <c r="AQ6" i="33"/>
  <c r="AM6" i="33"/>
  <c r="AI6" i="33"/>
  <c r="AE6" i="33"/>
  <c r="AA6" i="33"/>
  <c r="W6" i="33"/>
  <c r="S6" i="33"/>
  <c r="O6" i="33"/>
  <c r="J6" i="33"/>
  <c r="B6" i="33"/>
  <c r="AY5" i="33"/>
  <c r="AU5" i="33"/>
  <c r="AQ5" i="33"/>
  <c r="AM5" i="33"/>
  <c r="AI5" i="33"/>
  <c r="AE5" i="33"/>
  <c r="AA5" i="33"/>
  <c r="W5" i="33"/>
  <c r="S5" i="33"/>
  <c r="O5" i="33"/>
  <c r="J5" i="33"/>
  <c r="B5" i="33"/>
  <c r="AY4" i="33"/>
  <c r="AU4" i="33"/>
  <c r="AQ4" i="33"/>
  <c r="AM4" i="33"/>
  <c r="AI4" i="33"/>
  <c r="AE4" i="33"/>
  <c r="AA4" i="33"/>
  <c r="W4" i="33"/>
  <c r="S4" i="33"/>
  <c r="O4" i="33"/>
  <c r="J4" i="33"/>
  <c r="B4" i="33"/>
  <c r="AY3" i="33"/>
  <c r="AU3" i="33"/>
  <c r="AQ3" i="33"/>
  <c r="AM3" i="33"/>
  <c r="AI3" i="33"/>
  <c r="AE3" i="33"/>
  <c r="AA3" i="33"/>
  <c r="W3" i="33"/>
  <c r="S3" i="33"/>
  <c r="O3" i="33"/>
  <c r="J3" i="33"/>
  <c r="B3" i="33"/>
  <c r="D1" i="33"/>
  <c r="AY124" i="32"/>
  <c r="AU124" i="32"/>
  <c r="AQ124" i="32"/>
  <c r="AM124" i="32"/>
  <c r="AI124" i="32"/>
  <c r="AE124" i="32"/>
  <c r="AA124" i="32"/>
  <c r="W124" i="32"/>
  <c r="S124" i="32"/>
  <c r="O124" i="32"/>
  <c r="J124" i="32"/>
  <c r="B124" i="32"/>
  <c r="AY123" i="32"/>
  <c r="AU123" i="32"/>
  <c r="S123" i="32"/>
  <c r="O123" i="32"/>
  <c r="J123" i="32"/>
  <c r="B123" i="32"/>
  <c r="AY122" i="32"/>
  <c r="AU122" i="32"/>
  <c r="AQ122" i="32"/>
  <c r="AM122" i="32"/>
  <c r="AI122" i="32"/>
  <c r="AE122" i="32"/>
  <c r="AA122" i="32"/>
  <c r="W122" i="32"/>
  <c r="S122" i="32"/>
  <c r="O122" i="32"/>
  <c r="J122" i="32"/>
  <c r="B122" i="32"/>
  <c r="AY121" i="32"/>
  <c r="AU121" i="32"/>
  <c r="AQ121" i="32"/>
  <c r="AM121" i="32"/>
  <c r="AI121" i="32"/>
  <c r="AE121" i="32"/>
  <c r="AA121" i="32"/>
  <c r="W121" i="32"/>
  <c r="S121" i="32"/>
  <c r="O121" i="32"/>
  <c r="J121" i="32"/>
  <c r="B121" i="32"/>
  <c r="AY120" i="32"/>
  <c r="AU120" i="32"/>
  <c r="AQ120" i="32"/>
  <c r="AM120" i="32"/>
  <c r="AI120" i="32"/>
  <c r="AE120" i="32"/>
  <c r="AA120" i="32"/>
  <c r="W120" i="32"/>
  <c r="S120" i="32"/>
  <c r="O120" i="32"/>
  <c r="J120" i="32"/>
  <c r="B120" i="32"/>
  <c r="AY119" i="32"/>
  <c r="AU119" i="32"/>
  <c r="AQ119" i="32"/>
  <c r="AM119" i="32"/>
  <c r="AI119" i="32"/>
  <c r="AE119" i="32"/>
  <c r="AA119" i="32"/>
  <c r="W119" i="32"/>
  <c r="S119" i="32"/>
  <c r="O119" i="32"/>
  <c r="J119" i="32"/>
  <c r="B119" i="32"/>
  <c r="AY118" i="32"/>
  <c r="AU118" i="32"/>
  <c r="AQ118" i="32"/>
  <c r="AM118" i="32"/>
  <c r="AI118" i="32"/>
  <c r="AE118" i="32"/>
  <c r="AA118" i="32"/>
  <c r="W118" i="32"/>
  <c r="S118" i="32"/>
  <c r="O118" i="32"/>
  <c r="J118" i="32"/>
  <c r="B118" i="32"/>
  <c r="AY117" i="32"/>
  <c r="AU117" i="32"/>
  <c r="AM117" i="32"/>
  <c r="AI117" i="32"/>
  <c r="AE117" i="32"/>
  <c r="AA117" i="32"/>
  <c r="W117" i="32"/>
  <c r="S117" i="32"/>
  <c r="O117" i="32"/>
  <c r="J117" i="32"/>
  <c r="B117" i="32"/>
  <c r="AY116" i="32"/>
  <c r="AU116" i="32"/>
  <c r="AQ116" i="32"/>
  <c r="AM116" i="32"/>
  <c r="AI116" i="32"/>
  <c r="AE116" i="32"/>
  <c r="AA116" i="32"/>
  <c r="W116" i="32"/>
  <c r="S116" i="32"/>
  <c r="O116" i="32"/>
  <c r="J116" i="32"/>
  <c r="B116" i="32"/>
  <c r="AY115" i="32"/>
  <c r="AU115" i="32"/>
  <c r="AE115" i="32"/>
  <c r="W115" i="32"/>
  <c r="J115" i="32"/>
  <c r="B115" i="32"/>
  <c r="AY114" i="32"/>
  <c r="AU114" i="32"/>
  <c r="AE114" i="32"/>
  <c r="W114" i="32"/>
  <c r="J114" i="32"/>
  <c r="B114" i="32"/>
  <c r="AY113" i="32"/>
  <c r="AU113" i="32"/>
  <c r="AE113" i="32"/>
  <c r="W113" i="32"/>
  <c r="J113" i="32"/>
  <c r="B113" i="32"/>
  <c r="AY112" i="32"/>
  <c r="AU112" i="32"/>
  <c r="AE112" i="32"/>
  <c r="W112" i="32"/>
  <c r="J112" i="32"/>
  <c r="B112" i="32"/>
  <c r="AY111" i="32"/>
  <c r="AU111" i="32"/>
  <c r="AE111" i="32"/>
  <c r="W111" i="32"/>
  <c r="J111" i="32"/>
  <c r="B111" i="32"/>
  <c r="AY110" i="32"/>
  <c r="AU110" i="32"/>
  <c r="AE110" i="32"/>
  <c r="W110" i="32"/>
  <c r="J110" i="32"/>
  <c r="B110" i="32"/>
  <c r="AY109" i="32"/>
  <c r="AU109" i="32"/>
  <c r="AE109" i="32"/>
  <c r="W109" i="32"/>
  <c r="J109" i="32"/>
  <c r="B109" i="32"/>
  <c r="AY108" i="32"/>
  <c r="AU108" i="32"/>
  <c r="AQ108" i="32"/>
  <c r="AM108" i="32"/>
  <c r="AI108" i="32"/>
  <c r="AE108" i="32"/>
  <c r="AA108" i="32"/>
  <c r="W108" i="32"/>
  <c r="S108" i="32"/>
  <c r="O108" i="32"/>
  <c r="J108" i="32"/>
  <c r="B108" i="32"/>
  <c r="AY107" i="32"/>
  <c r="AU107" i="32"/>
  <c r="AQ107" i="32"/>
  <c r="AM107" i="32"/>
  <c r="AI107" i="32"/>
  <c r="AE107" i="32"/>
  <c r="AA107" i="32"/>
  <c r="W107" i="32"/>
  <c r="S107" i="32"/>
  <c r="O107" i="32"/>
  <c r="J107" i="32"/>
  <c r="B107" i="32"/>
  <c r="AY106" i="32"/>
  <c r="AU106" i="32"/>
  <c r="AQ106" i="32"/>
  <c r="AM106" i="32"/>
  <c r="AI106" i="32"/>
  <c r="AE106" i="32"/>
  <c r="AA106" i="32"/>
  <c r="W106" i="32"/>
  <c r="S106" i="32"/>
  <c r="O106" i="32"/>
  <c r="J106" i="32"/>
  <c r="B106" i="32"/>
  <c r="AY105" i="32"/>
  <c r="AU105" i="32"/>
  <c r="AQ105" i="32"/>
  <c r="AM105" i="32"/>
  <c r="AI105" i="32"/>
  <c r="AE105" i="32"/>
  <c r="AA105" i="32"/>
  <c r="W105" i="32"/>
  <c r="S105" i="32"/>
  <c r="O105" i="32"/>
  <c r="J105" i="32"/>
  <c r="B105" i="32"/>
  <c r="AY104" i="32"/>
  <c r="AU104" i="32"/>
  <c r="AQ104" i="32"/>
  <c r="AM104" i="32"/>
  <c r="AI104" i="32"/>
  <c r="AE104" i="32"/>
  <c r="AA104" i="32"/>
  <c r="W104" i="32"/>
  <c r="S104" i="32"/>
  <c r="O104" i="32"/>
  <c r="J104" i="32"/>
  <c r="B104" i="32"/>
  <c r="AY103" i="32"/>
  <c r="AU103" i="32"/>
  <c r="AQ103" i="32"/>
  <c r="AM103" i="32"/>
  <c r="AI103" i="32"/>
  <c r="AE103" i="32"/>
  <c r="AA103" i="32"/>
  <c r="W103" i="32"/>
  <c r="S103" i="32"/>
  <c r="O103" i="32"/>
  <c r="J103" i="32"/>
  <c r="B103" i="32"/>
  <c r="AY102" i="32"/>
  <c r="AU102" i="32"/>
  <c r="AQ102" i="32"/>
  <c r="AM102" i="32"/>
  <c r="AI102" i="32"/>
  <c r="AE102" i="32"/>
  <c r="AA102" i="32"/>
  <c r="W102" i="32"/>
  <c r="S102" i="32"/>
  <c r="O102" i="32"/>
  <c r="J102" i="32"/>
  <c r="B102" i="32"/>
  <c r="AY101" i="32"/>
  <c r="AU101" i="32"/>
  <c r="AQ101" i="32"/>
  <c r="AM101" i="32"/>
  <c r="AI101" i="32"/>
  <c r="AE101" i="32"/>
  <c r="AA101" i="32"/>
  <c r="W101" i="32"/>
  <c r="S101" i="32"/>
  <c r="O101" i="32"/>
  <c r="J101" i="32"/>
  <c r="B101" i="32"/>
  <c r="AY100" i="32"/>
  <c r="AU100" i="32"/>
  <c r="AQ100" i="32"/>
  <c r="AM100" i="32"/>
  <c r="AI100" i="32"/>
  <c r="AE100" i="32"/>
  <c r="AA100" i="32"/>
  <c r="W100" i="32"/>
  <c r="S100" i="32"/>
  <c r="O100" i="32"/>
  <c r="J100" i="32"/>
  <c r="B100" i="32"/>
  <c r="AY99" i="32"/>
  <c r="AU99" i="32"/>
  <c r="AQ99" i="32"/>
  <c r="AM99" i="32"/>
  <c r="AI99" i="32"/>
  <c r="AE99" i="32"/>
  <c r="AA99" i="32"/>
  <c r="W99" i="32"/>
  <c r="S99" i="32"/>
  <c r="O99" i="32"/>
  <c r="J99" i="32"/>
  <c r="B99" i="32"/>
  <c r="AY98" i="32"/>
  <c r="AU98" i="32"/>
  <c r="AQ98" i="32"/>
  <c r="AM98" i="32"/>
  <c r="AE98" i="32"/>
  <c r="AA98" i="32"/>
  <c r="W98" i="32"/>
  <c r="O98" i="32"/>
  <c r="J98" i="32"/>
  <c r="B98" i="32"/>
  <c r="AY97" i="32"/>
  <c r="AU97" i="32"/>
  <c r="AQ97" i="32"/>
  <c r="AM97" i="32"/>
  <c r="AI97" i="32"/>
  <c r="AE97" i="32"/>
  <c r="AA97" i="32"/>
  <c r="W97" i="32"/>
  <c r="S97" i="32"/>
  <c r="O97" i="32"/>
  <c r="J97" i="32"/>
  <c r="B97" i="32"/>
  <c r="AY96" i="32"/>
  <c r="AU96" i="32"/>
  <c r="AQ96" i="32"/>
  <c r="AM96" i="32"/>
  <c r="AI96" i="32"/>
  <c r="AE96" i="32"/>
  <c r="AA96" i="32"/>
  <c r="W96" i="32"/>
  <c r="S96" i="32"/>
  <c r="O96" i="32"/>
  <c r="J96" i="32"/>
  <c r="B96" i="32"/>
  <c r="AY95" i="32"/>
  <c r="AU95" i="32"/>
  <c r="AQ95" i="32"/>
  <c r="AM95" i="32"/>
  <c r="AI95" i="32"/>
  <c r="AE95" i="32"/>
  <c r="AA95" i="32"/>
  <c r="W95" i="32"/>
  <c r="S95" i="32"/>
  <c r="O95" i="32"/>
  <c r="J95" i="32"/>
  <c r="B95" i="32"/>
  <c r="AY94" i="32"/>
  <c r="AU94" i="32"/>
  <c r="AQ94" i="32"/>
  <c r="AM94" i="32"/>
  <c r="AI94" i="32"/>
  <c r="AE94" i="32"/>
  <c r="AA94" i="32"/>
  <c r="W94" i="32"/>
  <c r="S94" i="32"/>
  <c r="O94" i="32"/>
  <c r="J94" i="32"/>
  <c r="B94" i="32"/>
  <c r="AY93" i="32"/>
  <c r="AU93" i="32"/>
  <c r="AQ93" i="32"/>
  <c r="AM93" i="32"/>
  <c r="AI93" i="32"/>
  <c r="AE93" i="32"/>
  <c r="AA93" i="32"/>
  <c r="W93" i="32"/>
  <c r="S93" i="32"/>
  <c r="O93" i="32"/>
  <c r="J93" i="32"/>
  <c r="B93" i="32"/>
  <c r="AY92" i="32"/>
  <c r="AU92" i="32"/>
  <c r="AQ92" i="32"/>
  <c r="AM92" i="32"/>
  <c r="AI92" i="32"/>
  <c r="AE92" i="32"/>
  <c r="AA92" i="32"/>
  <c r="W92" i="32"/>
  <c r="S92" i="32"/>
  <c r="O92" i="32"/>
  <c r="J92" i="32"/>
  <c r="B92" i="32"/>
  <c r="AY91" i="32"/>
  <c r="AU91" i="32"/>
  <c r="AQ91" i="32"/>
  <c r="AM91" i="32"/>
  <c r="AI91" i="32"/>
  <c r="AE91" i="32"/>
  <c r="AA91" i="32"/>
  <c r="W91" i="32"/>
  <c r="J91" i="32"/>
  <c r="B91" i="32"/>
  <c r="AY90" i="32"/>
  <c r="AU90" i="32"/>
  <c r="AQ90" i="32"/>
  <c r="AM90" i="32"/>
  <c r="AI90" i="32"/>
  <c r="AE90" i="32"/>
  <c r="AA90" i="32"/>
  <c r="W90" i="32"/>
  <c r="S90" i="32"/>
  <c r="O90" i="32"/>
  <c r="J90" i="32"/>
  <c r="B90" i="32"/>
  <c r="AY89" i="32"/>
  <c r="AU89" i="32"/>
  <c r="AQ89" i="32"/>
  <c r="AM89" i="32"/>
  <c r="AI89" i="32"/>
  <c r="AE89" i="32"/>
  <c r="AA89" i="32"/>
  <c r="W89" i="32"/>
  <c r="S89" i="32"/>
  <c r="O89" i="32"/>
  <c r="J89" i="32"/>
  <c r="B89" i="32"/>
  <c r="AY88" i="32"/>
  <c r="AU88" i="32"/>
  <c r="AQ88" i="32"/>
  <c r="AM88" i="32"/>
  <c r="AI88" i="32"/>
  <c r="AE88" i="32"/>
  <c r="AA88" i="32"/>
  <c r="W88" i="32"/>
  <c r="S88" i="32"/>
  <c r="O88" i="32"/>
  <c r="J88" i="32"/>
  <c r="B88" i="32"/>
  <c r="AY87" i="32"/>
  <c r="AU87" i="32"/>
  <c r="AQ87" i="32"/>
  <c r="AM87" i="32"/>
  <c r="AI87" i="32"/>
  <c r="AE87" i="32"/>
  <c r="AA87" i="32"/>
  <c r="W87" i="32"/>
  <c r="S87" i="32"/>
  <c r="O87" i="32"/>
  <c r="J87" i="32"/>
  <c r="B87" i="32"/>
  <c r="AY86" i="32"/>
  <c r="AU86" i="32"/>
  <c r="AQ86" i="32"/>
  <c r="AM86" i="32"/>
  <c r="AI86" i="32"/>
  <c r="AE86" i="32"/>
  <c r="AA86" i="32"/>
  <c r="W86" i="32"/>
  <c r="S86" i="32"/>
  <c r="O86" i="32"/>
  <c r="J86" i="32"/>
  <c r="B86" i="32"/>
  <c r="AY85" i="32"/>
  <c r="AU85" i="32"/>
  <c r="AQ85" i="32"/>
  <c r="AM85" i="32"/>
  <c r="AI85" i="32"/>
  <c r="AE85" i="32"/>
  <c r="AA85" i="32"/>
  <c r="W85" i="32"/>
  <c r="S85" i="32"/>
  <c r="O85" i="32"/>
  <c r="J85" i="32"/>
  <c r="B85" i="32"/>
  <c r="AY84" i="32"/>
  <c r="AU84" i="32"/>
  <c r="AQ84" i="32"/>
  <c r="AM84" i="32"/>
  <c r="AI84" i="32"/>
  <c r="AE84" i="32"/>
  <c r="AA84" i="32"/>
  <c r="W84" i="32"/>
  <c r="S84" i="32"/>
  <c r="O84" i="32"/>
  <c r="J84" i="32"/>
  <c r="B84" i="32"/>
  <c r="AY83" i="32"/>
  <c r="AU83" i="32"/>
  <c r="AQ83" i="32"/>
  <c r="AM83" i="32"/>
  <c r="AI83" i="32"/>
  <c r="AE83" i="32"/>
  <c r="AA83" i="32"/>
  <c r="W83" i="32"/>
  <c r="S83" i="32"/>
  <c r="O83" i="32"/>
  <c r="J83" i="32"/>
  <c r="B83" i="32"/>
  <c r="AY82" i="32"/>
  <c r="AU82" i="32"/>
  <c r="AQ82" i="32"/>
  <c r="AM82" i="32"/>
  <c r="AI82" i="32"/>
  <c r="AE82" i="32"/>
  <c r="AA82" i="32"/>
  <c r="W82" i="32"/>
  <c r="S82" i="32"/>
  <c r="O82" i="32"/>
  <c r="J82" i="32"/>
  <c r="B82" i="32"/>
  <c r="AY81" i="32"/>
  <c r="AU81" i="32"/>
  <c r="AQ81" i="32"/>
  <c r="AM81" i="32"/>
  <c r="AI81" i="32"/>
  <c r="AE81" i="32"/>
  <c r="AA81" i="32"/>
  <c r="W81" i="32"/>
  <c r="S81" i="32"/>
  <c r="O81" i="32"/>
  <c r="J81" i="32"/>
  <c r="B81" i="32"/>
  <c r="AY80" i="32"/>
  <c r="AU80" i="32"/>
  <c r="AM80" i="32"/>
  <c r="AE80" i="32"/>
  <c r="AA80" i="32"/>
  <c r="W80" i="32"/>
  <c r="S80" i="32"/>
  <c r="O80" i="32"/>
  <c r="J80" i="32"/>
  <c r="B80" i="32"/>
  <c r="AY79" i="32"/>
  <c r="AU79" i="32"/>
  <c r="AM79" i="32"/>
  <c r="AE79" i="32"/>
  <c r="AA79" i="32"/>
  <c r="W79" i="32"/>
  <c r="S79" i="32"/>
  <c r="O79" i="32"/>
  <c r="J79" i="32"/>
  <c r="B79" i="32"/>
  <c r="AY78" i="32"/>
  <c r="AU78" i="32"/>
  <c r="AQ78" i="32"/>
  <c r="AM78" i="32"/>
  <c r="AI78" i="32"/>
  <c r="AE78" i="32"/>
  <c r="AA78" i="32"/>
  <c r="W78" i="32"/>
  <c r="S78" i="32"/>
  <c r="O78" i="32"/>
  <c r="J78" i="32"/>
  <c r="B78" i="32"/>
  <c r="AY77" i="32"/>
  <c r="AU77" i="32"/>
  <c r="AQ77" i="32"/>
  <c r="AM77" i="32"/>
  <c r="AI77" i="32"/>
  <c r="AE77" i="32"/>
  <c r="AA77" i="32"/>
  <c r="W77" i="32"/>
  <c r="S77" i="32"/>
  <c r="O77" i="32"/>
  <c r="J77" i="32"/>
  <c r="B77" i="32"/>
  <c r="AY76" i="32"/>
  <c r="AU76" i="32"/>
  <c r="AQ76" i="32"/>
  <c r="AM76" i="32"/>
  <c r="AI76" i="32"/>
  <c r="AE76" i="32"/>
  <c r="AA76" i="32"/>
  <c r="W76" i="32"/>
  <c r="S76" i="32"/>
  <c r="O76" i="32"/>
  <c r="J76" i="32"/>
  <c r="B76" i="32"/>
  <c r="AY75" i="32"/>
  <c r="AU75" i="32"/>
  <c r="AQ75" i="32"/>
  <c r="AM75" i="32"/>
  <c r="AI75" i="32"/>
  <c r="AE75" i="32"/>
  <c r="AA75" i="32"/>
  <c r="W75" i="32"/>
  <c r="S75" i="32"/>
  <c r="O75" i="32"/>
  <c r="J75" i="32"/>
  <c r="B75" i="32"/>
  <c r="AY74" i="32"/>
  <c r="AU74" i="32"/>
  <c r="AQ74" i="32"/>
  <c r="AM74" i="32"/>
  <c r="AI74" i="32"/>
  <c r="AE74" i="32"/>
  <c r="AA74" i="32"/>
  <c r="W74" i="32"/>
  <c r="S74" i="32"/>
  <c r="O74" i="32"/>
  <c r="J74" i="32"/>
  <c r="B74" i="32"/>
  <c r="AY73" i="32"/>
  <c r="AU73" i="32"/>
  <c r="AQ73" i="32"/>
  <c r="AM73" i="32"/>
  <c r="AI73" i="32"/>
  <c r="AE73" i="32"/>
  <c r="AA73" i="32"/>
  <c r="W73" i="32"/>
  <c r="S73" i="32"/>
  <c r="O73" i="32"/>
  <c r="J73" i="32"/>
  <c r="B73" i="32"/>
  <c r="AY72" i="32"/>
  <c r="AU72" i="32"/>
  <c r="AQ72" i="32"/>
  <c r="AM72" i="32"/>
  <c r="AI72" i="32"/>
  <c r="AE72" i="32"/>
  <c r="AA72" i="32"/>
  <c r="W72" i="32"/>
  <c r="S72" i="32"/>
  <c r="O72" i="32"/>
  <c r="J72" i="32"/>
  <c r="B72" i="32"/>
  <c r="AY71" i="32"/>
  <c r="AU71" i="32"/>
  <c r="AQ71" i="32"/>
  <c r="AM71" i="32"/>
  <c r="AI71" i="32"/>
  <c r="AE71" i="32"/>
  <c r="AA71" i="32"/>
  <c r="W71" i="32"/>
  <c r="S71" i="32"/>
  <c r="O71" i="32"/>
  <c r="J71" i="32"/>
  <c r="B71" i="32"/>
  <c r="AY70" i="32"/>
  <c r="AU70" i="32"/>
  <c r="AQ70" i="32"/>
  <c r="AM70" i="32"/>
  <c r="AI70" i="32"/>
  <c r="AE70" i="32"/>
  <c r="AA70" i="32"/>
  <c r="W70" i="32"/>
  <c r="S70" i="32"/>
  <c r="O70" i="32"/>
  <c r="J70" i="32"/>
  <c r="B70" i="32"/>
  <c r="AY69" i="32"/>
  <c r="AU69" i="32"/>
  <c r="AQ69" i="32"/>
  <c r="AM69" i="32"/>
  <c r="AI69" i="32"/>
  <c r="AE69" i="32"/>
  <c r="AA69" i="32"/>
  <c r="W69" i="32"/>
  <c r="S69" i="32"/>
  <c r="O69" i="32"/>
  <c r="J69" i="32"/>
  <c r="B69" i="32"/>
  <c r="AY68" i="32"/>
  <c r="AU68" i="32"/>
  <c r="AQ68" i="32"/>
  <c r="AM68" i="32"/>
  <c r="AI68" i="32"/>
  <c r="AE68" i="32"/>
  <c r="AA68" i="32"/>
  <c r="W68" i="32"/>
  <c r="S68" i="32"/>
  <c r="O68" i="32"/>
  <c r="J68" i="32"/>
  <c r="B68" i="32"/>
  <c r="AY67" i="32"/>
  <c r="AU67" i="32"/>
  <c r="AQ67" i="32"/>
  <c r="AM67" i="32"/>
  <c r="AI67" i="32"/>
  <c r="AE67" i="32"/>
  <c r="AA67" i="32"/>
  <c r="W67" i="32"/>
  <c r="S67" i="32"/>
  <c r="O67" i="32"/>
  <c r="J67" i="32"/>
  <c r="B67" i="32"/>
  <c r="AY12" i="32"/>
  <c r="AU12" i="32"/>
  <c r="AQ12" i="32"/>
  <c r="AM12" i="32"/>
  <c r="AI12" i="32"/>
  <c r="AE12" i="32"/>
  <c r="AA12" i="32"/>
  <c r="W12" i="32"/>
  <c r="S12" i="32"/>
  <c r="O12" i="32"/>
  <c r="J12" i="32"/>
  <c r="B12" i="32"/>
  <c r="AY61" i="32"/>
  <c r="AU61" i="32"/>
  <c r="AQ61" i="32"/>
  <c r="AM61" i="32"/>
  <c r="AI61" i="32"/>
  <c r="AE61" i="32"/>
  <c r="AA61" i="32"/>
  <c r="W61" i="32"/>
  <c r="S61" i="32"/>
  <c r="O61" i="32"/>
  <c r="J61" i="32"/>
  <c r="B61" i="32"/>
  <c r="AY41" i="32"/>
  <c r="AU41" i="32"/>
  <c r="AQ41" i="32"/>
  <c r="AM41" i="32"/>
  <c r="AI41" i="32"/>
  <c r="AE41" i="32"/>
  <c r="AA41" i="32"/>
  <c r="W41" i="32"/>
  <c r="S41" i="32"/>
  <c r="O41" i="32"/>
  <c r="J41" i="32"/>
  <c r="B41" i="32"/>
  <c r="AY66" i="32"/>
  <c r="AU66" i="32"/>
  <c r="AQ66" i="32"/>
  <c r="AM66" i="32"/>
  <c r="AI66" i="32"/>
  <c r="AE66" i="32"/>
  <c r="AA66" i="32"/>
  <c r="W66" i="32"/>
  <c r="S66" i="32"/>
  <c r="O66" i="32"/>
  <c r="J66" i="32"/>
  <c r="B66" i="32"/>
  <c r="AY65" i="32"/>
  <c r="AU65" i="32"/>
  <c r="AQ65" i="32"/>
  <c r="AM65" i="32"/>
  <c r="AI65" i="32"/>
  <c r="AE65" i="32"/>
  <c r="AA65" i="32"/>
  <c r="W65" i="32"/>
  <c r="S65" i="32"/>
  <c r="O65" i="32"/>
  <c r="J65" i="32"/>
  <c r="B65" i="32"/>
  <c r="AY64" i="32"/>
  <c r="AU64" i="32"/>
  <c r="AQ64" i="32"/>
  <c r="AM64" i="32"/>
  <c r="AI64" i="32"/>
  <c r="AE64" i="32"/>
  <c r="AA64" i="32"/>
  <c r="W64" i="32"/>
  <c r="S64" i="32"/>
  <c r="O64" i="32"/>
  <c r="J64" i="32"/>
  <c r="B64" i="32"/>
  <c r="AY63" i="32"/>
  <c r="AU63" i="32"/>
  <c r="AQ63" i="32"/>
  <c r="AM63" i="32"/>
  <c r="AI63" i="32"/>
  <c r="AE63" i="32"/>
  <c r="AA63" i="32"/>
  <c r="W63" i="32"/>
  <c r="S63" i="32"/>
  <c r="O63" i="32"/>
  <c r="J63" i="32"/>
  <c r="B63" i="32"/>
  <c r="AY62" i="32"/>
  <c r="AU62" i="32"/>
  <c r="AQ62" i="32"/>
  <c r="AM62" i="32"/>
  <c r="AI62" i="32"/>
  <c r="AE62" i="32"/>
  <c r="AA62" i="32"/>
  <c r="W62" i="32"/>
  <c r="S62" i="32"/>
  <c r="O62" i="32"/>
  <c r="J62" i="32"/>
  <c r="B62" i="32"/>
  <c r="AY60" i="32"/>
  <c r="AU60" i="32"/>
  <c r="AQ60" i="32"/>
  <c r="AM60" i="32"/>
  <c r="AI60" i="32"/>
  <c r="AE60" i="32"/>
  <c r="AA60" i="32"/>
  <c r="W60" i="32"/>
  <c r="S60" i="32"/>
  <c r="O60" i="32"/>
  <c r="J60" i="32"/>
  <c r="B60" i="32"/>
  <c r="AY59" i="32"/>
  <c r="AU59" i="32"/>
  <c r="AQ59" i="32"/>
  <c r="AM59" i="32"/>
  <c r="AI59" i="32"/>
  <c r="AE59" i="32"/>
  <c r="AA59" i="32"/>
  <c r="W59" i="32"/>
  <c r="S59" i="32"/>
  <c r="O59" i="32"/>
  <c r="J59" i="32"/>
  <c r="B59" i="32"/>
  <c r="AY58" i="32"/>
  <c r="AU58" i="32"/>
  <c r="AQ58" i="32"/>
  <c r="AM58" i="32"/>
  <c r="AI58" i="32"/>
  <c r="AE58" i="32"/>
  <c r="AA58" i="32"/>
  <c r="W58" i="32"/>
  <c r="S58" i="32"/>
  <c r="O58" i="32"/>
  <c r="J58" i="32"/>
  <c r="B58" i="32"/>
  <c r="AY57" i="32"/>
  <c r="AU57" i="32"/>
  <c r="AQ57" i="32"/>
  <c r="AM57" i="32"/>
  <c r="AI57" i="32"/>
  <c r="AE57" i="32"/>
  <c r="AA57" i="32"/>
  <c r="W57" i="32"/>
  <c r="S57" i="32"/>
  <c r="O57" i="32"/>
  <c r="J57" i="32"/>
  <c r="B57" i="32"/>
  <c r="AY56" i="32"/>
  <c r="AU56" i="32"/>
  <c r="AQ56" i="32"/>
  <c r="AM56" i="32"/>
  <c r="AI56" i="32"/>
  <c r="AE56" i="32"/>
  <c r="AA56" i="32"/>
  <c r="W56" i="32"/>
  <c r="S56" i="32"/>
  <c r="O56" i="32"/>
  <c r="J56" i="32"/>
  <c r="B56" i="32"/>
  <c r="AY55" i="32"/>
  <c r="AU55" i="32"/>
  <c r="AQ55" i="32"/>
  <c r="AM55" i="32"/>
  <c r="AI55" i="32"/>
  <c r="AE55" i="32"/>
  <c r="AA55" i="32"/>
  <c r="W55" i="32"/>
  <c r="S55" i="32"/>
  <c r="O55" i="32"/>
  <c r="J55" i="32"/>
  <c r="B55" i="32"/>
  <c r="AY54" i="32"/>
  <c r="AU54" i="32"/>
  <c r="AQ54" i="32"/>
  <c r="AM54" i="32"/>
  <c r="AI54" i="32"/>
  <c r="AE54" i="32"/>
  <c r="AA54" i="32"/>
  <c r="W54" i="32"/>
  <c r="S54" i="32"/>
  <c r="O54" i="32"/>
  <c r="J54" i="32"/>
  <c r="B54" i="32"/>
  <c r="AY53" i="32"/>
  <c r="AU53" i="32"/>
  <c r="AQ53" i="32"/>
  <c r="AM53" i="32"/>
  <c r="AI53" i="32"/>
  <c r="AE53" i="32"/>
  <c r="AA53" i="32"/>
  <c r="W53" i="32"/>
  <c r="S53" i="32"/>
  <c r="O53" i="32"/>
  <c r="J53" i="32"/>
  <c r="B53" i="32"/>
  <c r="AY52" i="32"/>
  <c r="AU52" i="32"/>
  <c r="AQ52" i="32"/>
  <c r="AM52" i="32"/>
  <c r="AI52" i="32"/>
  <c r="AE52" i="32"/>
  <c r="AA52" i="32"/>
  <c r="W52" i="32"/>
  <c r="S52" i="32"/>
  <c r="O52" i="32"/>
  <c r="J52" i="32"/>
  <c r="B52" i="32"/>
  <c r="AY51" i="32"/>
  <c r="AU51" i="32"/>
  <c r="AQ51" i="32"/>
  <c r="AM51" i="32"/>
  <c r="AI51" i="32"/>
  <c r="AE51" i="32"/>
  <c r="AA51" i="32"/>
  <c r="W51" i="32"/>
  <c r="S51" i="32"/>
  <c r="O51" i="32"/>
  <c r="J51" i="32"/>
  <c r="B51" i="32"/>
  <c r="AY50" i="32"/>
  <c r="AU50" i="32"/>
  <c r="AQ50" i="32"/>
  <c r="AM50" i="32"/>
  <c r="AI50" i="32"/>
  <c r="AE50" i="32"/>
  <c r="AA50" i="32"/>
  <c r="W50" i="32"/>
  <c r="S50" i="32"/>
  <c r="O50" i="32"/>
  <c r="J50" i="32"/>
  <c r="B50" i="32"/>
  <c r="AY49" i="32"/>
  <c r="AU49" i="32"/>
  <c r="AQ49" i="32"/>
  <c r="AM49" i="32"/>
  <c r="AI49" i="32"/>
  <c r="AE49" i="32"/>
  <c r="AA49" i="32"/>
  <c r="W49" i="32"/>
  <c r="S49" i="32"/>
  <c r="O49" i="32"/>
  <c r="J49" i="32"/>
  <c r="B49" i="32"/>
  <c r="AY48" i="32"/>
  <c r="AU48" i="32"/>
  <c r="AQ48" i="32"/>
  <c r="AM48" i="32"/>
  <c r="AI48" i="32"/>
  <c r="AE48" i="32"/>
  <c r="AA48" i="32"/>
  <c r="W48" i="32"/>
  <c r="S48" i="32"/>
  <c r="O48" i="32"/>
  <c r="J48" i="32"/>
  <c r="B48" i="32"/>
  <c r="AY47" i="32"/>
  <c r="AU47" i="32"/>
  <c r="AQ47" i="32"/>
  <c r="AM47" i="32"/>
  <c r="AI47" i="32"/>
  <c r="AE47" i="32"/>
  <c r="AA47" i="32"/>
  <c r="W47" i="32"/>
  <c r="S47" i="32"/>
  <c r="O47" i="32"/>
  <c r="J47" i="32"/>
  <c r="B47" i="32"/>
  <c r="AY46" i="32"/>
  <c r="AU46" i="32"/>
  <c r="AQ46" i="32"/>
  <c r="AM46" i="32"/>
  <c r="AI46" i="32"/>
  <c r="AE46" i="32"/>
  <c r="AA46" i="32"/>
  <c r="W46" i="32"/>
  <c r="S46" i="32"/>
  <c r="O46" i="32"/>
  <c r="J46" i="32"/>
  <c r="B46" i="32"/>
  <c r="AY45" i="32"/>
  <c r="AU45" i="32"/>
  <c r="AQ45" i="32"/>
  <c r="AM45" i="32"/>
  <c r="AI45" i="32"/>
  <c r="AE45" i="32"/>
  <c r="AA45" i="32"/>
  <c r="W45" i="32"/>
  <c r="S45" i="32"/>
  <c r="O45" i="32"/>
  <c r="J45" i="32"/>
  <c r="B45" i="32"/>
  <c r="AY44" i="32"/>
  <c r="AU44" i="32"/>
  <c r="AQ44" i="32"/>
  <c r="AM44" i="32"/>
  <c r="AI44" i="32"/>
  <c r="AE44" i="32"/>
  <c r="AA44" i="32"/>
  <c r="W44" i="32"/>
  <c r="S44" i="32"/>
  <c r="O44" i="32"/>
  <c r="J44" i="32"/>
  <c r="B44" i="32"/>
  <c r="AZ43" i="32"/>
  <c r="BB43" i="32" s="1"/>
  <c r="BC43" i="32" s="1"/>
  <c r="AY43" i="32"/>
  <c r="AU43" i="32"/>
  <c r="AQ43" i="32"/>
  <c r="AM43" i="32"/>
  <c r="AI43" i="32"/>
  <c r="AE43" i="32"/>
  <c r="AA43" i="32"/>
  <c r="W43" i="32"/>
  <c r="S43" i="32"/>
  <c r="O43" i="32"/>
  <c r="J43" i="32"/>
  <c r="B43" i="32"/>
  <c r="AY42" i="32"/>
  <c r="AU42" i="32"/>
  <c r="AQ42" i="32"/>
  <c r="AM42" i="32"/>
  <c r="AI42" i="32"/>
  <c r="AE42" i="32"/>
  <c r="AA42" i="32"/>
  <c r="W42" i="32"/>
  <c r="S42" i="32"/>
  <c r="O42" i="32"/>
  <c r="J42" i="32"/>
  <c r="B42" i="32"/>
  <c r="AY40" i="32"/>
  <c r="AU40" i="32"/>
  <c r="AQ40" i="32"/>
  <c r="AM40" i="32"/>
  <c r="AI40" i="32"/>
  <c r="AE40" i="32"/>
  <c r="AA40" i="32"/>
  <c r="W40" i="32"/>
  <c r="S40" i="32"/>
  <c r="O40" i="32"/>
  <c r="J40" i="32"/>
  <c r="B40" i="32"/>
  <c r="AY39" i="32"/>
  <c r="AU39" i="32"/>
  <c r="AQ39" i="32"/>
  <c r="AM39" i="32"/>
  <c r="AI39" i="32"/>
  <c r="AE39" i="32"/>
  <c r="AA39" i="32"/>
  <c r="W39" i="32"/>
  <c r="S39" i="32"/>
  <c r="O39" i="32"/>
  <c r="H39" i="32" s="1"/>
  <c r="AZ39" i="32" s="1"/>
  <c r="BB39" i="32" s="1"/>
  <c r="BC39" i="32" s="1"/>
  <c r="J39" i="32"/>
  <c r="B39" i="32"/>
  <c r="AY38" i="32"/>
  <c r="AU38" i="32"/>
  <c r="AQ38" i="32"/>
  <c r="AM38" i="32"/>
  <c r="AI38" i="32"/>
  <c r="AE38" i="32"/>
  <c r="AA38" i="32"/>
  <c r="W38" i="32"/>
  <c r="S38" i="32"/>
  <c r="O38" i="32"/>
  <c r="J38" i="32"/>
  <c r="B38" i="32"/>
  <c r="AY37" i="32"/>
  <c r="AU37" i="32"/>
  <c r="AQ37" i="32"/>
  <c r="AM37" i="32"/>
  <c r="AI37" i="32"/>
  <c r="AE37" i="32"/>
  <c r="AA37" i="32"/>
  <c r="W37" i="32"/>
  <c r="S37" i="32"/>
  <c r="O37" i="32"/>
  <c r="J37" i="32"/>
  <c r="B37" i="32"/>
  <c r="AY36" i="32"/>
  <c r="AU36" i="32"/>
  <c r="AQ36" i="32"/>
  <c r="AM36" i="32"/>
  <c r="AI36" i="32"/>
  <c r="AE36" i="32"/>
  <c r="AA36" i="32"/>
  <c r="W36" i="32"/>
  <c r="S36" i="32"/>
  <c r="O36" i="32"/>
  <c r="J36" i="32"/>
  <c r="B36" i="32"/>
  <c r="AY35" i="32"/>
  <c r="AU35" i="32"/>
  <c r="AQ35" i="32"/>
  <c r="AM35" i="32"/>
  <c r="AI35" i="32"/>
  <c r="AE35" i="32"/>
  <c r="AA35" i="32"/>
  <c r="W35" i="32"/>
  <c r="S35" i="32"/>
  <c r="O35" i="32"/>
  <c r="J35" i="32"/>
  <c r="B35" i="32"/>
  <c r="AY34" i="32"/>
  <c r="AU34" i="32"/>
  <c r="AQ34" i="32"/>
  <c r="AM34" i="32"/>
  <c r="AI34" i="32"/>
  <c r="AE34" i="32"/>
  <c r="AA34" i="32"/>
  <c r="W34" i="32"/>
  <c r="S34" i="32"/>
  <c r="O34" i="32"/>
  <c r="J34" i="32"/>
  <c r="B34" i="32"/>
  <c r="AY33" i="32"/>
  <c r="AU33" i="32"/>
  <c r="AQ33" i="32"/>
  <c r="AM33" i="32"/>
  <c r="AI33" i="32"/>
  <c r="AE33" i="32"/>
  <c r="AA33" i="32"/>
  <c r="W33" i="32"/>
  <c r="S33" i="32"/>
  <c r="O33" i="32"/>
  <c r="J33" i="32"/>
  <c r="B33" i="32"/>
  <c r="AY32" i="32"/>
  <c r="AU32" i="32"/>
  <c r="AQ32" i="32"/>
  <c r="AM32" i="32"/>
  <c r="AI32" i="32"/>
  <c r="AE32" i="32"/>
  <c r="AA32" i="32"/>
  <c r="W32" i="32"/>
  <c r="S32" i="32"/>
  <c r="O32" i="32"/>
  <c r="J32" i="32"/>
  <c r="B32" i="32"/>
  <c r="AY31" i="32"/>
  <c r="AU31" i="32"/>
  <c r="AQ31" i="32"/>
  <c r="AM31" i="32"/>
  <c r="AI31" i="32"/>
  <c r="AE31" i="32"/>
  <c r="AA31" i="32"/>
  <c r="W31" i="32"/>
  <c r="S31" i="32"/>
  <c r="O31" i="32"/>
  <c r="J31" i="32"/>
  <c r="B31" i="32"/>
  <c r="AY30" i="32"/>
  <c r="AU30" i="32"/>
  <c r="AQ30" i="32"/>
  <c r="AM30" i="32"/>
  <c r="AI30" i="32"/>
  <c r="AE30" i="32"/>
  <c r="AA30" i="32"/>
  <c r="W30" i="32"/>
  <c r="S30" i="32"/>
  <c r="O30" i="32"/>
  <c r="J30" i="32"/>
  <c r="B30" i="32"/>
  <c r="AY29" i="32"/>
  <c r="AU29" i="32"/>
  <c r="AQ29" i="32"/>
  <c r="AM29" i="32"/>
  <c r="AI29" i="32"/>
  <c r="AE29" i="32"/>
  <c r="AA29" i="32"/>
  <c r="W29" i="32"/>
  <c r="S29" i="32"/>
  <c r="O29" i="32"/>
  <c r="J29" i="32"/>
  <c r="B29" i="32"/>
  <c r="AY28" i="32"/>
  <c r="AU28" i="32"/>
  <c r="AQ28" i="32"/>
  <c r="AM28" i="32"/>
  <c r="AI28" i="32"/>
  <c r="AE28" i="32"/>
  <c r="AA28" i="32"/>
  <c r="W28" i="32"/>
  <c r="S28" i="32"/>
  <c r="O28" i="32"/>
  <c r="J28" i="32"/>
  <c r="B28" i="32"/>
  <c r="AY27" i="32"/>
  <c r="AU27" i="32"/>
  <c r="AQ27" i="32"/>
  <c r="AM27" i="32"/>
  <c r="AI27" i="32"/>
  <c r="AE27" i="32"/>
  <c r="AA27" i="32"/>
  <c r="W27" i="32"/>
  <c r="S27" i="32"/>
  <c r="O27" i="32"/>
  <c r="J27" i="32"/>
  <c r="B27" i="32"/>
  <c r="AY26" i="32"/>
  <c r="AU26" i="32"/>
  <c r="AQ26" i="32"/>
  <c r="AM26" i="32"/>
  <c r="AI26" i="32"/>
  <c r="AE26" i="32"/>
  <c r="AA26" i="32"/>
  <c r="W26" i="32"/>
  <c r="S26" i="32"/>
  <c r="O26" i="32"/>
  <c r="H26" i="32" s="1"/>
  <c r="AZ26" i="32" s="1"/>
  <c r="BB26" i="32" s="1"/>
  <c r="BC26" i="32" s="1"/>
  <c r="J26" i="32"/>
  <c r="B26" i="32"/>
  <c r="AZ25" i="32"/>
  <c r="BB25" i="32" s="1"/>
  <c r="BC25" i="32" s="1"/>
  <c r="AY25" i="32"/>
  <c r="AU25" i="32"/>
  <c r="AQ25" i="32"/>
  <c r="AM25" i="32"/>
  <c r="AI25" i="32"/>
  <c r="AE25" i="32"/>
  <c r="AA25" i="32"/>
  <c r="W25" i="32"/>
  <c r="S25" i="32"/>
  <c r="O25" i="32"/>
  <c r="J25" i="32"/>
  <c r="B25" i="32"/>
  <c r="AY24" i="32"/>
  <c r="AU24" i="32"/>
  <c r="AQ24" i="32"/>
  <c r="AM24" i="32"/>
  <c r="AI24" i="32"/>
  <c r="AE24" i="32"/>
  <c r="AA24" i="32"/>
  <c r="W24" i="32"/>
  <c r="S24" i="32"/>
  <c r="O24" i="32"/>
  <c r="J24" i="32"/>
  <c r="B24" i="32"/>
  <c r="AY23" i="32"/>
  <c r="AU23" i="32"/>
  <c r="AQ23" i="32"/>
  <c r="AM23" i="32"/>
  <c r="AI23" i="32"/>
  <c r="AE23" i="32"/>
  <c r="AA23" i="32"/>
  <c r="W23" i="32"/>
  <c r="S23" i="32"/>
  <c r="O23" i="32"/>
  <c r="J23" i="32"/>
  <c r="B23" i="32"/>
  <c r="AY22" i="32"/>
  <c r="AU22" i="32"/>
  <c r="AQ22" i="32"/>
  <c r="AM22" i="32"/>
  <c r="AI22" i="32"/>
  <c r="AE22" i="32"/>
  <c r="AA22" i="32"/>
  <c r="W22" i="32"/>
  <c r="S22" i="32"/>
  <c r="O22" i="32"/>
  <c r="J22" i="32"/>
  <c r="B22" i="32"/>
  <c r="AY21" i="32"/>
  <c r="AU21" i="32"/>
  <c r="AQ21" i="32"/>
  <c r="AM21" i="32"/>
  <c r="AI21" i="32"/>
  <c r="AE21" i="32"/>
  <c r="AA21" i="32"/>
  <c r="W21" i="32"/>
  <c r="S21" i="32"/>
  <c r="O21" i="32"/>
  <c r="J21" i="32"/>
  <c r="B21" i="32"/>
  <c r="AY20" i="32"/>
  <c r="AU20" i="32"/>
  <c r="AQ20" i="32"/>
  <c r="AM20" i="32"/>
  <c r="AI20" i="32"/>
  <c r="AE20" i="32"/>
  <c r="AA20" i="32"/>
  <c r="W20" i="32"/>
  <c r="S20" i="32"/>
  <c r="O20" i="32"/>
  <c r="J20" i="32"/>
  <c r="B20" i="32"/>
  <c r="AY19" i="32"/>
  <c r="AU19" i="32"/>
  <c r="AQ19" i="32"/>
  <c r="AM19" i="32"/>
  <c r="AI19" i="32"/>
  <c r="AE19" i="32"/>
  <c r="AA19" i="32"/>
  <c r="W19" i="32"/>
  <c r="S19" i="32"/>
  <c r="O19" i="32"/>
  <c r="J19" i="32"/>
  <c r="B19" i="32"/>
  <c r="AY18" i="32"/>
  <c r="AU18" i="32"/>
  <c r="AQ18" i="32"/>
  <c r="AM18" i="32"/>
  <c r="AI18" i="32"/>
  <c r="AE18" i="32"/>
  <c r="AA18" i="32"/>
  <c r="W18" i="32"/>
  <c r="S18" i="32"/>
  <c r="O18" i="32"/>
  <c r="J18" i="32"/>
  <c r="B18" i="32"/>
  <c r="AY17" i="32"/>
  <c r="AU17" i="32"/>
  <c r="AQ17" i="32"/>
  <c r="AM17" i="32"/>
  <c r="AI17" i="32"/>
  <c r="AE17" i="32"/>
  <c r="AA17" i="32"/>
  <c r="W17" i="32"/>
  <c r="S17" i="32"/>
  <c r="O17" i="32"/>
  <c r="J17" i="32"/>
  <c r="B17" i="32"/>
  <c r="AY16" i="32"/>
  <c r="AU16" i="32"/>
  <c r="AQ16" i="32"/>
  <c r="AM16" i="32"/>
  <c r="AI16" i="32"/>
  <c r="AE16" i="32"/>
  <c r="AA16" i="32"/>
  <c r="W16" i="32"/>
  <c r="S16" i="32"/>
  <c r="O16" i="32"/>
  <c r="J16" i="32"/>
  <c r="B16" i="32"/>
  <c r="AY15" i="32"/>
  <c r="AU15" i="32"/>
  <c r="AQ15" i="32"/>
  <c r="AM15" i="32"/>
  <c r="AI15" i="32"/>
  <c r="AE15" i="32"/>
  <c r="AA15" i="32"/>
  <c r="W15" i="32"/>
  <c r="S15" i="32"/>
  <c r="O15" i="32"/>
  <c r="J15" i="32"/>
  <c r="B15" i="32"/>
  <c r="AY14" i="32"/>
  <c r="AU14" i="32"/>
  <c r="AQ14" i="32"/>
  <c r="AM14" i="32"/>
  <c r="AI14" i="32"/>
  <c r="AE14" i="32"/>
  <c r="AA14" i="32"/>
  <c r="W14" i="32"/>
  <c r="S14" i="32"/>
  <c r="O14" i="32"/>
  <c r="J14" i="32"/>
  <c r="B14" i="32"/>
  <c r="AY13" i="32"/>
  <c r="AU13" i="32"/>
  <c r="AQ13" i="32"/>
  <c r="AM13" i="32"/>
  <c r="AI13" i="32"/>
  <c r="AE13" i="32"/>
  <c r="AA13" i="32"/>
  <c r="W13" i="32"/>
  <c r="S13" i="32"/>
  <c r="O13" i="32"/>
  <c r="J13" i="32"/>
  <c r="B13" i="32"/>
  <c r="AY11" i="32"/>
  <c r="AU11" i="32"/>
  <c r="AQ11" i="32"/>
  <c r="AM11" i="32"/>
  <c r="AI11" i="32"/>
  <c r="AE11" i="32"/>
  <c r="AA11" i="32"/>
  <c r="W11" i="32"/>
  <c r="S11" i="32"/>
  <c r="O11" i="32"/>
  <c r="J11" i="32"/>
  <c r="B11" i="32"/>
  <c r="AY10" i="32"/>
  <c r="AU10" i="32"/>
  <c r="AQ10" i="32"/>
  <c r="AM10" i="32"/>
  <c r="AI10" i="32"/>
  <c r="AE10" i="32"/>
  <c r="AA10" i="32"/>
  <c r="W10" i="32"/>
  <c r="S10" i="32"/>
  <c r="O10" i="32"/>
  <c r="J10" i="32"/>
  <c r="B10" i="32"/>
  <c r="AY9" i="32"/>
  <c r="AU9" i="32"/>
  <c r="AQ9" i="32"/>
  <c r="AM9" i="32"/>
  <c r="AI9" i="32"/>
  <c r="AE9" i="32"/>
  <c r="AA9" i="32"/>
  <c r="W9" i="32"/>
  <c r="S9" i="32"/>
  <c r="O9" i="32"/>
  <c r="J9" i="32"/>
  <c r="B9" i="32"/>
  <c r="AY8" i="32"/>
  <c r="AU8" i="32"/>
  <c r="AQ8" i="32"/>
  <c r="AM8" i="32"/>
  <c r="AI8" i="32"/>
  <c r="AE8" i="32"/>
  <c r="AA8" i="32"/>
  <c r="W8" i="32"/>
  <c r="S8" i="32"/>
  <c r="O8" i="32"/>
  <c r="J8" i="32"/>
  <c r="B8" i="32"/>
  <c r="AY7" i="32"/>
  <c r="AU7" i="32"/>
  <c r="AQ7" i="32"/>
  <c r="AM7" i="32"/>
  <c r="AI7" i="32"/>
  <c r="AE7" i="32"/>
  <c r="AA7" i="32"/>
  <c r="W7" i="32"/>
  <c r="S7" i="32"/>
  <c r="O7" i="32"/>
  <c r="J7" i="32"/>
  <c r="B7" i="32"/>
  <c r="AY6" i="32"/>
  <c r="AU6" i="32"/>
  <c r="AQ6" i="32"/>
  <c r="AM6" i="32"/>
  <c r="AI6" i="32"/>
  <c r="AE6" i="32"/>
  <c r="AA6" i="32"/>
  <c r="W6" i="32"/>
  <c r="S6" i="32"/>
  <c r="O6" i="32"/>
  <c r="J6" i="32"/>
  <c r="B6" i="32"/>
  <c r="AY5" i="32"/>
  <c r="AU5" i="32"/>
  <c r="AQ5" i="32"/>
  <c r="AM5" i="32"/>
  <c r="AI5" i="32"/>
  <c r="AE5" i="32"/>
  <c r="AA5" i="32"/>
  <c r="W5" i="32"/>
  <c r="S5" i="32"/>
  <c r="O5" i="32"/>
  <c r="J5" i="32"/>
  <c r="B5" i="32"/>
  <c r="AY4" i="32"/>
  <c r="AU4" i="32"/>
  <c r="AQ4" i="32"/>
  <c r="AM4" i="32"/>
  <c r="AI4" i="32"/>
  <c r="AE4" i="32"/>
  <c r="AA4" i="32"/>
  <c r="W4" i="32"/>
  <c r="S4" i="32"/>
  <c r="O4" i="32"/>
  <c r="J4" i="32"/>
  <c r="B4" i="32"/>
  <c r="AY3" i="32"/>
  <c r="AU3" i="32"/>
  <c r="AQ3" i="32"/>
  <c r="AM3" i="32"/>
  <c r="AI3" i="32"/>
  <c r="AE3" i="32"/>
  <c r="AA3" i="32"/>
  <c r="W3" i="32"/>
  <c r="S3" i="32"/>
  <c r="O3" i="32"/>
  <c r="J3" i="32"/>
  <c r="B3" i="32"/>
  <c r="AY2" i="32"/>
  <c r="AU2" i="32"/>
  <c r="AQ2" i="32"/>
  <c r="AM2" i="32"/>
  <c r="AI2" i="32"/>
  <c r="AE2" i="32"/>
  <c r="AA2" i="32"/>
  <c r="W2" i="32"/>
  <c r="S2" i="32"/>
  <c r="O2" i="32"/>
  <c r="J2" i="32"/>
  <c r="B2" i="32"/>
  <c r="D1" i="32"/>
  <c r="H13" i="31"/>
  <c r="H12" i="31"/>
  <c r="H11" i="31"/>
  <c r="H10" i="31"/>
  <c r="H9" i="31"/>
  <c r="H8" i="31"/>
  <c r="H7" i="31"/>
  <c r="H6" i="31"/>
  <c r="H5" i="31"/>
  <c r="H4" i="31"/>
  <c r="H92" i="32" l="1"/>
  <c r="AZ92" i="32" s="1"/>
  <c r="BB92" i="32" s="1"/>
  <c r="BC92" i="32" s="1"/>
  <c r="H95" i="32"/>
  <c r="AZ95" i="32" s="1"/>
  <c r="BB95" i="32" s="1"/>
  <c r="BC95" i="32" s="1"/>
  <c r="H97" i="32"/>
  <c r="AZ97" i="32" s="1"/>
  <c r="BB97" i="32" s="1"/>
  <c r="BC97" i="32" s="1"/>
  <c r="H98" i="32"/>
  <c r="AZ98" i="32" s="1"/>
  <c r="BB98" i="32" s="1"/>
  <c r="BC98" i="32" s="1"/>
  <c r="H112" i="32"/>
  <c r="AZ112" i="32" s="1"/>
  <c r="BB112" i="32" s="1"/>
  <c r="BC112" i="32" s="1"/>
  <c r="H93" i="32"/>
  <c r="AZ93" i="32" s="1"/>
  <c r="BB93" i="32" s="1"/>
  <c r="BC93" i="32" s="1"/>
  <c r="H94" i="32"/>
  <c r="AZ94" i="32" s="1"/>
  <c r="BB94" i="32" s="1"/>
  <c r="BC94" i="32" s="1"/>
  <c r="H96" i="32"/>
  <c r="AZ96" i="32" s="1"/>
  <c r="BB96" i="32" s="1"/>
  <c r="BC96" i="32" s="1"/>
  <c r="H114" i="32"/>
  <c r="AZ114" i="32" s="1"/>
  <c r="BB114" i="32" s="1"/>
  <c r="BC114" i="32" s="1"/>
  <c r="H34" i="32"/>
  <c r="AZ34" i="32" s="1"/>
  <c r="BB34" i="32" s="1"/>
  <c r="BC34" i="32" s="1"/>
  <c r="H35" i="32"/>
  <c r="AZ35" i="32" s="1"/>
  <c r="BB35" i="32" s="1"/>
  <c r="BC35" i="32" s="1"/>
  <c r="H27" i="32"/>
  <c r="AZ27" i="32" s="1"/>
  <c r="BB27" i="32" s="1"/>
  <c r="BC27" i="32" s="1"/>
  <c r="H30" i="32"/>
  <c r="AZ30" i="32" s="1"/>
  <c r="BB30" i="32" s="1"/>
  <c r="BC30" i="32" s="1"/>
  <c r="H120" i="32"/>
  <c r="AZ120" i="32" s="1"/>
  <c r="BB120" i="32" s="1"/>
  <c r="BC120" i="32" s="1"/>
  <c r="H121" i="32"/>
  <c r="AZ121" i="32" s="1"/>
  <c r="BB121" i="32" s="1"/>
  <c r="BC121" i="32" s="1"/>
  <c r="H28" i="32"/>
  <c r="AZ28" i="32" s="1"/>
  <c r="BB28" i="32" s="1"/>
  <c r="BC28" i="32" s="1"/>
  <c r="H42" i="32"/>
  <c r="AZ42" i="32" s="1"/>
  <c r="BB42" i="32" s="1"/>
  <c r="BC42" i="32" s="1"/>
  <c r="H55" i="32"/>
  <c r="AZ55" i="32" s="1"/>
  <c r="BB55" i="32" s="1"/>
  <c r="BC55" i="32" s="1"/>
  <c r="H57" i="32"/>
  <c r="AZ57" i="32" s="1"/>
  <c r="BB57" i="32" s="1"/>
  <c r="BC57" i="32" s="1"/>
  <c r="H69" i="32"/>
  <c r="AZ69" i="32" s="1"/>
  <c r="BB69" i="32" s="1"/>
  <c r="BC69" i="32" s="1"/>
  <c r="H71" i="32"/>
  <c r="AZ71" i="32" s="1"/>
  <c r="BB71" i="32" s="1"/>
  <c r="BC71" i="32" s="1"/>
  <c r="H86" i="32"/>
  <c r="AZ86" i="32" s="1"/>
  <c r="BB86" i="32" s="1"/>
  <c r="BC86" i="32" s="1"/>
  <c r="H88" i="32"/>
  <c r="AZ88" i="32" s="1"/>
  <c r="BB88" i="32" s="1"/>
  <c r="BC88" i="32" s="1"/>
  <c r="H109" i="32"/>
  <c r="AZ109" i="32" s="1"/>
  <c r="BB109" i="32" s="1"/>
  <c r="BC109" i="32" s="1"/>
  <c r="H97" i="33"/>
  <c r="AZ97" i="33" s="1"/>
  <c r="BB97" i="33" s="1"/>
  <c r="BC97" i="33" s="1"/>
  <c r="H109" i="33"/>
  <c r="AZ109" i="33" s="1"/>
  <c r="BB109" i="33" s="1"/>
  <c r="BC109" i="33" s="1"/>
  <c r="H115" i="33"/>
  <c r="AZ115" i="33" s="1"/>
  <c r="BB115" i="33" s="1"/>
  <c r="BC115" i="33" s="1"/>
  <c r="H116" i="33"/>
  <c r="AZ116" i="33" s="1"/>
  <c r="BB116" i="33" s="1"/>
  <c r="BC116" i="33" s="1"/>
  <c r="H31" i="32"/>
  <c r="AZ31" i="32" s="1"/>
  <c r="BB31" i="32" s="1"/>
  <c r="BC31" i="32" s="1"/>
  <c r="H32" i="32"/>
  <c r="AZ32" i="32" s="1"/>
  <c r="BB32" i="32" s="1"/>
  <c r="BC32" i="32" s="1"/>
  <c r="H40" i="32"/>
  <c r="AZ40" i="32" s="1"/>
  <c r="BB40" i="32" s="1"/>
  <c r="BC40" i="32" s="1"/>
  <c r="H118" i="32"/>
  <c r="AZ118" i="32" s="1"/>
  <c r="BB118" i="32" s="1"/>
  <c r="BC118" i="32" s="1"/>
  <c r="H119" i="32"/>
  <c r="AZ119" i="32" s="1"/>
  <c r="BB119" i="32" s="1"/>
  <c r="BC119" i="32" s="1"/>
  <c r="H29" i="32"/>
  <c r="AZ29" i="32" s="1"/>
  <c r="BB29" i="32" s="1"/>
  <c r="BC29" i="32" s="1"/>
  <c r="H36" i="32"/>
  <c r="AZ36" i="32" s="1"/>
  <c r="BB36" i="32" s="1"/>
  <c r="BC36" i="32" s="1"/>
  <c r="H38" i="32"/>
  <c r="AZ38" i="32" s="1"/>
  <c r="BB38" i="32" s="1"/>
  <c r="BC38" i="32" s="1"/>
  <c r="H123" i="32"/>
  <c r="AZ123" i="32" s="1"/>
  <c r="BB123" i="32" s="1"/>
  <c r="BC123" i="32" s="1"/>
  <c r="H10" i="33"/>
  <c r="AZ10" i="33" s="1"/>
  <c r="BB10" i="33" s="1"/>
  <c r="BC10" i="33" s="1"/>
  <c r="H12" i="33"/>
  <c r="AZ12" i="33" s="1"/>
  <c r="BB12" i="33" s="1"/>
  <c r="BC12" i="33" s="1"/>
  <c r="H28" i="33"/>
  <c r="AZ28" i="33" s="1"/>
  <c r="BB28" i="33" s="1"/>
  <c r="BC28" i="33" s="1"/>
  <c r="H37" i="33"/>
  <c r="AZ37" i="33" s="1"/>
  <c r="BB37" i="33" s="1"/>
  <c r="BC37" i="33" s="1"/>
  <c r="H24" i="33"/>
  <c r="AZ24" i="33" s="1"/>
  <c r="BB24" i="33" s="1"/>
  <c r="BC24" i="33" s="1"/>
  <c r="H23" i="33"/>
  <c r="AZ23" i="33" s="1"/>
  <c r="BB23" i="33" s="1"/>
  <c r="BC23" i="33" s="1"/>
  <c r="H35" i="33"/>
  <c r="AZ35" i="33" s="1"/>
  <c r="BB35" i="33" s="1"/>
  <c r="BC35" i="33" s="1"/>
  <c r="H45" i="32"/>
  <c r="AZ45" i="32" s="1"/>
  <c r="BB45" i="32" s="1"/>
  <c r="BC45" i="32" s="1"/>
  <c r="H59" i="32"/>
  <c r="AZ59" i="32" s="1"/>
  <c r="BB59" i="32" s="1"/>
  <c r="BC59" i="32" s="1"/>
  <c r="H62" i="32"/>
  <c r="AZ62" i="32" s="1"/>
  <c r="BB62" i="32" s="1"/>
  <c r="BC62" i="32" s="1"/>
  <c r="H73" i="32"/>
  <c r="AZ73" i="32" s="1"/>
  <c r="BB73" i="32" s="1"/>
  <c r="BC73" i="32" s="1"/>
  <c r="H80" i="32"/>
  <c r="AZ80" i="32" s="1"/>
  <c r="BB80" i="32" s="1"/>
  <c r="BC80" i="32" s="1"/>
  <c r="H90" i="32"/>
  <c r="AZ90" i="32" s="1"/>
  <c r="BB90" i="32" s="1"/>
  <c r="BC90" i="32" s="1"/>
  <c r="H122" i="32"/>
  <c r="AZ122" i="32" s="1"/>
  <c r="BB122" i="32" s="1"/>
  <c r="BC122" i="32" s="1"/>
  <c r="H37" i="32"/>
  <c r="AZ37" i="32" s="1"/>
  <c r="BB37" i="32" s="1"/>
  <c r="BC37" i="32" s="1"/>
  <c r="H47" i="32"/>
  <c r="AZ47" i="32" s="1"/>
  <c r="BB47" i="32" s="1"/>
  <c r="BC47" i="32" s="1"/>
  <c r="H49" i="32"/>
  <c r="AZ49" i="32" s="1"/>
  <c r="BB49" i="32" s="1"/>
  <c r="BC49" i="32" s="1"/>
  <c r="H64" i="32"/>
  <c r="AZ64" i="32" s="1"/>
  <c r="BB64" i="32" s="1"/>
  <c r="BC64" i="32" s="1"/>
  <c r="H66" i="32"/>
  <c r="AZ66" i="32" s="1"/>
  <c r="BB66" i="32" s="1"/>
  <c r="BC66" i="32" s="1"/>
  <c r="H77" i="32"/>
  <c r="AZ77" i="32" s="1"/>
  <c r="BB77" i="32" s="1"/>
  <c r="BC77" i="32" s="1"/>
  <c r="H79" i="32"/>
  <c r="AZ79" i="32" s="1"/>
  <c r="BB79" i="32" s="1"/>
  <c r="BC79" i="32" s="1"/>
  <c r="H101" i="32"/>
  <c r="AZ101" i="32" s="1"/>
  <c r="BB101" i="32" s="1"/>
  <c r="BC101" i="32" s="1"/>
  <c r="H103" i="32"/>
  <c r="AZ103" i="32" s="1"/>
  <c r="BB103" i="32" s="1"/>
  <c r="BC103" i="32" s="1"/>
  <c r="H2" i="32"/>
  <c r="AZ2" i="32" s="1"/>
  <c r="BB2" i="32" s="1"/>
  <c r="BC2" i="32" s="1"/>
  <c r="H3" i="32"/>
  <c r="AZ3" i="32" s="1"/>
  <c r="BB3" i="32" s="1"/>
  <c r="BC3" i="32" s="1"/>
  <c r="H4" i="32"/>
  <c r="AZ4" i="32" s="1"/>
  <c r="BB4" i="32" s="1"/>
  <c r="BC4" i="32" s="1"/>
  <c r="H5" i="32"/>
  <c r="AZ5" i="32" s="1"/>
  <c r="BB5" i="32" s="1"/>
  <c r="BC5" i="32" s="1"/>
  <c r="H6" i="32"/>
  <c r="AZ6" i="32" s="1"/>
  <c r="BB6" i="32" s="1"/>
  <c r="BC6" i="32" s="1"/>
  <c r="H7" i="32"/>
  <c r="AZ7" i="32" s="1"/>
  <c r="BB7" i="32" s="1"/>
  <c r="BC7" i="32" s="1"/>
  <c r="H8" i="32"/>
  <c r="AZ8" i="32" s="1"/>
  <c r="BB8" i="32" s="1"/>
  <c r="BC8" i="32" s="1"/>
  <c r="H9" i="32"/>
  <c r="AZ9" i="32" s="1"/>
  <c r="BB9" i="32" s="1"/>
  <c r="BC9" i="32" s="1"/>
  <c r="H10" i="32"/>
  <c r="AZ10" i="32" s="1"/>
  <c r="BB10" i="32" s="1"/>
  <c r="BC10" i="32" s="1"/>
  <c r="H11" i="32"/>
  <c r="AZ11" i="32" s="1"/>
  <c r="BB11" i="32" s="1"/>
  <c r="BC11" i="32" s="1"/>
  <c r="H13" i="32"/>
  <c r="AZ13" i="32" s="1"/>
  <c r="BB13" i="32" s="1"/>
  <c r="BC13" i="32" s="1"/>
  <c r="H14" i="32"/>
  <c r="AZ14" i="32" s="1"/>
  <c r="BB14" i="32" s="1"/>
  <c r="BC14" i="32" s="1"/>
  <c r="H15" i="32"/>
  <c r="AZ15" i="32" s="1"/>
  <c r="BB15" i="32" s="1"/>
  <c r="BC15" i="32" s="1"/>
  <c r="H16" i="32"/>
  <c r="AZ16" i="32" s="1"/>
  <c r="BB16" i="32" s="1"/>
  <c r="BC16" i="32" s="1"/>
  <c r="H17" i="32"/>
  <c r="AZ17" i="32" s="1"/>
  <c r="BB17" i="32" s="1"/>
  <c r="BC17" i="32" s="1"/>
  <c r="H18" i="32"/>
  <c r="AZ18" i="32" s="1"/>
  <c r="BB18" i="32" s="1"/>
  <c r="BC18" i="32" s="1"/>
  <c r="H19" i="32"/>
  <c r="AZ19" i="32" s="1"/>
  <c r="BB19" i="32" s="1"/>
  <c r="BC19" i="32" s="1"/>
  <c r="H20" i="32"/>
  <c r="AZ20" i="32" s="1"/>
  <c r="BB20" i="32" s="1"/>
  <c r="BC20" i="32" s="1"/>
  <c r="H21" i="32"/>
  <c r="AZ21" i="32" s="1"/>
  <c r="BB21" i="32" s="1"/>
  <c r="BC21" i="32" s="1"/>
  <c r="H22" i="32"/>
  <c r="AZ22" i="32" s="1"/>
  <c r="BB22" i="32" s="1"/>
  <c r="BC22" i="32" s="1"/>
  <c r="H23" i="32"/>
  <c r="AZ23" i="32" s="1"/>
  <c r="BB23" i="32" s="1"/>
  <c r="BC23" i="32" s="1"/>
  <c r="H24" i="32"/>
  <c r="AZ24" i="32" s="1"/>
  <c r="BB24" i="32" s="1"/>
  <c r="BC24" i="32" s="1"/>
  <c r="H75" i="32"/>
  <c r="AZ75" i="32" s="1"/>
  <c r="BB75" i="32" s="1"/>
  <c r="BC75" i="32" s="1"/>
  <c r="H99" i="32"/>
  <c r="AZ99" i="32" s="1"/>
  <c r="BB99" i="32" s="1"/>
  <c r="BC99" i="32" s="1"/>
  <c r="H113" i="32"/>
  <c r="AZ113" i="32" s="1"/>
  <c r="BB113" i="32" s="1"/>
  <c r="BC113" i="32" s="1"/>
  <c r="H116" i="32"/>
  <c r="AZ116" i="32" s="1"/>
  <c r="BB116" i="32" s="1"/>
  <c r="BC116" i="32" s="1"/>
  <c r="H117" i="32"/>
  <c r="AZ117" i="32" s="1"/>
  <c r="BB117" i="32" s="1"/>
  <c r="BC117" i="32" s="1"/>
  <c r="H33" i="32"/>
  <c r="AZ33" i="32" s="1"/>
  <c r="BB33" i="32" s="1"/>
  <c r="BC33" i="32" s="1"/>
  <c r="H51" i="32"/>
  <c r="AZ51" i="32" s="1"/>
  <c r="BB51" i="32" s="1"/>
  <c r="BC51" i="32" s="1"/>
  <c r="H53" i="32"/>
  <c r="AZ53" i="32" s="1"/>
  <c r="BB53" i="32" s="1"/>
  <c r="BC53" i="32" s="1"/>
  <c r="H61" i="32"/>
  <c r="AZ61" i="32" s="1"/>
  <c r="BB61" i="32" s="1"/>
  <c r="BC61" i="32" s="1"/>
  <c r="H67" i="32"/>
  <c r="AZ67" i="32" s="1"/>
  <c r="BB67" i="32" s="1"/>
  <c r="BC67" i="32" s="1"/>
  <c r="H82" i="32"/>
  <c r="AZ82" i="32" s="1"/>
  <c r="BB82" i="32" s="1"/>
  <c r="BC82" i="32" s="1"/>
  <c r="H84" i="32"/>
  <c r="AZ84" i="32" s="1"/>
  <c r="BB84" i="32" s="1"/>
  <c r="BC84" i="32" s="1"/>
  <c r="H105" i="32"/>
  <c r="AZ105" i="32" s="1"/>
  <c r="BB105" i="32" s="1"/>
  <c r="BC105" i="32" s="1"/>
  <c r="H107" i="32"/>
  <c r="AZ107" i="32" s="1"/>
  <c r="BB107" i="32" s="1"/>
  <c r="BC107" i="32" s="1"/>
  <c r="H110" i="32"/>
  <c r="AZ110" i="32" s="1"/>
  <c r="BB110" i="32" s="1"/>
  <c r="BC110" i="32" s="1"/>
  <c r="H124" i="32"/>
  <c r="AZ124" i="32" s="1"/>
  <c r="BB124" i="32" s="1"/>
  <c r="BC124" i="32" s="1"/>
  <c r="H45" i="33"/>
  <c r="AZ45" i="33" s="1"/>
  <c r="BB45" i="33" s="1"/>
  <c r="BC45" i="33" s="1"/>
  <c r="H46" i="33"/>
  <c r="AZ46" i="33" s="1"/>
  <c r="BB46" i="33" s="1"/>
  <c r="BC46" i="33" s="1"/>
  <c r="H54" i="33"/>
  <c r="AZ54" i="33" s="1"/>
  <c r="BB54" i="33" s="1"/>
  <c r="BC54" i="33" s="1"/>
  <c r="H65" i="33"/>
  <c r="AZ65" i="33" s="1"/>
  <c r="BB65" i="33" s="1"/>
  <c r="BC65" i="33" s="1"/>
  <c r="H69" i="33"/>
  <c r="AZ69" i="33" s="1"/>
  <c r="BB69" i="33" s="1"/>
  <c r="BC69" i="33" s="1"/>
  <c r="H71" i="33"/>
  <c r="AZ71" i="33" s="1"/>
  <c r="BB71" i="33" s="1"/>
  <c r="BC71" i="33" s="1"/>
  <c r="H99" i="33"/>
  <c r="AZ99" i="33" s="1"/>
  <c r="BB99" i="33" s="1"/>
  <c r="BC99" i="33" s="1"/>
  <c r="H111" i="33"/>
  <c r="AZ111" i="33" s="1"/>
  <c r="BB111" i="33" s="1"/>
  <c r="BC111" i="33" s="1"/>
  <c r="H31" i="33"/>
  <c r="AZ31" i="33" s="1"/>
  <c r="BB31" i="33" s="1"/>
  <c r="BC31" i="33" s="1"/>
  <c r="H43" i="33"/>
  <c r="AZ43" i="33" s="1"/>
  <c r="BB43" i="33" s="1"/>
  <c r="BC43" i="33" s="1"/>
  <c r="H79" i="33"/>
  <c r="AZ79" i="33" s="1"/>
  <c r="BB79" i="33" s="1"/>
  <c r="BC79" i="33" s="1"/>
  <c r="H51" i="33"/>
  <c r="AZ51" i="33" s="1"/>
  <c r="BB51" i="33" s="1"/>
  <c r="BC51" i="33" s="1"/>
  <c r="H52" i="33"/>
  <c r="AZ52" i="33" s="1"/>
  <c r="BB52" i="33" s="1"/>
  <c r="BC52" i="33" s="1"/>
  <c r="H59" i="33"/>
  <c r="AZ59" i="33" s="1"/>
  <c r="BB59" i="33" s="1"/>
  <c r="BC59" i="33" s="1"/>
  <c r="H61" i="33"/>
  <c r="AZ61" i="33" s="1"/>
  <c r="BB61" i="33" s="1"/>
  <c r="BC61" i="33" s="1"/>
  <c r="H75" i="33"/>
  <c r="AZ75" i="33" s="1"/>
  <c r="BB75" i="33" s="1"/>
  <c r="BC75" i="33" s="1"/>
  <c r="H76" i="33"/>
  <c r="AZ76" i="33" s="1"/>
  <c r="BB76" i="33" s="1"/>
  <c r="BC76" i="33" s="1"/>
  <c r="H87" i="33"/>
  <c r="AZ87" i="33" s="1"/>
  <c r="BB87" i="33" s="1"/>
  <c r="BC87" i="33" s="1"/>
  <c r="H88" i="33"/>
  <c r="AZ88" i="33" s="1"/>
  <c r="BB88" i="33" s="1"/>
  <c r="BC88" i="33" s="1"/>
  <c r="H103" i="33"/>
  <c r="AZ103" i="33" s="1"/>
  <c r="BB103" i="33" s="1"/>
  <c r="BC103" i="33" s="1"/>
  <c r="H107" i="33"/>
  <c r="AZ107" i="33" s="1"/>
  <c r="BB107" i="33" s="1"/>
  <c r="BC107" i="33" s="1"/>
  <c r="H21" i="33"/>
  <c r="AZ21" i="33" s="1"/>
  <c r="BB21" i="33" s="1"/>
  <c r="BC21" i="33" s="1"/>
  <c r="H22" i="33"/>
  <c r="AZ22" i="33" s="1"/>
  <c r="BB22" i="33" s="1"/>
  <c r="BC22" i="33" s="1"/>
  <c r="H2" i="33"/>
  <c r="AZ2" i="33" s="1"/>
  <c r="BB2" i="33" s="1"/>
  <c r="BC2" i="33" s="1"/>
  <c r="H53" i="33"/>
  <c r="AZ53" i="33" s="1"/>
  <c r="BB53" i="33" s="1"/>
  <c r="BC53" i="33" s="1"/>
  <c r="H63" i="33"/>
  <c r="AZ63" i="33" s="1"/>
  <c r="BB63" i="33" s="1"/>
  <c r="BC63" i="33" s="1"/>
  <c r="H64" i="33"/>
  <c r="AZ64" i="33" s="1"/>
  <c r="BB64" i="33" s="1"/>
  <c r="BC64" i="33" s="1"/>
  <c r="H77" i="33"/>
  <c r="AZ77" i="33" s="1"/>
  <c r="BB77" i="33" s="1"/>
  <c r="BC77" i="33" s="1"/>
  <c r="H89" i="33"/>
  <c r="AZ89" i="33" s="1"/>
  <c r="BB89" i="33" s="1"/>
  <c r="BC89" i="33" s="1"/>
  <c r="H95" i="33"/>
  <c r="AZ95" i="33" s="1"/>
  <c r="BB95" i="33" s="1"/>
  <c r="BC95" i="33" s="1"/>
  <c r="H39" i="33"/>
  <c r="AZ39" i="33" s="1"/>
  <c r="BB39" i="33" s="1"/>
  <c r="BC39" i="33" s="1"/>
  <c r="H40" i="33"/>
  <c r="AZ40" i="33" s="1"/>
  <c r="BB40" i="33" s="1"/>
  <c r="BC40" i="33" s="1"/>
  <c r="H42" i="33"/>
  <c r="AZ42" i="33" s="1"/>
  <c r="BB42" i="33" s="1"/>
  <c r="BC42" i="33" s="1"/>
  <c r="H49" i="33"/>
  <c r="AZ49" i="33" s="1"/>
  <c r="BB49" i="33" s="1"/>
  <c r="BC49" i="33" s="1"/>
  <c r="H50" i="33"/>
  <c r="AZ50" i="33" s="1"/>
  <c r="BB50" i="33" s="1"/>
  <c r="BC50" i="33" s="1"/>
  <c r="H57" i="33"/>
  <c r="AZ57" i="33" s="1"/>
  <c r="BB57" i="33" s="1"/>
  <c r="BC57" i="33" s="1"/>
  <c r="H58" i="33"/>
  <c r="AZ58" i="33" s="1"/>
  <c r="BB58" i="33" s="1"/>
  <c r="BC58" i="33" s="1"/>
  <c r="H73" i="33"/>
  <c r="AZ73" i="33" s="1"/>
  <c r="BB73" i="33" s="1"/>
  <c r="BC73" i="33" s="1"/>
  <c r="H81" i="33"/>
  <c r="AZ81" i="33" s="1"/>
  <c r="BB81" i="33" s="1"/>
  <c r="BC81" i="33" s="1"/>
  <c r="H83" i="33"/>
  <c r="AZ83" i="33" s="1"/>
  <c r="BB83" i="33" s="1"/>
  <c r="BC83" i="33" s="1"/>
  <c r="H85" i="33"/>
  <c r="AZ85" i="33" s="1"/>
  <c r="BB85" i="33" s="1"/>
  <c r="BC85" i="33" s="1"/>
  <c r="H101" i="33"/>
  <c r="AZ101" i="33" s="1"/>
  <c r="BB101" i="33" s="1"/>
  <c r="BC101" i="33" s="1"/>
  <c r="H102" i="33"/>
  <c r="AZ102" i="33" s="1"/>
  <c r="BB102" i="33" s="1"/>
  <c r="BC102" i="33" s="1"/>
  <c r="H117" i="33"/>
  <c r="AZ117" i="33" s="1"/>
  <c r="BB117" i="33" s="1"/>
  <c r="BC117" i="33" s="1"/>
  <c r="H32" i="33"/>
  <c r="AZ32" i="33" s="1"/>
  <c r="BB32" i="33" s="1"/>
  <c r="BC32" i="33" s="1"/>
  <c r="H34" i="33"/>
  <c r="AZ34" i="33" s="1"/>
  <c r="BB34" i="33" s="1"/>
  <c r="BC34" i="33" s="1"/>
  <c r="H44" i="33"/>
  <c r="AZ44" i="33" s="1"/>
  <c r="H68" i="33"/>
  <c r="AZ68" i="33" s="1"/>
  <c r="BB68" i="33" s="1"/>
  <c r="BC68" i="33" s="1"/>
  <c r="H78" i="33"/>
  <c r="AZ78" i="33" s="1"/>
  <c r="BB78" i="33" s="1"/>
  <c r="BC78" i="33" s="1"/>
  <c r="H90" i="33"/>
  <c r="AZ90" i="33" s="1"/>
  <c r="BB90" i="33" s="1"/>
  <c r="BC90" i="33" s="1"/>
  <c r="H120" i="33"/>
  <c r="AZ120" i="33" s="1"/>
  <c r="BB120" i="33" s="1"/>
  <c r="BC120" i="33" s="1"/>
  <c r="H4" i="33"/>
  <c r="AZ4" i="33" s="1"/>
  <c r="BB4" i="33" s="1"/>
  <c r="BC4" i="33" s="1"/>
  <c r="H18" i="33"/>
  <c r="AZ18" i="33" s="1"/>
  <c r="BB18" i="33" s="1"/>
  <c r="BC18" i="33" s="1"/>
  <c r="H20" i="33"/>
  <c r="AZ20" i="33" s="1"/>
  <c r="BB20" i="33" s="1"/>
  <c r="BC20" i="33" s="1"/>
  <c r="H33" i="33"/>
  <c r="AZ33" i="33" s="1"/>
  <c r="BB33" i="33" s="1"/>
  <c r="BC33" i="33" s="1"/>
  <c r="H36" i="33"/>
  <c r="AZ36" i="33" s="1"/>
  <c r="BB36" i="33" s="1"/>
  <c r="BC36" i="33" s="1"/>
  <c r="H47" i="33"/>
  <c r="AZ47" i="33" s="1"/>
  <c r="BB47" i="33" s="1"/>
  <c r="BC47" i="33" s="1"/>
  <c r="H48" i="33"/>
  <c r="AZ48" i="33" s="1"/>
  <c r="BB48" i="33" s="1"/>
  <c r="BC48" i="33" s="1"/>
  <c r="H55" i="33"/>
  <c r="AZ55" i="33" s="1"/>
  <c r="BB55" i="33" s="1"/>
  <c r="BC55" i="33" s="1"/>
  <c r="H56" i="33"/>
  <c r="AZ56" i="33" s="1"/>
  <c r="BB56" i="33" s="1"/>
  <c r="BC56" i="33" s="1"/>
  <c r="H67" i="33"/>
  <c r="AZ67" i="33" s="1"/>
  <c r="BB67" i="33" s="1"/>
  <c r="BC67" i="33" s="1"/>
  <c r="H70" i="33"/>
  <c r="AZ70" i="33" s="1"/>
  <c r="BB70" i="33" s="1"/>
  <c r="BC70" i="33" s="1"/>
  <c r="H80" i="33"/>
  <c r="AZ80" i="33" s="1"/>
  <c r="BB80" i="33" s="1"/>
  <c r="BC80" i="33" s="1"/>
  <c r="H91" i="33"/>
  <c r="AZ91" i="33" s="1"/>
  <c r="BB91" i="33" s="1"/>
  <c r="BC91" i="33" s="1"/>
  <c r="H93" i="33"/>
  <c r="AZ93" i="33" s="1"/>
  <c r="BB93" i="33" s="1"/>
  <c r="BC93" i="33" s="1"/>
  <c r="H96" i="33"/>
  <c r="AZ96" i="33" s="1"/>
  <c r="BB96" i="33" s="1"/>
  <c r="BC96" i="33" s="1"/>
  <c r="H105" i="33"/>
  <c r="AZ105" i="33" s="1"/>
  <c r="BB105" i="33" s="1"/>
  <c r="BC105" i="33" s="1"/>
  <c r="H108" i="33"/>
  <c r="AZ108" i="33" s="1"/>
  <c r="BB108" i="33" s="1"/>
  <c r="BC108" i="33" s="1"/>
  <c r="H119" i="33"/>
  <c r="H41" i="33"/>
  <c r="AZ41" i="33" s="1"/>
  <c r="BB41" i="33" s="1"/>
  <c r="BC41" i="33" s="1"/>
  <c r="H66" i="33"/>
  <c r="AZ66" i="33" s="1"/>
  <c r="BB66" i="33" s="1"/>
  <c r="BC66" i="33" s="1"/>
  <c r="H92" i="33"/>
  <c r="AZ92" i="33" s="1"/>
  <c r="BB92" i="33" s="1"/>
  <c r="BC92" i="33" s="1"/>
  <c r="H94" i="33"/>
  <c r="AZ94" i="33" s="1"/>
  <c r="BB94" i="33" s="1"/>
  <c r="BC94" i="33" s="1"/>
  <c r="H104" i="33"/>
  <c r="AZ104" i="33" s="1"/>
  <c r="BB104" i="33" s="1"/>
  <c r="BC104" i="33" s="1"/>
  <c r="H106" i="33"/>
  <c r="AZ106" i="33" s="1"/>
  <c r="BB106" i="33" s="1"/>
  <c r="BC106" i="33" s="1"/>
  <c r="H118" i="33"/>
  <c r="AZ118" i="33" s="1"/>
  <c r="BB118" i="33" s="1"/>
  <c r="BC118" i="33" s="1"/>
  <c r="H124" i="33"/>
  <c r="AZ124" i="33" s="1"/>
  <c r="BB124" i="33" s="1"/>
  <c r="BC124" i="33" s="1"/>
  <c r="H6" i="33"/>
  <c r="AZ6" i="33" s="1"/>
  <c r="BB6" i="33" s="1"/>
  <c r="BC6" i="33" s="1"/>
  <c r="H8" i="33"/>
  <c r="AZ8" i="33" s="1"/>
  <c r="BB8" i="33" s="1"/>
  <c r="BC8" i="33" s="1"/>
  <c r="H25" i="33"/>
  <c r="AZ25" i="33" s="1"/>
  <c r="BB25" i="33" s="1"/>
  <c r="BC25" i="33" s="1"/>
  <c r="H30" i="33"/>
  <c r="AZ30" i="33" s="1"/>
  <c r="BB30" i="33" s="1"/>
  <c r="BC30" i="33" s="1"/>
  <c r="H38" i="33"/>
  <c r="AZ38" i="33" s="1"/>
  <c r="BB38" i="33" s="1"/>
  <c r="BC38" i="33" s="1"/>
  <c r="H60" i="33"/>
  <c r="AZ60" i="33" s="1"/>
  <c r="BB60" i="33" s="1"/>
  <c r="BC60" i="33" s="1"/>
  <c r="H62" i="33"/>
  <c r="AZ62" i="33" s="1"/>
  <c r="BB62" i="33" s="1"/>
  <c r="BC62" i="33" s="1"/>
  <c r="H72" i="33"/>
  <c r="AZ72" i="33" s="1"/>
  <c r="BB72" i="33" s="1"/>
  <c r="BC72" i="33" s="1"/>
  <c r="H74" i="33"/>
  <c r="AZ74" i="33" s="1"/>
  <c r="BB74" i="33" s="1"/>
  <c r="BC74" i="33" s="1"/>
  <c r="H82" i="33"/>
  <c r="AZ82" i="33" s="1"/>
  <c r="BB82" i="33" s="1"/>
  <c r="BC82" i="33" s="1"/>
  <c r="H84" i="33"/>
  <c r="AZ84" i="33" s="1"/>
  <c r="BB84" i="33" s="1"/>
  <c r="BC84" i="33" s="1"/>
  <c r="H86" i="33"/>
  <c r="AZ86" i="33" s="1"/>
  <c r="BB86" i="33" s="1"/>
  <c r="BC86" i="33" s="1"/>
  <c r="H98" i="33"/>
  <c r="AZ98" i="33" s="1"/>
  <c r="BB98" i="33" s="1"/>
  <c r="BC98" i="33" s="1"/>
  <c r="H100" i="33"/>
  <c r="AZ100" i="33" s="1"/>
  <c r="BB100" i="33" s="1"/>
  <c r="BC100" i="33" s="1"/>
  <c r="H110" i="33"/>
  <c r="AZ110" i="33" s="1"/>
  <c r="BB110" i="33" s="1"/>
  <c r="BC110" i="33" s="1"/>
  <c r="H112" i="33"/>
  <c r="AZ112" i="33" s="1"/>
  <c r="BB112" i="33" s="1"/>
  <c r="BC112" i="33" s="1"/>
  <c r="H114" i="33"/>
  <c r="AZ114" i="33" s="1"/>
  <c r="BB114" i="33" s="1"/>
  <c r="BC114" i="33" s="1"/>
  <c r="H113" i="33"/>
  <c r="AZ113" i="33" s="1"/>
  <c r="BB113" i="33" s="1"/>
  <c r="BC113" i="33" s="1"/>
  <c r="H29" i="33"/>
  <c r="AZ29" i="33" s="1"/>
  <c r="BB29" i="33" s="1"/>
  <c r="BC29" i="33" s="1"/>
  <c r="H14" i="33"/>
  <c r="AZ14" i="33" s="1"/>
  <c r="BB14" i="33" s="1"/>
  <c r="BC14" i="33" s="1"/>
  <c r="H16" i="33"/>
  <c r="AZ16" i="33" s="1"/>
  <c r="BB16" i="33" s="1"/>
  <c r="BC16" i="33" s="1"/>
  <c r="H26" i="33"/>
  <c r="AZ26" i="33" s="1"/>
  <c r="BB26" i="33" s="1"/>
  <c r="BC26" i="33" s="1"/>
  <c r="H27" i="33"/>
  <c r="AZ27" i="33" s="1"/>
  <c r="BB27" i="33" s="1"/>
  <c r="BC27" i="33" s="1"/>
  <c r="H44" i="32"/>
  <c r="AZ44" i="32" s="1"/>
  <c r="BB44" i="32" s="1"/>
  <c r="BC44" i="32" s="1"/>
  <c r="H48" i="32"/>
  <c r="AZ48" i="32" s="1"/>
  <c r="BB48" i="32" s="1"/>
  <c r="BC48" i="32" s="1"/>
  <c r="H52" i="32"/>
  <c r="AZ52" i="32" s="1"/>
  <c r="BB52" i="32" s="1"/>
  <c r="BC52" i="32" s="1"/>
  <c r="H56" i="32"/>
  <c r="AZ56" i="32" s="1"/>
  <c r="BB56" i="32" s="1"/>
  <c r="BC56" i="32" s="1"/>
  <c r="H60" i="32"/>
  <c r="AZ60" i="32" s="1"/>
  <c r="BB60" i="32" s="1"/>
  <c r="BC60" i="32" s="1"/>
  <c r="H65" i="32"/>
  <c r="AZ65" i="32" s="1"/>
  <c r="BB65" i="32" s="1"/>
  <c r="BC65" i="32" s="1"/>
  <c r="H12" i="32"/>
  <c r="AZ12" i="32" s="1"/>
  <c r="BB12" i="32" s="1"/>
  <c r="BC12" i="32" s="1"/>
  <c r="H70" i="32"/>
  <c r="AZ70" i="32" s="1"/>
  <c r="BB70" i="32" s="1"/>
  <c r="BC70" i="32" s="1"/>
  <c r="H74" i="32"/>
  <c r="AZ74" i="32" s="1"/>
  <c r="BB74" i="32" s="1"/>
  <c r="BC74" i="32" s="1"/>
  <c r="H78" i="32"/>
  <c r="AZ78" i="32" s="1"/>
  <c r="BB78" i="32" s="1"/>
  <c r="BC78" i="32" s="1"/>
  <c r="H83" i="32"/>
  <c r="AZ83" i="32" s="1"/>
  <c r="BB83" i="32" s="1"/>
  <c r="BC83" i="32" s="1"/>
  <c r="H87" i="32"/>
  <c r="AZ87" i="32" s="1"/>
  <c r="BB87" i="32" s="1"/>
  <c r="BC87" i="32" s="1"/>
  <c r="H91" i="32"/>
  <c r="AZ91" i="32" s="1"/>
  <c r="BB91" i="32" s="1"/>
  <c r="BC91" i="32" s="1"/>
  <c r="H102" i="32"/>
  <c r="AZ102" i="32" s="1"/>
  <c r="BB102" i="32" s="1"/>
  <c r="BC102" i="32" s="1"/>
  <c r="H106" i="32"/>
  <c r="AZ106" i="32" s="1"/>
  <c r="BB106" i="32" s="1"/>
  <c r="BC106" i="32" s="1"/>
  <c r="H111" i="32"/>
  <c r="AZ111" i="32" s="1"/>
  <c r="BB111" i="32" s="1"/>
  <c r="BC111" i="32" s="1"/>
  <c r="H3" i="33"/>
  <c r="AZ3" i="33" s="1"/>
  <c r="BB3" i="33" s="1"/>
  <c r="BC3" i="33" s="1"/>
  <c r="H7" i="33"/>
  <c r="AZ7" i="33" s="1"/>
  <c r="BB7" i="33" s="1"/>
  <c r="BC7" i="33" s="1"/>
  <c r="H11" i="33"/>
  <c r="AZ11" i="33" s="1"/>
  <c r="BB11" i="33" s="1"/>
  <c r="BC11" i="33" s="1"/>
  <c r="H15" i="33"/>
  <c r="AZ15" i="33" s="1"/>
  <c r="BB15" i="33" s="1"/>
  <c r="BC15" i="33" s="1"/>
  <c r="H19" i="33"/>
  <c r="AZ19" i="33" s="1"/>
  <c r="BB19" i="33" s="1"/>
  <c r="BC19" i="33" s="1"/>
  <c r="H46" i="32"/>
  <c r="AZ46" i="32" s="1"/>
  <c r="BB46" i="32" s="1"/>
  <c r="BC46" i="32" s="1"/>
  <c r="H50" i="32"/>
  <c r="AZ50" i="32" s="1"/>
  <c r="BB50" i="32" s="1"/>
  <c r="BC50" i="32" s="1"/>
  <c r="H54" i="32"/>
  <c r="AZ54" i="32" s="1"/>
  <c r="BB54" i="32" s="1"/>
  <c r="BC54" i="32" s="1"/>
  <c r="H58" i="32"/>
  <c r="AZ58" i="32" s="1"/>
  <c r="BB58" i="32" s="1"/>
  <c r="BC58" i="32" s="1"/>
  <c r="H63" i="32"/>
  <c r="AZ63" i="32" s="1"/>
  <c r="BB63" i="32" s="1"/>
  <c r="BC63" i="32" s="1"/>
  <c r="H41" i="32"/>
  <c r="AZ41" i="32" s="1"/>
  <c r="BB41" i="32" s="1"/>
  <c r="BC41" i="32" s="1"/>
  <c r="H68" i="32"/>
  <c r="AZ68" i="32" s="1"/>
  <c r="BB68" i="32" s="1"/>
  <c r="BC68" i="32" s="1"/>
  <c r="H72" i="32"/>
  <c r="AZ72" i="32" s="1"/>
  <c r="BB72" i="32" s="1"/>
  <c r="BC72" i="32" s="1"/>
  <c r="H76" i="32"/>
  <c r="AZ76" i="32" s="1"/>
  <c r="BB76" i="32" s="1"/>
  <c r="BC76" i="32" s="1"/>
  <c r="H81" i="32"/>
  <c r="AZ81" i="32" s="1"/>
  <c r="BB81" i="32" s="1"/>
  <c r="BC81" i="32" s="1"/>
  <c r="H85" i="32"/>
  <c r="AZ85" i="32" s="1"/>
  <c r="BB85" i="32" s="1"/>
  <c r="BC85" i="32" s="1"/>
  <c r="H89" i="32"/>
  <c r="AZ89" i="32" s="1"/>
  <c r="BB89" i="32" s="1"/>
  <c r="BC89" i="32" s="1"/>
  <c r="H100" i="32"/>
  <c r="AZ100" i="32" s="1"/>
  <c r="BB100" i="32" s="1"/>
  <c r="BC100" i="32" s="1"/>
  <c r="H104" i="32"/>
  <c r="AZ104" i="32" s="1"/>
  <c r="BB104" i="32" s="1"/>
  <c r="BC104" i="32" s="1"/>
  <c r="H108" i="32"/>
  <c r="AZ108" i="32" s="1"/>
  <c r="BB108" i="32" s="1"/>
  <c r="BC108" i="32" s="1"/>
  <c r="H115" i="32"/>
  <c r="AZ115" i="32" s="1"/>
  <c r="BB115" i="32" s="1"/>
  <c r="BC115" i="32" s="1"/>
  <c r="H5" i="33"/>
  <c r="AZ5" i="33" s="1"/>
  <c r="BB5" i="33" s="1"/>
  <c r="BC5" i="33" s="1"/>
  <c r="H9" i="33"/>
  <c r="AZ9" i="33" s="1"/>
  <c r="BB9" i="33" s="1"/>
  <c r="BC9" i="33" s="1"/>
  <c r="H13" i="33"/>
  <c r="AZ13" i="33" s="1"/>
  <c r="BB13" i="33" s="1"/>
  <c r="BC13" i="33" s="1"/>
  <c r="H17" i="33"/>
  <c r="AZ17" i="33" s="1"/>
  <c r="BB17" i="33" s="1"/>
  <c r="BC17" i="33" s="1"/>
  <c r="H121" i="33"/>
  <c r="AZ121" i="33" s="1"/>
  <c r="BB121" i="33" s="1"/>
  <c r="BC121" i="33" s="1"/>
  <c r="H123" i="33"/>
  <c r="AZ123" i="33" s="1"/>
  <c r="BB123" i="33" s="1"/>
  <c r="BC123" i="33" s="1"/>
  <c r="H122" i="33"/>
  <c r="AZ122" i="33" s="1"/>
  <c r="BB122" i="33" s="1"/>
  <c r="BC122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JPT</author>
    <author>Ad van der Weg</author>
    <author>ad van der Weg</author>
    <author>Sjoerd Jaarsma</author>
    <author>lilian</author>
  </authors>
  <commentList>
    <comment ref="G3" authorId="0" shapeId="0" xr:uid="{00000000-0006-0000-0200-000004000000}">
      <text>
        <r>
          <rPr>
            <b/>
            <sz val="9"/>
            <color rgb="FF000000"/>
            <rFont val="Tahoma"/>
            <family val="2"/>
          </rPr>
          <t>JPT: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klein wapen - SRJ</t>
        </r>
      </text>
    </comment>
    <comment ref="Y13" authorId="1" shapeId="0" xr:uid="{00000000-0006-0000-0200-000005000000}">
      <text>
        <r>
          <rPr>
            <b/>
            <sz val="10"/>
            <color rgb="FF000000"/>
            <rFont val="Tahoma"/>
            <family val="2"/>
          </rPr>
          <t xml:space="preserve">Bonus
</t>
        </r>
      </text>
    </comment>
    <comment ref="I22" authorId="2" shapeId="0" xr:uid="{00000000-0006-0000-0200-000006000000}">
      <text>
        <r>
          <rPr>
            <b/>
            <sz val="9"/>
            <color indexed="81"/>
            <rFont val="Tahoma"/>
            <family val="2"/>
          </rPr>
          <t>ad van der Weg:</t>
        </r>
        <r>
          <rPr>
            <sz val="9"/>
            <color indexed="81"/>
            <rFont val="Tahoma"/>
            <family val="2"/>
          </rPr>
          <t xml:space="preserve">
klein wapen!</t>
        </r>
      </text>
    </comment>
    <comment ref="I23" authorId="3" shapeId="0" xr:uid="{00000000-0006-0000-0200-000002000000}">
      <text>
        <r>
          <rPr>
            <b/>
            <sz val="9"/>
            <color rgb="FF000000"/>
            <rFont val="Tahoma"/>
            <family val="2"/>
          </rPr>
          <t>Sjoerd Jaarsma: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Jaar ouder gemaakt.</t>
        </r>
      </text>
    </comment>
    <comment ref="E6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JPT:</t>
        </r>
        <r>
          <rPr>
            <sz val="9"/>
            <color indexed="81"/>
            <rFont val="Tahoma"/>
            <family val="2"/>
          </rPr>
          <t xml:space="preserve">
punten omzetten</t>
        </r>
      </text>
    </comment>
    <comment ref="I78" authorId="4" shapeId="0" xr:uid="{00000000-0006-0000-0200-000003000000}">
      <text>
        <r>
          <rPr>
            <b/>
            <sz val="9"/>
            <color indexed="81"/>
            <rFont val="Tahoma"/>
            <family val="2"/>
          </rPr>
          <t>lilian:</t>
        </r>
        <r>
          <rPr>
            <sz val="9"/>
            <color indexed="81"/>
            <rFont val="Tahoma"/>
            <family val="2"/>
          </rPr>
          <t xml:space="preserve">
Ouder gemaakt, ingevoegd op ander tabblad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 van der Weg</author>
    <author>Ad van der Weg</author>
  </authors>
  <commentList>
    <comment ref="E7" authorId="0" shapeId="0" xr:uid="{375DFCF1-D4C0-4854-86EC-B4EBC42FD86C}">
      <text>
        <r>
          <rPr>
            <b/>
            <sz val="9"/>
            <color rgb="FF000000"/>
            <rFont val="Tahoma"/>
            <family val="2"/>
          </rPr>
          <t>ad van der Weg: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Ouder gemaakt en gezet op nieuw tabblad. Puntenaantal moet wel nog worden overgezet!</t>
        </r>
      </text>
    </comment>
    <comment ref="E8" authorId="0" shapeId="0" xr:uid="{1B24221E-FA6F-4784-9817-C378EF82E7AA}">
      <text>
        <r>
          <rPr>
            <b/>
            <sz val="9"/>
            <color rgb="FF000000"/>
            <rFont val="Tahoma"/>
            <family val="2"/>
          </rPr>
          <t>ad van der Weg: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Overgezet naar groot</t>
        </r>
      </text>
    </comment>
    <comment ref="D64" authorId="1" shapeId="0" xr:uid="{5C49D787-D3B5-4AF6-A687-AC4A8AC9C93A}">
      <text>
        <r>
          <rPr>
            <b/>
            <sz val="9"/>
            <color indexed="81"/>
            <rFont val="Tahoma"/>
            <family val="2"/>
          </rPr>
          <t>Ad van der Weg:</t>
        </r>
        <r>
          <rPr>
            <sz val="9"/>
            <color indexed="81"/>
            <rFont val="Tahoma"/>
            <family val="2"/>
          </rPr>
          <t xml:space="preserve">
17 JUNI: GAAT PER BANK BETALEN.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 van der Weg</author>
    <author>Microsoft Office-gebruiker</author>
  </authors>
  <commentList>
    <comment ref="D11" authorId="0" shapeId="0" xr:uid="{00000000-0006-0000-0800-000001000000}">
      <text>
        <r>
          <rPr>
            <b/>
            <sz val="9"/>
            <color rgb="FF000000"/>
            <rFont val="Tahoma"/>
            <family val="2"/>
          </rPr>
          <t>Ad van der Weg: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Overgezet zonder punten.</t>
        </r>
      </text>
    </comment>
    <comment ref="H19" authorId="1" shapeId="0" xr:uid="{00000000-0006-0000-0800-000002000000}">
      <text>
        <r>
          <rPr>
            <sz val="10"/>
            <color rgb="FF000000"/>
            <rFont val="Calibri"/>
            <family val="2"/>
          </rPr>
          <t xml:space="preserve"> jaar ouder gemaakt
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H38" authorId="1" shapeId="0" xr:uid="{00000000-0006-0000-0800-000003000000}">
      <text>
        <r>
          <rPr>
            <sz val="10"/>
            <color rgb="FF000000"/>
            <rFont val="Calibri"/>
            <family val="2"/>
          </rPr>
          <t xml:space="preserve">s van 2003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 van der Weg</author>
  </authors>
  <commentList>
    <comment ref="D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Ad van der Weg:</t>
        </r>
        <r>
          <rPr>
            <sz val="9"/>
            <color indexed="81"/>
            <rFont val="Tahoma"/>
            <family val="2"/>
          </rPr>
          <t xml:space="preserve">
Is naar grote wapens verplaatst. Punten nog niet overgezet.</t>
        </r>
      </text>
    </comment>
    <comment ref="C23" authorId="0" shapeId="0" xr:uid="{00000000-0006-0000-0900-000002000000}">
      <text>
        <r>
          <rPr>
            <b/>
            <sz val="10"/>
            <color rgb="FF000000"/>
            <rFont val="Tahoma"/>
            <family val="2"/>
          </rPr>
          <t>Ad van der Weg: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€ 38,50  5e toernooi mee gedaan
</t>
        </r>
      </text>
    </comment>
  </commentList>
</comments>
</file>

<file path=xl/sharedStrings.xml><?xml version="1.0" encoding="utf-8"?>
<sst xmlns="http://schemas.openxmlformats.org/spreadsheetml/2006/main" count="1330" uniqueCount="491">
  <si>
    <t xml:space="preserve"> </t>
  </si>
  <si>
    <t>V</t>
  </si>
  <si>
    <t>Floret</t>
    <phoneticPr fontId="3" type="noConversion"/>
  </si>
  <si>
    <t>Sabel</t>
    <phoneticPr fontId="3" type="noConversion"/>
  </si>
  <si>
    <t>Degen</t>
    <phoneticPr fontId="3" type="noConversion"/>
  </si>
  <si>
    <t>1996/2006</t>
  </si>
  <si>
    <t>2007/2012</t>
  </si>
  <si>
    <t>totaal</t>
  </si>
  <si>
    <t>jan</t>
  </si>
  <si>
    <t>Zevenbergen</t>
  </si>
  <si>
    <t>feb</t>
  </si>
  <si>
    <t>Ermelo</t>
  </si>
  <si>
    <t>mrt</t>
  </si>
  <si>
    <t>Best</t>
    <phoneticPr fontId="3" type="noConversion"/>
  </si>
  <si>
    <t>apr</t>
  </si>
  <si>
    <t>Vleuten</t>
    <phoneticPr fontId="3" type="noConversion"/>
  </si>
  <si>
    <t>mei</t>
  </si>
  <si>
    <t>Baarn</t>
  </si>
  <si>
    <t>jun</t>
  </si>
  <si>
    <t>Lent</t>
    <phoneticPr fontId="0" type="noConversion"/>
  </si>
  <si>
    <t>sep</t>
    <phoneticPr fontId="3" type="noConversion"/>
  </si>
  <si>
    <t>Tilburg</t>
    <phoneticPr fontId="0" type="noConversion"/>
  </si>
  <si>
    <t>okt</t>
  </si>
  <si>
    <t>nov</t>
  </si>
  <si>
    <t>dec</t>
  </si>
  <si>
    <t>Apeldoorn</t>
    <phoneticPr fontId="3" type="noConversion"/>
  </si>
  <si>
    <t xml:space="preserve">gemiddeld </t>
  </si>
  <si>
    <t>gemiddeld</t>
  </si>
  <si>
    <t>ID</t>
  </si>
  <si>
    <t>controle sorteren</t>
  </si>
  <si>
    <t>elek</t>
  </si>
  <si>
    <t>Naam</t>
    <phoneticPr fontId="0" type="noConversion"/>
  </si>
  <si>
    <t>KNAS nr</t>
  </si>
  <si>
    <t>Vereniging</t>
  </si>
  <si>
    <t>Totaal Punten</t>
  </si>
  <si>
    <t>Geboren</t>
  </si>
  <si>
    <t>Leeftijd</t>
  </si>
  <si>
    <t>pnt t/m 2018</t>
  </si>
  <si>
    <t>Aantal wedst.</t>
  </si>
  <si>
    <r>
      <t>V</t>
    </r>
    <r>
      <rPr>
        <b/>
        <sz val="11"/>
        <color indexed="48"/>
        <rFont val="Calibri"/>
        <family val="2"/>
        <scheme val="minor"/>
      </rPr>
      <t>iii</t>
    </r>
  </si>
  <si>
    <t xml:space="preserve">GT </t>
  </si>
  <si>
    <t>1e</t>
  </si>
  <si>
    <t>Aantal wedtr.</t>
    <phoneticPr fontId="0" type="noConversion"/>
  </si>
  <si>
    <r>
      <t xml:space="preserve">GT </t>
    </r>
    <r>
      <rPr>
        <b/>
        <sz val="11"/>
        <color indexed="48"/>
        <rFont val="Calibri"/>
        <family val="2"/>
        <scheme val="minor"/>
      </rPr>
      <t xml:space="preserve">111  </t>
    </r>
    <r>
      <rPr>
        <b/>
        <sz val="11"/>
        <rFont val="Calibri"/>
        <family val="2"/>
        <scheme val="minor"/>
      </rPr>
      <t xml:space="preserve"> </t>
    </r>
  </si>
  <si>
    <t>2e</t>
  </si>
  <si>
    <t>3e</t>
  </si>
  <si>
    <t>4e</t>
  </si>
  <si>
    <t>GT</t>
  </si>
  <si>
    <t>5e</t>
  </si>
  <si>
    <t>6e</t>
  </si>
  <si>
    <t>7e</t>
  </si>
  <si>
    <t>8e</t>
  </si>
  <si>
    <t>9e</t>
  </si>
  <si>
    <t>10e</t>
  </si>
  <si>
    <t>Diploma</t>
  </si>
  <si>
    <t>Uitgeschreven</t>
  </si>
  <si>
    <t>contr</t>
  </si>
  <si>
    <t>Actie</t>
  </si>
  <si>
    <t>ID-check</t>
  </si>
  <si>
    <t>x</t>
  </si>
  <si>
    <t>Adema Peter</t>
  </si>
  <si>
    <t>Pallos</t>
  </si>
  <si>
    <t>Afeltra, Alessio</t>
  </si>
  <si>
    <t>VIVAS</t>
  </si>
  <si>
    <t>Asselt van Ewout</t>
  </si>
  <si>
    <t>Belzer, Stella</t>
  </si>
  <si>
    <t>La Prime</t>
  </si>
  <si>
    <t>Bemmelen van Jelle</t>
  </si>
  <si>
    <t>Rapier</t>
  </si>
  <si>
    <t>Boer Wessel</t>
    <phoneticPr fontId="4" type="noConversion"/>
  </si>
  <si>
    <t>Soo Lancelot</t>
  </si>
  <si>
    <t>Bohn, Samuel</t>
  </si>
  <si>
    <t>Brakel van Misha</t>
    <phoneticPr fontId="4" type="noConversion"/>
  </si>
  <si>
    <t>La Prime</t>
    <phoneticPr fontId="4" type="noConversion"/>
  </si>
  <si>
    <t>Brascamp Ella</t>
  </si>
  <si>
    <t>Vivas</t>
  </si>
  <si>
    <t>Broek van den Yannick</t>
  </si>
  <si>
    <t>Busser Mischa</t>
  </si>
  <si>
    <t>Colpa Tim</t>
  </si>
  <si>
    <t>Vivas</t>
    <phoneticPr fontId="0" type="noConversion"/>
  </si>
  <si>
    <t>Diepeningen van Alarik</t>
  </si>
  <si>
    <t>Dijk, Luuk van</t>
  </si>
  <si>
    <t>Doveren van Sebastiaan</t>
  </si>
  <si>
    <t>Draak, Flores den</t>
  </si>
  <si>
    <t>Trefpunt Vlaardingen</t>
  </si>
  <si>
    <t>Drabbe, Jan</t>
  </si>
  <si>
    <t>Eeden van Victor</t>
  </si>
  <si>
    <t>Geitz Mika</t>
    <phoneticPr fontId="4" type="noConversion"/>
  </si>
  <si>
    <t>Gerwen, Eline van</t>
  </si>
  <si>
    <t>Courage</t>
  </si>
  <si>
    <t>Hagen Jasper</t>
  </si>
  <si>
    <t>Helsloot, Lone</t>
  </si>
  <si>
    <t>la Prime</t>
  </si>
  <si>
    <t>Helsper Charlotte</t>
  </si>
  <si>
    <t>Hijmans, Frank</t>
  </si>
  <si>
    <t>Hilgenbos, Qiang</t>
  </si>
  <si>
    <t>Hoof Koos van</t>
  </si>
  <si>
    <t>Jansen Jipp</t>
  </si>
  <si>
    <t>Jong Zoé de</t>
  </si>
  <si>
    <t>Kabki, Tara</t>
  </si>
  <si>
    <t>Lancelot</t>
  </si>
  <si>
    <t>Kock de Rosanne</t>
  </si>
  <si>
    <t>Kwast van der Sjoerd</t>
  </si>
  <si>
    <t>De Jordaan</t>
  </si>
  <si>
    <t>Laurijssen Mees</t>
  </si>
  <si>
    <t>Lieferse, Puck</t>
  </si>
  <si>
    <t>La Rapiere</t>
  </si>
  <si>
    <t>Lighaam, Thomas</t>
  </si>
  <si>
    <t>X</t>
  </si>
  <si>
    <t>Loon van Noah</t>
    <phoneticPr fontId="0" type="noConversion"/>
  </si>
  <si>
    <t>Rapier</t>
    <phoneticPr fontId="0" type="noConversion"/>
  </si>
  <si>
    <t>Meijers, Mees</t>
  </si>
  <si>
    <t>Mol Anne-Fleur</t>
  </si>
  <si>
    <t>Beau Geste</t>
  </si>
  <si>
    <t>Mreijen Julia</t>
  </si>
  <si>
    <t>Pauw Wessel de</t>
  </si>
  <si>
    <t>Peeters, Nick</t>
  </si>
  <si>
    <t>Rapp Mees</t>
  </si>
  <si>
    <t>SV Pallas</t>
    <phoneticPr fontId="4" type="noConversion"/>
  </si>
  <si>
    <t>Rijnswou van Emma</t>
  </si>
  <si>
    <t>Courage</t>
    <phoneticPr fontId="0" type="noConversion"/>
  </si>
  <si>
    <t>Rooij, Elgin van</t>
  </si>
  <si>
    <t>Rooth Nina</t>
  </si>
  <si>
    <t>Scott Joshua</t>
  </si>
  <si>
    <t>Smael Jos</t>
    <phoneticPr fontId="4" type="noConversion"/>
  </si>
  <si>
    <t>Snelders Robin</t>
  </si>
  <si>
    <t>Pallas</t>
  </si>
  <si>
    <t>Spaendonck Roos</t>
  </si>
  <si>
    <t>Spronk, Ezra</t>
  </si>
  <si>
    <t>Starink, lars</t>
  </si>
  <si>
    <t>Steen, Anouk</t>
  </si>
  <si>
    <t>Teuben Altair</t>
  </si>
  <si>
    <t>Teuben Aurora</t>
    <phoneticPr fontId="0" type="noConversion"/>
  </si>
  <si>
    <t>Unkel, Dylan</t>
  </si>
  <si>
    <t>Valkengoed van Leah</t>
    <phoneticPr fontId="4" type="noConversion"/>
  </si>
  <si>
    <t>Rapier</t>
    <phoneticPr fontId="4" type="noConversion"/>
  </si>
  <si>
    <t>Verbaten Mirte</t>
  </si>
  <si>
    <t>Verhoeven, Manne</t>
  </si>
  <si>
    <t>TSV Rapier</t>
  </si>
  <si>
    <t>Vogel, Erik</t>
  </si>
  <si>
    <t>Willemen Berend</t>
  </si>
  <si>
    <t>Witmer Giel</t>
    <phoneticPr fontId="4" type="noConversion"/>
  </si>
  <si>
    <t>Zeeuw, Tobias de</t>
  </si>
  <si>
    <t>Zeldenrust, Kuno</t>
  </si>
  <si>
    <t>Pallos</t>
    <phoneticPr fontId="0" type="noConversion"/>
  </si>
  <si>
    <t>totaal punten</t>
  </si>
  <si>
    <t>ID-chk</t>
  </si>
  <si>
    <t>Benle-Rose Elliott</t>
  </si>
  <si>
    <t>Bloks, Teun</t>
  </si>
  <si>
    <t>Diepeningen van Liderik</t>
    <phoneticPr fontId="4" type="noConversion"/>
  </si>
  <si>
    <t>Dubois, Olivier</t>
  </si>
  <si>
    <t>Grant Kai</t>
  </si>
  <si>
    <t>Hadithi, Faris Palko</t>
  </si>
  <si>
    <t>Hajjami, Salmane</t>
  </si>
  <si>
    <t>Hest van Beau</t>
  </si>
  <si>
    <t>Jeletich, Sacha</t>
  </si>
  <si>
    <t>Krottje, Quinten</t>
  </si>
  <si>
    <t>Lieverse, Flint</t>
  </si>
  <si>
    <t>Marácz László</t>
  </si>
  <si>
    <t>McAndrew, Leo</t>
  </si>
  <si>
    <t>Meevis, Arne</t>
  </si>
  <si>
    <t>Meevis, Jurre</t>
  </si>
  <si>
    <t>Meevis, Lennert</t>
  </si>
  <si>
    <t>Merode, van Sjacco</t>
  </si>
  <si>
    <t>Oppers, Shuai</t>
  </si>
  <si>
    <t>Postma, Maarten</t>
  </si>
  <si>
    <t>Rijnswou, Abel van</t>
  </si>
  <si>
    <t>Simpson, Thomas</t>
  </si>
  <si>
    <t>Sturkenboom, Daan</t>
  </si>
  <si>
    <t>Teuben Fenix</t>
  </si>
  <si>
    <t>The, Ly-Ann</t>
  </si>
  <si>
    <t>Versteijnen Jan-Koen</t>
  </si>
  <si>
    <t>Verweij Marijn</t>
    <phoneticPr fontId="4" type="noConversion"/>
  </si>
  <si>
    <t>Vranken Luc</t>
  </si>
  <si>
    <t>Williams Julian</t>
  </si>
  <si>
    <t>Abbink, Niek</t>
  </si>
  <si>
    <t>3 Musketiers</t>
    <phoneticPr fontId="4" type="noConversion"/>
  </si>
  <si>
    <t>Berkel, Luuk van</t>
  </si>
  <si>
    <t>114990</t>
  </si>
  <si>
    <t>PSV</t>
  </si>
  <si>
    <t>Biggelaar van den Robert</t>
    <phoneticPr fontId="4" type="noConversion"/>
  </si>
  <si>
    <t>Bleeker Alex</t>
    <phoneticPr fontId="4" type="noConversion"/>
  </si>
  <si>
    <t>114334</t>
    <phoneticPr fontId="4" type="noConversion"/>
  </si>
  <si>
    <t>Porthos</t>
    <phoneticPr fontId="4" type="noConversion"/>
  </si>
  <si>
    <t>Bookelmann, Jasmijn</t>
  </si>
  <si>
    <t>Bookelmann, Okke</t>
  </si>
  <si>
    <t>Bos Arend</t>
    <phoneticPr fontId="4" type="noConversion"/>
  </si>
  <si>
    <t>Scaramouche</t>
  </si>
  <si>
    <t>Buitenhuis Vera</t>
    <phoneticPr fontId="4" type="noConversion"/>
  </si>
  <si>
    <t>Butin bik, Elise</t>
  </si>
  <si>
    <t>Chermanne, Isabelle</t>
  </si>
  <si>
    <t>117824</t>
  </si>
  <si>
    <t>Portos</t>
  </si>
  <si>
    <t>Chiang, Enno</t>
  </si>
  <si>
    <t>Cuppers, Martin</t>
  </si>
  <si>
    <t>3 Musketiers</t>
  </si>
  <si>
    <t>Demir, Ekrem</t>
  </si>
  <si>
    <t>Porthos</t>
  </si>
  <si>
    <t>Dicou  Emma</t>
    <phoneticPr fontId="4" type="noConversion"/>
  </si>
  <si>
    <t>Surtout</t>
  </si>
  <si>
    <t>Does van der Christiaan</t>
  </si>
  <si>
    <t>Durica, Cedric</t>
  </si>
  <si>
    <t>Endendijk Conesa Enrique</t>
    <phoneticPr fontId="4" type="noConversion"/>
  </si>
  <si>
    <t>PSV</t>
    <phoneticPr fontId="0" type="noConversion"/>
  </si>
  <si>
    <t>Endendijk Conesa, Sofia</t>
  </si>
  <si>
    <t>Fakoglu Hulya</t>
  </si>
  <si>
    <t>Fens, Lara</t>
  </si>
  <si>
    <t>Groot Nuelend, Lars</t>
    <phoneticPr fontId="4" type="noConversion"/>
  </si>
  <si>
    <t>Surtout</t>
    <phoneticPr fontId="0" type="noConversion"/>
  </si>
  <si>
    <t>Guitjens, Peer</t>
  </si>
  <si>
    <t>Haastrecht, Robin</t>
  </si>
  <si>
    <t>116015</t>
    <phoneticPr fontId="4" type="noConversion"/>
  </si>
  <si>
    <t>PSV</t>
    <phoneticPr fontId="4" type="noConversion"/>
  </si>
  <si>
    <t>Hagenbeek, Myrthe</t>
  </si>
  <si>
    <t>Hendriks, Jasper</t>
    <phoneticPr fontId="0" type="noConversion"/>
  </si>
  <si>
    <t>Hengeveld, Wouter</t>
  </si>
  <si>
    <t>Hermsen, Mike</t>
  </si>
  <si>
    <t>Hoorn, Luuk van den</t>
  </si>
  <si>
    <t>Janssen Bing</t>
    <phoneticPr fontId="0" type="noConversion"/>
  </si>
  <si>
    <t>3 Musketiers</t>
    <phoneticPr fontId="0" type="noConversion"/>
  </si>
  <si>
    <t>Jessy, snellen</t>
  </si>
  <si>
    <t>Jong de  Aize</t>
    <phoneticPr fontId="4" type="noConversion"/>
  </si>
  <si>
    <t>Jong, Lara de</t>
  </si>
  <si>
    <t>Kaaij, Noah van der</t>
  </si>
  <si>
    <t>Kemenade, Mees van</t>
  </si>
  <si>
    <t>Krom, Sytze</t>
  </si>
  <si>
    <t>Lokven, Floris van</t>
  </si>
  <si>
    <t>Lucassen, Floris</t>
  </si>
  <si>
    <t>Man Esmee</t>
  </si>
  <si>
    <t>116713</t>
  </si>
  <si>
    <t>Maranon, Benedict</t>
  </si>
  <si>
    <t>Meerten, Wouter van</t>
  </si>
  <si>
    <t>117577</t>
  </si>
  <si>
    <t>Mutsaers, Matthijs</t>
  </si>
  <si>
    <t>Nijssen, Arthur</t>
  </si>
  <si>
    <t>Oudshoorn, Wijnand</t>
  </si>
  <si>
    <t>Overbeeke, Attila</t>
  </si>
  <si>
    <t>Roep Lucas</t>
  </si>
  <si>
    <t>Sande, Finn van</t>
  </si>
  <si>
    <t>Schreuder, Thijmen</t>
  </si>
  <si>
    <t>Snellen Jessy</t>
  </si>
  <si>
    <t>116333</t>
  </si>
  <si>
    <t>Timmermans, Kylian</t>
  </si>
  <si>
    <t>Veltman Mees</t>
    <phoneticPr fontId="4" type="noConversion"/>
  </si>
  <si>
    <t>Vennis, Cem</t>
  </si>
  <si>
    <t>115959</t>
  </si>
  <si>
    <t>Wagemaker, Cees</t>
  </si>
  <si>
    <t>?</t>
    <phoneticPr fontId="4" type="noConversion"/>
  </si>
  <si>
    <t>Wit, Jazz de</t>
  </si>
  <si>
    <t>Zorgdrager, Jelle</t>
  </si>
  <si>
    <t>Bendle-Rose, Elliott</t>
  </si>
  <si>
    <t>Gremmen Waut</t>
  </si>
  <si>
    <t>Hendriks, Ekatherina</t>
  </si>
  <si>
    <t>Jong, Julian de</t>
  </si>
  <si>
    <t>Maranon, Benjamin</t>
  </si>
  <si>
    <t>Maurits, Helsper</t>
  </si>
  <si>
    <t>Schoonhéyt, Justin</t>
  </si>
  <si>
    <t>Snijders, Luuk</t>
  </si>
  <si>
    <t>Timan Simon</t>
  </si>
  <si>
    <t>Zorgdrager, Vera</t>
  </si>
  <si>
    <t>leeftijd</t>
  </si>
  <si>
    <t>vorige punten</t>
  </si>
  <si>
    <t>Adema, Peter</t>
  </si>
  <si>
    <t>Bemmel van Jeno</t>
  </si>
  <si>
    <t>Bemmelen, Jelle van</t>
  </si>
  <si>
    <t>Broek van den, Yannick</t>
  </si>
  <si>
    <t>Bry, Tamara</t>
  </si>
  <si>
    <t>Vívás</t>
  </si>
  <si>
    <t>Claassen Boran</t>
    <phoneticPr fontId="0" type="noConversion"/>
  </si>
  <si>
    <t>Vrijbuiters</t>
    <phoneticPr fontId="0" type="noConversion"/>
  </si>
  <si>
    <t>Gaalen van Elias</t>
  </si>
  <si>
    <t>Hollemans Bink</t>
    <phoneticPr fontId="4" type="noConversion"/>
  </si>
  <si>
    <t>Vrijbuiters</t>
    <phoneticPr fontId="4" type="noConversion"/>
  </si>
  <si>
    <t>Kocken, Ulrieke</t>
  </si>
  <si>
    <t>Den Bosch</t>
  </si>
  <si>
    <t>Kocken, Veronique</t>
  </si>
  <si>
    <t>Kraaijeveld Arne</t>
  </si>
  <si>
    <t>Leeuw de Marijn</t>
  </si>
  <si>
    <t>116965</t>
  </si>
  <si>
    <t>Fencing Ermelo</t>
  </si>
  <si>
    <t>Loon van Noah</t>
  </si>
  <si>
    <t>Pit Lisa</t>
    <phoneticPr fontId="4" type="noConversion"/>
  </si>
  <si>
    <t>Pit, Jarno</t>
  </si>
  <si>
    <t>Pronk Noah</t>
  </si>
  <si>
    <t>Pronk, Noah</t>
  </si>
  <si>
    <t>Visser Zeb</t>
  </si>
  <si>
    <t>Zimmerman, Koen</t>
  </si>
  <si>
    <t>ptn 2004/2011</t>
    <phoneticPr fontId="0" type="noConversion"/>
  </si>
  <si>
    <t>ID-Check</t>
  </si>
  <si>
    <t>Aantjes, Rens</t>
  </si>
  <si>
    <t>Delgado Jaime</t>
  </si>
  <si>
    <t>sc Den Bosch</t>
  </si>
  <si>
    <t>Kocken Veronique</t>
  </si>
  <si>
    <t>Sc den Bosch</t>
  </si>
  <si>
    <t>Ligt van der Hidde</t>
    <phoneticPr fontId="4" type="noConversion"/>
  </si>
  <si>
    <t>Linden van de Hidde</t>
  </si>
  <si>
    <t>Vrijbuiters</t>
  </si>
  <si>
    <t>Meerendonk vd Amy</t>
  </si>
  <si>
    <t>SC den Bosch</t>
  </si>
  <si>
    <t>Pieters Finn</t>
  </si>
  <si>
    <t>Pieters, Kyano</t>
  </si>
  <si>
    <t>Sturkenboom Daan</t>
  </si>
  <si>
    <t>Wit de, Xavier</t>
  </si>
  <si>
    <t>Vereniging</t>
    <phoneticPr fontId="0" type="noConversion"/>
  </si>
  <si>
    <t>floret</t>
  </si>
  <si>
    <t>sabel</t>
  </si>
  <si>
    <t>degen</t>
  </si>
  <si>
    <t>opmerking</t>
  </si>
  <si>
    <t>diploma/i.o.</t>
  </si>
  <si>
    <t>niveau</t>
    <phoneticPr fontId="0" type="noConversion"/>
  </si>
  <si>
    <t>gen. totaal</t>
  </si>
  <si>
    <t>totaal 2018</t>
  </si>
  <si>
    <t>totaal 2019</t>
  </si>
  <si>
    <t>aantal</t>
    <phoneticPr fontId="0" type="noConversion"/>
  </si>
  <si>
    <t>Best</t>
  </si>
  <si>
    <t>Vleuten</t>
  </si>
  <si>
    <t>Lent</t>
  </si>
  <si>
    <t>Tilburg</t>
  </si>
  <si>
    <t>Almere</t>
  </si>
  <si>
    <t>Apeldoorn</t>
  </si>
  <si>
    <t>Andre Olthof</t>
    <phoneticPr fontId="0" type="noConversion"/>
  </si>
  <si>
    <t>d</t>
  </si>
  <si>
    <t>Gerrit Beekhuizen</t>
    <phoneticPr fontId="0" type="noConversion"/>
  </si>
  <si>
    <t>Bouke Kanaar</t>
    <phoneticPr fontId="0" type="noConversion"/>
  </si>
  <si>
    <t>Teeseling</t>
    <phoneticPr fontId="0" type="noConversion"/>
  </si>
  <si>
    <t>Teuntje v Dormalen</t>
    <phoneticPr fontId="0" type="noConversion"/>
  </si>
  <si>
    <t>Remco Allan</t>
    <phoneticPr fontId="0" type="noConversion"/>
  </si>
  <si>
    <t>Rob Timmermans</t>
    <phoneticPr fontId="4" type="noConversion"/>
  </si>
  <si>
    <t>Ilse Bruls</t>
    <phoneticPr fontId="4" type="noConversion"/>
  </si>
  <si>
    <t>Hagenbeek Maurice</t>
  </si>
  <si>
    <t>io</t>
  </si>
  <si>
    <t>Mark Zwagemakers</t>
  </si>
  <si>
    <t>Lars Willemse</t>
    <phoneticPr fontId="4" type="noConversion"/>
  </si>
  <si>
    <t>s</t>
  </si>
  <si>
    <t>Ingeborg Schwarz</t>
    <phoneticPr fontId="4" type="noConversion"/>
  </si>
  <si>
    <t>Gert Jan Ettema</t>
    <phoneticPr fontId="0" type="noConversion"/>
  </si>
  <si>
    <t>Freek v Teeseling</t>
    <phoneticPr fontId="0" type="noConversion"/>
  </si>
  <si>
    <t>Hengeveld Martijn</t>
    <phoneticPr fontId="0" type="noConversion"/>
  </si>
  <si>
    <t>Leon Pijnappel</t>
    <phoneticPr fontId="0" type="noConversion"/>
  </si>
  <si>
    <t>f</t>
  </si>
  <si>
    <t>Richard Abbink</t>
    <phoneticPr fontId="0" type="noConversion"/>
  </si>
  <si>
    <t>Viora Buia</t>
    <phoneticPr fontId="4" type="noConversion"/>
  </si>
  <si>
    <t>Hugo Jan Dulfer</t>
    <phoneticPr fontId="0" type="noConversion"/>
  </si>
  <si>
    <t>Beau Geste</t>
    <phoneticPr fontId="0" type="noConversion"/>
  </si>
  <si>
    <t>Ruud van Rey</t>
    <phoneticPr fontId="0" type="noConversion"/>
  </si>
  <si>
    <t>Rene Linders</t>
    <phoneticPr fontId="4" type="noConversion"/>
  </si>
  <si>
    <t>Hens Verbaten</t>
  </si>
  <si>
    <t>Eddy Butin Bik</t>
    <phoneticPr fontId="4" type="noConversion"/>
  </si>
  <si>
    <t>Nathan Butin Bik</t>
  </si>
  <si>
    <t>Jasper Videler</t>
    <phoneticPr fontId="4" type="noConversion"/>
  </si>
  <si>
    <t>Elise Butin Bik</t>
    <phoneticPr fontId="4" type="noConversion"/>
  </si>
  <si>
    <t>Henri Faber</t>
    <phoneticPr fontId="0" type="noConversion"/>
  </si>
  <si>
    <t>Henk van Soest</t>
    <phoneticPr fontId="0" type="noConversion"/>
  </si>
  <si>
    <t>Fencing Ermelo</t>
    <phoneticPr fontId="0" type="noConversion"/>
  </si>
  <si>
    <t>Monique Post</t>
    <phoneticPr fontId="4" type="noConversion"/>
  </si>
  <si>
    <t>Alex Visser</t>
  </si>
  <si>
    <t>Fencing Ermelo</t>
    <phoneticPr fontId="4" type="noConversion"/>
  </si>
  <si>
    <t>Aafje Huitema</t>
    <phoneticPr fontId="0" type="noConversion"/>
  </si>
  <si>
    <t>Peter Post</t>
    <phoneticPr fontId="4" type="noConversion"/>
  </si>
  <si>
    <t>Sjaak Dekker</t>
    <phoneticPr fontId="0" type="noConversion"/>
  </si>
  <si>
    <t>Jacco Aantjes</t>
    <phoneticPr fontId="4" type="noConversion"/>
  </si>
  <si>
    <t>Rolf Mank</t>
    <phoneticPr fontId="0" type="noConversion"/>
  </si>
  <si>
    <t>La Prime</t>
    <phoneticPr fontId="0" type="noConversion"/>
  </si>
  <si>
    <t>Michiel UitdeHaag</t>
    <phoneticPr fontId="0" type="noConversion"/>
  </si>
  <si>
    <t>Glenn Duivenvoorde</t>
    <phoneticPr fontId="4" type="noConversion"/>
  </si>
  <si>
    <t>elek.</t>
  </si>
  <si>
    <t>Eleny Balder</t>
    <phoneticPr fontId="4" type="noConversion"/>
  </si>
  <si>
    <t>Menno Maman</t>
    <phoneticPr fontId="0" type="noConversion"/>
  </si>
  <si>
    <t>Anne van Diepeningen</t>
    <phoneticPr fontId="4" type="noConversion"/>
  </si>
  <si>
    <t>Eric Bel</t>
    <phoneticPr fontId="0" type="noConversion"/>
  </si>
  <si>
    <t>rolstoel</t>
  </si>
  <si>
    <t>Edwin Thijssen</t>
    <phoneticPr fontId="0" type="noConversion"/>
  </si>
  <si>
    <t>Inge Compter</t>
    <phoneticPr fontId="0" type="noConversion"/>
  </si>
  <si>
    <t>La Rapiere</t>
    <phoneticPr fontId="0" type="noConversion"/>
  </si>
  <si>
    <t>Niels de Graaf</t>
    <phoneticPr fontId="0" type="noConversion"/>
  </si>
  <si>
    <t>Tessa Koster</t>
    <phoneticPr fontId="4" type="noConversion"/>
  </si>
  <si>
    <t>La Rapiere</t>
    <phoneticPr fontId="4" type="noConversion"/>
  </si>
  <si>
    <t>Frans Hoeberechts</t>
  </si>
  <si>
    <t>Ioana Urseanu</t>
    <phoneticPr fontId="0" type="noConversion"/>
  </si>
  <si>
    <t>Chris Smael</t>
    <phoneticPr fontId="4" type="noConversion"/>
  </si>
  <si>
    <t>Arvid oostveen</t>
  </si>
  <si>
    <t>Lancelot</t>
    <phoneticPr fontId="4" type="noConversion"/>
  </si>
  <si>
    <t>Quinton Faas</t>
    <phoneticPr fontId="4" type="noConversion"/>
  </si>
  <si>
    <t>Marcel Geurts</t>
    <phoneticPr fontId="0" type="noConversion"/>
  </si>
  <si>
    <t>Pallas Breda</t>
    <phoneticPr fontId="0" type="noConversion"/>
  </si>
  <si>
    <t>Aleh Pinenay</t>
  </si>
  <si>
    <t>Pallas Breda</t>
  </si>
  <si>
    <t>Bryan Bertriah</t>
    <phoneticPr fontId="0" type="noConversion"/>
  </si>
  <si>
    <t>Joel Gajapersad</t>
    <phoneticPr fontId="0" type="noConversion"/>
  </si>
  <si>
    <t>Thijs Nix</t>
    <phoneticPr fontId="0" type="noConversion"/>
  </si>
  <si>
    <t>Ruud van Reij</t>
    <phoneticPr fontId="4" type="noConversion"/>
  </si>
  <si>
    <t>Julian Fens</t>
    <phoneticPr fontId="4" type="noConversion"/>
  </si>
  <si>
    <t>Teun Rompa</t>
    <phoneticPr fontId="4" type="noConversion"/>
  </si>
  <si>
    <t>Verweij</t>
    <phoneticPr fontId="4" type="noConversion"/>
  </si>
  <si>
    <t>Rowan Jaminika</t>
  </si>
  <si>
    <t>Melle Beeg</t>
  </si>
  <si>
    <t>Axel Hartog</t>
    <phoneticPr fontId="0" type="noConversion"/>
  </si>
  <si>
    <t>Florieke Moonen</t>
  </si>
  <si>
    <t>Margot Helsper</t>
    <phoneticPr fontId="0" type="noConversion"/>
  </si>
  <si>
    <t>Laurens Teuben</t>
    <phoneticPr fontId="0" type="noConversion"/>
  </si>
  <si>
    <t>Frank Meijers (i.o)</t>
  </si>
  <si>
    <t>David Jansen (i.o)</t>
  </si>
  <si>
    <t>Irma de Ridder</t>
    <phoneticPr fontId="0" type="noConversion"/>
  </si>
  <si>
    <t>Alex Bleeker</t>
    <phoneticPr fontId="4" type="noConversion"/>
  </si>
  <si>
    <t>Inez Groze</t>
    <phoneticPr fontId="4" type="noConversion"/>
  </si>
  <si>
    <t>Porthos</t>
    <phoneticPr fontId="0" type="noConversion"/>
  </si>
  <si>
    <t>Tim Fransman</t>
    <phoneticPr fontId="0" type="noConversion"/>
  </si>
  <si>
    <t>Marleen Buitenhuis</t>
    <phoneticPr fontId="4" type="noConversion"/>
  </si>
  <si>
    <t>Adrian Skiba</t>
    <phoneticPr fontId="0" type="noConversion"/>
  </si>
  <si>
    <t>Jasper Mooren</t>
    <phoneticPr fontId="0" type="noConversion"/>
  </si>
  <si>
    <t>Enrique Endendijk</t>
  </si>
  <si>
    <t>Jonas van Alphen</t>
    <phoneticPr fontId="4" type="noConversion"/>
  </si>
  <si>
    <t>Bote Schaafsma</t>
    <phoneticPr fontId="0" type="noConversion"/>
  </si>
  <si>
    <t>Maryam Yazdani</t>
    <phoneticPr fontId="0" type="noConversion"/>
  </si>
  <si>
    <t>Robin v Haastrecht</t>
    <phoneticPr fontId="4" type="noConversion"/>
  </si>
  <si>
    <t>Hülya Fakoglu</t>
    <phoneticPr fontId="4" type="noConversion"/>
  </si>
  <si>
    <t>Sofia Endendijk</t>
    <phoneticPr fontId="4" type="noConversion"/>
  </si>
  <si>
    <t>Vic Hartog</t>
    <phoneticPr fontId="0" type="noConversion"/>
  </si>
  <si>
    <t>PSV / Portos</t>
    <phoneticPr fontId="0" type="noConversion"/>
  </si>
  <si>
    <t>Maarten van Veen</t>
    <phoneticPr fontId="0" type="noConversion"/>
  </si>
  <si>
    <t>Nicolette Tiedink</t>
    <phoneticPr fontId="0" type="noConversion"/>
  </si>
  <si>
    <t>Axel Bowner</t>
    <phoneticPr fontId="0" type="noConversion"/>
  </si>
  <si>
    <t>Ivo Kroone</t>
  </si>
  <si>
    <t>Ineke Knape</t>
    <phoneticPr fontId="4" type="noConversion"/>
  </si>
  <si>
    <t>Jimi Buser</t>
  </si>
  <si>
    <t>Maarten Verhoeven</t>
    <phoneticPr fontId="4" type="noConversion"/>
  </si>
  <si>
    <t>Laura Talbot</t>
    <phoneticPr fontId="4" type="noConversion"/>
  </si>
  <si>
    <t>Daan vd Busken</t>
    <phoneticPr fontId="4" type="noConversion"/>
  </si>
  <si>
    <t>Leo Sannen</t>
    <phoneticPr fontId="0" type="noConversion"/>
  </si>
  <si>
    <t>Renate van Helvoirt</t>
  </si>
  <si>
    <t>SC den Bosch</t>
    <phoneticPr fontId="4" type="noConversion"/>
  </si>
  <si>
    <t>Enli Chiang</t>
  </si>
  <si>
    <t>Dennis Heurkens</t>
    <phoneticPr fontId="4" type="noConversion"/>
  </si>
  <si>
    <t>Bas Dekkers</t>
    <phoneticPr fontId="4" type="noConversion"/>
  </si>
  <si>
    <t>Patrick Pieters</t>
  </si>
  <si>
    <t>Mieke de Graaf</t>
    <phoneticPr fontId="0" type="noConversion"/>
  </si>
  <si>
    <t>Scaramouche</t>
    <phoneticPr fontId="0" type="noConversion"/>
  </si>
  <si>
    <t>Floor Verdouw</t>
    <phoneticPr fontId="0" type="noConversion"/>
  </si>
  <si>
    <t>Rick Theijssen</t>
    <phoneticPr fontId="0" type="noConversion"/>
  </si>
  <si>
    <t>Antoinette Hofman</t>
    <phoneticPr fontId="0" type="noConversion"/>
  </si>
  <si>
    <t>Bjorn Blaas</t>
    <phoneticPr fontId="0" type="noConversion"/>
  </si>
  <si>
    <t>Mijs Wouterse</t>
    <phoneticPr fontId="4" type="noConversion"/>
  </si>
  <si>
    <t>Pieter Sliepenbeek</t>
    <phoneticPr fontId="4" type="noConversion"/>
  </si>
  <si>
    <t>Paul de Kleijn</t>
    <phoneticPr fontId="4" type="noConversion"/>
  </si>
  <si>
    <t>Otto Bos</t>
    <phoneticPr fontId="4" type="noConversion"/>
  </si>
  <si>
    <t>Timothie Assman</t>
    <phoneticPr fontId="4" type="noConversion"/>
  </si>
  <si>
    <t>Bas Holweg</t>
    <phoneticPr fontId="0" type="noConversion"/>
  </si>
  <si>
    <t>Robbert Goossens</t>
    <phoneticPr fontId="4" type="noConversion"/>
  </si>
  <si>
    <t>Rik Thijssen</t>
    <phoneticPr fontId="0" type="noConversion"/>
  </si>
  <si>
    <t>Remco Middelveld</t>
    <phoneticPr fontId="0" type="noConversion"/>
  </si>
  <si>
    <t>Jim Schoonheijt</t>
  </si>
  <si>
    <t>Tim Imming</t>
    <phoneticPr fontId="4" type="noConversion"/>
  </si>
  <si>
    <t>Hr. Chiang</t>
  </si>
  <si>
    <t>Kilian Faas</t>
    <phoneticPr fontId="0" type="noConversion"/>
  </si>
  <si>
    <t>Dirk Jan Bouwman</t>
    <phoneticPr fontId="0" type="noConversion"/>
  </si>
  <si>
    <t>Quinten Faas</t>
    <phoneticPr fontId="0" type="noConversion"/>
  </si>
  <si>
    <t>Ron van Loon</t>
    <phoneticPr fontId="0" type="noConversion"/>
  </si>
  <si>
    <t>ter Weer</t>
    <phoneticPr fontId="0" type="noConversion"/>
  </si>
  <si>
    <t>Theo Kloosterman</t>
    <phoneticPr fontId="0" type="noConversion"/>
  </si>
  <si>
    <t>Trefpunt</t>
    <phoneticPr fontId="0" type="noConversion"/>
  </si>
  <si>
    <t>Charissa Overgoor</t>
    <phoneticPr fontId="0" type="noConversion"/>
  </si>
  <si>
    <t>Mady Hoogenboom</t>
    <phoneticPr fontId="4" type="noConversion"/>
  </si>
  <si>
    <t>Glenn Duivevoorden</t>
  </si>
  <si>
    <t>Ronald Overgoor</t>
    <phoneticPr fontId="0" type="noConversion"/>
  </si>
  <si>
    <t>Matthijs Bonefaas</t>
    <phoneticPr fontId="0" type="noConversion"/>
  </si>
  <si>
    <t>Berend Oudshoorn</t>
    <phoneticPr fontId="4" type="noConversion"/>
  </si>
  <si>
    <t>VIVAS</t>
    <phoneticPr fontId="4" type="noConversion"/>
  </si>
  <si>
    <t>Giel Witmer</t>
  </si>
  <si>
    <t>Wim Jan Hilgebos</t>
    <phoneticPr fontId="0" type="noConversion"/>
  </si>
  <si>
    <t>VIVAS</t>
    <phoneticPr fontId="0" type="noConversion"/>
  </si>
  <si>
    <t>Lars Kramer</t>
    <phoneticPr fontId="0" type="noConversion"/>
  </si>
  <si>
    <t>Bert de Groot</t>
    <phoneticPr fontId="0" type="noConversion"/>
  </si>
  <si>
    <t>Andre vd Kuit</t>
    <phoneticPr fontId="0" type="noConversion"/>
  </si>
  <si>
    <t>Jeroen Hustinx</t>
    <phoneticPr fontId="0" type="noConversion"/>
  </si>
  <si>
    <t>Anker, Mees</t>
  </si>
  <si>
    <t>Oers, Martijn van</t>
  </si>
  <si>
    <t>Rouw, Lukas</t>
  </si>
  <si>
    <t>118015</t>
  </si>
  <si>
    <t>Versteinen, Jan Koen</t>
  </si>
  <si>
    <t>Bunnik, Berend</t>
  </si>
  <si>
    <t>Willemen, Berend</t>
  </si>
  <si>
    <t>Staneke, Katie</t>
  </si>
  <si>
    <t>Hensens, Stijn</t>
  </si>
  <si>
    <t>Scheper, Finn</t>
  </si>
  <si>
    <t>in opleiding</t>
  </si>
  <si>
    <t>Julien Williams</t>
  </si>
  <si>
    <t>Joris?</t>
  </si>
  <si>
    <t>scheidsr.</t>
  </si>
  <si>
    <t>totalen</t>
  </si>
  <si>
    <t>nog in te vullen</t>
  </si>
  <si>
    <t>locatie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</si>
</sst>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24"/>
      <color indexed="13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4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000000"/>
      <name val="Tahoma"/>
      <family val="2"/>
    </font>
    <font>
      <sz val="11"/>
      <color indexed="3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24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77">
    <xf numFmtId="0" fontId="0" fillId="0" borderId="0" xfId="0"/>
    <xf numFmtId="0" fontId="8" fillId="0" borderId="1" xfId="5" applyFont="1" applyFill="1" applyBorder="1" applyAlignment="1">
      <alignment horizontal="center"/>
    </xf>
    <xf numFmtId="0" fontId="8" fillId="0" borderId="1" xfId="5" applyFont="1" applyFill="1" applyBorder="1" applyAlignment="1">
      <alignment horizontal="center" textRotation="90" wrapText="1"/>
    </xf>
    <xf numFmtId="0" fontId="9" fillId="0" borderId="1" xfId="5" applyFont="1" applyFill="1" applyBorder="1" applyAlignment="1">
      <alignment horizontal="center"/>
    </xf>
    <xf numFmtId="1" fontId="10" fillId="4" borderId="1" xfId="5" applyNumberFormat="1" applyFont="1" applyFill="1" applyBorder="1" applyAlignment="1">
      <alignment horizontal="center" wrapText="1"/>
    </xf>
    <xf numFmtId="0" fontId="8" fillId="6" borderId="1" xfId="5" applyFont="1" applyFill="1" applyBorder="1" applyAlignment="1">
      <alignment horizontal="center"/>
    </xf>
    <xf numFmtId="1" fontId="8" fillId="6" borderId="1" xfId="5" applyNumberFormat="1" applyFont="1" applyFill="1" applyBorder="1" applyAlignment="1">
      <alignment horizontal="center"/>
    </xf>
    <xf numFmtId="1" fontId="8" fillId="6" borderId="1" xfId="5" applyNumberFormat="1" applyFont="1" applyFill="1" applyBorder="1" applyAlignment="1">
      <alignment horizontal="center" wrapText="1"/>
    </xf>
    <xf numFmtId="1" fontId="11" fillId="7" borderId="1" xfId="5" applyNumberFormat="1" applyFont="1" applyFill="1" applyBorder="1" applyAlignment="1">
      <alignment horizontal="center"/>
    </xf>
    <xf numFmtId="0" fontId="8" fillId="8" borderId="1" xfId="5" applyFont="1" applyFill="1" applyBorder="1" applyAlignment="1">
      <alignment horizontal="center" wrapText="1"/>
    </xf>
    <xf numFmtId="0" fontId="8" fillId="9" borderId="1" xfId="5" applyFont="1" applyFill="1" applyBorder="1" applyAlignment="1">
      <alignment horizontal="center"/>
    </xf>
    <xf numFmtId="0" fontId="8" fillId="8" borderId="1" xfId="5" applyFont="1" applyFill="1" applyBorder="1" applyAlignment="1">
      <alignment horizontal="center" wrapText="1" shrinkToFit="1"/>
    </xf>
    <xf numFmtId="1" fontId="8" fillId="9" borderId="1" xfId="5" applyNumberFormat="1" applyFont="1" applyFill="1" applyBorder="1" applyAlignment="1">
      <alignment horizontal="center"/>
    </xf>
    <xf numFmtId="0" fontId="8" fillId="8" borderId="1" xfId="5" applyFont="1" applyFill="1" applyBorder="1" applyAlignment="1">
      <alignment horizontal="center"/>
    </xf>
    <xf numFmtId="1" fontId="8" fillId="0" borderId="1" xfId="5" applyNumberFormat="1" applyFont="1" applyFill="1" applyBorder="1" applyAlignment="1">
      <alignment horizontal="center" textRotation="46"/>
    </xf>
    <xf numFmtId="1" fontId="8" fillId="10" borderId="1" xfId="5" applyNumberFormat="1" applyFont="1" applyFill="1" applyBorder="1" applyAlignment="1">
      <alignment horizontal="center" textRotation="46"/>
    </xf>
    <xf numFmtId="49" fontId="8" fillId="0" borderId="1" xfId="5" applyNumberFormat="1" applyFont="1" applyFill="1" applyBorder="1" applyAlignment="1">
      <alignment horizontal="center" textRotation="46" wrapText="1"/>
    </xf>
    <xf numFmtId="0" fontId="11" fillId="0" borderId="0" xfId="5" applyFont="1" applyFill="1" applyBorder="1"/>
    <xf numFmtId="0" fontId="11" fillId="0" borderId="1" xfId="5" applyFont="1" applyFill="1" applyBorder="1" applyAlignment="1">
      <alignment horizontal="center"/>
    </xf>
    <xf numFmtId="1" fontId="11" fillId="11" borderId="1" xfId="4" applyNumberFormat="1" applyFont="1" applyFill="1" applyBorder="1" applyAlignment="1">
      <alignment horizontal="center"/>
    </xf>
    <xf numFmtId="0" fontId="11" fillId="0" borderId="1" xfId="4" applyFont="1" applyFill="1" applyBorder="1" applyAlignment="1">
      <alignment horizontal="left"/>
    </xf>
    <xf numFmtId="1" fontId="11" fillId="0" borderId="1" xfId="6" applyNumberFormat="1" applyFont="1" applyFill="1" applyBorder="1" applyAlignment="1">
      <alignment horizontal="center"/>
    </xf>
    <xf numFmtId="0" fontId="11" fillId="0" borderId="1" xfId="4" applyFont="1" applyFill="1" applyBorder="1" applyAlignment="1">
      <alignment horizontal="center"/>
    </xf>
    <xf numFmtId="1" fontId="11" fillId="12" borderId="1" xfId="4" applyNumberFormat="1" applyFont="1" applyFill="1" applyBorder="1" applyAlignment="1">
      <alignment horizontal="center"/>
    </xf>
    <xf numFmtId="0" fontId="1" fillId="13" borderId="1" xfId="3" applyFill="1" applyBorder="1" applyAlignment="1">
      <alignment horizontal="center"/>
    </xf>
    <xf numFmtId="1" fontId="11" fillId="7" borderId="1" xfId="4" applyNumberFormat="1" applyFont="1" applyFill="1" applyBorder="1" applyAlignment="1">
      <alignment horizontal="center"/>
    </xf>
    <xf numFmtId="1" fontId="11" fillId="14" borderId="1" xfId="4" applyNumberFormat="1" applyFont="1" applyFill="1" applyBorder="1" applyAlignment="1">
      <alignment horizontal="center"/>
    </xf>
    <xf numFmtId="1" fontId="11" fillId="9" borderId="1" xfId="4" applyNumberFormat="1" applyFont="1" applyFill="1" applyBorder="1" applyAlignment="1">
      <alignment horizontal="center"/>
    </xf>
    <xf numFmtId="1" fontId="11" fillId="9" borderId="4" xfId="4" applyNumberFormat="1" applyFont="1" applyFill="1" applyBorder="1" applyAlignment="1">
      <alignment horizontal="center"/>
    </xf>
    <xf numFmtId="1" fontId="8" fillId="0" borderId="1" xfId="4" applyNumberFormat="1" applyFont="1" applyBorder="1" applyAlignment="1">
      <alignment horizontal="center"/>
    </xf>
    <xf numFmtId="1" fontId="8" fillId="10" borderId="1" xfId="4" applyNumberFormat="1" applyFont="1" applyFill="1" applyBorder="1" applyAlignment="1">
      <alignment horizontal="center"/>
    </xf>
    <xf numFmtId="1" fontId="11" fillId="0" borderId="1" xfId="4" applyNumberFormat="1" applyFont="1" applyBorder="1" applyAlignment="1">
      <alignment horizontal="center"/>
    </xf>
    <xf numFmtId="1" fontId="8" fillId="0" borderId="1" xfId="4" applyNumberFormat="1" applyFont="1" applyFill="1" applyBorder="1" applyAlignment="1">
      <alignment horizontal="center"/>
    </xf>
    <xf numFmtId="1" fontId="8" fillId="0" borderId="0" xfId="4" applyNumberFormat="1" applyFont="1" applyFill="1" applyBorder="1" applyAlignment="1">
      <alignment horizontal="center"/>
    </xf>
    <xf numFmtId="0" fontId="11" fillId="0" borderId="1" xfId="5" applyFont="1" applyBorder="1" applyAlignment="1">
      <alignment horizontal="center"/>
    </xf>
    <xf numFmtId="1" fontId="8" fillId="0" borderId="0" xfId="5" applyNumberFormat="1" applyFont="1" applyFill="1" applyBorder="1" applyAlignment="1">
      <alignment horizontal="center"/>
    </xf>
    <xf numFmtId="1" fontId="11" fillId="0" borderId="1" xfId="6" applyNumberFormat="1" applyFont="1" applyFill="1" applyBorder="1" applyAlignment="1">
      <alignment horizontal="center" wrapText="1"/>
    </xf>
    <xf numFmtId="1" fontId="11" fillId="0" borderId="1" xfId="4" applyNumberFormat="1" applyFont="1" applyFill="1" applyBorder="1" applyAlignment="1">
      <alignment horizontal="center"/>
    </xf>
    <xf numFmtId="0" fontId="11" fillId="0" borderId="1" xfId="6" applyNumberFormat="1" applyFont="1" applyFill="1" applyBorder="1" applyAlignment="1">
      <alignment horizontal="center"/>
    </xf>
    <xf numFmtId="1" fontId="11" fillId="15" borderId="1" xfId="4" applyNumberFormat="1" applyFont="1" applyFill="1" applyBorder="1" applyAlignment="1">
      <alignment horizontal="center"/>
    </xf>
    <xf numFmtId="0" fontId="11" fillId="0" borderId="1" xfId="6" applyNumberFormat="1" applyFont="1" applyBorder="1" applyAlignment="1">
      <alignment horizontal="center"/>
    </xf>
    <xf numFmtId="0" fontId="11" fillId="0" borderId="1" xfId="4" applyFont="1" applyBorder="1" applyAlignment="1">
      <alignment horizontal="center"/>
    </xf>
    <xf numFmtId="1" fontId="11" fillId="0" borderId="1" xfId="6" applyNumberFormat="1" applyFont="1" applyBorder="1" applyAlignment="1">
      <alignment horizontal="center"/>
    </xf>
    <xf numFmtId="0" fontId="8" fillId="0" borderId="1" xfId="5" applyFont="1" applyBorder="1" applyAlignment="1">
      <alignment horizontal="center"/>
    </xf>
    <xf numFmtId="0" fontId="8" fillId="0" borderId="1" xfId="5" applyFont="1" applyBorder="1" applyAlignment="1">
      <alignment horizontal="center" vertical="center"/>
    </xf>
    <xf numFmtId="0" fontId="11" fillId="0" borderId="0" xfId="4" applyFont="1" applyFill="1" applyBorder="1"/>
    <xf numFmtId="1" fontId="11" fillId="16" borderId="1" xfId="4" applyNumberFormat="1" applyFont="1" applyFill="1" applyBorder="1" applyAlignment="1">
      <alignment horizontal="center"/>
    </xf>
    <xf numFmtId="0" fontId="11" fillId="0" borderId="1" xfId="4" applyFont="1" applyBorder="1"/>
    <xf numFmtId="1" fontId="8" fillId="4" borderId="1" xfId="5" applyNumberFormat="1" applyFont="1" applyFill="1" applyBorder="1" applyAlignment="1">
      <alignment horizontal="center"/>
    </xf>
    <xf numFmtId="1" fontId="8" fillId="4" borderId="0" xfId="5" applyNumberFormat="1" applyFont="1" applyFill="1" applyBorder="1" applyAlignment="1">
      <alignment horizontal="center"/>
    </xf>
    <xf numFmtId="0" fontId="11" fillId="4" borderId="1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8" fillId="0" borderId="4" xfId="5" applyFont="1" applyFill="1" applyBorder="1" applyAlignment="1">
      <alignment horizontal="center"/>
    </xf>
    <xf numFmtId="0" fontId="11" fillId="4" borderId="4" xfId="5" applyFont="1" applyFill="1" applyBorder="1" applyAlignment="1">
      <alignment horizontal="center"/>
    </xf>
    <xf numFmtId="0" fontId="11" fillId="0" borderId="4" xfId="4" applyFont="1" applyFill="1" applyBorder="1" applyAlignment="1">
      <alignment horizontal="left"/>
    </xf>
    <xf numFmtId="1" fontId="11" fillId="0" borderId="4" xfId="6" applyNumberFormat="1" applyFont="1" applyFill="1" applyBorder="1" applyAlignment="1">
      <alignment horizontal="center"/>
    </xf>
    <xf numFmtId="0" fontId="11" fillId="0" borderId="4" xfId="4" applyFont="1" applyFill="1" applyBorder="1" applyAlignment="1">
      <alignment horizontal="center"/>
    </xf>
    <xf numFmtId="1" fontId="11" fillId="0" borderId="4" xfId="4" applyNumberFormat="1" applyFont="1" applyFill="1" applyBorder="1" applyAlignment="1">
      <alignment horizontal="center"/>
    </xf>
    <xf numFmtId="1" fontId="11" fillId="7" borderId="4" xfId="4" applyNumberFormat="1" applyFont="1" applyFill="1" applyBorder="1" applyAlignment="1">
      <alignment horizontal="center"/>
    </xf>
    <xf numFmtId="1" fontId="11" fillId="14" borderId="4" xfId="4" applyNumberFormat="1" applyFont="1" applyFill="1" applyBorder="1" applyAlignment="1">
      <alignment horizontal="center"/>
    </xf>
    <xf numFmtId="1" fontId="8" fillId="0" borderId="4" xfId="4" applyNumberFormat="1" applyFont="1" applyBorder="1" applyAlignment="1">
      <alignment horizontal="center"/>
    </xf>
    <xf numFmtId="1" fontId="8" fillId="10" borderId="4" xfId="4" applyNumberFormat="1" applyFont="1" applyFill="1" applyBorder="1" applyAlignment="1">
      <alignment horizontal="center"/>
    </xf>
    <xf numFmtId="1" fontId="11" fillId="0" borderId="4" xfId="4" applyNumberFormat="1" applyFont="1" applyBorder="1" applyAlignment="1">
      <alignment horizontal="center"/>
    </xf>
    <xf numFmtId="1" fontId="8" fillId="0" borderId="4" xfId="4" applyNumberFormat="1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8" fillId="0" borderId="0" xfId="5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" fontId="11" fillId="0" borderId="0" xfId="4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1" fontId="11" fillId="0" borderId="0" xfId="4" applyNumberFormat="1" applyFont="1" applyFill="1" applyBorder="1" applyAlignment="1"/>
    <xf numFmtId="1" fontId="8" fillId="10" borderId="0" xfId="4" applyNumberFormat="1" applyFont="1" applyFill="1" applyBorder="1" applyAlignment="1">
      <alignment horizontal="center"/>
    </xf>
    <xf numFmtId="0" fontId="11" fillId="4" borderId="0" xfId="5" applyFont="1" applyFill="1" applyBorder="1"/>
    <xf numFmtId="0" fontId="11" fillId="0" borderId="0" xfId="5" applyFont="1" applyFill="1" applyBorder="1" applyAlignment="1">
      <alignment horizontal="left"/>
    </xf>
    <xf numFmtId="1" fontId="11" fillId="0" borderId="0" xfId="5" applyNumberFormat="1" applyFont="1" applyFill="1" applyBorder="1" applyAlignment="1">
      <alignment horizontal="center"/>
    </xf>
    <xf numFmtId="1" fontId="11" fillId="0" borderId="0" xfId="5" applyNumberFormat="1" applyFont="1" applyFill="1" applyBorder="1" applyAlignment="1"/>
    <xf numFmtId="1" fontId="8" fillId="10" borderId="0" xfId="5" applyNumberFormat="1" applyFont="1" applyFill="1" applyBorder="1" applyAlignment="1">
      <alignment horizontal="center"/>
    </xf>
    <xf numFmtId="0" fontId="8" fillId="17" borderId="1" xfId="5" applyFont="1" applyFill="1" applyBorder="1" applyAlignment="1">
      <alignment horizontal="center"/>
    </xf>
    <xf numFmtId="0" fontId="8" fillId="6" borderId="1" xfId="5" applyFont="1" applyFill="1" applyBorder="1" applyAlignment="1">
      <alignment horizontal="left"/>
    </xf>
    <xf numFmtId="49" fontId="8" fillId="6" borderId="1" xfId="5" applyNumberFormat="1" applyFont="1" applyFill="1" applyBorder="1" applyAlignment="1">
      <alignment horizontal="center"/>
    </xf>
    <xf numFmtId="1" fontId="8" fillId="7" borderId="1" xfId="5" applyNumberFormat="1" applyFont="1" applyFill="1" applyBorder="1" applyAlignment="1">
      <alignment horizontal="center"/>
    </xf>
    <xf numFmtId="49" fontId="8" fillId="17" borderId="1" xfId="5" applyNumberFormat="1" applyFont="1" applyFill="1" applyBorder="1" applyAlignment="1">
      <alignment horizontal="center" textRotation="46" wrapText="1"/>
    </xf>
    <xf numFmtId="0" fontId="8" fillId="0" borderId="0" xfId="5" applyFont="1" applyFill="1" applyBorder="1"/>
    <xf numFmtId="0" fontId="11" fillId="17" borderId="1" xfId="5" applyFont="1" applyFill="1" applyBorder="1" applyAlignment="1">
      <alignment horizontal="center"/>
    </xf>
    <xf numFmtId="0" fontId="11" fillId="0" borderId="1" xfId="5" applyFont="1" applyFill="1" applyBorder="1" applyAlignment="1">
      <alignment horizontal="left"/>
    </xf>
    <xf numFmtId="49" fontId="11" fillId="0" borderId="1" xfId="5" applyNumberFormat="1" applyFont="1" applyFill="1" applyBorder="1" applyAlignment="1">
      <alignment horizontal="center"/>
    </xf>
    <xf numFmtId="1" fontId="8" fillId="17" borderId="0" xfId="4" applyNumberFormat="1" applyFont="1" applyFill="1" applyBorder="1" applyAlignment="1">
      <alignment horizontal="center"/>
    </xf>
    <xf numFmtId="0" fontId="11" fillId="0" borderId="1" xfId="4" applyFont="1" applyFill="1" applyBorder="1" applyAlignment="1">
      <alignment horizontal="center" wrapText="1"/>
    </xf>
    <xf numFmtId="0" fontId="16" fillId="0" borderId="1" xfId="4" applyFont="1" applyBorder="1"/>
    <xf numFmtId="0" fontId="11" fillId="0" borderId="1" xfId="5" applyNumberFormat="1" applyFont="1" applyFill="1" applyBorder="1" applyAlignment="1">
      <alignment horizontal="center"/>
    </xf>
    <xf numFmtId="0" fontId="11" fillId="0" borderId="1" xfId="4" applyNumberFormat="1" applyFont="1" applyFill="1" applyBorder="1" applyAlignment="1">
      <alignment horizontal="center"/>
    </xf>
    <xf numFmtId="49" fontId="11" fillId="0" borderId="1" xfId="4" applyNumberFormat="1" applyFont="1" applyFill="1" applyBorder="1" applyAlignment="1">
      <alignment horizontal="center"/>
    </xf>
    <xf numFmtId="1" fontId="11" fillId="12" borderId="4" xfId="4" applyNumberFormat="1" applyFont="1" applyFill="1" applyBorder="1" applyAlignment="1">
      <alignment horizontal="center"/>
    </xf>
    <xf numFmtId="1" fontId="11" fillId="16" borderId="4" xfId="4" applyNumberFormat="1" applyFont="1" applyFill="1" applyBorder="1" applyAlignment="1">
      <alignment horizontal="center"/>
    </xf>
    <xf numFmtId="0" fontId="11" fillId="0" borderId="1" xfId="5" applyFont="1" applyFill="1" applyBorder="1"/>
    <xf numFmtId="0" fontId="11" fillId="11" borderId="1" xfId="5" applyFont="1" applyFill="1" applyBorder="1" applyAlignment="1">
      <alignment horizontal="center"/>
    </xf>
    <xf numFmtId="0" fontId="11" fillId="17" borderId="0" xfId="5" applyFont="1" applyFill="1" applyBorder="1" applyAlignment="1">
      <alignment horizontal="center"/>
    </xf>
    <xf numFmtId="0" fontId="11" fillId="0" borderId="0" xfId="5" applyFont="1" applyAlignment="1">
      <alignment horizontal="center"/>
    </xf>
    <xf numFmtId="0" fontId="11" fillId="4" borderId="0" xfId="5" applyFont="1" applyFill="1" applyAlignment="1">
      <alignment horizontal="center"/>
    </xf>
    <xf numFmtId="0" fontId="11" fillId="0" borderId="0" xfId="5" applyFont="1" applyFill="1" applyBorder="1" applyAlignment="1">
      <alignment horizontal="center" wrapText="1"/>
    </xf>
    <xf numFmtId="0" fontId="8" fillId="0" borderId="0" xfId="5" applyFont="1" applyBorder="1" applyAlignment="1">
      <alignment horizontal="center"/>
    </xf>
    <xf numFmtId="0" fontId="11" fillId="0" borderId="0" xfId="5" applyFont="1" applyFill="1"/>
    <xf numFmtId="0" fontId="8" fillId="10" borderId="0" xfId="5" applyFont="1" applyFill="1" applyBorder="1"/>
    <xf numFmtId="1" fontId="11" fillId="17" borderId="0" xfId="5" applyNumberFormat="1" applyFont="1" applyFill="1" applyBorder="1"/>
    <xf numFmtId="1" fontId="11" fillId="17" borderId="0" xfId="4" applyNumberFormat="1" applyFont="1" applyFill="1" applyBorder="1"/>
    <xf numFmtId="49" fontId="11" fillId="0" borderId="0" xfId="5" applyNumberFormat="1" applyFont="1" applyFill="1" applyBorder="1" applyAlignment="1">
      <alignment horizontal="center"/>
    </xf>
    <xf numFmtId="0" fontId="8" fillId="18" borderId="1" xfId="4" applyFont="1" applyFill="1" applyBorder="1" applyAlignment="1">
      <alignment horizontal="center"/>
    </xf>
    <xf numFmtId="1" fontId="10" fillId="4" borderId="1" xfId="4" applyNumberFormat="1" applyFont="1" applyFill="1" applyBorder="1" applyAlignment="1">
      <alignment horizontal="center" wrapText="1"/>
    </xf>
    <xf numFmtId="0" fontId="8" fillId="6" borderId="1" xfId="4" applyFont="1" applyFill="1" applyBorder="1" applyAlignment="1">
      <alignment horizontal="center"/>
    </xf>
    <xf numFmtId="1" fontId="8" fillId="6" borderId="1" xfId="4" applyNumberFormat="1" applyFont="1" applyFill="1" applyBorder="1" applyAlignment="1">
      <alignment horizontal="center"/>
    </xf>
    <xf numFmtId="1" fontId="8" fillId="6" borderId="1" xfId="4" applyNumberFormat="1" applyFont="1" applyFill="1" applyBorder="1" applyAlignment="1">
      <alignment horizontal="center" wrapText="1"/>
    </xf>
    <xf numFmtId="1" fontId="8" fillId="7" borderId="1" xfId="5" applyNumberFormat="1" applyFont="1" applyFill="1" applyBorder="1" applyAlignment="1">
      <alignment horizontal="center" wrapText="1"/>
    </xf>
    <xf numFmtId="1" fontId="8" fillId="0" borderId="1" xfId="4" applyNumberFormat="1" applyFont="1" applyFill="1" applyBorder="1" applyAlignment="1">
      <alignment horizontal="center" textRotation="46"/>
    </xf>
    <xf numFmtId="1" fontId="8" fillId="10" borderId="1" xfId="4" applyNumberFormat="1" applyFont="1" applyFill="1" applyBorder="1" applyAlignment="1">
      <alignment horizontal="center" textRotation="46"/>
    </xf>
    <xf numFmtId="49" fontId="8" fillId="0" borderId="1" xfId="4" applyNumberFormat="1" applyFont="1" applyFill="1" applyBorder="1" applyAlignment="1">
      <alignment horizontal="center" textRotation="46" wrapText="1"/>
    </xf>
    <xf numFmtId="0" fontId="8" fillId="0" borderId="0" xfId="4" applyFont="1" applyFill="1"/>
    <xf numFmtId="0" fontId="17" fillId="0" borderId="0" xfId="4" applyFont="1" applyFill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9" fillId="0" borderId="1" xfId="4" applyFont="1" applyFill="1" applyBorder="1" applyAlignment="1">
      <alignment horizontal="center"/>
    </xf>
    <xf numFmtId="1" fontId="20" fillId="11" borderId="1" xfId="4" applyNumberFormat="1" applyFont="1" applyFill="1" applyBorder="1" applyAlignment="1">
      <alignment horizontal="center"/>
    </xf>
    <xf numFmtId="0" fontId="18" fillId="0" borderId="1" xfId="4" applyFont="1" applyFill="1" applyBorder="1" applyAlignment="1">
      <alignment horizontal="left"/>
    </xf>
    <xf numFmtId="0" fontId="18" fillId="0" borderId="2" xfId="4" applyNumberFormat="1" applyFont="1" applyFill="1" applyBorder="1" applyAlignment="1">
      <alignment horizontal="center"/>
    </xf>
    <xf numFmtId="0" fontId="18" fillId="0" borderId="2" xfId="4" applyFont="1" applyFill="1" applyBorder="1" applyAlignment="1">
      <alignment horizontal="center"/>
    </xf>
    <xf numFmtId="1" fontId="18" fillId="12" borderId="1" xfId="4" applyNumberFormat="1" applyFont="1" applyFill="1" applyBorder="1" applyAlignment="1">
      <alignment horizontal="center"/>
    </xf>
    <xf numFmtId="1" fontId="18" fillId="0" borderId="2" xfId="4" applyNumberFormat="1" applyFont="1" applyFill="1" applyBorder="1" applyAlignment="1">
      <alignment horizontal="center"/>
    </xf>
    <xf numFmtId="1" fontId="20" fillId="13" borderId="1" xfId="4" applyNumberFormat="1" applyFont="1" applyFill="1" applyBorder="1" applyAlignment="1">
      <alignment horizontal="center"/>
    </xf>
    <xf numFmtId="1" fontId="18" fillId="7" borderId="1" xfId="4" applyNumberFormat="1" applyFont="1" applyFill="1" applyBorder="1" applyAlignment="1">
      <alignment horizontal="center"/>
    </xf>
    <xf numFmtId="1" fontId="18" fillId="14" borderId="1" xfId="4" applyNumberFormat="1" applyFont="1" applyFill="1" applyBorder="1" applyAlignment="1">
      <alignment horizontal="center"/>
    </xf>
    <xf numFmtId="1" fontId="18" fillId="9" borderId="1" xfId="4" applyNumberFormat="1" applyFont="1" applyFill="1" applyBorder="1" applyAlignment="1">
      <alignment horizontal="center"/>
    </xf>
    <xf numFmtId="1" fontId="18" fillId="9" borderId="2" xfId="4" applyNumberFormat="1" applyFont="1" applyFill="1" applyBorder="1" applyAlignment="1">
      <alignment horizontal="center"/>
    </xf>
    <xf numFmtId="1" fontId="18" fillId="9" borderId="3" xfId="4" applyNumberFormat="1" applyFont="1" applyFill="1" applyBorder="1" applyAlignment="1">
      <alignment horizontal="center"/>
    </xf>
    <xf numFmtId="1" fontId="18" fillId="9" borderId="7" xfId="4" applyNumberFormat="1" applyFont="1" applyFill="1" applyBorder="1" applyAlignment="1">
      <alignment horizontal="center"/>
    </xf>
    <xf numFmtId="1" fontId="20" fillId="0" borderId="1" xfId="4" applyNumberFormat="1" applyFont="1" applyBorder="1" applyAlignment="1">
      <alignment horizontal="center"/>
    </xf>
    <xf numFmtId="1" fontId="20" fillId="10" borderId="1" xfId="4" applyNumberFormat="1" applyFont="1" applyFill="1" applyBorder="1" applyAlignment="1">
      <alignment horizontal="center"/>
    </xf>
    <xf numFmtId="1" fontId="18" fillId="0" borderId="1" xfId="4" applyNumberFormat="1" applyFont="1" applyBorder="1" applyAlignment="1">
      <alignment horizontal="center"/>
    </xf>
    <xf numFmtId="1" fontId="20" fillId="0" borderId="1" xfId="4" applyNumberFormat="1" applyFont="1" applyFill="1" applyBorder="1" applyAlignment="1">
      <alignment horizontal="center"/>
    </xf>
    <xf numFmtId="1" fontId="20" fillId="0" borderId="0" xfId="4" applyNumberFormat="1" applyFont="1" applyFill="1" applyBorder="1" applyAlignment="1">
      <alignment horizontal="center"/>
    </xf>
    <xf numFmtId="0" fontId="18" fillId="0" borderId="0" xfId="4" applyFont="1"/>
    <xf numFmtId="0" fontId="18" fillId="0" borderId="0" xfId="4" applyFont="1" applyFill="1" applyBorder="1"/>
    <xf numFmtId="0" fontId="18" fillId="0" borderId="1" xfId="4" applyFont="1" applyFill="1" applyBorder="1" applyAlignment="1">
      <alignment horizontal="center"/>
    </xf>
    <xf numFmtId="49" fontId="18" fillId="0" borderId="2" xfId="4" applyNumberFormat="1" applyFont="1" applyFill="1" applyBorder="1" applyAlignment="1">
      <alignment horizontal="center"/>
    </xf>
    <xf numFmtId="0" fontId="20" fillId="0" borderId="1" xfId="4" applyFont="1" applyFill="1" applyBorder="1" applyAlignment="1">
      <alignment horizontal="center"/>
    </xf>
    <xf numFmtId="0" fontId="18" fillId="0" borderId="7" xfId="4" applyFont="1" applyFill="1" applyBorder="1" applyAlignment="1">
      <alignment horizontal="left"/>
    </xf>
    <xf numFmtId="0" fontId="18" fillId="0" borderId="7" xfId="4" applyFont="1" applyFill="1" applyBorder="1"/>
    <xf numFmtId="0" fontId="11" fillId="0" borderId="2" xfId="4" applyFont="1" applyFill="1" applyBorder="1" applyAlignment="1">
      <alignment horizontal="center"/>
    </xf>
    <xf numFmtId="49" fontId="18" fillId="0" borderId="1" xfId="4" applyNumberFormat="1" applyFont="1" applyFill="1" applyBorder="1" applyAlignment="1">
      <alignment horizontal="center"/>
    </xf>
    <xf numFmtId="0" fontId="18" fillId="0" borderId="1" xfId="4" applyNumberFormat="1" applyFont="1" applyFill="1" applyBorder="1" applyAlignment="1">
      <alignment horizontal="center"/>
    </xf>
    <xf numFmtId="0" fontId="11" fillId="0" borderId="7" xfId="4" applyFont="1" applyFill="1" applyBorder="1" applyAlignment="1">
      <alignment horizontal="left"/>
    </xf>
    <xf numFmtId="1" fontId="1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1" fontId="18" fillId="0" borderId="7" xfId="4" applyNumberFormat="1" applyFont="1" applyBorder="1"/>
    <xf numFmtId="0" fontId="18" fillId="0" borderId="0" xfId="4" applyNumberFormat="1" applyFont="1" applyFill="1" applyBorder="1"/>
    <xf numFmtId="1" fontId="18" fillId="7" borderId="7" xfId="4" applyNumberFormat="1" applyFont="1" applyFill="1" applyBorder="1" applyAlignment="1">
      <alignment horizontal="center"/>
    </xf>
    <xf numFmtId="0" fontId="21" fillId="0" borderId="1" xfId="4" applyFont="1" applyFill="1" applyBorder="1" applyAlignment="1">
      <alignment horizontal="center" wrapText="1"/>
    </xf>
    <xf numFmtId="0" fontId="22" fillId="0" borderId="7" xfId="4" applyFont="1" applyFill="1" applyBorder="1" applyAlignment="1">
      <alignment horizontal="left"/>
    </xf>
    <xf numFmtId="1" fontId="22" fillId="12" borderId="1" xfId="4" applyNumberFormat="1" applyFont="1" applyFill="1" applyBorder="1" applyAlignment="1">
      <alignment horizontal="center"/>
    </xf>
    <xf numFmtId="1" fontId="20" fillId="4" borderId="1" xfId="4" applyNumberFormat="1" applyFont="1" applyFill="1" applyBorder="1" applyAlignment="1">
      <alignment horizontal="center"/>
    </xf>
    <xf numFmtId="0" fontId="18" fillId="3" borderId="2" xfId="4" applyFont="1" applyFill="1" applyBorder="1" applyAlignment="1">
      <alignment horizontal="center"/>
    </xf>
    <xf numFmtId="0" fontId="24" fillId="0" borderId="1" xfId="4" applyFont="1" applyFill="1" applyBorder="1" applyAlignment="1">
      <alignment horizontal="left"/>
    </xf>
    <xf numFmtId="1" fontId="18" fillId="0" borderId="0" xfId="4" applyNumberFormat="1" applyFont="1" applyFill="1" applyBorder="1"/>
    <xf numFmtId="1" fontId="18" fillId="0" borderId="0" xfId="5" applyNumberFormat="1" applyFont="1" applyFill="1" applyBorder="1"/>
    <xf numFmtId="0" fontId="18" fillId="0" borderId="0" xfId="5" applyFont="1" applyFill="1" applyBorder="1" applyAlignment="1">
      <alignment horizontal="center"/>
    </xf>
    <xf numFmtId="1" fontId="20" fillId="4" borderId="0" xfId="4" applyNumberFormat="1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1" fontId="18" fillId="0" borderId="0" xfId="4" applyNumberFormat="1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/>
    </xf>
    <xf numFmtId="1" fontId="25" fillId="4" borderId="1" xfId="4" applyNumberFormat="1" applyFont="1" applyFill="1" applyBorder="1" applyAlignment="1">
      <alignment horizontal="center" wrapText="1"/>
    </xf>
    <xf numFmtId="0" fontId="8" fillId="6" borderId="7" xfId="4" applyFont="1" applyFill="1" applyBorder="1" applyAlignment="1">
      <alignment horizontal="left"/>
    </xf>
    <xf numFmtId="49" fontId="8" fillId="6" borderId="2" xfId="4" applyNumberFormat="1" applyFont="1" applyFill="1" applyBorder="1" applyAlignment="1">
      <alignment horizontal="center"/>
    </xf>
    <xf numFmtId="0" fontId="8" fillId="6" borderId="2" xfId="4" applyFont="1" applyFill="1" applyBorder="1" applyAlignment="1">
      <alignment horizontal="center"/>
    </xf>
    <xf numFmtId="0" fontId="8" fillId="0" borderId="0" xfId="4" applyFont="1" applyFill="1" applyBorder="1"/>
    <xf numFmtId="0" fontId="8" fillId="0" borderId="0" xfId="4" applyNumberFormat="1" applyFont="1" applyFill="1" applyBorder="1"/>
    <xf numFmtId="0" fontId="17" fillId="0" borderId="0" xfId="4" applyFont="1" applyFill="1" applyBorder="1" applyAlignment="1">
      <alignment horizontal="center"/>
    </xf>
    <xf numFmtId="1" fontId="8" fillId="4" borderId="1" xfId="4" applyNumberFormat="1" applyFont="1" applyFill="1" applyBorder="1" applyAlignment="1">
      <alignment horizontal="center"/>
    </xf>
    <xf numFmtId="0" fontId="11" fillId="0" borderId="2" xfId="4" applyNumberFormat="1" applyFont="1" applyFill="1" applyBorder="1" applyAlignment="1">
      <alignment horizontal="center"/>
    </xf>
    <xf numFmtId="1" fontId="11" fillId="0" borderId="2" xfId="4" applyNumberFormat="1" applyFont="1" applyFill="1" applyBorder="1" applyAlignment="1">
      <alignment horizontal="center"/>
    </xf>
    <xf numFmtId="1" fontId="8" fillId="13" borderId="1" xfId="4" applyNumberFormat="1" applyFont="1" applyFill="1" applyBorder="1" applyAlignment="1">
      <alignment horizontal="center"/>
    </xf>
    <xf numFmtId="1" fontId="11" fillId="9" borderId="2" xfId="4" applyNumberFormat="1" applyFont="1" applyFill="1" applyBorder="1" applyAlignment="1">
      <alignment horizontal="center"/>
    </xf>
    <xf numFmtId="1" fontId="11" fillId="9" borderId="3" xfId="4" applyNumberFormat="1" applyFont="1" applyFill="1" applyBorder="1" applyAlignment="1">
      <alignment horizontal="center"/>
    </xf>
    <xf numFmtId="1" fontId="11" fillId="9" borderId="7" xfId="4" applyNumberFormat="1" applyFont="1" applyFill="1" applyBorder="1" applyAlignment="1">
      <alignment horizontal="center"/>
    </xf>
    <xf numFmtId="0" fontId="11" fillId="0" borderId="0" xfId="4" applyFont="1"/>
    <xf numFmtId="49" fontId="11" fillId="0" borderId="2" xfId="4" applyNumberFormat="1" applyFont="1" applyFill="1" applyBorder="1" applyAlignment="1">
      <alignment horizontal="center"/>
    </xf>
    <xf numFmtId="1" fontId="8" fillId="16" borderId="1" xfId="4" applyNumberFormat="1" applyFont="1" applyFill="1" applyBorder="1" applyAlignment="1">
      <alignment horizontal="center"/>
    </xf>
    <xf numFmtId="0" fontId="26" fillId="0" borderId="0" xfId="4" applyFont="1" applyFill="1" applyBorder="1"/>
    <xf numFmtId="1" fontId="8" fillId="4" borderId="0" xfId="4" applyNumberFormat="1" applyFont="1" applyFill="1" applyBorder="1" applyAlignment="1">
      <alignment horizontal="center"/>
    </xf>
    <xf numFmtId="49" fontId="11" fillId="0" borderId="0" xfId="4" applyNumberFormat="1" applyFont="1" applyFill="1" applyBorder="1" applyAlignment="1">
      <alignment horizontal="center"/>
    </xf>
    <xf numFmtId="1" fontId="11" fillId="0" borderId="0" xfId="4" applyNumberFormat="1" applyFont="1" applyFill="1" applyBorder="1"/>
    <xf numFmtId="1" fontId="11" fillId="0" borderId="0" xfId="5" applyNumberFormat="1" applyFont="1" applyFill="1" applyBorder="1"/>
    <xf numFmtId="0" fontId="11" fillId="0" borderId="0" xfId="4" applyNumberFormat="1" applyFont="1" applyFill="1" applyBorder="1"/>
    <xf numFmtId="49" fontId="11" fillId="6" borderId="1" xfId="4" applyNumberFormat="1" applyFont="1" applyFill="1" applyBorder="1" applyAlignment="1">
      <alignment horizontal="center"/>
    </xf>
    <xf numFmtId="0" fontId="11" fillId="6" borderId="1" xfId="4" applyFont="1" applyFill="1" applyBorder="1" applyAlignment="1">
      <alignment horizontal="center"/>
    </xf>
    <xf numFmtId="0" fontId="8" fillId="6" borderId="1" xfId="4" applyFont="1" applyFill="1" applyBorder="1" applyAlignment="1">
      <alignment horizontal="center" vertical="center"/>
    </xf>
    <xf numFmtId="1" fontId="11" fillId="7" borderId="1" xfId="4" applyNumberFormat="1" applyFont="1" applyFill="1" applyBorder="1" applyAlignment="1">
      <alignment horizontal="center" wrapText="1"/>
    </xf>
    <xf numFmtId="0" fontId="26" fillId="0" borderId="0" xfId="4" applyFont="1" applyFill="1"/>
    <xf numFmtId="0" fontId="11" fillId="11" borderId="1" xfId="4" applyFont="1" applyFill="1" applyBorder="1" applyAlignment="1">
      <alignment horizontal="center"/>
    </xf>
    <xf numFmtId="1" fontId="11" fillId="0" borderId="1" xfId="4" applyNumberFormat="1" applyFont="1" applyFill="1" applyBorder="1"/>
    <xf numFmtId="0" fontId="2" fillId="13" borderId="1" xfId="3" applyFont="1" applyFill="1" applyBorder="1" applyAlignment="1">
      <alignment horizontal="center" vertical="center"/>
    </xf>
    <xf numFmtId="1" fontId="11" fillId="0" borderId="0" xfId="4" applyNumberFormat="1" applyFont="1"/>
    <xf numFmtId="1" fontId="8" fillId="12" borderId="1" xfId="4" applyNumberFormat="1" applyFont="1" applyFill="1" applyBorder="1" applyAlignment="1">
      <alignment horizontal="center"/>
    </xf>
    <xf numFmtId="0" fontId="8" fillId="10" borderId="1" xfId="4" applyNumberFormat="1" applyFont="1" applyFill="1" applyBorder="1" applyAlignment="1">
      <alignment horizontal="center"/>
    </xf>
    <xf numFmtId="1" fontId="11" fillId="0" borderId="1" xfId="4" applyNumberFormat="1" applyFont="1" applyBorder="1"/>
    <xf numFmtId="0" fontId="8" fillId="4" borderId="0" xfId="4" applyFont="1" applyFill="1" applyAlignment="1">
      <alignment horizontal="center"/>
    </xf>
    <xf numFmtId="0" fontId="11" fillId="0" borderId="0" xfId="4" applyFont="1" applyAlignment="1">
      <alignment horizontal="center"/>
    </xf>
    <xf numFmtId="0" fontId="8" fillId="0" borderId="0" xfId="4" applyFont="1" applyAlignment="1">
      <alignment horizontal="center" vertical="center"/>
    </xf>
    <xf numFmtId="1" fontId="11" fillId="0" borderId="0" xfId="4" applyNumberFormat="1" applyFont="1" applyAlignment="1">
      <alignment horizontal="center"/>
    </xf>
    <xf numFmtId="0" fontId="8" fillId="0" borderId="0" xfId="4" applyFont="1"/>
    <xf numFmtId="0" fontId="11" fillId="0" borderId="0" xfId="4" applyFont="1" applyFill="1"/>
    <xf numFmtId="0" fontId="8" fillId="10" borderId="0" xfId="4" applyFont="1" applyFill="1"/>
    <xf numFmtId="0" fontId="11" fillId="6" borderId="1" xfId="4" applyNumberFormat="1" applyFont="1" applyFill="1" applyBorder="1" applyAlignment="1">
      <alignment horizontal="center"/>
    </xf>
    <xf numFmtId="0" fontId="8" fillId="4" borderId="1" xfId="4" applyFont="1" applyFill="1" applyBorder="1" applyAlignment="1">
      <alignment horizontal="center"/>
    </xf>
    <xf numFmtId="1" fontId="11" fillId="19" borderId="1" xfId="4" applyNumberFormat="1" applyFont="1" applyFill="1" applyBorder="1"/>
    <xf numFmtId="0" fontId="11" fillId="0" borderId="0" xfId="4" applyNumberFormat="1" applyFont="1" applyAlignment="1">
      <alignment horizontal="center"/>
    </xf>
    <xf numFmtId="1" fontId="8" fillId="16" borderId="5" xfId="4" applyNumberFormat="1" applyFont="1" applyFill="1" applyBorder="1" applyAlignment="1">
      <alignment horizontal="center"/>
    </xf>
    <xf numFmtId="1" fontId="8" fillId="16" borderId="8" xfId="4" applyNumberFormat="1" applyFont="1" applyFill="1" applyBorder="1" applyAlignment="1">
      <alignment horizontal="center"/>
    </xf>
    <xf numFmtId="0" fontId="11" fillId="6" borderId="1" xfId="4" applyFont="1" applyFill="1" applyBorder="1" applyAlignment="1">
      <alignment horizontal="center" textRotation="38" wrapText="1"/>
    </xf>
    <xf numFmtId="0" fontId="8" fillId="6" borderId="1" xfId="4" applyFont="1" applyFill="1" applyBorder="1" applyAlignment="1">
      <alignment horizontal="center" textRotation="45" wrapText="1"/>
    </xf>
    <xf numFmtId="1" fontId="8" fillId="6" borderId="1" xfId="4" applyNumberFormat="1" applyFont="1" applyFill="1" applyBorder="1" applyAlignment="1">
      <alignment horizontal="center" textRotation="45" wrapText="1"/>
    </xf>
    <xf numFmtId="1" fontId="8" fillId="6" borderId="1" xfId="4" applyNumberFormat="1" applyFont="1" applyFill="1" applyBorder="1" applyAlignment="1">
      <alignment horizontal="center" vertical="center" textRotation="45" wrapText="1"/>
    </xf>
    <xf numFmtId="165" fontId="8" fillId="6" borderId="1" xfId="6" applyNumberFormat="1" applyFont="1" applyFill="1" applyBorder="1" applyAlignment="1">
      <alignment vertical="center" textRotation="45" wrapText="1"/>
    </xf>
    <xf numFmtId="165" fontId="8" fillId="6" borderId="1" xfId="6" applyNumberFormat="1" applyFont="1" applyFill="1" applyBorder="1" applyAlignment="1">
      <alignment horizontal="center" textRotation="45" wrapText="1"/>
    </xf>
    <xf numFmtId="1" fontId="8" fillId="5" borderId="1" xfId="4" applyNumberFormat="1" applyFont="1" applyFill="1" applyBorder="1" applyAlignment="1">
      <alignment horizontal="center" textRotation="45" wrapText="1"/>
    </xf>
    <xf numFmtId="0" fontId="11" fillId="0" borderId="1" xfId="4" applyFont="1" applyFill="1" applyBorder="1" applyAlignment="1">
      <alignment horizontal="center" textRotation="45"/>
    </xf>
    <xf numFmtId="0" fontId="11" fillId="0" borderId="0" xfId="4" applyFont="1" applyFill="1" applyBorder="1" applyAlignment="1">
      <alignment horizontal="center" textRotation="42"/>
    </xf>
    <xf numFmtId="0" fontId="11" fillId="0" borderId="1" xfId="4" applyFont="1" applyFill="1" applyBorder="1" applyAlignment="1">
      <alignment horizontal="center" textRotation="43"/>
    </xf>
    <xf numFmtId="0" fontId="8" fillId="0" borderId="1" xfId="4" applyFont="1" applyFill="1" applyBorder="1" applyAlignment="1">
      <alignment textRotation="45"/>
    </xf>
    <xf numFmtId="0" fontId="8" fillId="0" borderId="1" xfId="4" applyFont="1" applyFill="1" applyBorder="1" applyAlignment="1">
      <alignment horizontal="center" textRotation="45"/>
    </xf>
    <xf numFmtId="0" fontId="8" fillId="0" borderId="0" xfId="4" applyFont="1" applyFill="1" applyBorder="1" applyAlignment="1">
      <alignment textRotation="45"/>
    </xf>
    <xf numFmtId="0" fontId="1" fillId="0" borderId="1" xfId="3" applyBorder="1" applyAlignment="1">
      <alignment horizontal="center" vertical="center"/>
    </xf>
    <xf numFmtId="0" fontId="1" fillId="0" borderId="1" xfId="3" applyBorder="1"/>
    <xf numFmtId="165" fontId="0" fillId="0" borderId="1" xfId="6" applyNumberFormat="1" applyFont="1" applyBorder="1" applyAlignment="1">
      <alignment vertical="center"/>
    </xf>
    <xf numFmtId="165" fontId="11" fillId="0" borderId="1" xfId="6" applyNumberFormat="1" applyFont="1" applyFill="1" applyBorder="1" applyAlignment="1">
      <alignment horizontal="center"/>
    </xf>
    <xf numFmtId="1" fontId="11" fillId="6" borderId="1" xfId="4" applyNumberFormat="1" applyFont="1" applyFill="1" applyBorder="1" applyAlignment="1">
      <alignment horizontal="center"/>
    </xf>
    <xf numFmtId="1" fontId="8" fillId="2" borderId="1" xfId="4" applyNumberFormat="1" applyFont="1" applyFill="1" applyBorder="1" applyAlignment="1">
      <alignment horizontal="center"/>
    </xf>
    <xf numFmtId="0" fontId="11" fillId="0" borderId="5" xfId="4" applyFont="1" applyFill="1" applyBorder="1" applyAlignment="1">
      <alignment horizontal="center"/>
    </xf>
    <xf numFmtId="0" fontId="11" fillId="0" borderId="1" xfId="4" applyFont="1" applyFill="1" applyBorder="1"/>
    <xf numFmtId="0" fontId="11" fillId="0" borderId="2" xfId="4" applyFont="1" applyFill="1" applyBorder="1"/>
    <xf numFmtId="0" fontId="11" fillId="0" borderId="2" xfId="4" applyFont="1" applyBorder="1"/>
    <xf numFmtId="0" fontId="11" fillId="0" borderId="1" xfId="4" applyNumberFormat="1" applyFont="1" applyBorder="1" applyAlignment="1">
      <alignment horizontal="center"/>
    </xf>
    <xf numFmtId="165" fontId="11" fillId="0" borderId="1" xfId="6" applyNumberFormat="1" applyFont="1" applyBorder="1" applyAlignment="1">
      <alignment horizontal="center"/>
    </xf>
    <xf numFmtId="0" fontId="1" fillId="0" borderId="1" xfId="3" applyFont="1" applyBorder="1" applyAlignment="1">
      <alignment horizontal="center" vertical="center"/>
    </xf>
    <xf numFmtId="165" fontId="11" fillId="0" borderId="1" xfId="6" quotePrefix="1" applyNumberFormat="1" applyFont="1" applyFill="1" applyBorder="1" applyAlignment="1">
      <alignment horizontal="center"/>
    </xf>
    <xf numFmtId="0" fontId="11" fillId="0" borderId="6" xfId="4" applyFont="1" applyFill="1" applyBorder="1" applyAlignment="1">
      <alignment horizontal="left"/>
    </xf>
    <xf numFmtId="165" fontId="11" fillId="0" borderId="2" xfId="6" applyNumberFormat="1" applyFont="1" applyFill="1" applyBorder="1" applyAlignment="1">
      <alignment horizontal="center"/>
    </xf>
    <xf numFmtId="0" fontId="11" fillId="0" borderId="2" xfId="4" applyNumberFormat="1" applyFont="1" applyBorder="1" applyAlignment="1">
      <alignment horizontal="center"/>
    </xf>
    <xf numFmtId="165" fontId="11" fillId="0" borderId="2" xfId="6" applyNumberFormat="1" applyFont="1" applyBorder="1" applyAlignment="1">
      <alignment horizontal="center"/>
    </xf>
    <xf numFmtId="1" fontId="11" fillId="0" borderId="0" xfId="4" applyNumberFormat="1" applyFont="1" applyFill="1" applyBorder="1" applyAlignment="1">
      <alignment horizontal="center" vertical="center"/>
    </xf>
    <xf numFmtId="165" fontId="11" fillId="0" borderId="0" xfId="6" applyNumberFormat="1" applyFont="1" applyFill="1" applyBorder="1" applyAlignment="1">
      <alignment vertical="center"/>
    </xf>
    <xf numFmtId="165" fontId="11" fillId="0" borderId="0" xfId="6" applyNumberFormat="1" applyFont="1" applyFill="1" applyBorder="1" applyAlignment="1">
      <alignment horizontal="center"/>
    </xf>
    <xf numFmtId="0" fontId="8" fillId="0" borderId="0" xfId="4" applyFont="1" applyFill="1" applyAlignment="1">
      <alignment horizontal="center"/>
    </xf>
    <xf numFmtId="1" fontId="8" fillId="0" borderId="1" xfId="5" applyNumberFormat="1" applyFont="1" applyFill="1" applyBorder="1" applyAlignment="1">
      <alignment horizontal="center"/>
    </xf>
    <xf numFmtId="1" fontId="20" fillId="19" borderId="1" xfId="4" applyNumberFormat="1" applyFont="1" applyFill="1" applyBorder="1" applyAlignment="1">
      <alignment horizontal="center"/>
    </xf>
    <xf numFmtId="0" fontId="22" fillId="0" borderId="2" xfId="4" applyFont="1" applyFill="1" applyBorder="1" applyAlignment="1">
      <alignment horizontal="center"/>
    </xf>
    <xf numFmtId="1" fontId="23" fillId="0" borderId="2" xfId="4" applyNumberFormat="1" applyFont="1" applyFill="1" applyBorder="1" applyAlignment="1">
      <alignment horizontal="center"/>
    </xf>
    <xf numFmtId="1" fontId="8" fillId="19" borderId="1" xfId="4" applyNumberFormat="1" applyFont="1" applyFill="1" applyBorder="1" applyAlignment="1">
      <alignment horizontal="center"/>
    </xf>
    <xf numFmtId="0" fontId="11" fillId="0" borderId="1" xfId="0" applyFont="1" applyBorder="1"/>
    <xf numFmtId="1" fontId="11" fillId="0" borderId="0" xfId="4" applyNumberFormat="1" applyFont="1" applyBorder="1" applyAlignment="1">
      <alignment horizontal="center"/>
    </xf>
    <xf numFmtId="0" fontId="11" fillId="11" borderId="0" xfId="4" applyFont="1" applyFill="1" applyBorder="1" applyAlignment="1">
      <alignment horizontal="center"/>
    </xf>
    <xf numFmtId="1" fontId="11" fillId="0" borderId="0" xfId="4" applyNumberFormat="1" applyFont="1" applyBorder="1"/>
    <xf numFmtId="0" fontId="8" fillId="0" borderId="1" xfId="4" applyFont="1" applyBorder="1" applyAlignment="1">
      <alignment horizontal="center" vertical="center"/>
    </xf>
    <xf numFmtId="0" fontId="2" fillId="13" borderId="0" xfId="3" applyFont="1" applyFill="1" applyBorder="1" applyAlignment="1">
      <alignment horizontal="center" vertical="center"/>
    </xf>
    <xf numFmtId="1" fontId="11" fillId="7" borderId="0" xfId="4" applyNumberFormat="1" applyFont="1" applyFill="1" applyBorder="1" applyAlignment="1">
      <alignment horizontal="center"/>
    </xf>
    <xf numFmtId="1" fontId="11" fillId="14" borderId="0" xfId="4" applyNumberFormat="1" applyFont="1" applyFill="1" applyBorder="1" applyAlignment="1">
      <alignment horizontal="center"/>
    </xf>
    <xf numFmtId="0" fontId="8" fillId="0" borderId="1" xfId="4" applyFont="1" applyBorder="1"/>
    <xf numFmtId="1" fontId="11" fillId="14" borderId="5" xfId="4" applyNumberFormat="1" applyFont="1" applyFill="1" applyBorder="1" applyAlignment="1">
      <alignment horizontal="center"/>
    </xf>
    <xf numFmtId="1" fontId="11" fillId="9" borderId="0" xfId="4" applyNumberFormat="1" applyFont="1" applyFill="1" applyBorder="1" applyAlignment="1">
      <alignment horizontal="center"/>
    </xf>
    <xf numFmtId="1" fontId="8" fillId="0" borderId="0" xfId="4" applyNumberFormat="1" applyFont="1" applyBorder="1" applyAlignment="1">
      <alignment horizontal="center"/>
    </xf>
    <xf numFmtId="0" fontId="8" fillId="0" borderId="1" xfId="4" applyFont="1" applyFill="1" applyBorder="1"/>
    <xf numFmtId="0" fontId="11" fillId="0" borderId="4" xfId="5" applyFont="1" applyFill="1" applyBorder="1" applyAlignment="1">
      <alignment horizontal="left"/>
    </xf>
    <xf numFmtId="49" fontId="11" fillId="0" borderId="1" xfId="4" applyNumberFormat="1" applyFont="1" applyBorder="1" applyAlignment="1">
      <alignment horizontal="center"/>
    </xf>
    <xf numFmtId="49" fontId="11" fillId="0" borderId="4" xfId="5" applyNumberFormat="1" applyFont="1" applyFill="1" applyBorder="1" applyAlignment="1">
      <alignment horizontal="center"/>
    </xf>
    <xf numFmtId="1" fontId="11" fillId="20" borderId="1" xfId="4" applyNumberFormat="1" applyFont="1" applyFill="1" applyBorder="1" applyAlignment="1">
      <alignment horizontal="center"/>
    </xf>
    <xf numFmtId="0" fontId="0" fillId="0" borderId="2" xfId="0" applyFont="1" applyBorder="1"/>
    <xf numFmtId="0" fontId="11" fillId="5" borderId="1" xfId="4" applyFont="1" applyFill="1" applyBorder="1" applyAlignment="1">
      <alignment horizontal="center"/>
    </xf>
    <xf numFmtId="0" fontId="11" fillId="5" borderId="0" xfId="4" applyFont="1" applyFill="1" applyBorder="1" applyAlignment="1">
      <alignment horizontal="center"/>
    </xf>
    <xf numFmtId="0" fontId="11" fillId="0" borderId="0" xfId="3" applyFont="1"/>
    <xf numFmtId="1" fontId="11" fillId="0" borderId="2" xfId="4" applyNumberFormat="1" applyFont="1" applyBorder="1" applyAlignment="1">
      <alignment horizontal="center"/>
    </xf>
    <xf numFmtId="0" fontId="8" fillId="0" borderId="0" xfId="4" applyFont="1" applyFill="1" applyAlignment="1">
      <alignment horizontal="center"/>
    </xf>
  </cellXfs>
  <cellStyles count="7">
    <cellStyle name="Komma 2" xfId="6" xr:uid="{00000000-0005-0000-0000-000000000000}"/>
    <cellStyle name="Normal" xfId="0" builtinId="0"/>
    <cellStyle name="Standaard 2" xfId="1" xr:uid="{00000000-0005-0000-0000-000002000000}"/>
    <cellStyle name="Standaard 2 2" xfId="3" xr:uid="{00000000-0005-0000-0000-000003000000}"/>
    <cellStyle name="Standaard 2 2 2" xfId="4" xr:uid="{00000000-0005-0000-0000-000004000000}"/>
    <cellStyle name="Standaard 3" xfId="2" xr:uid="{00000000-0005-0000-0000-000005000000}"/>
    <cellStyle name="Standaard 3 2" xfId="5" xr:uid="{00000000-0005-0000-0000-000006000000}"/>
  </cellStyles>
  <dxfs count="182"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</dxf>
    <dxf>
      <font>
        <color indexed="8"/>
      </font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</dxf>
    <dxf>
      <font>
        <color indexed="8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</dxf>
    <dxf>
      <font>
        <color indexed="8"/>
      </font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</dxf>
    <dxf>
      <font>
        <color indexed="8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22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</dxf>
    <dxf>
      <font>
        <color indexed="8"/>
      </font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color indexed="16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</dxf>
    <dxf>
      <font>
        <color indexed="8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color indexed="16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b val="0"/>
        <i val="0"/>
      </font>
      <fill>
        <patternFill patternType="solid">
          <fgColor indexed="64"/>
          <bgColor indexed="9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51"/>
        </patternFill>
      </fill>
    </dxf>
    <dxf>
      <font>
        <b val="0"/>
        <i val="0"/>
      </font>
      <fill>
        <patternFill patternType="solid">
          <fgColor indexed="64"/>
          <bgColor indexed="9"/>
        </patternFill>
      </fill>
    </dxf>
    <dxf>
      <font>
        <b val="0"/>
        <i val="0"/>
      </font>
      <fill>
        <patternFill patternType="solid">
          <fgColor indexed="64"/>
          <bgColor indexed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ndense val="0"/>
        <extend val="0"/>
      </font>
      <fill>
        <patternFill>
          <bgColor indexed="51"/>
        </patternFill>
      </fill>
    </dxf>
    <dxf>
      <font>
        <b val="0"/>
        <i val="0"/>
      </font>
      <fill>
        <patternFill patternType="solid">
          <fgColor indexed="64"/>
          <bgColor indexed="9"/>
        </patternFill>
      </fill>
    </dxf>
    <dxf>
      <font>
        <b val="0"/>
        <i val="0"/>
      </font>
      <fill>
        <patternFill patternType="solid">
          <fgColor indexed="64"/>
          <bgColor indexed="9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  <fill>
        <patternFill patternType="solid">
          <fgColor indexed="64"/>
          <bgColor indexed="9"/>
        </patternFill>
      </fill>
    </dxf>
    <dxf>
      <font>
        <color indexed="17"/>
      </font>
    </dxf>
    <dxf>
      <font>
        <color indexed="8"/>
      </font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1"/>
        </patternFill>
      </fill>
    </dxf>
    <dxf>
      <font>
        <b val="0"/>
        <i val="0"/>
      </font>
      <fill>
        <patternFill patternType="solid">
          <fgColor indexed="64"/>
          <bgColor indexed="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</font>
      <fill>
        <patternFill patternType="solid">
          <fgColor indexed="64"/>
          <bgColor indexed="9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b val="0"/>
        <i val="0"/>
      </font>
      <fill>
        <patternFill patternType="solid">
          <fgColor indexed="64"/>
          <bgColor indexed="9"/>
        </patternFill>
      </fill>
    </dxf>
    <dxf>
      <font>
        <color indexed="17"/>
      </font>
    </dxf>
    <dxf>
      <font>
        <color indexed="8"/>
      </font>
      <fill>
        <patternFill>
          <bgColor indexed="13"/>
        </patternFill>
      </fill>
    </dxf>
    <dxf>
      <font>
        <b val="0"/>
        <i val="0"/>
      </font>
      <fill>
        <patternFill patternType="solid">
          <fgColor indexed="64"/>
          <bgColor indexed="9"/>
        </patternFill>
      </fill>
    </dxf>
    <dxf>
      <font>
        <b val="0"/>
        <i val="0"/>
        <condense val="0"/>
        <extend val="0"/>
      </font>
      <fill>
        <patternFill>
          <bgColor indexed="5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5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5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5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5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5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5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5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5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17"/>
      </font>
    </dxf>
    <dxf>
      <font>
        <color indexed="8"/>
      </font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 patternType="gray0625">
          <bgColor indexed="52"/>
        </patternFill>
      </fill>
    </dxf>
    <dxf>
      <fill>
        <patternFill patternType="gray125">
          <bgColor indexed="13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b val="0"/>
        <i val="0"/>
      </font>
      <fill>
        <patternFill patternType="solid">
          <fgColor indexed="64"/>
          <bgColor indexed="9"/>
        </patternFill>
      </fill>
    </dxf>
    <dxf>
      <font>
        <b val="0"/>
        <i val="0"/>
      </font>
      <fill>
        <patternFill patternType="solid">
          <fgColor indexed="64"/>
          <bgColor indexed="9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41"/>
        </patternFill>
      </fill>
    </dxf>
    <dxf>
      <font>
        <b val="0"/>
        <i val="0"/>
        <condense val="0"/>
        <extend val="0"/>
      </font>
      <fill>
        <patternFill>
          <bgColor indexed="5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562610</xdr:colOff>
      <xdr:row>1</xdr:row>
      <xdr:rowOff>0</xdr:rowOff>
    </xdr:from>
    <xdr:to>
      <xdr:col>67</xdr:col>
      <xdr:colOff>38140</xdr:colOff>
      <xdr:row>6</xdr:row>
      <xdr:rowOff>1946</xdr:rowOff>
    </xdr:to>
    <xdr:sp macro="" textlink="">
      <xdr:nvSpPr>
        <xdr:cNvPr id="2" name="Text Box 63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9350" y="754380"/>
          <a:ext cx="4238030" cy="1175426"/>
        </a:xfrm>
        <a:prstGeom prst="rect">
          <a:avLst/>
        </a:prstGeom>
        <a:solidFill>
          <a:srgbClr val="EA7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nl-NL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eerst op 1 SORTEREN  en dan op elektrisch sorteren EN DAN OP LEEFIJD!! EN DAN OP PUNTEN </a:t>
          </a:r>
        </a:p>
      </xdr:txBody>
    </xdr:sp>
    <xdr:clientData/>
  </xdr:twoCellAnchor>
  <xdr:oneCellAnchor>
    <xdr:from>
      <xdr:col>106</xdr:col>
      <xdr:colOff>0</xdr:colOff>
      <xdr:row>13</xdr:row>
      <xdr:rowOff>0</xdr:rowOff>
    </xdr:from>
    <xdr:ext cx="13530453" cy="431673"/>
    <xdr:pic>
      <xdr:nvPicPr>
        <xdr:cNvPr id="3" name="Afbeelding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19080" y="3535680"/>
          <a:ext cx="13530453" cy="431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106</xdr:col>
      <xdr:colOff>0</xdr:colOff>
      <xdr:row>13</xdr:row>
      <xdr:rowOff>0</xdr:rowOff>
    </xdr:from>
    <xdr:ext cx="13530453" cy="431673"/>
    <xdr:pic>
      <xdr:nvPicPr>
        <xdr:cNvPr id="4" name="Afbeelding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19080" y="3535680"/>
          <a:ext cx="13530453" cy="431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106</xdr:col>
      <xdr:colOff>0</xdr:colOff>
      <xdr:row>13</xdr:row>
      <xdr:rowOff>0</xdr:rowOff>
    </xdr:from>
    <xdr:ext cx="13530453" cy="450723"/>
    <xdr:pic>
      <xdr:nvPicPr>
        <xdr:cNvPr id="6" name="Afbeelding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19080" y="3535680"/>
          <a:ext cx="13530453" cy="450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106</xdr:col>
      <xdr:colOff>0</xdr:colOff>
      <xdr:row>13</xdr:row>
      <xdr:rowOff>0</xdr:rowOff>
    </xdr:from>
    <xdr:ext cx="13530453" cy="450723"/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19080" y="3535680"/>
          <a:ext cx="13530453" cy="450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457200</xdr:colOff>
      <xdr:row>5</xdr:row>
      <xdr:rowOff>127000</xdr:rowOff>
    </xdr:from>
    <xdr:to>
      <xdr:col>60</xdr:col>
      <xdr:colOff>762000</xdr:colOff>
      <xdr:row>19</xdr:row>
      <xdr:rowOff>38100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C4C7C3C4-56EF-4CC5-8924-3E0286298496}"/>
            </a:ext>
          </a:extLst>
        </xdr:cNvPr>
        <xdr:cNvSpPr txBox="1"/>
      </xdr:nvSpPr>
      <xdr:spPr>
        <a:xfrm>
          <a:off x="16337280" y="1704340"/>
          <a:ext cx="1874520" cy="289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l-NL" sz="1600"/>
            <a:t>let op:</a:t>
          </a:r>
        </a:p>
        <a:p>
          <a:r>
            <a:rPr lang="nl-NL" sz="1600"/>
            <a:t>Bij elektrisch schermen om 10 puntenhet</a:t>
          </a:r>
          <a:r>
            <a:rPr lang="nl-NL" sz="1600" baseline="0"/>
            <a:t> aantal GT delen door 2 in de formule (AX2 gedeeld door 2)</a:t>
          </a:r>
        </a:p>
        <a:p>
          <a:endParaRPr lang="nl-NL" sz="1600" baseline="0"/>
        </a:p>
        <a:p>
          <a:r>
            <a:rPr lang="nl-NL" sz="1600"/>
            <a:t>=SOM(AW2*10+AX2/2)/AV2*10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zijncomputer1%202/Library/Containers/com.microsoft.Excel/Data/Documents/Users/adzijncomputer1%202/Dropbox/Users/adzijncomputer1%202/Library/Containers/com.microsoft.Excel/Data/Desktop/JPT%20na%20Tilburg%202018%20F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 1995-200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7" sqref="J17"/>
    </sheetView>
  </sheetViews>
  <sheetFormatPr defaultColWidth="11.42578125" defaultRowHeight="15" x14ac:dyDescent="0.25"/>
  <cols>
    <col min="1" max="9" width="11.42578125" style="274"/>
    <col min="10" max="10" width="29.7109375" style="274" customWidth="1"/>
    <col min="11" max="16384" width="11.42578125" style="274"/>
  </cols>
  <sheetData>
    <row r="1" spans="1:10" x14ac:dyDescent="0.25">
      <c r="A1" s="206"/>
      <c r="B1" s="206"/>
      <c r="C1" s="206"/>
      <c r="D1" s="206"/>
      <c r="E1" s="206"/>
      <c r="F1" s="206"/>
      <c r="G1" s="206"/>
      <c r="H1" s="206"/>
      <c r="I1" s="206"/>
      <c r="J1" s="206"/>
    </row>
    <row r="2" spans="1:10" x14ac:dyDescent="0.25">
      <c r="A2" s="202"/>
      <c r="B2" s="41" t="s">
        <v>2</v>
      </c>
      <c r="C2" s="41" t="s">
        <v>2</v>
      </c>
      <c r="D2" s="41" t="s">
        <v>3</v>
      </c>
      <c r="E2" s="41" t="s">
        <v>3</v>
      </c>
      <c r="F2" s="41" t="s">
        <v>4</v>
      </c>
      <c r="G2" s="41" t="s">
        <v>4</v>
      </c>
      <c r="H2" s="202"/>
      <c r="I2" s="202"/>
      <c r="J2" s="180"/>
    </row>
    <row r="3" spans="1:10" x14ac:dyDescent="0.25">
      <c r="A3" s="202"/>
      <c r="B3" s="272" t="s">
        <v>5</v>
      </c>
      <c r="C3" s="272" t="s">
        <v>6</v>
      </c>
      <c r="D3" s="272" t="s">
        <v>5</v>
      </c>
      <c r="E3" s="272" t="s">
        <v>6</v>
      </c>
      <c r="F3" s="272" t="s">
        <v>5</v>
      </c>
      <c r="G3" s="272" t="s">
        <v>6</v>
      </c>
      <c r="H3" s="272" t="s">
        <v>7</v>
      </c>
      <c r="I3" s="273" t="s">
        <v>487</v>
      </c>
      <c r="J3" s="273" t="s">
        <v>490</v>
      </c>
    </row>
    <row r="4" spans="1:10" x14ac:dyDescent="0.25">
      <c r="A4" s="272" t="s">
        <v>8</v>
      </c>
      <c r="B4" s="31">
        <v>19</v>
      </c>
      <c r="C4" s="31">
        <v>12</v>
      </c>
      <c r="D4" s="31">
        <v>13</v>
      </c>
      <c r="E4" s="31">
        <v>2</v>
      </c>
      <c r="F4" s="31">
        <v>6</v>
      </c>
      <c r="G4" s="31">
        <v>7</v>
      </c>
      <c r="H4" s="275">
        <f>SUM(B4:G4)</f>
        <v>59</v>
      </c>
      <c r="I4" s="275">
        <v>15</v>
      </c>
      <c r="J4" s="47" t="s">
        <v>9</v>
      </c>
    </row>
    <row r="5" spans="1:10" x14ac:dyDescent="0.25">
      <c r="A5" s="272" t="s">
        <v>10</v>
      </c>
      <c r="B5" s="31"/>
      <c r="C5" s="31"/>
      <c r="D5" s="31"/>
      <c r="E5" s="31"/>
      <c r="F5" s="31"/>
      <c r="G5" s="31"/>
      <c r="H5" s="275">
        <f>SUM(B5:G5)</f>
        <v>0</v>
      </c>
      <c r="I5" s="275"/>
      <c r="J5" s="47" t="s">
        <v>489</v>
      </c>
    </row>
    <row r="6" spans="1:10" x14ac:dyDescent="0.25">
      <c r="A6" s="272" t="s">
        <v>12</v>
      </c>
      <c r="B6" s="31"/>
      <c r="C6" s="31"/>
      <c r="D6" s="31"/>
      <c r="E6" s="31"/>
      <c r="F6" s="31"/>
      <c r="G6" s="31"/>
      <c r="H6" s="275">
        <f>SUM(B6:G6)</f>
        <v>0</v>
      </c>
      <c r="I6" s="275"/>
      <c r="J6" s="47" t="s">
        <v>13</v>
      </c>
    </row>
    <row r="7" spans="1:10" x14ac:dyDescent="0.25">
      <c r="A7" s="272" t="s">
        <v>14</v>
      </c>
      <c r="B7" s="31"/>
      <c r="C7" s="31"/>
      <c r="D7" s="31"/>
      <c r="E7" s="31"/>
      <c r="F7" s="31"/>
      <c r="G7" s="31"/>
      <c r="H7" s="275">
        <f t="shared" ref="H7:H13" si="0">SUM(B7:G7)</f>
        <v>0</v>
      </c>
      <c r="I7" s="275"/>
      <c r="J7" s="47" t="s">
        <v>15</v>
      </c>
    </row>
    <row r="8" spans="1:10" x14ac:dyDescent="0.25">
      <c r="A8" s="272" t="s">
        <v>16</v>
      </c>
      <c r="B8" s="31"/>
      <c r="C8" s="31"/>
      <c r="D8" s="31"/>
      <c r="E8" s="31"/>
      <c r="F8" s="31"/>
      <c r="G8" s="31"/>
      <c r="H8" s="275">
        <f t="shared" si="0"/>
        <v>0</v>
      </c>
      <c r="I8" s="275"/>
      <c r="J8" s="47" t="s">
        <v>17</v>
      </c>
    </row>
    <row r="9" spans="1:10" x14ac:dyDescent="0.25">
      <c r="A9" s="272" t="s">
        <v>18</v>
      </c>
      <c r="B9" s="31"/>
      <c r="C9" s="31"/>
      <c r="D9" s="31"/>
      <c r="E9" s="31"/>
      <c r="F9" s="31"/>
      <c r="G9" s="31"/>
      <c r="H9" s="275">
        <f t="shared" si="0"/>
        <v>0</v>
      </c>
      <c r="I9" s="275"/>
      <c r="J9" s="47" t="s">
        <v>19</v>
      </c>
    </row>
    <row r="10" spans="1:10" x14ac:dyDescent="0.25">
      <c r="A10" s="272" t="s">
        <v>20</v>
      </c>
      <c r="B10" s="31"/>
      <c r="C10" s="31"/>
      <c r="D10" s="31"/>
      <c r="E10" s="31"/>
      <c r="F10" s="31"/>
      <c r="G10" s="31"/>
      <c r="H10" s="275">
        <f t="shared" si="0"/>
        <v>0</v>
      </c>
      <c r="I10" s="275"/>
      <c r="J10" s="47" t="s">
        <v>21</v>
      </c>
    </row>
    <row r="11" spans="1:10" x14ac:dyDescent="0.25">
      <c r="A11" s="272" t="s">
        <v>22</v>
      </c>
      <c r="B11" s="31"/>
      <c r="C11" s="31"/>
      <c r="D11" s="31"/>
      <c r="E11" s="31"/>
      <c r="F11" s="31"/>
      <c r="G11" s="31"/>
      <c r="H11" s="275">
        <f t="shared" si="0"/>
        <v>0</v>
      </c>
      <c r="I11" s="275"/>
      <c r="J11" s="47" t="s">
        <v>9</v>
      </c>
    </row>
    <row r="12" spans="1:10" x14ac:dyDescent="0.25">
      <c r="A12" s="272" t="s">
        <v>23</v>
      </c>
      <c r="B12" s="31"/>
      <c r="C12" s="31"/>
      <c r="D12" s="31"/>
      <c r="E12" s="31"/>
      <c r="F12" s="31"/>
      <c r="G12" s="31"/>
      <c r="H12" s="275">
        <f t="shared" si="0"/>
        <v>0</v>
      </c>
      <c r="I12" s="275"/>
      <c r="J12" s="47" t="s">
        <v>489</v>
      </c>
    </row>
    <row r="13" spans="1:10" x14ac:dyDescent="0.25">
      <c r="A13" s="272" t="s">
        <v>24</v>
      </c>
      <c r="B13" s="31"/>
      <c r="C13" s="31"/>
      <c r="D13" s="31"/>
      <c r="E13" s="31"/>
      <c r="F13" s="31"/>
      <c r="G13" s="31"/>
      <c r="H13" s="275">
        <f t="shared" si="0"/>
        <v>0</v>
      </c>
      <c r="I13" s="275"/>
      <c r="J13" s="47" t="s">
        <v>25</v>
      </c>
    </row>
    <row r="14" spans="1:10" x14ac:dyDescent="0.25">
      <c r="A14" s="41" t="s">
        <v>488</v>
      </c>
      <c r="B14" s="31">
        <f>SUM(B4:B13)</f>
        <v>19</v>
      </c>
      <c r="C14" s="31">
        <f t="shared" ref="C14:I14" si="1">SUM(C4:C13)</f>
        <v>12</v>
      </c>
      <c r="D14" s="31">
        <f t="shared" si="1"/>
        <v>13</v>
      </c>
      <c r="E14" s="31">
        <f t="shared" si="1"/>
        <v>2</v>
      </c>
      <c r="F14" s="31">
        <f t="shared" si="1"/>
        <v>6</v>
      </c>
      <c r="G14" s="31">
        <f t="shared" si="1"/>
        <v>7</v>
      </c>
      <c r="H14" s="31">
        <f t="shared" si="1"/>
        <v>59</v>
      </c>
      <c r="I14" s="31">
        <f t="shared" si="1"/>
        <v>15</v>
      </c>
      <c r="J14" s="47" t="s">
        <v>7</v>
      </c>
    </row>
    <row r="15" spans="1:10" x14ac:dyDescent="0.25">
      <c r="A15" s="41" t="s">
        <v>26</v>
      </c>
      <c r="B15" s="31">
        <f>SUM(B4:B13)</f>
        <v>19</v>
      </c>
      <c r="C15" s="31">
        <f t="shared" ref="C15:I15" si="2">SUM(C4:C13)</f>
        <v>12</v>
      </c>
      <c r="D15" s="31">
        <f t="shared" si="2"/>
        <v>13</v>
      </c>
      <c r="E15" s="31">
        <f t="shared" si="2"/>
        <v>2</v>
      </c>
      <c r="F15" s="31">
        <f t="shared" si="2"/>
        <v>6</v>
      </c>
      <c r="G15" s="31">
        <f t="shared" si="2"/>
        <v>7</v>
      </c>
      <c r="H15" s="31">
        <f t="shared" si="2"/>
        <v>59</v>
      </c>
      <c r="I15" s="31">
        <f t="shared" si="2"/>
        <v>15</v>
      </c>
      <c r="J15" s="47" t="s">
        <v>27</v>
      </c>
    </row>
    <row r="16" spans="1:10" x14ac:dyDescent="0.25">
      <c r="A16" s="180"/>
      <c r="B16" s="180"/>
      <c r="C16" s="180"/>
      <c r="D16" s="180"/>
      <c r="E16" s="180"/>
      <c r="F16" s="180"/>
      <c r="G16" s="180"/>
      <c r="H16" s="180"/>
      <c r="I16" s="180"/>
      <c r="J16" s="180"/>
    </row>
    <row r="17" spans="1:10" x14ac:dyDescent="0.25">
      <c r="A17" s="180"/>
      <c r="B17" s="180"/>
      <c r="C17" s="180"/>
      <c r="D17" s="180"/>
      <c r="E17" s="180"/>
      <c r="F17" s="180"/>
      <c r="G17" s="180"/>
      <c r="H17" s="180"/>
      <c r="I17" s="180"/>
      <c r="J17" s="180"/>
    </row>
    <row r="18" spans="1:10" x14ac:dyDescent="0.25">
      <c r="A18" s="180"/>
      <c r="B18" s="180"/>
      <c r="C18" s="180"/>
      <c r="D18" s="180"/>
      <c r="E18" s="180"/>
      <c r="F18" s="180"/>
      <c r="G18" s="180"/>
      <c r="H18" s="180"/>
      <c r="I18" s="180"/>
      <c r="J18" s="180"/>
    </row>
    <row r="19" spans="1:10" x14ac:dyDescent="0.25">
      <c r="A19" s="180"/>
      <c r="B19" s="180"/>
      <c r="C19" s="180"/>
      <c r="D19" s="180"/>
      <c r="E19" s="180"/>
      <c r="F19" s="180"/>
      <c r="G19" s="180"/>
      <c r="H19" s="180"/>
      <c r="I19" s="180"/>
      <c r="J19" s="180"/>
    </row>
  </sheetData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30"/>
  <sheetViews>
    <sheetView zoomScale="110" zoomScaleNormal="110" zoomScalePageLayoutView="85" workbookViewId="0">
      <pane xSplit="8" ySplit="1" topLeftCell="I2" activePane="bottomRight" state="frozen"/>
      <selection activeCell="B22" sqref="B22"/>
      <selection pane="topRight" activeCell="B22" sqref="B22"/>
      <selection pane="bottomLeft" activeCell="B22" sqref="B22"/>
      <selection pane="bottomRight" activeCell="I10" sqref="I10"/>
    </sheetView>
  </sheetViews>
  <sheetFormatPr defaultColWidth="11.42578125" defaultRowHeight="15" x14ac:dyDescent="0.25"/>
  <cols>
    <col min="1" max="1" width="4.28515625" style="64" hidden="1" customWidth="1"/>
    <col min="2" max="2" width="6.42578125" style="64" hidden="1" customWidth="1"/>
    <col min="3" max="3" width="7.28515625" style="65" hidden="1" customWidth="1"/>
    <col min="4" max="4" width="9.28515625" style="49" hidden="1" customWidth="1"/>
    <col min="5" max="5" width="23.42578125" style="73" customWidth="1"/>
    <col min="6" max="6" width="9.42578125" style="74" customWidth="1"/>
    <col min="7" max="7" width="18" style="64" customWidth="1"/>
    <col min="8" max="8" width="11.140625" style="35" customWidth="1"/>
    <col min="9" max="9" width="15" style="64" customWidth="1"/>
    <col min="10" max="10" width="7.42578125" style="65" customWidth="1"/>
    <col min="11" max="11" width="11.140625" style="74" customWidth="1"/>
    <col min="12" max="12" width="7.140625" style="74" customWidth="1"/>
    <col min="13" max="13" width="4.140625" style="74" customWidth="1"/>
    <col min="14" max="14" width="5" style="74" customWidth="1"/>
    <col min="15" max="15" width="5" style="17" customWidth="1"/>
    <col min="16" max="16" width="6.7109375" style="17" hidden="1" customWidth="1"/>
    <col min="17" max="17" width="3.7109375" style="17" hidden="1" customWidth="1"/>
    <col min="18" max="18" width="5" style="17" hidden="1" customWidth="1"/>
    <col min="19" max="19" width="4.7109375" style="17" hidden="1" customWidth="1"/>
    <col min="20" max="20" width="8.28515625" style="17" hidden="1" customWidth="1"/>
    <col min="21" max="21" width="3.7109375" style="17" hidden="1" customWidth="1"/>
    <col min="22" max="22" width="4" style="17" hidden="1" customWidth="1"/>
    <col min="23" max="23" width="5.42578125" style="74" hidden="1" customWidth="1"/>
    <col min="24" max="24" width="6.7109375" style="17" hidden="1" customWidth="1"/>
    <col min="25" max="25" width="3.7109375" style="17" hidden="1" customWidth="1"/>
    <col min="26" max="26" width="4.28515625" style="17" hidden="1" customWidth="1"/>
    <col min="27" max="27" width="4.28515625" style="64" hidden="1" customWidth="1"/>
    <col min="28" max="28" width="8.28515625" style="17" hidden="1" customWidth="1"/>
    <col min="29" max="29" width="4.140625" style="64" hidden="1" customWidth="1"/>
    <col min="30" max="30" width="4.28515625" style="64" hidden="1" customWidth="1"/>
    <col min="31" max="31" width="6" style="74" hidden="1" customWidth="1"/>
    <col min="32" max="32" width="8.7109375" style="74" hidden="1" customWidth="1"/>
    <col min="33" max="33" width="4.140625" style="75" hidden="1" customWidth="1"/>
    <col min="34" max="34" width="5" style="74" hidden="1" customWidth="1"/>
    <col min="35" max="35" width="5.42578125" style="74" hidden="1" customWidth="1"/>
    <col min="36" max="36" width="9.7109375" style="74" hidden="1" customWidth="1"/>
    <col min="37" max="37" width="4.140625" style="74" hidden="1" customWidth="1"/>
    <col min="38" max="38" width="5.42578125" style="74" hidden="1" customWidth="1"/>
    <col min="39" max="39" width="7" style="74" hidden="1" customWidth="1"/>
    <col min="40" max="40" width="8.7109375" style="74" hidden="1" customWidth="1"/>
    <col min="41" max="43" width="5.42578125" style="74" hidden="1" customWidth="1"/>
    <col min="44" max="44" width="8.7109375" style="74" hidden="1" customWidth="1"/>
    <col min="45" max="46" width="5.42578125" style="74" hidden="1" customWidth="1"/>
    <col min="47" max="47" width="6.28515625" style="74" hidden="1" customWidth="1"/>
    <col min="48" max="48" width="7" style="74" hidden="1" customWidth="1"/>
    <col min="49" max="51" width="5.42578125" style="74" hidden="1" customWidth="1"/>
    <col min="52" max="52" width="5.42578125" style="35" customWidth="1"/>
    <col min="53" max="53" width="5.42578125" style="76" customWidth="1"/>
    <col min="54" max="54" width="5.42578125" style="74" customWidth="1"/>
    <col min="55" max="55" width="25.7109375" style="74" customWidth="1"/>
    <col min="56" max="56" width="4.28515625" style="64" customWidth="1"/>
    <col min="57" max="57" width="13.7109375" style="17" customWidth="1"/>
    <col min="58" max="58" width="11.42578125" style="17"/>
    <col min="59" max="59" width="5.7109375" style="17" customWidth="1"/>
    <col min="60" max="60" width="5.28515625" style="17" customWidth="1"/>
    <col min="61" max="61" width="5.42578125" style="17" customWidth="1"/>
    <col min="62" max="63" width="4.42578125" style="17" customWidth="1"/>
    <col min="64" max="64" width="5.140625" style="17" customWidth="1"/>
    <col min="65" max="65" width="4.42578125" style="17" customWidth="1"/>
    <col min="66" max="66" width="5.28515625" style="17" customWidth="1"/>
    <col min="67" max="67" width="4.140625" style="17" customWidth="1"/>
    <col min="68" max="69" width="4.7109375" style="17" customWidth="1"/>
    <col min="70" max="70" width="4.42578125" style="17" customWidth="1"/>
    <col min="71" max="256" width="11.42578125" style="17"/>
    <col min="257" max="257" width="4.28515625" style="17" customWidth="1"/>
    <col min="258" max="258" width="6.42578125" style="17" customWidth="1"/>
    <col min="259" max="259" width="7.28515625" style="17" customWidth="1"/>
    <col min="260" max="260" width="9.28515625" style="17" customWidth="1"/>
    <col min="261" max="261" width="23.42578125" style="17" customWidth="1"/>
    <col min="262" max="262" width="9.42578125" style="17" customWidth="1"/>
    <col min="263" max="263" width="18" style="17" customWidth="1"/>
    <col min="264" max="264" width="11.140625" style="17" customWidth="1"/>
    <col min="265" max="265" width="9.42578125" style="17" customWidth="1"/>
    <col min="266" max="266" width="7.42578125" style="17" customWidth="1"/>
    <col min="267" max="303" width="0" style="17" hidden="1" customWidth="1"/>
    <col min="304" max="304" width="7" style="17" customWidth="1"/>
    <col min="305" max="310" width="5.42578125" style="17" customWidth="1"/>
    <col min="311" max="311" width="25.7109375" style="17" customWidth="1"/>
    <col min="312" max="312" width="4.28515625" style="17" customWidth="1"/>
    <col min="313" max="313" width="13.7109375" style="17" customWidth="1"/>
    <col min="314" max="314" width="11.42578125" style="17"/>
    <col min="315" max="315" width="5.7109375" style="17" customWidth="1"/>
    <col min="316" max="316" width="5.28515625" style="17" customWidth="1"/>
    <col min="317" max="317" width="5.42578125" style="17" customWidth="1"/>
    <col min="318" max="319" width="4.42578125" style="17" customWidth="1"/>
    <col min="320" max="320" width="5.140625" style="17" customWidth="1"/>
    <col min="321" max="321" width="4.42578125" style="17" customWidth="1"/>
    <col min="322" max="322" width="5.28515625" style="17" customWidth="1"/>
    <col min="323" max="323" width="4.140625" style="17" customWidth="1"/>
    <col min="324" max="325" width="4.7109375" style="17" customWidth="1"/>
    <col min="326" max="326" width="4.42578125" style="17" customWidth="1"/>
    <col min="327" max="512" width="11.42578125" style="17"/>
    <col min="513" max="513" width="4.28515625" style="17" customWidth="1"/>
    <col min="514" max="514" width="6.42578125" style="17" customWidth="1"/>
    <col min="515" max="515" width="7.28515625" style="17" customWidth="1"/>
    <col min="516" max="516" width="9.28515625" style="17" customWidth="1"/>
    <col min="517" max="517" width="23.42578125" style="17" customWidth="1"/>
    <col min="518" max="518" width="9.42578125" style="17" customWidth="1"/>
    <col min="519" max="519" width="18" style="17" customWidth="1"/>
    <col min="520" max="520" width="11.140625" style="17" customWidth="1"/>
    <col min="521" max="521" width="9.42578125" style="17" customWidth="1"/>
    <col min="522" max="522" width="7.42578125" style="17" customWidth="1"/>
    <col min="523" max="559" width="0" style="17" hidden="1" customWidth="1"/>
    <col min="560" max="560" width="7" style="17" customWidth="1"/>
    <col min="561" max="566" width="5.42578125" style="17" customWidth="1"/>
    <col min="567" max="567" width="25.7109375" style="17" customWidth="1"/>
    <col min="568" max="568" width="4.28515625" style="17" customWidth="1"/>
    <col min="569" max="569" width="13.7109375" style="17" customWidth="1"/>
    <col min="570" max="570" width="11.42578125" style="17"/>
    <col min="571" max="571" width="5.7109375" style="17" customWidth="1"/>
    <col min="572" max="572" width="5.28515625" style="17" customWidth="1"/>
    <col min="573" max="573" width="5.42578125" style="17" customWidth="1"/>
    <col min="574" max="575" width="4.42578125" style="17" customWidth="1"/>
    <col min="576" max="576" width="5.140625" style="17" customWidth="1"/>
    <col min="577" max="577" width="4.42578125" style="17" customWidth="1"/>
    <col min="578" max="578" width="5.28515625" style="17" customWidth="1"/>
    <col min="579" max="579" width="4.140625" style="17" customWidth="1"/>
    <col min="580" max="581" width="4.7109375" style="17" customWidth="1"/>
    <col min="582" max="582" width="4.42578125" style="17" customWidth="1"/>
    <col min="583" max="768" width="11.42578125" style="17"/>
    <col min="769" max="769" width="4.28515625" style="17" customWidth="1"/>
    <col min="770" max="770" width="6.42578125" style="17" customWidth="1"/>
    <col min="771" max="771" width="7.28515625" style="17" customWidth="1"/>
    <col min="772" max="772" width="9.28515625" style="17" customWidth="1"/>
    <col min="773" max="773" width="23.42578125" style="17" customWidth="1"/>
    <col min="774" max="774" width="9.42578125" style="17" customWidth="1"/>
    <col min="775" max="775" width="18" style="17" customWidth="1"/>
    <col min="776" max="776" width="11.140625" style="17" customWidth="1"/>
    <col min="777" max="777" width="9.42578125" style="17" customWidth="1"/>
    <col min="778" max="778" width="7.42578125" style="17" customWidth="1"/>
    <col min="779" max="815" width="0" style="17" hidden="1" customWidth="1"/>
    <col min="816" max="816" width="7" style="17" customWidth="1"/>
    <col min="817" max="822" width="5.42578125" style="17" customWidth="1"/>
    <col min="823" max="823" width="25.7109375" style="17" customWidth="1"/>
    <col min="824" max="824" width="4.28515625" style="17" customWidth="1"/>
    <col min="825" max="825" width="13.7109375" style="17" customWidth="1"/>
    <col min="826" max="826" width="11.42578125" style="17"/>
    <col min="827" max="827" width="5.7109375" style="17" customWidth="1"/>
    <col min="828" max="828" width="5.28515625" style="17" customWidth="1"/>
    <col min="829" max="829" width="5.42578125" style="17" customWidth="1"/>
    <col min="830" max="831" width="4.42578125" style="17" customWidth="1"/>
    <col min="832" max="832" width="5.140625" style="17" customWidth="1"/>
    <col min="833" max="833" width="4.42578125" style="17" customWidth="1"/>
    <col min="834" max="834" width="5.28515625" style="17" customWidth="1"/>
    <col min="835" max="835" width="4.140625" style="17" customWidth="1"/>
    <col min="836" max="837" width="4.7109375" style="17" customWidth="1"/>
    <col min="838" max="838" width="4.42578125" style="17" customWidth="1"/>
    <col min="839" max="1024" width="11.42578125" style="17"/>
    <col min="1025" max="1025" width="4.28515625" style="17" customWidth="1"/>
    <col min="1026" max="1026" width="6.42578125" style="17" customWidth="1"/>
    <col min="1027" max="1027" width="7.28515625" style="17" customWidth="1"/>
    <col min="1028" max="1028" width="9.28515625" style="17" customWidth="1"/>
    <col min="1029" max="1029" width="23.42578125" style="17" customWidth="1"/>
    <col min="1030" max="1030" width="9.42578125" style="17" customWidth="1"/>
    <col min="1031" max="1031" width="18" style="17" customWidth="1"/>
    <col min="1032" max="1032" width="11.140625" style="17" customWidth="1"/>
    <col min="1033" max="1033" width="9.42578125" style="17" customWidth="1"/>
    <col min="1034" max="1034" width="7.42578125" style="17" customWidth="1"/>
    <col min="1035" max="1071" width="0" style="17" hidden="1" customWidth="1"/>
    <col min="1072" max="1072" width="7" style="17" customWidth="1"/>
    <col min="1073" max="1078" width="5.42578125" style="17" customWidth="1"/>
    <col min="1079" max="1079" width="25.7109375" style="17" customWidth="1"/>
    <col min="1080" max="1080" width="4.28515625" style="17" customWidth="1"/>
    <col min="1081" max="1081" width="13.7109375" style="17" customWidth="1"/>
    <col min="1082" max="1082" width="11.42578125" style="17"/>
    <col min="1083" max="1083" width="5.7109375" style="17" customWidth="1"/>
    <col min="1084" max="1084" width="5.28515625" style="17" customWidth="1"/>
    <col min="1085" max="1085" width="5.42578125" style="17" customWidth="1"/>
    <col min="1086" max="1087" width="4.42578125" style="17" customWidth="1"/>
    <col min="1088" max="1088" width="5.140625" style="17" customWidth="1"/>
    <col min="1089" max="1089" width="4.42578125" style="17" customWidth="1"/>
    <col min="1090" max="1090" width="5.28515625" style="17" customWidth="1"/>
    <col min="1091" max="1091" width="4.140625" style="17" customWidth="1"/>
    <col min="1092" max="1093" width="4.7109375" style="17" customWidth="1"/>
    <col min="1094" max="1094" width="4.42578125" style="17" customWidth="1"/>
    <col min="1095" max="1280" width="11.42578125" style="17"/>
    <col min="1281" max="1281" width="4.28515625" style="17" customWidth="1"/>
    <col min="1282" max="1282" width="6.42578125" style="17" customWidth="1"/>
    <col min="1283" max="1283" width="7.28515625" style="17" customWidth="1"/>
    <col min="1284" max="1284" width="9.28515625" style="17" customWidth="1"/>
    <col min="1285" max="1285" width="23.42578125" style="17" customWidth="1"/>
    <col min="1286" max="1286" width="9.42578125" style="17" customWidth="1"/>
    <col min="1287" max="1287" width="18" style="17" customWidth="1"/>
    <col min="1288" max="1288" width="11.140625" style="17" customWidth="1"/>
    <col min="1289" max="1289" width="9.42578125" style="17" customWidth="1"/>
    <col min="1290" max="1290" width="7.42578125" style="17" customWidth="1"/>
    <col min="1291" max="1327" width="0" style="17" hidden="1" customWidth="1"/>
    <col min="1328" max="1328" width="7" style="17" customWidth="1"/>
    <col min="1329" max="1334" width="5.42578125" style="17" customWidth="1"/>
    <col min="1335" max="1335" width="25.7109375" style="17" customWidth="1"/>
    <col min="1336" max="1336" width="4.28515625" style="17" customWidth="1"/>
    <col min="1337" max="1337" width="13.7109375" style="17" customWidth="1"/>
    <col min="1338" max="1338" width="11.42578125" style="17"/>
    <col min="1339" max="1339" width="5.7109375" style="17" customWidth="1"/>
    <col min="1340" max="1340" width="5.28515625" style="17" customWidth="1"/>
    <col min="1341" max="1341" width="5.42578125" style="17" customWidth="1"/>
    <col min="1342" max="1343" width="4.42578125" style="17" customWidth="1"/>
    <col min="1344" max="1344" width="5.140625" style="17" customWidth="1"/>
    <col min="1345" max="1345" width="4.42578125" style="17" customWidth="1"/>
    <col min="1346" max="1346" width="5.28515625" style="17" customWidth="1"/>
    <col min="1347" max="1347" width="4.140625" style="17" customWidth="1"/>
    <col min="1348" max="1349" width="4.7109375" style="17" customWidth="1"/>
    <col min="1350" max="1350" width="4.42578125" style="17" customWidth="1"/>
    <col min="1351" max="1536" width="11.42578125" style="17"/>
    <col min="1537" max="1537" width="4.28515625" style="17" customWidth="1"/>
    <col min="1538" max="1538" width="6.42578125" style="17" customWidth="1"/>
    <col min="1539" max="1539" width="7.28515625" style="17" customWidth="1"/>
    <col min="1540" max="1540" width="9.28515625" style="17" customWidth="1"/>
    <col min="1541" max="1541" width="23.42578125" style="17" customWidth="1"/>
    <col min="1542" max="1542" width="9.42578125" style="17" customWidth="1"/>
    <col min="1543" max="1543" width="18" style="17" customWidth="1"/>
    <col min="1544" max="1544" width="11.140625" style="17" customWidth="1"/>
    <col min="1545" max="1545" width="9.42578125" style="17" customWidth="1"/>
    <col min="1546" max="1546" width="7.42578125" style="17" customWidth="1"/>
    <col min="1547" max="1583" width="0" style="17" hidden="1" customWidth="1"/>
    <col min="1584" max="1584" width="7" style="17" customWidth="1"/>
    <col min="1585" max="1590" width="5.42578125" style="17" customWidth="1"/>
    <col min="1591" max="1591" width="25.7109375" style="17" customWidth="1"/>
    <col min="1592" max="1592" width="4.28515625" style="17" customWidth="1"/>
    <col min="1593" max="1593" width="13.7109375" style="17" customWidth="1"/>
    <col min="1594" max="1594" width="11.42578125" style="17"/>
    <col min="1595" max="1595" width="5.7109375" style="17" customWidth="1"/>
    <col min="1596" max="1596" width="5.28515625" style="17" customWidth="1"/>
    <col min="1597" max="1597" width="5.42578125" style="17" customWidth="1"/>
    <col min="1598" max="1599" width="4.42578125" style="17" customWidth="1"/>
    <col min="1600" max="1600" width="5.140625" style="17" customWidth="1"/>
    <col min="1601" max="1601" width="4.42578125" style="17" customWidth="1"/>
    <col min="1602" max="1602" width="5.28515625" style="17" customWidth="1"/>
    <col min="1603" max="1603" width="4.140625" style="17" customWidth="1"/>
    <col min="1604" max="1605" width="4.7109375" style="17" customWidth="1"/>
    <col min="1606" max="1606" width="4.42578125" style="17" customWidth="1"/>
    <col min="1607" max="1792" width="11.42578125" style="17"/>
    <col min="1793" max="1793" width="4.28515625" style="17" customWidth="1"/>
    <col min="1794" max="1794" width="6.42578125" style="17" customWidth="1"/>
    <col min="1795" max="1795" width="7.28515625" style="17" customWidth="1"/>
    <col min="1796" max="1796" width="9.28515625" style="17" customWidth="1"/>
    <col min="1797" max="1797" width="23.42578125" style="17" customWidth="1"/>
    <col min="1798" max="1798" width="9.42578125" style="17" customWidth="1"/>
    <col min="1799" max="1799" width="18" style="17" customWidth="1"/>
    <col min="1800" max="1800" width="11.140625" style="17" customWidth="1"/>
    <col min="1801" max="1801" width="9.42578125" style="17" customWidth="1"/>
    <col min="1802" max="1802" width="7.42578125" style="17" customWidth="1"/>
    <col min="1803" max="1839" width="0" style="17" hidden="1" customWidth="1"/>
    <col min="1840" max="1840" width="7" style="17" customWidth="1"/>
    <col min="1841" max="1846" width="5.42578125" style="17" customWidth="1"/>
    <col min="1847" max="1847" width="25.7109375" style="17" customWidth="1"/>
    <col min="1848" max="1848" width="4.28515625" style="17" customWidth="1"/>
    <col min="1849" max="1849" width="13.7109375" style="17" customWidth="1"/>
    <col min="1850" max="1850" width="11.42578125" style="17"/>
    <col min="1851" max="1851" width="5.7109375" style="17" customWidth="1"/>
    <col min="1852" max="1852" width="5.28515625" style="17" customWidth="1"/>
    <col min="1853" max="1853" width="5.42578125" style="17" customWidth="1"/>
    <col min="1854" max="1855" width="4.42578125" style="17" customWidth="1"/>
    <col min="1856" max="1856" width="5.140625" style="17" customWidth="1"/>
    <col min="1857" max="1857" width="4.42578125" style="17" customWidth="1"/>
    <col min="1858" max="1858" width="5.28515625" style="17" customWidth="1"/>
    <col min="1859" max="1859" width="4.140625" style="17" customWidth="1"/>
    <col min="1860" max="1861" width="4.7109375" style="17" customWidth="1"/>
    <col min="1862" max="1862" width="4.42578125" style="17" customWidth="1"/>
    <col min="1863" max="2048" width="11.42578125" style="17"/>
    <col min="2049" max="2049" width="4.28515625" style="17" customWidth="1"/>
    <col min="2050" max="2050" width="6.42578125" style="17" customWidth="1"/>
    <col min="2051" max="2051" width="7.28515625" style="17" customWidth="1"/>
    <col min="2052" max="2052" width="9.28515625" style="17" customWidth="1"/>
    <col min="2053" max="2053" width="23.42578125" style="17" customWidth="1"/>
    <col min="2054" max="2054" width="9.42578125" style="17" customWidth="1"/>
    <col min="2055" max="2055" width="18" style="17" customWidth="1"/>
    <col min="2056" max="2056" width="11.140625" style="17" customWidth="1"/>
    <col min="2057" max="2057" width="9.42578125" style="17" customWidth="1"/>
    <col min="2058" max="2058" width="7.42578125" style="17" customWidth="1"/>
    <col min="2059" max="2095" width="0" style="17" hidden="1" customWidth="1"/>
    <col min="2096" max="2096" width="7" style="17" customWidth="1"/>
    <col min="2097" max="2102" width="5.42578125" style="17" customWidth="1"/>
    <col min="2103" max="2103" width="25.7109375" style="17" customWidth="1"/>
    <col min="2104" max="2104" width="4.28515625" style="17" customWidth="1"/>
    <col min="2105" max="2105" width="13.7109375" style="17" customWidth="1"/>
    <col min="2106" max="2106" width="11.42578125" style="17"/>
    <col min="2107" max="2107" width="5.7109375" style="17" customWidth="1"/>
    <col min="2108" max="2108" width="5.28515625" style="17" customWidth="1"/>
    <col min="2109" max="2109" width="5.42578125" style="17" customWidth="1"/>
    <col min="2110" max="2111" width="4.42578125" style="17" customWidth="1"/>
    <col min="2112" max="2112" width="5.140625" style="17" customWidth="1"/>
    <col min="2113" max="2113" width="4.42578125" style="17" customWidth="1"/>
    <col min="2114" max="2114" width="5.28515625" style="17" customWidth="1"/>
    <col min="2115" max="2115" width="4.140625" style="17" customWidth="1"/>
    <col min="2116" max="2117" width="4.7109375" style="17" customWidth="1"/>
    <col min="2118" max="2118" width="4.42578125" style="17" customWidth="1"/>
    <col min="2119" max="2304" width="11.42578125" style="17"/>
    <col min="2305" max="2305" width="4.28515625" style="17" customWidth="1"/>
    <col min="2306" max="2306" width="6.42578125" style="17" customWidth="1"/>
    <col min="2307" max="2307" width="7.28515625" style="17" customWidth="1"/>
    <col min="2308" max="2308" width="9.28515625" style="17" customWidth="1"/>
    <col min="2309" max="2309" width="23.42578125" style="17" customWidth="1"/>
    <col min="2310" max="2310" width="9.42578125" style="17" customWidth="1"/>
    <col min="2311" max="2311" width="18" style="17" customWidth="1"/>
    <col min="2312" max="2312" width="11.140625" style="17" customWidth="1"/>
    <col min="2313" max="2313" width="9.42578125" style="17" customWidth="1"/>
    <col min="2314" max="2314" width="7.42578125" style="17" customWidth="1"/>
    <col min="2315" max="2351" width="0" style="17" hidden="1" customWidth="1"/>
    <col min="2352" max="2352" width="7" style="17" customWidth="1"/>
    <col min="2353" max="2358" width="5.42578125" style="17" customWidth="1"/>
    <col min="2359" max="2359" width="25.7109375" style="17" customWidth="1"/>
    <col min="2360" max="2360" width="4.28515625" style="17" customWidth="1"/>
    <col min="2361" max="2361" width="13.7109375" style="17" customWidth="1"/>
    <col min="2362" max="2362" width="11.42578125" style="17"/>
    <col min="2363" max="2363" width="5.7109375" style="17" customWidth="1"/>
    <col min="2364" max="2364" width="5.28515625" style="17" customWidth="1"/>
    <col min="2365" max="2365" width="5.42578125" style="17" customWidth="1"/>
    <col min="2366" max="2367" width="4.42578125" style="17" customWidth="1"/>
    <col min="2368" max="2368" width="5.140625" style="17" customWidth="1"/>
    <col min="2369" max="2369" width="4.42578125" style="17" customWidth="1"/>
    <col min="2370" max="2370" width="5.28515625" style="17" customWidth="1"/>
    <col min="2371" max="2371" width="4.140625" style="17" customWidth="1"/>
    <col min="2372" max="2373" width="4.7109375" style="17" customWidth="1"/>
    <col min="2374" max="2374" width="4.42578125" style="17" customWidth="1"/>
    <col min="2375" max="2560" width="11.42578125" style="17"/>
    <col min="2561" max="2561" width="4.28515625" style="17" customWidth="1"/>
    <col min="2562" max="2562" width="6.42578125" style="17" customWidth="1"/>
    <col min="2563" max="2563" width="7.28515625" style="17" customWidth="1"/>
    <col min="2564" max="2564" width="9.28515625" style="17" customWidth="1"/>
    <col min="2565" max="2565" width="23.42578125" style="17" customWidth="1"/>
    <col min="2566" max="2566" width="9.42578125" style="17" customWidth="1"/>
    <col min="2567" max="2567" width="18" style="17" customWidth="1"/>
    <col min="2568" max="2568" width="11.140625" style="17" customWidth="1"/>
    <col min="2569" max="2569" width="9.42578125" style="17" customWidth="1"/>
    <col min="2570" max="2570" width="7.42578125" style="17" customWidth="1"/>
    <col min="2571" max="2607" width="0" style="17" hidden="1" customWidth="1"/>
    <col min="2608" max="2608" width="7" style="17" customWidth="1"/>
    <col min="2609" max="2614" width="5.42578125" style="17" customWidth="1"/>
    <col min="2615" max="2615" width="25.7109375" style="17" customWidth="1"/>
    <col min="2616" max="2616" width="4.28515625" style="17" customWidth="1"/>
    <col min="2617" max="2617" width="13.7109375" style="17" customWidth="1"/>
    <col min="2618" max="2618" width="11.42578125" style="17"/>
    <col min="2619" max="2619" width="5.7109375" style="17" customWidth="1"/>
    <col min="2620" max="2620" width="5.28515625" style="17" customWidth="1"/>
    <col min="2621" max="2621" width="5.42578125" style="17" customWidth="1"/>
    <col min="2622" max="2623" width="4.42578125" style="17" customWidth="1"/>
    <col min="2624" max="2624" width="5.140625" style="17" customWidth="1"/>
    <col min="2625" max="2625" width="4.42578125" style="17" customWidth="1"/>
    <col min="2626" max="2626" width="5.28515625" style="17" customWidth="1"/>
    <col min="2627" max="2627" width="4.140625" style="17" customWidth="1"/>
    <col min="2628" max="2629" width="4.7109375" style="17" customWidth="1"/>
    <col min="2630" max="2630" width="4.42578125" style="17" customWidth="1"/>
    <col min="2631" max="2816" width="11.42578125" style="17"/>
    <col min="2817" max="2817" width="4.28515625" style="17" customWidth="1"/>
    <col min="2818" max="2818" width="6.42578125" style="17" customWidth="1"/>
    <col min="2819" max="2819" width="7.28515625" style="17" customWidth="1"/>
    <col min="2820" max="2820" width="9.28515625" style="17" customWidth="1"/>
    <col min="2821" max="2821" width="23.42578125" style="17" customWidth="1"/>
    <col min="2822" max="2822" width="9.42578125" style="17" customWidth="1"/>
    <col min="2823" max="2823" width="18" style="17" customWidth="1"/>
    <col min="2824" max="2824" width="11.140625" style="17" customWidth="1"/>
    <col min="2825" max="2825" width="9.42578125" style="17" customWidth="1"/>
    <col min="2826" max="2826" width="7.42578125" style="17" customWidth="1"/>
    <col min="2827" max="2863" width="0" style="17" hidden="1" customWidth="1"/>
    <col min="2864" max="2864" width="7" style="17" customWidth="1"/>
    <col min="2865" max="2870" width="5.42578125" style="17" customWidth="1"/>
    <col min="2871" max="2871" width="25.7109375" style="17" customWidth="1"/>
    <col min="2872" max="2872" width="4.28515625" style="17" customWidth="1"/>
    <col min="2873" max="2873" width="13.7109375" style="17" customWidth="1"/>
    <col min="2874" max="2874" width="11.42578125" style="17"/>
    <col min="2875" max="2875" width="5.7109375" style="17" customWidth="1"/>
    <col min="2876" max="2876" width="5.28515625" style="17" customWidth="1"/>
    <col min="2877" max="2877" width="5.42578125" style="17" customWidth="1"/>
    <col min="2878" max="2879" width="4.42578125" style="17" customWidth="1"/>
    <col min="2880" max="2880" width="5.140625" style="17" customWidth="1"/>
    <col min="2881" max="2881" width="4.42578125" style="17" customWidth="1"/>
    <col min="2882" max="2882" width="5.28515625" style="17" customWidth="1"/>
    <col min="2883" max="2883" width="4.140625" style="17" customWidth="1"/>
    <col min="2884" max="2885" width="4.7109375" style="17" customWidth="1"/>
    <col min="2886" max="2886" width="4.42578125" style="17" customWidth="1"/>
    <col min="2887" max="3072" width="11.42578125" style="17"/>
    <col min="3073" max="3073" width="4.28515625" style="17" customWidth="1"/>
    <col min="3074" max="3074" width="6.42578125" style="17" customWidth="1"/>
    <col min="3075" max="3075" width="7.28515625" style="17" customWidth="1"/>
    <col min="3076" max="3076" width="9.28515625" style="17" customWidth="1"/>
    <col min="3077" max="3077" width="23.42578125" style="17" customWidth="1"/>
    <col min="3078" max="3078" width="9.42578125" style="17" customWidth="1"/>
    <col min="3079" max="3079" width="18" style="17" customWidth="1"/>
    <col min="3080" max="3080" width="11.140625" style="17" customWidth="1"/>
    <col min="3081" max="3081" width="9.42578125" style="17" customWidth="1"/>
    <col min="3082" max="3082" width="7.42578125" style="17" customWidth="1"/>
    <col min="3083" max="3119" width="0" style="17" hidden="1" customWidth="1"/>
    <col min="3120" max="3120" width="7" style="17" customWidth="1"/>
    <col min="3121" max="3126" width="5.42578125" style="17" customWidth="1"/>
    <col min="3127" max="3127" width="25.7109375" style="17" customWidth="1"/>
    <col min="3128" max="3128" width="4.28515625" style="17" customWidth="1"/>
    <col min="3129" max="3129" width="13.7109375" style="17" customWidth="1"/>
    <col min="3130" max="3130" width="11.42578125" style="17"/>
    <col min="3131" max="3131" width="5.7109375" style="17" customWidth="1"/>
    <col min="3132" max="3132" width="5.28515625" style="17" customWidth="1"/>
    <col min="3133" max="3133" width="5.42578125" style="17" customWidth="1"/>
    <col min="3134" max="3135" width="4.42578125" style="17" customWidth="1"/>
    <col min="3136" max="3136" width="5.140625" style="17" customWidth="1"/>
    <col min="3137" max="3137" width="4.42578125" style="17" customWidth="1"/>
    <col min="3138" max="3138" width="5.28515625" style="17" customWidth="1"/>
    <col min="3139" max="3139" width="4.140625" style="17" customWidth="1"/>
    <col min="3140" max="3141" width="4.7109375" style="17" customWidth="1"/>
    <col min="3142" max="3142" width="4.42578125" style="17" customWidth="1"/>
    <col min="3143" max="3328" width="11.42578125" style="17"/>
    <col min="3329" max="3329" width="4.28515625" style="17" customWidth="1"/>
    <col min="3330" max="3330" width="6.42578125" style="17" customWidth="1"/>
    <col min="3331" max="3331" width="7.28515625" style="17" customWidth="1"/>
    <col min="3332" max="3332" width="9.28515625" style="17" customWidth="1"/>
    <col min="3333" max="3333" width="23.42578125" style="17" customWidth="1"/>
    <col min="3334" max="3334" width="9.42578125" style="17" customWidth="1"/>
    <col min="3335" max="3335" width="18" style="17" customWidth="1"/>
    <col min="3336" max="3336" width="11.140625" style="17" customWidth="1"/>
    <col min="3337" max="3337" width="9.42578125" style="17" customWidth="1"/>
    <col min="3338" max="3338" width="7.42578125" style="17" customWidth="1"/>
    <col min="3339" max="3375" width="0" style="17" hidden="1" customWidth="1"/>
    <col min="3376" max="3376" width="7" style="17" customWidth="1"/>
    <col min="3377" max="3382" width="5.42578125" style="17" customWidth="1"/>
    <col min="3383" max="3383" width="25.7109375" style="17" customWidth="1"/>
    <col min="3384" max="3384" width="4.28515625" style="17" customWidth="1"/>
    <col min="3385" max="3385" width="13.7109375" style="17" customWidth="1"/>
    <col min="3386" max="3386" width="11.42578125" style="17"/>
    <col min="3387" max="3387" width="5.7109375" style="17" customWidth="1"/>
    <col min="3388" max="3388" width="5.28515625" style="17" customWidth="1"/>
    <col min="3389" max="3389" width="5.42578125" style="17" customWidth="1"/>
    <col min="3390" max="3391" width="4.42578125" style="17" customWidth="1"/>
    <col min="3392" max="3392" width="5.140625" style="17" customWidth="1"/>
    <col min="3393" max="3393" width="4.42578125" style="17" customWidth="1"/>
    <col min="3394" max="3394" width="5.28515625" style="17" customWidth="1"/>
    <col min="3395" max="3395" width="4.140625" style="17" customWidth="1"/>
    <col min="3396" max="3397" width="4.7109375" style="17" customWidth="1"/>
    <col min="3398" max="3398" width="4.42578125" style="17" customWidth="1"/>
    <col min="3399" max="3584" width="11.42578125" style="17"/>
    <col min="3585" max="3585" width="4.28515625" style="17" customWidth="1"/>
    <col min="3586" max="3586" width="6.42578125" style="17" customWidth="1"/>
    <col min="3587" max="3587" width="7.28515625" style="17" customWidth="1"/>
    <col min="3588" max="3588" width="9.28515625" style="17" customWidth="1"/>
    <col min="3589" max="3589" width="23.42578125" style="17" customWidth="1"/>
    <col min="3590" max="3590" width="9.42578125" style="17" customWidth="1"/>
    <col min="3591" max="3591" width="18" style="17" customWidth="1"/>
    <col min="3592" max="3592" width="11.140625" style="17" customWidth="1"/>
    <col min="3593" max="3593" width="9.42578125" style="17" customWidth="1"/>
    <col min="3594" max="3594" width="7.42578125" style="17" customWidth="1"/>
    <col min="3595" max="3631" width="0" style="17" hidden="1" customWidth="1"/>
    <col min="3632" max="3632" width="7" style="17" customWidth="1"/>
    <col min="3633" max="3638" width="5.42578125" style="17" customWidth="1"/>
    <col min="3639" max="3639" width="25.7109375" style="17" customWidth="1"/>
    <col min="3640" max="3640" width="4.28515625" style="17" customWidth="1"/>
    <col min="3641" max="3641" width="13.7109375" style="17" customWidth="1"/>
    <col min="3642" max="3642" width="11.42578125" style="17"/>
    <col min="3643" max="3643" width="5.7109375" style="17" customWidth="1"/>
    <col min="3644" max="3644" width="5.28515625" style="17" customWidth="1"/>
    <col min="3645" max="3645" width="5.42578125" style="17" customWidth="1"/>
    <col min="3646" max="3647" width="4.42578125" style="17" customWidth="1"/>
    <col min="3648" max="3648" width="5.140625" style="17" customWidth="1"/>
    <col min="3649" max="3649" width="4.42578125" style="17" customWidth="1"/>
    <col min="3650" max="3650" width="5.28515625" style="17" customWidth="1"/>
    <col min="3651" max="3651" width="4.140625" style="17" customWidth="1"/>
    <col min="3652" max="3653" width="4.7109375" style="17" customWidth="1"/>
    <col min="3654" max="3654" width="4.42578125" style="17" customWidth="1"/>
    <col min="3655" max="3840" width="11.42578125" style="17"/>
    <col min="3841" max="3841" width="4.28515625" style="17" customWidth="1"/>
    <col min="3842" max="3842" width="6.42578125" style="17" customWidth="1"/>
    <col min="3843" max="3843" width="7.28515625" style="17" customWidth="1"/>
    <col min="3844" max="3844" width="9.28515625" style="17" customWidth="1"/>
    <col min="3845" max="3845" width="23.42578125" style="17" customWidth="1"/>
    <col min="3846" max="3846" width="9.42578125" style="17" customWidth="1"/>
    <col min="3847" max="3847" width="18" style="17" customWidth="1"/>
    <col min="3848" max="3848" width="11.140625" style="17" customWidth="1"/>
    <col min="3849" max="3849" width="9.42578125" style="17" customWidth="1"/>
    <col min="3850" max="3850" width="7.42578125" style="17" customWidth="1"/>
    <col min="3851" max="3887" width="0" style="17" hidden="1" customWidth="1"/>
    <col min="3888" max="3888" width="7" style="17" customWidth="1"/>
    <col min="3889" max="3894" width="5.42578125" style="17" customWidth="1"/>
    <col min="3895" max="3895" width="25.7109375" style="17" customWidth="1"/>
    <col min="3896" max="3896" width="4.28515625" style="17" customWidth="1"/>
    <col min="3897" max="3897" width="13.7109375" style="17" customWidth="1"/>
    <col min="3898" max="3898" width="11.42578125" style="17"/>
    <col min="3899" max="3899" width="5.7109375" style="17" customWidth="1"/>
    <col min="3900" max="3900" width="5.28515625" style="17" customWidth="1"/>
    <col min="3901" max="3901" width="5.42578125" style="17" customWidth="1"/>
    <col min="3902" max="3903" width="4.42578125" style="17" customWidth="1"/>
    <col min="3904" max="3904" width="5.140625" style="17" customWidth="1"/>
    <col min="3905" max="3905" width="4.42578125" style="17" customWidth="1"/>
    <col min="3906" max="3906" width="5.28515625" style="17" customWidth="1"/>
    <col min="3907" max="3907" width="4.140625" style="17" customWidth="1"/>
    <col min="3908" max="3909" width="4.7109375" style="17" customWidth="1"/>
    <col min="3910" max="3910" width="4.42578125" style="17" customWidth="1"/>
    <col min="3911" max="4096" width="11.42578125" style="17"/>
    <col min="4097" max="4097" width="4.28515625" style="17" customWidth="1"/>
    <col min="4098" max="4098" width="6.42578125" style="17" customWidth="1"/>
    <col min="4099" max="4099" width="7.28515625" style="17" customWidth="1"/>
    <col min="4100" max="4100" width="9.28515625" style="17" customWidth="1"/>
    <col min="4101" max="4101" width="23.42578125" style="17" customWidth="1"/>
    <col min="4102" max="4102" width="9.42578125" style="17" customWidth="1"/>
    <col min="4103" max="4103" width="18" style="17" customWidth="1"/>
    <col min="4104" max="4104" width="11.140625" style="17" customWidth="1"/>
    <col min="4105" max="4105" width="9.42578125" style="17" customWidth="1"/>
    <col min="4106" max="4106" width="7.42578125" style="17" customWidth="1"/>
    <col min="4107" max="4143" width="0" style="17" hidden="1" customWidth="1"/>
    <col min="4144" max="4144" width="7" style="17" customWidth="1"/>
    <col min="4145" max="4150" width="5.42578125" style="17" customWidth="1"/>
    <col min="4151" max="4151" width="25.7109375" style="17" customWidth="1"/>
    <col min="4152" max="4152" width="4.28515625" style="17" customWidth="1"/>
    <col min="4153" max="4153" width="13.7109375" style="17" customWidth="1"/>
    <col min="4154" max="4154" width="11.42578125" style="17"/>
    <col min="4155" max="4155" width="5.7109375" style="17" customWidth="1"/>
    <col min="4156" max="4156" width="5.28515625" style="17" customWidth="1"/>
    <col min="4157" max="4157" width="5.42578125" style="17" customWidth="1"/>
    <col min="4158" max="4159" width="4.42578125" style="17" customWidth="1"/>
    <col min="4160" max="4160" width="5.140625" style="17" customWidth="1"/>
    <col min="4161" max="4161" width="4.42578125" style="17" customWidth="1"/>
    <col min="4162" max="4162" width="5.28515625" style="17" customWidth="1"/>
    <col min="4163" max="4163" width="4.140625" style="17" customWidth="1"/>
    <col min="4164" max="4165" width="4.7109375" style="17" customWidth="1"/>
    <col min="4166" max="4166" width="4.42578125" style="17" customWidth="1"/>
    <col min="4167" max="4352" width="11.42578125" style="17"/>
    <col min="4353" max="4353" width="4.28515625" style="17" customWidth="1"/>
    <col min="4354" max="4354" width="6.42578125" style="17" customWidth="1"/>
    <col min="4355" max="4355" width="7.28515625" style="17" customWidth="1"/>
    <col min="4356" max="4356" width="9.28515625" style="17" customWidth="1"/>
    <col min="4357" max="4357" width="23.42578125" style="17" customWidth="1"/>
    <col min="4358" max="4358" width="9.42578125" style="17" customWidth="1"/>
    <col min="4359" max="4359" width="18" style="17" customWidth="1"/>
    <col min="4360" max="4360" width="11.140625" style="17" customWidth="1"/>
    <col min="4361" max="4361" width="9.42578125" style="17" customWidth="1"/>
    <col min="4362" max="4362" width="7.42578125" style="17" customWidth="1"/>
    <col min="4363" max="4399" width="0" style="17" hidden="1" customWidth="1"/>
    <col min="4400" max="4400" width="7" style="17" customWidth="1"/>
    <col min="4401" max="4406" width="5.42578125" style="17" customWidth="1"/>
    <col min="4407" max="4407" width="25.7109375" style="17" customWidth="1"/>
    <col min="4408" max="4408" width="4.28515625" style="17" customWidth="1"/>
    <col min="4409" max="4409" width="13.7109375" style="17" customWidth="1"/>
    <col min="4410" max="4410" width="11.42578125" style="17"/>
    <col min="4411" max="4411" width="5.7109375" style="17" customWidth="1"/>
    <col min="4412" max="4412" width="5.28515625" style="17" customWidth="1"/>
    <col min="4413" max="4413" width="5.42578125" style="17" customWidth="1"/>
    <col min="4414" max="4415" width="4.42578125" style="17" customWidth="1"/>
    <col min="4416" max="4416" width="5.140625" style="17" customWidth="1"/>
    <col min="4417" max="4417" width="4.42578125" style="17" customWidth="1"/>
    <col min="4418" max="4418" width="5.28515625" style="17" customWidth="1"/>
    <col min="4419" max="4419" width="4.140625" style="17" customWidth="1"/>
    <col min="4420" max="4421" width="4.7109375" style="17" customWidth="1"/>
    <col min="4422" max="4422" width="4.42578125" style="17" customWidth="1"/>
    <col min="4423" max="4608" width="11.42578125" style="17"/>
    <col min="4609" max="4609" width="4.28515625" style="17" customWidth="1"/>
    <col min="4610" max="4610" width="6.42578125" style="17" customWidth="1"/>
    <col min="4611" max="4611" width="7.28515625" style="17" customWidth="1"/>
    <col min="4612" max="4612" width="9.28515625" style="17" customWidth="1"/>
    <col min="4613" max="4613" width="23.42578125" style="17" customWidth="1"/>
    <col min="4614" max="4614" width="9.42578125" style="17" customWidth="1"/>
    <col min="4615" max="4615" width="18" style="17" customWidth="1"/>
    <col min="4616" max="4616" width="11.140625" style="17" customWidth="1"/>
    <col min="4617" max="4617" width="9.42578125" style="17" customWidth="1"/>
    <col min="4618" max="4618" width="7.42578125" style="17" customWidth="1"/>
    <col min="4619" max="4655" width="0" style="17" hidden="1" customWidth="1"/>
    <col min="4656" max="4656" width="7" style="17" customWidth="1"/>
    <col min="4657" max="4662" width="5.42578125" style="17" customWidth="1"/>
    <col min="4663" max="4663" width="25.7109375" style="17" customWidth="1"/>
    <col min="4664" max="4664" width="4.28515625" style="17" customWidth="1"/>
    <col min="4665" max="4665" width="13.7109375" style="17" customWidth="1"/>
    <col min="4666" max="4666" width="11.42578125" style="17"/>
    <col min="4667" max="4667" width="5.7109375" style="17" customWidth="1"/>
    <col min="4668" max="4668" width="5.28515625" style="17" customWidth="1"/>
    <col min="4669" max="4669" width="5.42578125" style="17" customWidth="1"/>
    <col min="4670" max="4671" width="4.42578125" style="17" customWidth="1"/>
    <col min="4672" max="4672" width="5.140625" style="17" customWidth="1"/>
    <col min="4673" max="4673" width="4.42578125" style="17" customWidth="1"/>
    <col min="4674" max="4674" width="5.28515625" style="17" customWidth="1"/>
    <col min="4675" max="4675" width="4.140625" style="17" customWidth="1"/>
    <col min="4676" max="4677" width="4.7109375" style="17" customWidth="1"/>
    <col min="4678" max="4678" width="4.42578125" style="17" customWidth="1"/>
    <col min="4679" max="4864" width="11.42578125" style="17"/>
    <col min="4865" max="4865" width="4.28515625" style="17" customWidth="1"/>
    <col min="4866" max="4866" width="6.42578125" style="17" customWidth="1"/>
    <col min="4867" max="4867" width="7.28515625" style="17" customWidth="1"/>
    <col min="4868" max="4868" width="9.28515625" style="17" customWidth="1"/>
    <col min="4869" max="4869" width="23.42578125" style="17" customWidth="1"/>
    <col min="4870" max="4870" width="9.42578125" style="17" customWidth="1"/>
    <col min="4871" max="4871" width="18" style="17" customWidth="1"/>
    <col min="4872" max="4872" width="11.140625" style="17" customWidth="1"/>
    <col min="4873" max="4873" width="9.42578125" style="17" customWidth="1"/>
    <col min="4874" max="4874" width="7.42578125" style="17" customWidth="1"/>
    <col min="4875" max="4911" width="0" style="17" hidden="1" customWidth="1"/>
    <col min="4912" max="4912" width="7" style="17" customWidth="1"/>
    <col min="4913" max="4918" width="5.42578125" style="17" customWidth="1"/>
    <col min="4919" max="4919" width="25.7109375" style="17" customWidth="1"/>
    <col min="4920" max="4920" width="4.28515625" style="17" customWidth="1"/>
    <col min="4921" max="4921" width="13.7109375" style="17" customWidth="1"/>
    <col min="4922" max="4922" width="11.42578125" style="17"/>
    <col min="4923" max="4923" width="5.7109375" style="17" customWidth="1"/>
    <col min="4924" max="4924" width="5.28515625" style="17" customWidth="1"/>
    <col min="4925" max="4925" width="5.42578125" style="17" customWidth="1"/>
    <col min="4926" max="4927" width="4.42578125" style="17" customWidth="1"/>
    <col min="4928" max="4928" width="5.140625" style="17" customWidth="1"/>
    <col min="4929" max="4929" width="4.42578125" style="17" customWidth="1"/>
    <col min="4930" max="4930" width="5.28515625" style="17" customWidth="1"/>
    <col min="4931" max="4931" width="4.140625" style="17" customWidth="1"/>
    <col min="4932" max="4933" width="4.7109375" style="17" customWidth="1"/>
    <col min="4934" max="4934" width="4.42578125" style="17" customWidth="1"/>
    <col min="4935" max="5120" width="11.42578125" style="17"/>
    <col min="5121" max="5121" width="4.28515625" style="17" customWidth="1"/>
    <col min="5122" max="5122" width="6.42578125" style="17" customWidth="1"/>
    <col min="5123" max="5123" width="7.28515625" style="17" customWidth="1"/>
    <col min="5124" max="5124" width="9.28515625" style="17" customWidth="1"/>
    <col min="5125" max="5125" width="23.42578125" style="17" customWidth="1"/>
    <col min="5126" max="5126" width="9.42578125" style="17" customWidth="1"/>
    <col min="5127" max="5127" width="18" style="17" customWidth="1"/>
    <col min="5128" max="5128" width="11.140625" style="17" customWidth="1"/>
    <col min="5129" max="5129" width="9.42578125" style="17" customWidth="1"/>
    <col min="5130" max="5130" width="7.42578125" style="17" customWidth="1"/>
    <col min="5131" max="5167" width="0" style="17" hidden="1" customWidth="1"/>
    <col min="5168" max="5168" width="7" style="17" customWidth="1"/>
    <col min="5169" max="5174" width="5.42578125" style="17" customWidth="1"/>
    <col min="5175" max="5175" width="25.7109375" style="17" customWidth="1"/>
    <col min="5176" max="5176" width="4.28515625" style="17" customWidth="1"/>
    <col min="5177" max="5177" width="13.7109375" style="17" customWidth="1"/>
    <col min="5178" max="5178" width="11.42578125" style="17"/>
    <col min="5179" max="5179" width="5.7109375" style="17" customWidth="1"/>
    <col min="5180" max="5180" width="5.28515625" style="17" customWidth="1"/>
    <col min="5181" max="5181" width="5.42578125" style="17" customWidth="1"/>
    <col min="5182" max="5183" width="4.42578125" style="17" customWidth="1"/>
    <col min="5184" max="5184" width="5.140625" style="17" customWidth="1"/>
    <col min="5185" max="5185" width="4.42578125" style="17" customWidth="1"/>
    <col min="5186" max="5186" width="5.28515625" style="17" customWidth="1"/>
    <col min="5187" max="5187" width="4.140625" style="17" customWidth="1"/>
    <col min="5188" max="5189" width="4.7109375" style="17" customWidth="1"/>
    <col min="5190" max="5190" width="4.42578125" style="17" customWidth="1"/>
    <col min="5191" max="5376" width="11.42578125" style="17"/>
    <col min="5377" max="5377" width="4.28515625" style="17" customWidth="1"/>
    <col min="5378" max="5378" width="6.42578125" style="17" customWidth="1"/>
    <col min="5379" max="5379" width="7.28515625" style="17" customWidth="1"/>
    <col min="5380" max="5380" width="9.28515625" style="17" customWidth="1"/>
    <col min="5381" max="5381" width="23.42578125" style="17" customWidth="1"/>
    <col min="5382" max="5382" width="9.42578125" style="17" customWidth="1"/>
    <col min="5383" max="5383" width="18" style="17" customWidth="1"/>
    <col min="5384" max="5384" width="11.140625" style="17" customWidth="1"/>
    <col min="5385" max="5385" width="9.42578125" style="17" customWidth="1"/>
    <col min="5386" max="5386" width="7.42578125" style="17" customWidth="1"/>
    <col min="5387" max="5423" width="0" style="17" hidden="1" customWidth="1"/>
    <col min="5424" max="5424" width="7" style="17" customWidth="1"/>
    <col min="5425" max="5430" width="5.42578125" style="17" customWidth="1"/>
    <col min="5431" max="5431" width="25.7109375" style="17" customWidth="1"/>
    <col min="5432" max="5432" width="4.28515625" style="17" customWidth="1"/>
    <col min="5433" max="5433" width="13.7109375" style="17" customWidth="1"/>
    <col min="5434" max="5434" width="11.42578125" style="17"/>
    <col min="5435" max="5435" width="5.7109375" style="17" customWidth="1"/>
    <col min="5436" max="5436" width="5.28515625" style="17" customWidth="1"/>
    <col min="5437" max="5437" width="5.42578125" style="17" customWidth="1"/>
    <col min="5438" max="5439" width="4.42578125" style="17" customWidth="1"/>
    <col min="5440" max="5440" width="5.140625" style="17" customWidth="1"/>
    <col min="5441" max="5441" width="4.42578125" style="17" customWidth="1"/>
    <col min="5442" max="5442" width="5.28515625" style="17" customWidth="1"/>
    <col min="5443" max="5443" width="4.140625" style="17" customWidth="1"/>
    <col min="5444" max="5445" width="4.7109375" style="17" customWidth="1"/>
    <col min="5446" max="5446" width="4.42578125" style="17" customWidth="1"/>
    <col min="5447" max="5632" width="11.42578125" style="17"/>
    <col min="5633" max="5633" width="4.28515625" style="17" customWidth="1"/>
    <col min="5634" max="5634" width="6.42578125" style="17" customWidth="1"/>
    <col min="5635" max="5635" width="7.28515625" style="17" customWidth="1"/>
    <col min="5636" max="5636" width="9.28515625" style="17" customWidth="1"/>
    <col min="5637" max="5637" width="23.42578125" style="17" customWidth="1"/>
    <col min="5638" max="5638" width="9.42578125" style="17" customWidth="1"/>
    <col min="5639" max="5639" width="18" style="17" customWidth="1"/>
    <col min="5640" max="5640" width="11.140625" style="17" customWidth="1"/>
    <col min="5641" max="5641" width="9.42578125" style="17" customWidth="1"/>
    <col min="5642" max="5642" width="7.42578125" style="17" customWidth="1"/>
    <col min="5643" max="5679" width="0" style="17" hidden="1" customWidth="1"/>
    <col min="5680" max="5680" width="7" style="17" customWidth="1"/>
    <col min="5681" max="5686" width="5.42578125" style="17" customWidth="1"/>
    <col min="5687" max="5687" width="25.7109375" style="17" customWidth="1"/>
    <col min="5688" max="5688" width="4.28515625" style="17" customWidth="1"/>
    <col min="5689" max="5689" width="13.7109375" style="17" customWidth="1"/>
    <col min="5690" max="5690" width="11.42578125" style="17"/>
    <col min="5691" max="5691" width="5.7109375" style="17" customWidth="1"/>
    <col min="5692" max="5692" width="5.28515625" style="17" customWidth="1"/>
    <col min="5693" max="5693" width="5.42578125" style="17" customWidth="1"/>
    <col min="5694" max="5695" width="4.42578125" style="17" customWidth="1"/>
    <col min="5696" max="5696" width="5.140625" style="17" customWidth="1"/>
    <col min="5697" max="5697" width="4.42578125" style="17" customWidth="1"/>
    <col min="5698" max="5698" width="5.28515625" style="17" customWidth="1"/>
    <col min="5699" max="5699" width="4.140625" style="17" customWidth="1"/>
    <col min="5700" max="5701" width="4.7109375" style="17" customWidth="1"/>
    <col min="5702" max="5702" width="4.42578125" style="17" customWidth="1"/>
    <col min="5703" max="5888" width="11.42578125" style="17"/>
    <col min="5889" max="5889" width="4.28515625" style="17" customWidth="1"/>
    <col min="5890" max="5890" width="6.42578125" style="17" customWidth="1"/>
    <col min="5891" max="5891" width="7.28515625" style="17" customWidth="1"/>
    <col min="5892" max="5892" width="9.28515625" style="17" customWidth="1"/>
    <col min="5893" max="5893" width="23.42578125" style="17" customWidth="1"/>
    <col min="5894" max="5894" width="9.42578125" style="17" customWidth="1"/>
    <col min="5895" max="5895" width="18" style="17" customWidth="1"/>
    <col min="5896" max="5896" width="11.140625" style="17" customWidth="1"/>
    <col min="5897" max="5897" width="9.42578125" style="17" customWidth="1"/>
    <col min="5898" max="5898" width="7.42578125" style="17" customWidth="1"/>
    <col min="5899" max="5935" width="0" style="17" hidden="1" customWidth="1"/>
    <col min="5936" max="5936" width="7" style="17" customWidth="1"/>
    <col min="5937" max="5942" width="5.42578125" style="17" customWidth="1"/>
    <col min="5943" max="5943" width="25.7109375" style="17" customWidth="1"/>
    <col min="5944" max="5944" width="4.28515625" style="17" customWidth="1"/>
    <col min="5945" max="5945" width="13.7109375" style="17" customWidth="1"/>
    <col min="5946" max="5946" width="11.42578125" style="17"/>
    <col min="5947" max="5947" width="5.7109375" style="17" customWidth="1"/>
    <col min="5948" max="5948" width="5.28515625" style="17" customWidth="1"/>
    <col min="5949" max="5949" width="5.42578125" style="17" customWidth="1"/>
    <col min="5950" max="5951" width="4.42578125" style="17" customWidth="1"/>
    <col min="5952" max="5952" width="5.140625" style="17" customWidth="1"/>
    <col min="5953" max="5953" width="4.42578125" style="17" customWidth="1"/>
    <col min="5954" max="5954" width="5.28515625" style="17" customWidth="1"/>
    <col min="5955" max="5955" width="4.140625" style="17" customWidth="1"/>
    <col min="5956" max="5957" width="4.7109375" style="17" customWidth="1"/>
    <col min="5958" max="5958" width="4.42578125" style="17" customWidth="1"/>
    <col min="5959" max="6144" width="11.42578125" style="17"/>
    <col min="6145" max="6145" width="4.28515625" style="17" customWidth="1"/>
    <col min="6146" max="6146" width="6.42578125" style="17" customWidth="1"/>
    <col min="6147" max="6147" width="7.28515625" style="17" customWidth="1"/>
    <col min="6148" max="6148" width="9.28515625" style="17" customWidth="1"/>
    <col min="6149" max="6149" width="23.42578125" style="17" customWidth="1"/>
    <col min="6150" max="6150" width="9.42578125" style="17" customWidth="1"/>
    <col min="6151" max="6151" width="18" style="17" customWidth="1"/>
    <col min="6152" max="6152" width="11.140625" style="17" customWidth="1"/>
    <col min="6153" max="6153" width="9.42578125" style="17" customWidth="1"/>
    <col min="6154" max="6154" width="7.42578125" style="17" customWidth="1"/>
    <col min="6155" max="6191" width="0" style="17" hidden="1" customWidth="1"/>
    <col min="6192" max="6192" width="7" style="17" customWidth="1"/>
    <col min="6193" max="6198" width="5.42578125" style="17" customWidth="1"/>
    <col min="6199" max="6199" width="25.7109375" style="17" customWidth="1"/>
    <col min="6200" max="6200" width="4.28515625" style="17" customWidth="1"/>
    <col min="6201" max="6201" width="13.7109375" style="17" customWidth="1"/>
    <col min="6202" max="6202" width="11.42578125" style="17"/>
    <col min="6203" max="6203" width="5.7109375" style="17" customWidth="1"/>
    <col min="6204" max="6204" width="5.28515625" style="17" customWidth="1"/>
    <col min="6205" max="6205" width="5.42578125" style="17" customWidth="1"/>
    <col min="6206" max="6207" width="4.42578125" style="17" customWidth="1"/>
    <col min="6208" max="6208" width="5.140625" style="17" customWidth="1"/>
    <col min="6209" max="6209" width="4.42578125" style="17" customWidth="1"/>
    <col min="6210" max="6210" width="5.28515625" style="17" customWidth="1"/>
    <col min="6211" max="6211" width="4.140625" style="17" customWidth="1"/>
    <col min="6212" max="6213" width="4.7109375" style="17" customWidth="1"/>
    <col min="6214" max="6214" width="4.42578125" style="17" customWidth="1"/>
    <col min="6215" max="6400" width="11.42578125" style="17"/>
    <col min="6401" max="6401" width="4.28515625" style="17" customWidth="1"/>
    <col min="6402" max="6402" width="6.42578125" style="17" customWidth="1"/>
    <col min="6403" max="6403" width="7.28515625" style="17" customWidth="1"/>
    <col min="6404" max="6404" width="9.28515625" style="17" customWidth="1"/>
    <col min="6405" max="6405" width="23.42578125" style="17" customWidth="1"/>
    <col min="6406" max="6406" width="9.42578125" style="17" customWidth="1"/>
    <col min="6407" max="6407" width="18" style="17" customWidth="1"/>
    <col min="6408" max="6408" width="11.140625" style="17" customWidth="1"/>
    <col min="6409" max="6409" width="9.42578125" style="17" customWidth="1"/>
    <col min="6410" max="6410" width="7.42578125" style="17" customWidth="1"/>
    <col min="6411" max="6447" width="0" style="17" hidden="1" customWidth="1"/>
    <col min="6448" max="6448" width="7" style="17" customWidth="1"/>
    <col min="6449" max="6454" width="5.42578125" style="17" customWidth="1"/>
    <col min="6455" max="6455" width="25.7109375" style="17" customWidth="1"/>
    <col min="6456" max="6456" width="4.28515625" style="17" customWidth="1"/>
    <col min="6457" max="6457" width="13.7109375" style="17" customWidth="1"/>
    <col min="6458" max="6458" width="11.42578125" style="17"/>
    <col min="6459" max="6459" width="5.7109375" style="17" customWidth="1"/>
    <col min="6460" max="6460" width="5.28515625" style="17" customWidth="1"/>
    <col min="6461" max="6461" width="5.42578125" style="17" customWidth="1"/>
    <col min="6462" max="6463" width="4.42578125" style="17" customWidth="1"/>
    <col min="6464" max="6464" width="5.140625" style="17" customWidth="1"/>
    <col min="6465" max="6465" width="4.42578125" style="17" customWidth="1"/>
    <col min="6466" max="6466" width="5.28515625" style="17" customWidth="1"/>
    <col min="6467" max="6467" width="4.140625" style="17" customWidth="1"/>
    <col min="6468" max="6469" width="4.7109375" style="17" customWidth="1"/>
    <col min="6470" max="6470" width="4.42578125" style="17" customWidth="1"/>
    <col min="6471" max="6656" width="11.42578125" style="17"/>
    <col min="6657" max="6657" width="4.28515625" style="17" customWidth="1"/>
    <col min="6658" max="6658" width="6.42578125" style="17" customWidth="1"/>
    <col min="6659" max="6659" width="7.28515625" style="17" customWidth="1"/>
    <col min="6660" max="6660" width="9.28515625" style="17" customWidth="1"/>
    <col min="6661" max="6661" width="23.42578125" style="17" customWidth="1"/>
    <col min="6662" max="6662" width="9.42578125" style="17" customWidth="1"/>
    <col min="6663" max="6663" width="18" style="17" customWidth="1"/>
    <col min="6664" max="6664" width="11.140625" style="17" customWidth="1"/>
    <col min="6665" max="6665" width="9.42578125" style="17" customWidth="1"/>
    <col min="6666" max="6666" width="7.42578125" style="17" customWidth="1"/>
    <col min="6667" max="6703" width="0" style="17" hidden="1" customWidth="1"/>
    <col min="6704" max="6704" width="7" style="17" customWidth="1"/>
    <col min="6705" max="6710" width="5.42578125" style="17" customWidth="1"/>
    <col min="6711" max="6711" width="25.7109375" style="17" customWidth="1"/>
    <col min="6712" max="6712" width="4.28515625" style="17" customWidth="1"/>
    <col min="6713" max="6713" width="13.7109375" style="17" customWidth="1"/>
    <col min="6714" max="6714" width="11.42578125" style="17"/>
    <col min="6715" max="6715" width="5.7109375" style="17" customWidth="1"/>
    <col min="6716" max="6716" width="5.28515625" style="17" customWidth="1"/>
    <col min="6717" max="6717" width="5.42578125" style="17" customWidth="1"/>
    <col min="6718" max="6719" width="4.42578125" style="17" customWidth="1"/>
    <col min="6720" max="6720" width="5.140625" style="17" customWidth="1"/>
    <col min="6721" max="6721" width="4.42578125" style="17" customWidth="1"/>
    <col min="6722" max="6722" width="5.28515625" style="17" customWidth="1"/>
    <col min="6723" max="6723" width="4.140625" style="17" customWidth="1"/>
    <col min="6724" max="6725" width="4.7109375" style="17" customWidth="1"/>
    <col min="6726" max="6726" width="4.42578125" style="17" customWidth="1"/>
    <col min="6727" max="6912" width="11.42578125" style="17"/>
    <col min="6913" max="6913" width="4.28515625" style="17" customWidth="1"/>
    <col min="6914" max="6914" width="6.42578125" style="17" customWidth="1"/>
    <col min="6915" max="6915" width="7.28515625" style="17" customWidth="1"/>
    <col min="6916" max="6916" width="9.28515625" style="17" customWidth="1"/>
    <col min="6917" max="6917" width="23.42578125" style="17" customWidth="1"/>
    <col min="6918" max="6918" width="9.42578125" style="17" customWidth="1"/>
    <col min="6919" max="6919" width="18" style="17" customWidth="1"/>
    <col min="6920" max="6920" width="11.140625" style="17" customWidth="1"/>
    <col min="6921" max="6921" width="9.42578125" style="17" customWidth="1"/>
    <col min="6922" max="6922" width="7.42578125" style="17" customWidth="1"/>
    <col min="6923" max="6959" width="0" style="17" hidden="1" customWidth="1"/>
    <col min="6960" max="6960" width="7" style="17" customWidth="1"/>
    <col min="6961" max="6966" width="5.42578125" style="17" customWidth="1"/>
    <col min="6967" max="6967" width="25.7109375" style="17" customWidth="1"/>
    <col min="6968" max="6968" width="4.28515625" style="17" customWidth="1"/>
    <col min="6969" max="6969" width="13.7109375" style="17" customWidth="1"/>
    <col min="6970" max="6970" width="11.42578125" style="17"/>
    <col min="6971" max="6971" width="5.7109375" style="17" customWidth="1"/>
    <col min="6972" max="6972" width="5.28515625" style="17" customWidth="1"/>
    <col min="6973" max="6973" width="5.42578125" style="17" customWidth="1"/>
    <col min="6974" max="6975" width="4.42578125" style="17" customWidth="1"/>
    <col min="6976" max="6976" width="5.140625" style="17" customWidth="1"/>
    <col min="6977" max="6977" width="4.42578125" style="17" customWidth="1"/>
    <col min="6978" max="6978" width="5.28515625" style="17" customWidth="1"/>
    <col min="6979" max="6979" width="4.140625" style="17" customWidth="1"/>
    <col min="6980" max="6981" width="4.7109375" style="17" customWidth="1"/>
    <col min="6982" max="6982" width="4.42578125" style="17" customWidth="1"/>
    <col min="6983" max="7168" width="11.42578125" style="17"/>
    <col min="7169" max="7169" width="4.28515625" style="17" customWidth="1"/>
    <col min="7170" max="7170" width="6.42578125" style="17" customWidth="1"/>
    <col min="7171" max="7171" width="7.28515625" style="17" customWidth="1"/>
    <col min="7172" max="7172" width="9.28515625" style="17" customWidth="1"/>
    <col min="7173" max="7173" width="23.42578125" style="17" customWidth="1"/>
    <col min="7174" max="7174" width="9.42578125" style="17" customWidth="1"/>
    <col min="7175" max="7175" width="18" style="17" customWidth="1"/>
    <col min="7176" max="7176" width="11.140625" style="17" customWidth="1"/>
    <col min="7177" max="7177" width="9.42578125" style="17" customWidth="1"/>
    <col min="7178" max="7178" width="7.42578125" style="17" customWidth="1"/>
    <col min="7179" max="7215" width="0" style="17" hidden="1" customWidth="1"/>
    <col min="7216" max="7216" width="7" style="17" customWidth="1"/>
    <col min="7217" max="7222" width="5.42578125" style="17" customWidth="1"/>
    <col min="7223" max="7223" width="25.7109375" style="17" customWidth="1"/>
    <col min="7224" max="7224" width="4.28515625" style="17" customWidth="1"/>
    <col min="7225" max="7225" width="13.7109375" style="17" customWidth="1"/>
    <col min="7226" max="7226" width="11.42578125" style="17"/>
    <col min="7227" max="7227" width="5.7109375" style="17" customWidth="1"/>
    <col min="7228" max="7228" width="5.28515625" style="17" customWidth="1"/>
    <col min="7229" max="7229" width="5.42578125" style="17" customWidth="1"/>
    <col min="7230" max="7231" width="4.42578125" style="17" customWidth="1"/>
    <col min="7232" max="7232" width="5.140625" style="17" customWidth="1"/>
    <col min="7233" max="7233" width="4.42578125" style="17" customWidth="1"/>
    <col min="7234" max="7234" width="5.28515625" style="17" customWidth="1"/>
    <col min="7235" max="7235" width="4.140625" style="17" customWidth="1"/>
    <col min="7236" max="7237" width="4.7109375" style="17" customWidth="1"/>
    <col min="7238" max="7238" width="4.42578125" style="17" customWidth="1"/>
    <col min="7239" max="7424" width="11.42578125" style="17"/>
    <col min="7425" max="7425" width="4.28515625" style="17" customWidth="1"/>
    <col min="7426" max="7426" width="6.42578125" style="17" customWidth="1"/>
    <col min="7427" max="7427" width="7.28515625" style="17" customWidth="1"/>
    <col min="7428" max="7428" width="9.28515625" style="17" customWidth="1"/>
    <col min="7429" max="7429" width="23.42578125" style="17" customWidth="1"/>
    <col min="7430" max="7430" width="9.42578125" style="17" customWidth="1"/>
    <col min="7431" max="7431" width="18" style="17" customWidth="1"/>
    <col min="7432" max="7432" width="11.140625" style="17" customWidth="1"/>
    <col min="7433" max="7433" width="9.42578125" style="17" customWidth="1"/>
    <col min="7434" max="7434" width="7.42578125" style="17" customWidth="1"/>
    <col min="7435" max="7471" width="0" style="17" hidden="1" customWidth="1"/>
    <col min="7472" max="7472" width="7" style="17" customWidth="1"/>
    <col min="7473" max="7478" width="5.42578125" style="17" customWidth="1"/>
    <col min="7479" max="7479" width="25.7109375" style="17" customWidth="1"/>
    <col min="7480" max="7480" width="4.28515625" style="17" customWidth="1"/>
    <col min="7481" max="7481" width="13.7109375" style="17" customWidth="1"/>
    <col min="7482" max="7482" width="11.42578125" style="17"/>
    <col min="7483" max="7483" width="5.7109375" style="17" customWidth="1"/>
    <col min="7484" max="7484" width="5.28515625" style="17" customWidth="1"/>
    <col min="7485" max="7485" width="5.42578125" style="17" customWidth="1"/>
    <col min="7486" max="7487" width="4.42578125" style="17" customWidth="1"/>
    <col min="7488" max="7488" width="5.140625" style="17" customWidth="1"/>
    <col min="7489" max="7489" width="4.42578125" style="17" customWidth="1"/>
    <col min="7490" max="7490" width="5.28515625" style="17" customWidth="1"/>
    <col min="7491" max="7491" width="4.140625" style="17" customWidth="1"/>
    <col min="7492" max="7493" width="4.7109375" style="17" customWidth="1"/>
    <col min="7494" max="7494" width="4.42578125" style="17" customWidth="1"/>
    <col min="7495" max="7680" width="11.42578125" style="17"/>
    <col min="7681" max="7681" width="4.28515625" style="17" customWidth="1"/>
    <col min="7682" max="7682" width="6.42578125" style="17" customWidth="1"/>
    <col min="7683" max="7683" width="7.28515625" style="17" customWidth="1"/>
    <col min="7684" max="7684" width="9.28515625" style="17" customWidth="1"/>
    <col min="7685" max="7685" width="23.42578125" style="17" customWidth="1"/>
    <col min="7686" max="7686" width="9.42578125" style="17" customWidth="1"/>
    <col min="7687" max="7687" width="18" style="17" customWidth="1"/>
    <col min="7688" max="7688" width="11.140625" style="17" customWidth="1"/>
    <col min="7689" max="7689" width="9.42578125" style="17" customWidth="1"/>
    <col min="7690" max="7690" width="7.42578125" style="17" customWidth="1"/>
    <col min="7691" max="7727" width="0" style="17" hidden="1" customWidth="1"/>
    <col min="7728" max="7728" width="7" style="17" customWidth="1"/>
    <col min="7729" max="7734" width="5.42578125" style="17" customWidth="1"/>
    <col min="7735" max="7735" width="25.7109375" style="17" customWidth="1"/>
    <col min="7736" max="7736" width="4.28515625" style="17" customWidth="1"/>
    <col min="7737" max="7737" width="13.7109375" style="17" customWidth="1"/>
    <col min="7738" max="7738" width="11.42578125" style="17"/>
    <col min="7739" max="7739" width="5.7109375" style="17" customWidth="1"/>
    <col min="7740" max="7740" width="5.28515625" style="17" customWidth="1"/>
    <col min="7741" max="7741" width="5.42578125" style="17" customWidth="1"/>
    <col min="7742" max="7743" width="4.42578125" style="17" customWidth="1"/>
    <col min="7744" max="7744" width="5.140625" style="17" customWidth="1"/>
    <col min="7745" max="7745" width="4.42578125" style="17" customWidth="1"/>
    <col min="7746" max="7746" width="5.28515625" style="17" customWidth="1"/>
    <col min="7747" max="7747" width="4.140625" style="17" customWidth="1"/>
    <col min="7748" max="7749" width="4.7109375" style="17" customWidth="1"/>
    <col min="7750" max="7750" width="4.42578125" style="17" customWidth="1"/>
    <col min="7751" max="7936" width="11.42578125" style="17"/>
    <col min="7937" max="7937" width="4.28515625" style="17" customWidth="1"/>
    <col min="7938" max="7938" width="6.42578125" style="17" customWidth="1"/>
    <col min="7939" max="7939" width="7.28515625" style="17" customWidth="1"/>
    <col min="7940" max="7940" width="9.28515625" style="17" customWidth="1"/>
    <col min="7941" max="7941" width="23.42578125" style="17" customWidth="1"/>
    <col min="7942" max="7942" width="9.42578125" style="17" customWidth="1"/>
    <col min="7943" max="7943" width="18" style="17" customWidth="1"/>
    <col min="7944" max="7944" width="11.140625" style="17" customWidth="1"/>
    <col min="7945" max="7945" width="9.42578125" style="17" customWidth="1"/>
    <col min="7946" max="7946" width="7.42578125" style="17" customWidth="1"/>
    <col min="7947" max="7983" width="0" style="17" hidden="1" customWidth="1"/>
    <col min="7984" max="7984" width="7" style="17" customWidth="1"/>
    <col min="7985" max="7990" width="5.42578125" style="17" customWidth="1"/>
    <col min="7991" max="7991" width="25.7109375" style="17" customWidth="1"/>
    <col min="7992" max="7992" width="4.28515625" style="17" customWidth="1"/>
    <col min="7993" max="7993" width="13.7109375" style="17" customWidth="1"/>
    <col min="7994" max="7994" width="11.42578125" style="17"/>
    <col min="7995" max="7995" width="5.7109375" style="17" customWidth="1"/>
    <col min="7996" max="7996" width="5.28515625" style="17" customWidth="1"/>
    <col min="7997" max="7997" width="5.42578125" style="17" customWidth="1"/>
    <col min="7998" max="7999" width="4.42578125" style="17" customWidth="1"/>
    <col min="8000" max="8000" width="5.140625" style="17" customWidth="1"/>
    <col min="8001" max="8001" width="4.42578125" style="17" customWidth="1"/>
    <col min="8002" max="8002" width="5.28515625" style="17" customWidth="1"/>
    <col min="8003" max="8003" width="4.140625" style="17" customWidth="1"/>
    <col min="8004" max="8005" width="4.7109375" style="17" customWidth="1"/>
    <col min="8006" max="8006" width="4.42578125" style="17" customWidth="1"/>
    <col min="8007" max="8192" width="11.42578125" style="17"/>
    <col min="8193" max="8193" width="4.28515625" style="17" customWidth="1"/>
    <col min="8194" max="8194" width="6.42578125" style="17" customWidth="1"/>
    <col min="8195" max="8195" width="7.28515625" style="17" customWidth="1"/>
    <col min="8196" max="8196" width="9.28515625" style="17" customWidth="1"/>
    <col min="8197" max="8197" width="23.42578125" style="17" customWidth="1"/>
    <col min="8198" max="8198" width="9.42578125" style="17" customWidth="1"/>
    <col min="8199" max="8199" width="18" style="17" customWidth="1"/>
    <col min="8200" max="8200" width="11.140625" style="17" customWidth="1"/>
    <col min="8201" max="8201" width="9.42578125" style="17" customWidth="1"/>
    <col min="8202" max="8202" width="7.42578125" style="17" customWidth="1"/>
    <col min="8203" max="8239" width="0" style="17" hidden="1" customWidth="1"/>
    <col min="8240" max="8240" width="7" style="17" customWidth="1"/>
    <col min="8241" max="8246" width="5.42578125" style="17" customWidth="1"/>
    <col min="8247" max="8247" width="25.7109375" style="17" customWidth="1"/>
    <col min="8248" max="8248" width="4.28515625" style="17" customWidth="1"/>
    <col min="8249" max="8249" width="13.7109375" style="17" customWidth="1"/>
    <col min="8250" max="8250" width="11.42578125" style="17"/>
    <col min="8251" max="8251" width="5.7109375" style="17" customWidth="1"/>
    <col min="8252" max="8252" width="5.28515625" style="17" customWidth="1"/>
    <col min="8253" max="8253" width="5.42578125" style="17" customWidth="1"/>
    <col min="8254" max="8255" width="4.42578125" style="17" customWidth="1"/>
    <col min="8256" max="8256" width="5.140625" style="17" customWidth="1"/>
    <col min="8257" max="8257" width="4.42578125" style="17" customWidth="1"/>
    <col min="8258" max="8258" width="5.28515625" style="17" customWidth="1"/>
    <col min="8259" max="8259" width="4.140625" style="17" customWidth="1"/>
    <col min="8260" max="8261" width="4.7109375" style="17" customWidth="1"/>
    <col min="8262" max="8262" width="4.42578125" style="17" customWidth="1"/>
    <col min="8263" max="8448" width="11.42578125" style="17"/>
    <col min="8449" max="8449" width="4.28515625" style="17" customWidth="1"/>
    <col min="8450" max="8450" width="6.42578125" style="17" customWidth="1"/>
    <col min="8451" max="8451" width="7.28515625" style="17" customWidth="1"/>
    <col min="8452" max="8452" width="9.28515625" style="17" customWidth="1"/>
    <col min="8453" max="8453" width="23.42578125" style="17" customWidth="1"/>
    <col min="8454" max="8454" width="9.42578125" style="17" customWidth="1"/>
    <col min="8455" max="8455" width="18" style="17" customWidth="1"/>
    <col min="8456" max="8456" width="11.140625" style="17" customWidth="1"/>
    <col min="8457" max="8457" width="9.42578125" style="17" customWidth="1"/>
    <col min="8458" max="8458" width="7.42578125" style="17" customWidth="1"/>
    <col min="8459" max="8495" width="0" style="17" hidden="1" customWidth="1"/>
    <col min="8496" max="8496" width="7" style="17" customWidth="1"/>
    <col min="8497" max="8502" width="5.42578125" style="17" customWidth="1"/>
    <col min="8503" max="8503" width="25.7109375" style="17" customWidth="1"/>
    <col min="8504" max="8504" width="4.28515625" style="17" customWidth="1"/>
    <col min="8505" max="8505" width="13.7109375" style="17" customWidth="1"/>
    <col min="8506" max="8506" width="11.42578125" style="17"/>
    <col min="8507" max="8507" width="5.7109375" style="17" customWidth="1"/>
    <col min="8508" max="8508" width="5.28515625" style="17" customWidth="1"/>
    <col min="8509" max="8509" width="5.42578125" style="17" customWidth="1"/>
    <col min="8510" max="8511" width="4.42578125" style="17" customWidth="1"/>
    <col min="8512" max="8512" width="5.140625" style="17" customWidth="1"/>
    <col min="8513" max="8513" width="4.42578125" style="17" customWidth="1"/>
    <col min="8514" max="8514" width="5.28515625" style="17" customWidth="1"/>
    <col min="8515" max="8515" width="4.140625" style="17" customWidth="1"/>
    <col min="8516" max="8517" width="4.7109375" style="17" customWidth="1"/>
    <col min="8518" max="8518" width="4.42578125" style="17" customWidth="1"/>
    <col min="8519" max="8704" width="11.42578125" style="17"/>
    <col min="8705" max="8705" width="4.28515625" style="17" customWidth="1"/>
    <col min="8706" max="8706" width="6.42578125" style="17" customWidth="1"/>
    <col min="8707" max="8707" width="7.28515625" style="17" customWidth="1"/>
    <col min="8708" max="8708" width="9.28515625" style="17" customWidth="1"/>
    <col min="8709" max="8709" width="23.42578125" style="17" customWidth="1"/>
    <col min="8710" max="8710" width="9.42578125" style="17" customWidth="1"/>
    <col min="8711" max="8711" width="18" style="17" customWidth="1"/>
    <col min="8712" max="8712" width="11.140625" style="17" customWidth="1"/>
    <col min="8713" max="8713" width="9.42578125" style="17" customWidth="1"/>
    <col min="8714" max="8714" width="7.42578125" style="17" customWidth="1"/>
    <col min="8715" max="8751" width="0" style="17" hidden="1" customWidth="1"/>
    <col min="8752" max="8752" width="7" style="17" customWidth="1"/>
    <col min="8753" max="8758" width="5.42578125" style="17" customWidth="1"/>
    <col min="8759" max="8759" width="25.7109375" style="17" customWidth="1"/>
    <col min="8760" max="8760" width="4.28515625" style="17" customWidth="1"/>
    <col min="8761" max="8761" width="13.7109375" style="17" customWidth="1"/>
    <col min="8762" max="8762" width="11.42578125" style="17"/>
    <col min="8763" max="8763" width="5.7109375" style="17" customWidth="1"/>
    <col min="8764" max="8764" width="5.28515625" style="17" customWidth="1"/>
    <col min="8765" max="8765" width="5.42578125" style="17" customWidth="1"/>
    <col min="8766" max="8767" width="4.42578125" style="17" customWidth="1"/>
    <col min="8768" max="8768" width="5.140625" style="17" customWidth="1"/>
    <col min="8769" max="8769" width="4.42578125" style="17" customWidth="1"/>
    <col min="8770" max="8770" width="5.28515625" style="17" customWidth="1"/>
    <col min="8771" max="8771" width="4.140625" style="17" customWidth="1"/>
    <col min="8772" max="8773" width="4.7109375" style="17" customWidth="1"/>
    <col min="8774" max="8774" width="4.42578125" style="17" customWidth="1"/>
    <col min="8775" max="8960" width="11.42578125" style="17"/>
    <col min="8961" max="8961" width="4.28515625" style="17" customWidth="1"/>
    <col min="8962" max="8962" width="6.42578125" style="17" customWidth="1"/>
    <col min="8963" max="8963" width="7.28515625" style="17" customWidth="1"/>
    <col min="8964" max="8964" width="9.28515625" style="17" customWidth="1"/>
    <col min="8965" max="8965" width="23.42578125" style="17" customWidth="1"/>
    <col min="8966" max="8966" width="9.42578125" style="17" customWidth="1"/>
    <col min="8967" max="8967" width="18" style="17" customWidth="1"/>
    <col min="8968" max="8968" width="11.140625" style="17" customWidth="1"/>
    <col min="8969" max="8969" width="9.42578125" style="17" customWidth="1"/>
    <col min="8970" max="8970" width="7.42578125" style="17" customWidth="1"/>
    <col min="8971" max="9007" width="0" style="17" hidden="1" customWidth="1"/>
    <col min="9008" max="9008" width="7" style="17" customWidth="1"/>
    <col min="9009" max="9014" width="5.42578125" style="17" customWidth="1"/>
    <col min="9015" max="9015" width="25.7109375" style="17" customWidth="1"/>
    <col min="9016" max="9016" width="4.28515625" style="17" customWidth="1"/>
    <col min="9017" max="9017" width="13.7109375" style="17" customWidth="1"/>
    <col min="9018" max="9018" width="11.42578125" style="17"/>
    <col min="9019" max="9019" width="5.7109375" style="17" customWidth="1"/>
    <col min="9020" max="9020" width="5.28515625" style="17" customWidth="1"/>
    <col min="9021" max="9021" width="5.42578125" style="17" customWidth="1"/>
    <col min="9022" max="9023" width="4.42578125" style="17" customWidth="1"/>
    <col min="9024" max="9024" width="5.140625" style="17" customWidth="1"/>
    <col min="9025" max="9025" width="4.42578125" style="17" customWidth="1"/>
    <col min="9026" max="9026" width="5.28515625" style="17" customWidth="1"/>
    <col min="9027" max="9027" width="4.140625" style="17" customWidth="1"/>
    <col min="9028" max="9029" width="4.7109375" style="17" customWidth="1"/>
    <col min="9030" max="9030" width="4.42578125" style="17" customWidth="1"/>
    <col min="9031" max="9216" width="11.42578125" style="17"/>
    <col min="9217" max="9217" width="4.28515625" style="17" customWidth="1"/>
    <col min="9218" max="9218" width="6.42578125" style="17" customWidth="1"/>
    <col min="9219" max="9219" width="7.28515625" style="17" customWidth="1"/>
    <col min="9220" max="9220" width="9.28515625" style="17" customWidth="1"/>
    <col min="9221" max="9221" width="23.42578125" style="17" customWidth="1"/>
    <col min="9222" max="9222" width="9.42578125" style="17" customWidth="1"/>
    <col min="9223" max="9223" width="18" style="17" customWidth="1"/>
    <col min="9224" max="9224" width="11.140625" style="17" customWidth="1"/>
    <col min="9225" max="9225" width="9.42578125" style="17" customWidth="1"/>
    <col min="9226" max="9226" width="7.42578125" style="17" customWidth="1"/>
    <col min="9227" max="9263" width="0" style="17" hidden="1" customWidth="1"/>
    <col min="9264" max="9264" width="7" style="17" customWidth="1"/>
    <col min="9265" max="9270" width="5.42578125" style="17" customWidth="1"/>
    <col min="9271" max="9271" width="25.7109375" style="17" customWidth="1"/>
    <col min="9272" max="9272" width="4.28515625" style="17" customWidth="1"/>
    <col min="9273" max="9273" width="13.7109375" style="17" customWidth="1"/>
    <col min="9274" max="9274" width="11.42578125" style="17"/>
    <col min="9275" max="9275" width="5.7109375" style="17" customWidth="1"/>
    <col min="9276" max="9276" width="5.28515625" style="17" customWidth="1"/>
    <col min="9277" max="9277" width="5.42578125" style="17" customWidth="1"/>
    <col min="9278" max="9279" width="4.42578125" style="17" customWidth="1"/>
    <col min="9280" max="9280" width="5.140625" style="17" customWidth="1"/>
    <col min="9281" max="9281" width="4.42578125" style="17" customWidth="1"/>
    <col min="9282" max="9282" width="5.28515625" style="17" customWidth="1"/>
    <col min="9283" max="9283" width="4.140625" style="17" customWidth="1"/>
    <col min="9284" max="9285" width="4.7109375" style="17" customWidth="1"/>
    <col min="9286" max="9286" width="4.42578125" style="17" customWidth="1"/>
    <col min="9287" max="9472" width="11.42578125" style="17"/>
    <col min="9473" max="9473" width="4.28515625" style="17" customWidth="1"/>
    <col min="9474" max="9474" width="6.42578125" style="17" customWidth="1"/>
    <col min="9475" max="9475" width="7.28515625" style="17" customWidth="1"/>
    <col min="9476" max="9476" width="9.28515625" style="17" customWidth="1"/>
    <col min="9477" max="9477" width="23.42578125" style="17" customWidth="1"/>
    <col min="9478" max="9478" width="9.42578125" style="17" customWidth="1"/>
    <col min="9479" max="9479" width="18" style="17" customWidth="1"/>
    <col min="9480" max="9480" width="11.140625" style="17" customWidth="1"/>
    <col min="9481" max="9481" width="9.42578125" style="17" customWidth="1"/>
    <col min="9482" max="9482" width="7.42578125" style="17" customWidth="1"/>
    <col min="9483" max="9519" width="0" style="17" hidden="1" customWidth="1"/>
    <col min="9520" max="9520" width="7" style="17" customWidth="1"/>
    <col min="9521" max="9526" width="5.42578125" style="17" customWidth="1"/>
    <col min="9527" max="9527" width="25.7109375" style="17" customWidth="1"/>
    <col min="9528" max="9528" width="4.28515625" style="17" customWidth="1"/>
    <col min="9529" max="9529" width="13.7109375" style="17" customWidth="1"/>
    <col min="9530" max="9530" width="11.42578125" style="17"/>
    <col min="9531" max="9531" width="5.7109375" style="17" customWidth="1"/>
    <col min="9532" max="9532" width="5.28515625" style="17" customWidth="1"/>
    <col min="9533" max="9533" width="5.42578125" style="17" customWidth="1"/>
    <col min="9534" max="9535" width="4.42578125" style="17" customWidth="1"/>
    <col min="9536" max="9536" width="5.140625" style="17" customWidth="1"/>
    <col min="9537" max="9537" width="4.42578125" style="17" customWidth="1"/>
    <col min="9538" max="9538" width="5.28515625" style="17" customWidth="1"/>
    <col min="9539" max="9539" width="4.140625" style="17" customWidth="1"/>
    <col min="9540" max="9541" width="4.7109375" style="17" customWidth="1"/>
    <col min="9542" max="9542" width="4.42578125" style="17" customWidth="1"/>
    <col min="9543" max="9728" width="11.42578125" style="17"/>
    <col min="9729" max="9729" width="4.28515625" style="17" customWidth="1"/>
    <col min="9730" max="9730" width="6.42578125" style="17" customWidth="1"/>
    <col min="9731" max="9731" width="7.28515625" style="17" customWidth="1"/>
    <col min="9732" max="9732" width="9.28515625" style="17" customWidth="1"/>
    <col min="9733" max="9733" width="23.42578125" style="17" customWidth="1"/>
    <col min="9734" max="9734" width="9.42578125" style="17" customWidth="1"/>
    <col min="9735" max="9735" width="18" style="17" customWidth="1"/>
    <col min="9736" max="9736" width="11.140625" style="17" customWidth="1"/>
    <col min="9737" max="9737" width="9.42578125" style="17" customWidth="1"/>
    <col min="9738" max="9738" width="7.42578125" style="17" customWidth="1"/>
    <col min="9739" max="9775" width="0" style="17" hidden="1" customWidth="1"/>
    <col min="9776" max="9776" width="7" style="17" customWidth="1"/>
    <col min="9777" max="9782" width="5.42578125" style="17" customWidth="1"/>
    <col min="9783" max="9783" width="25.7109375" style="17" customWidth="1"/>
    <col min="9784" max="9784" width="4.28515625" style="17" customWidth="1"/>
    <col min="9785" max="9785" width="13.7109375" style="17" customWidth="1"/>
    <col min="9786" max="9786" width="11.42578125" style="17"/>
    <col min="9787" max="9787" width="5.7109375" style="17" customWidth="1"/>
    <col min="9788" max="9788" width="5.28515625" style="17" customWidth="1"/>
    <col min="9789" max="9789" width="5.42578125" style="17" customWidth="1"/>
    <col min="9790" max="9791" width="4.42578125" style="17" customWidth="1"/>
    <col min="9792" max="9792" width="5.140625" style="17" customWidth="1"/>
    <col min="9793" max="9793" width="4.42578125" style="17" customWidth="1"/>
    <col min="9794" max="9794" width="5.28515625" style="17" customWidth="1"/>
    <col min="9795" max="9795" width="4.140625" style="17" customWidth="1"/>
    <col min="9796" max="9797" width="4.7109375" style="17" customWidth="1"/>
    <col min="9798" max="9798" width="4.42578125" style="17" customWidth="1"/>
    <col min="9799" max="9984" width="11.42578125" style="17"/>
    <col min="9985" max="9985" width="4.28515625" style="17" customWidth="1"/>
    <col min="9986" max="9986" width="6.42578125" style="17" customWidth="1"/>
    <col min="9987" max="9987" width="7.28515625" style="17" customWidth="1"/>
    <col min="9988" max="9988" width="9.28515625" style="17" customWidth="1"/>
    <col min="9989" max="9989" width="23.42578125" style="17" customWidth="1"/>
    <col min="9990" max="9990" width="9.42578125" style="17" customWidth="1"/>
    <col min="9991" max="9991" width="18" style="17" customWidth="1"/>
    <col min="9992" max="9992" width="11.140625" style="17" customWidth="1"/>
    <col min="9993" max="9993" width="9.42578125" style="17" customWidth="1"/>
    <col min="9994" max="9994" width="7.42578125" style="17" customWidth="1"/>
    <col min="9995" max="10031" width="0" style="17" hidden="1" customWidth="1"/>
    <col min="10032" max="10032" width="7" style="17" customWidth="1"/>
    <col min="10033" max="10038" width="5.42578125" style="17" customWidth="1"/>
    <col min="10039" max="10039" width="25.7109375" style="17" customWidth="1"/>
    <col min="10040" max="10040" width="4.28515625" style="17" customWidth="1"/>
    <col min="10041" max="10041" width="13.7109375" style="17" customWidth="1"/>
    <col min="10042" max="10042" width="11.42578125" style="17"/>
    <col min="10043" max="10043" width="5.7109375" style="17" customWidth="1"/>
    <col min="10044" max="10044" width="5.28515625" style="17" customWidth="1"/>
    <col min="10045" max="10045" width="5.42578125" style="17" customWidth="1"/>
    <col min="10046" max="10047" width="4.42578125" style="17" customWidth="1"/>
    <col min="10048" max="10048" width="5.140625" style="17" customWidth="1"/>
    <col min="10049" max="10049" width="4.42578125" style="17" customWidth="1"/>
    <col min="10050" max="10050" width="5.28515625" style="17" customWidth="1"/>
    <col min="10051" max="10051" width="4.140625" style="17" customWidth="1"/>
    <col min="10052" max="10053" width="4.7109375" style="17" customWidth="1"/>
    <col min="10054" max="10054" width="4.42578125" style="17" customWidth="1"/>
    <col min="10055" max="10240" width="11.42578125" style="17"/>
    <col min="10241" max="10241" width="4.28515625" style="17" customWidth="1"/>
    <col min="10242" max="10242" width="6.42578125" style="17" customWidth="1"/>
    <col min="10243" max="10243" width="7.28515625" style="17" customWidth="1"/>
    <col min="10244" max="10244" width="9.28515625" style="17" customWidth="1"/>
    <col min="10245" max="10245" width="23.42578125" style="17" customWidth="1"/>
    <col min="10246" max="10246" width="9.42578125" style="17" customWidth="1"/>
    <col min="10247" max="10247" width="18" style="17" customWidth="1"/>
    <col min="10248" max="10248" width="11.140625" style="17" customWidth="1"/>
    <col min="10249" max="10249" width="9.42578125" style="17" customWidth="1"/>
    <col min="10250" max="10250" width="7.42578125" style="17" customWidth="1"/>
    <col min="10251" max="10287" width="0" style="17" hidden="1" customWidth="1"/>
    <col min="10288" max="10288" width="7" style="17" customWidth="1"/>
    <col min="10289" max="10294" width="5.42578125" style="17" customWidth="1"/>
    <col min="10295" max="10295" width="25.7109375" style="17" customWidth="1"/>
    <col min="10296" max="10296" width="4.28515625" style="17" customWidth="1"/>
    <col min="10297" max="10297" width="13.7109375" style="17" customWidth="1"/>
    <col min="10298" max="10298" width="11.42578125" style="17"/>
    <col min="10299" max="10299" width="5.7109375" style="17" customWidth="1"/>
    <col min="10300" max="10300" width="5.28515625" style="17" customWidth="1"/>
    <col min="10301" max="10301" width="5.42578125" style="17" customWidth="1"/>
    <col min="10302" max="10303" width="4.42578125" style="17" customWidth="1"/>
    <col min="10304" max="10304" width="5.140625" style="17" customWidth="1"/>
    <col min="10305" max="10305" width="4.42578125" style="17" customWidth="1"/>
    <col min="10306" max="10306" width="5.28515625" style="17" customWidth="1"/>
    <col min="10307" max="10307" width="4.140625" style="17" customWidth="1"/>
    <col min="10308" max="10309" width="4.7109375" style="17" customWidth="1"/>
    <col min="10310" max="10310" width="4.42578125" style="17" customWidth="1"/>
    <col min="10311" max="10496" width="11.42578125" style="17"/>
    <col min="10497" max="10497" width="4.28515625" style="17" customWidth="1"/>
    <col min="10498" max="10498" width="6.42578125" style="17" customWidth="1"/>
    <col min="10499" max="10499" width="7.28515625" style="17" customWidth="1"/>
    <col min="10500" max="10500" width="9.28515625" style="17" customWidth="1"/>
    <col min="10501" max="10501" width="23.42578125" style="17" customWidth="1"/>
    <col min="10502" max="10502" width="9.42578125" style="17" customWidth="1"/>
    <col min="10503" max="10503" width="18" style="17" customWidth="1"/>
    <col min="10504" max="10504" width="11.140625" style="17" customWidth="1"/>
    <col min="10505" max="10505" width="9.42578125" style="17" customWidth="1"/>
    <col min="10506" max="10506" width="7.42578125" style="17" customWidth="1"/>
    <col min="10507" max="10543" width="0" style="17" hidden="1" customWidth="1"/>
    <col min="10544" max="10544" width="7" style="17" customWidth="1"/>
    <col min="10545" max="10550" width="5.42578125" style="17" customWidth="1"/>
    <col min="10551" max="10551" width="25.7109375" style="17" customWidth="1"/>
    <col min="10552" max="10552" width="4.28515625" style="17" customWidth="1"/>
    <col min="10553" max="10553" width="13.7109375" style="17" customWidth="1"/>
    <col min="10554" max="10554" width="11.42578125" style="17"/>
    <col min="10555" max="10555" width="5.7109375" style="17" customWidth="1"/>
    <col min="10556" max="10556" width="5.28515625" style="17" customWidth="1"/>
    <col min="10557" max="10557" width="5.42578125" style="17" customWidth="1"/>
    <col min="10558" max="10559" width="4.42578125" style="17" customWidth="1"/>
    <col min="10560" max="10560" width="5.140625" style="17" customWidth="1"/>
    <col min="10561" max="10561" width="4.42578125" style="17" customWidth="1"/>
    <col min="10562" max="10562" width="5.28515625" style="17" customWidth="1"/>
    <col min="10563" max="10563" width="4.140625" style="17" customWidth="1"/>
    <col min="10564" max="10565" width="4.7109375" style="17" customWidth="1"/>
    <col min="10566" max="10566" width="4.42578125" style="17" customWidth="1"/>
    <col min="10567" max="10752" width="11.42578125" style="17"/>
    <col min="10753" max="10753" width="4.28515625" style="17" customWidth="1"/>
    <col min="10754" max="10754" width="6.42578125" style="17" customWidth="1"/>
    <col min="10755" max="10755" width="7.28515625" style="17" customWidth="1"/>
    <col min="10756" max="10756" width="9.28515625" style="17" customWidth="1"/>
    <col min="10757" max="10757" width="23.42578125" style="17" customWidth="1"/>
    <col min="10758" max="10758" width="9.42578125" style="17" customWidth="1"/>
    <col min="10759" max="10759" width="18" style="17" customWidth="1"/>
    <col min="10760" max="10760" width="11.140625" style="17" customWidth="1"/>
    <col min="10761" max="10761" width="9.42578125" style="17" customWidth="1"/>
    <col min="10762" max="10762" width="7.42578125" style="17" customWidth="1"/>
    <col min="10763" max="10799" width="0" style="17" hidden="1" customWidth="1"/>
    <col min="10800" max="10800" width="7" style="17" customWidth="1"/>
    <col min="10801" max="10806" width="5.42578125" style="17" customWidth="1"/>
    <col min="10807" max="10807" width="25.7109375" style="17" customWidth="1"/>
    <col min="10808" max="10808" width="4.28515625" style="17" customWidth="1"/>
    <col min="10809" max="10809" width="13.7109375" style="17" customWidth="1"/>
    <col min="10810" max="10810" width="11.42578125" style="17"/>
    <col min="10811" max="10811" width="5.7109375" style="17" customWidth="1"/>
    <col min="10812" max="10812" width="5.28515625" style="17" customWidth="1"/>
    <col min="10813" max="10813" width="5.42578125" style="17" customWidth="1"/>
    <col min="10814" max="10815" width="4.42578125" style="17" customWidth="1"/>
    <col min="10816" max="10816" width="5.140625" style="17" customWidth="1"/>
    <col min="10817" max="10817" width="4.42578125" style="17" customWidth="1"/>
    <col min="10818" max="10818" width="5.28515625" style="17" customWidth="1"/>
    <col min="10819" max="10819" width="4.140625" style="17" customWidth="1"/>
    <col min="10820" max="10821" width="4.7109375" style="17" customWidth="1"/>
    <col min="10822" max="10822" width="4.42578125" style="17" customWidth="1"/>
    <col min="10823" max="11008" width="11.42578125" style="17"/>
    <col min="11009" max="11009" width="4.28515625" style="17" customWidth="1"/>
    <col min="11010" max="11010" width="6.42578125" style="17" customWidth="1"/>
    <col min="11011" max="11011" width="7.28515625" style="17" customWidth="1"/>
    <col min="11012" max="11012" width="9.28515625" style="17" customWidth="1"/>
    <col min="11013" max="11013" width="23.42578125" style="17" customWidth="1"/>
    <col min="11014" max="11014" width="9.42578125" style="17" customWidth="1"/>
    <col min="11015" max="11015" width="18" style="17" customWidth="1"/>
    <col min="11016" max="11016" width="11.140625" style="17" customWidth="1"/>
    <col min="11017" max="11017" width="9.42578125" style="17" customWidth="1"/>
    <col min="11018" max="11018" width="7.42578125" style="17" customWidth="1"/>
    <col min="11019" max="11055" width="0" style="17" hidden="1" customWidth="1"/>
    <col min="11056" max="11056" width="7" style="17" customWidth="1"/>
    <col min="11057" max="11062" width="5.42578125" style="17" customWidth="1"/>
    <col min="11063" max="11063" width="25.7109375" style="17" customWidth="1"/>
    <col min="11064" max="11064" width="4.28515625" style="17" customWidth="1"/>
    <col min="11065" max="11065" width="13.7109375" style="17" customWidth="1"/>
    <col min="11066" max="11066" width="11.42578125" style="17"/>
    <col min="11067" max="11067" width="5.7109375" style="17" customWidth="1"/>
    <col min="11068" max="11068" width="5.28515625" style="17" customWidth="1"/>
    <col min="11069" max="11069" width="5.42578125" style="17" customWidth="1"/>
    <col min="11070" max="11071" width="4.42578125" style="17" customWidth="1"/>
    <col min="11072" max="11072" width="5.140625" style="17" customWidth="1"/>
    <col min="11073" max="11073" width="4.42578125" style="17" customWidth="1"/>
    <col min="11074" max="11074" width="5.28515625" style="17" customWidth="1"/>
    <col min="11075" max="11075" width="4.140625" style="17" customWidth="1"/>
    <col min="11076" max="11077" width="4.7109375" style="17" customWidth="1"/>
    <col min="11078" max="11078" width="4.42578125" style="17" customWidth="1"/>
    <col min="11079" max="11264" width="11.42578125" style="17"/>
    <col min="11265" max="11265" width="4.28515625" style="17" customWidth="1"/>
    <col min="11266" max="11266" width="6.42578125" style="17" customWidth="1"/>
    <col min="11267" max="11267" width="7.28515625" style="17" customWidth="1"/>
    <col min="11268" max="11268" width="9.28515625" style="17" customWidth="1"/>
    <col min="11269" max="11269" width="23.42578125" style="17" customWidth="1"/>
    <col min="11270" max="11270" width="9.42578125" style="17" customWidth="1"/>
    <col min="11271" max="11271" width="18" style="17" customWidth="1"/>
    <col min="11272" max="11272" width="11.140625" style="17" customWidth="1"/>
    <col min="11273" max="11273" width="9.42578125" style="17" customWidth="1"/>
    <col min="11274" max="11274" width="7.42578125" style="17" customWidth="1"/>
    <col min="11275" max="11311" width="0" style="17" hidden="1" customWidth="1"/>
    <col min="11312" max="11312" width="7" style="17" customWidth="1"/>
    <col min="11313" max="11318" width="5.42578125" style="17" customWidth="1"/>
    <col min="11319" max="11319" width="25.7109375" style="17" customWidth="1"/>
    <col min="11320" max="11320" width="4.28515625" style="17" customWidth="1"/>
    <col min="11321" max="11321" width="13.7109375" style="17" customWidth="1"/>
    <col min="11322" max="11322" width="11.42578125" style="17"/>
    <col min="11323" max="11323" width="5.7109375" style="17" customWidth="1"/>
    <col min="11324" max="11324" width="5.28515625" style="17" customWidth="1"/>
    <col min="11325" max="11325" width="5.42578125" style="17" customWidth="1"/>
    <col min="11326" max="11327" width="4.42578125" style="17" customWidth="1"/>
    <col min="11328" max="11328" width="5.140625" style="17" customWidth="1"/>
    <col min="11329" max="11329" width="4.42578125" style="17" customWidth="1"/>
    <col min="11330" max="11330" width="5.28515625" style="17" customWidth="1"/>
    <col min="11331" max="11331" width="4.140625" style="17" customWidth="1"/>
    <col min="11332" max="11333" width="4.7109375" style="17" customWidth="1"/>
    <col min="11334" max="11334" width="4.42578125" style="17" customWidth="1"/>
    <col min="11335" max="11520" width="11.42578125" style="17"/>
    <col min="11521" max="11521" width="4.28515625" style="17" customWidth="1"/>
    <col min="11522" max="11522" width="6.42578125" style="17" customWidth="1"/>
    <col min="11523" max="11523" width="7.28515625" style="17" customWidth="1"/>
    <col min="11524" max="11524" width="9.28515625" style="17" customWidth="1"/>
    <col min="11525" max="11525" width="23.42578125" style="17" customWidth="1"/>
    <col min="11526" max="11526" width="9.42578125" style="17" customWidth="1"/>
    <col min="11527" max="11527" width="18" style="17" customWidth="1"/>
    <col min="11528" max="11528" width="11.140625" style="17" customWidth="1"/>
    <col min="11529" max="11529" width="9.42578125" style="17" customWidth="1"/>
    <col min="11530" max="11530" width="7.42578125" style="17" customWidth="1"/>
    <col min="11531" max="11567" width="0" style="17" hidden="1" customWidth="1"/>
    <col min="11568" max="11568" width="7" style="17" customWidth="1"/>
    <col min="11569" max="11574" width="5.42578125" style="17" customWidth="1"/>
    <col min="11575" max="11575" width="25.7109375" style="17" customWidth="1"/>
    <col min="11576" max="11576" width="4.28515625" style="17" customWidth="1"/>
    <col min="11577" max="11577" width="13.7109375" style="17" customWidth="1"/>
    <col min="11578" max="11578" width="11.42578125" style="17"/>
    <col min="11579" max="11579" width="5.7109375" style="17" customWidth="1"/>
    <col min="11580" max="11580" width="5.28515625" style="17" customWidth="1"/>
    <col min="11581" max="11581" width="5.42578125" style="17" customWidth="1"/>
    <col min="11582" max="11583" width="4.42578125" style="17" customWidth="1"/>
    <col min="11584" max="11584" width="5.140625" style="17" customWidth="1"/>
    <col min="11585" max="11585" width="4.42578125" style="17" customWidth="1"/>
    <col min="11586" max="11586" width="5.28515625" style="17" customWidth="1"/>
    <col min="11587" max="11587" width="4.140625" style="17" customWidth="1"/>
    <col min="11588" max="11589" width="4.7109375" style="17" customWidth="1"/>
    <col min="11590" max="11590" width="4.42578125" style="17" customWidth="1"/>
    <col min="11591" max="11776" width="11.42578125" style="17"/>
    <col min="11777" max="11777" width="4.28515625" style="17" customWidth="1"/>
    <col min="11778" max="11778" width="6.42578125" style="17" customWidth="1"/>
    <col min="11779" max="11779" width="7.28515625" style="17" customWidth="1"/>
    <col min="11780" max="11780" width="9.28515625" style="17" customWidth="1"/>
    <col min="11781" max="11781" width="23.42578125" style="17" customWidth="1"/>
    <col min="11782" max="11782" width="9.42578125" style="17" customWidth="1"/>
    <col min="11783" max="11783" width="18" style="17" customWidth="1"/>
    <col min="11784" max="11784" width="11.140625" style="17" customWidth="1"/>
    <col min="11785" max="11785" width="9.42578125" style="17" customWidth="1"/>
    <col min="11786" max="11786" width="7.42578125" style="17" customWidth="1"/>
    <col min="11787" max="11823" width="0" style="17" hidden="1" customWidth="1"/>
    <col min="11824" max="11824" width="7" style="17" customWidth="1"/>
    <col min="11825" max="11830" width="5.42578125" style="17" customWidth="1"/>
    <col min="11831" max="11831" width="25.7109375" style="17" customWidth="1"/>
    <col min="11832" max="11832" width="4.28515625" style="17" customWidth="1"/>
    <col min="11833" max="11833" width="13.7109375" style="17" customWidth="1"/>
    <col min="11834" max="11834" width="11.42578125" style="17"/>
    <col min="11835" max="11835" width="5.7109375" style="17" customWidth="1"/>
    <col min="11836" max="11836" width="5.28515625" style="17" customWidth="1"/>
    <col min="11837" max="11837" width="5.42578125" style="17" customWidth="1"/>
    <col min="11838" max="11839" width="4.42578125" style="17" customWidth="1"/>
    <col min="11840" max="11840" width="5.140625" style="17" customWidth="1"/>
    <col min="11841" max="11841" width="4.42578125" style="17" customWidth="1"/>
    <col min="11842" max="11842" width="5.28515625" style="17" customWidth="1"/>
    <col min="11843" max="11843" width="4.140625" style="17" customWidth="1"/>
    <col min="11844" max="11845" width="4.7109375" style="17" customWidth="1"/>
    <col min="11846" max="11846" width="4.42578125" style="17" customWidth="1"/>
    <col min="11847" max="12032" width="11.42578125" style="17"/>
    <col min="12033" max="12033" width="4.28515625" style="17" customWidth="1"/>
    <col min="12034" max="12034" width="6.42578125" style="17" customWidth="1"/>
    <col min="12035" max="12035" width="7.28515625" style="17" customWidth="1"/>
    <col min="12036" max="12036" width="9.28515625" style="17" customWidth="1"/>
    <col min="12037" max="12037" width="23.42578125" style="17" customWidth="1"/>
    <col min="12038" max="12038" width="9.42578125" style="17" customWidth="1"/>
    <col min="12039" max="12039" width="18" style="17" customWidth="1"/>
    <col min="12040" max="12040" width="11.140625" style="17" customWidth="1"/>
    <col min="12041" max="12041" width="9.42578125" style="17" customWidth="1"/>
    <col min="12042" max="12042" width="7.42578125" style="17" customWidth="1"/>
    <col min="12043" max="12079" width="0" style="17" hidden="1" customWidth="1"/>
    <col min="12080" max="12080" width="7" style="17" customWidth="1"/>
    <col min="12081" max="12086" width="5.42578125" style="17" customWidth="1"/>
    <col min="12087" max="12087" width="25.7109375" style="17" customWidth="1"/>
    <col min="12088" max="12088" width="4.28515625" style="17" customWidth="1"/>
    <col min="12089" max="12089" width="13.7109375" style="17" customWidth="1"/>
    <col min="12090" max="12090" width="11.42578125" style="17"/>
    <col min="12091" max="12091" width="5.7109375" style="17" customWidth="1"/>
    <col min="12092" max="12092" width="5.28515625" style="17" customWidth="1"/>
    <col min="12093" max="12093" width="5.42578125" style="17" customWidth="1"/>
    <col min="12094" max="12095" width="4.42578125" style="17" customWidth="1"/>
    <col min="12096" max="12096" width="5.140625" style="17" customWidth="1"/>
    <col min="12097" max="12097" width="4.42578125" style="17" customWidth="1"/>
    <col min="12098" max="12098" width="5.28515625" style="17" customWidth="1"/>
    <col min="12099" max="12099" width="4.140625" style="17" customWidth="1"/>
    <col min="12100" max="12101" width="4.7109375" style="17" customWidth="1"/>
    <col min="12102" max="12102" width="4.42578125" style="17" customWidth="1"/>
    <col min="12103" max="12288" width="11.42578125" style="17"/>
    <col min="12289" max="12289" width="4.28515625" style="17" customWidth="1"/>
    <col min="12290" max="12290" width="6.42578125" style="17" customWidth="1"/>
    <col min="12291" max="12291" width="7.28515625" style="17" customWidth="1"/>
    <col min="12292" max="12292" width="9.28515625" style="17" customWidth="1"/>
    <col min="12293" max="12293" width="23.42578125" style="17" customWidth="1"/>
    <col min="12294" max="12294" width="9.42578125" style="17" customWidth="1"/>
    <col min="12295" max="12295" width="18" style="17" customWidth="1"/>
    <col min="12296" max="12296" width="11.140625" style="17" customWidth="1"/>
    <col min="12297" max="12297" width="9.42578125" style="17" customWidth="1"/>
    <col min="12298" max="12298" width="7.42578125" style="17" customWidth="1"/>
    <col min="12299" max="12335" width="0" style="17" hidden="1" customWidth="1"/>
    <col min="12336" max="12336" width="7" style="17" customWidth="1"/>
    <col min="12337" max="12342" width="5.42578125" style="17" customWidth="1"/>
    <col min="12343" max="12343" width="25.7109375" style="17" customWidth="1"/>
    <col min="12344" max="12344" width="4.28515625" style="17" customWidth="1"/>
    <col min="12345" max="12345" width="13.7109375" style="17" customWidth="1"/>
    <col min="12346" max="12346" width="11.42578125" style="17"/>
    <col min="12347" max="12347" width="5.7109375" style="17" customWidth="1"/>
    <col min="12348" max="12348" width="5.28515625" style="17" customWidth="1"/>
    <col min="12349" max="12349" width="5.42578125" style="17" customWidth="1"/>
    <col min="12350" max="12351" width="4.42578125" style="17" customWidth="1"/>
    <col min="12352" max="12352" width="5.140625" style="17" customWidth="1"/>
    <col min="12353" max="12353" width="4.42578125" style="17" customWidth="1"/>
    <col min="12354" max="12354" width="5.28515625" style="17" customWidth="1"/>
    <col min="12355" max="12355" width="4.140625" style="17" customWidth="1"/>
    <col min="12356" max="12357" width="4.7109375" style="17" customWidth="1"/>
    <col min="12358" max="12358" width="4.42578125" style="17" customWidth="1"/>
    <col min="12359" max="12544" width="11.42578125" style="17"/>
    <col min="12545" max="12545" width="4.28515625" style="17" customWidth="1"/>
    <col min="12546" max="12546" width="6.42578125" style="17" customWidth="1"/>
    <col min="12547" max="12547" width="7.28515625" style="17" customWidth="1"/>
    <col min="12548" max="12548" width="9.28515625" style="17" customWidth="1"/>
    <col min="12549" max="12549" width="23.42578125" style="17" customWidth="1"/>
    <col min="12550" max="12550" width="9.42578125" style="17" customWidth="1"/>
    <col min="12551" max="12551" width="18" style="17" customWidth="1"/>
    <col min="12552" max="12552" width="11.140625" style="17" customWidth="1"/>
    <col min="12553" max="12553" width="9.42578125" style="17" customWidth="1"/>
    <col min="12554" max="12554" width="7.42578125" style="17" customWidth="1"/>
    <col min="12555" max="12591" width="0" style="17" hidden="1" customWidth="1"/>
    <col min="12592" max="12592" width="7" style="17" customWidth="1"/>
    <col min="12593" max="12598" width="5.42578125" style="17" customWidth="1"/>
    <col min="12599" max="12599" width="25.7109375" style="17" customWidth="1"/>
    <col min="12600" max="12600" width="4.28515625" style="17" customWidth="1"/>
    <col min="12601" max="12601" width="13.7109375" style="17" customWidth="1"/>
    <col min="12602" max="12602" width="11.42578125" style="17"/>
    <col min="12603" max="12603" width="5.7109375" style="17" customWidth="1"/>
    <col min="12604" max="12604" width="5.28515625" style="17" customWidth="1"/>
    <col min="12605" max="12605" width="5.42578125" style="17" customWidth="1"/>
    <col min="12606" max="12607" width="4.42578125" style="17" customWidth="1"/>
    <col min="12608" max="12608" width="5.140625" style="17" customWidth="1"/>
    <col min="12609" max="12609" width="4.42578125" style="17" customWidth="1"/>
    <col min="12610" max="12610" width="5.28515625" style="17" customWidth="1"/>
    <col min="12611" max="12611" width="4.140625" style="17" customWidth="1"/>
    <col min="12612" max="12613" width="4.7109375" style="17" customWidth="1"/>
    <col min="12614" max="12614" width="4.42578125" style="17" customWidth="1"/>
    <col min="12615" max="12800" width="11.42578125" style="17"/>
    <col min="12801" max="12801" width="4.28515625" style="17" customWidth="1"/>
    <col min="12802" max="12802" width="6.42578125" style="17" customWidth="1"/>
    <col min="12803" max="12803" width="7.28515625" style="17" customWidth="1"/>
    <col min="12804" max="12804" width="9.28515625" style="17" customWidth="1"/>
    <col min="12805" max="12805" width="23.42578125" style="17" customWidth="1"/>
    <col min="12806" max="12806" width="9.42578125" style="17" customWidth="1"/>
    <col min="12807" max="12807" width="18" style="17" customWidth="1"/>
    <col min="12808" max="12808" width="11.140625" style="17" customWidth="1"/>
    <col min="12809" max="12809" width="9.42578125" style="17" customWidth="1"/>
    <col min="12810" max="12810" width="7.42578125" style="17" customWidth="1"/>
    <col min="12811" max="12847" width="0" style="17" hidden="1" customWidth="1"/>
    <col min="12848" max="12848" width="7" style="17" customWidth="1"/>
    <col min="12849" max="12854" width="5.42578125" style="17" customWidth="1"/>
    <col min="12855" max="12855" width="25.7109375" style="17" customWidth="1"/>
    <col min="12856" max="12856" width="4.28515625" style="17" customWidth="1"/>
    <col min="12857" max="12857" width="13.7109375" style="17" customWidth="1"/>
    <col min="12858" max="12858" width="11.42578125" style="17"/>
    <col min="12859" max="12859" width="5.7109375" style="17" customWidth="1"/>
    <col min="12860" max="12860" width="5.28515625" style="17" customWidth="1"/>
    <col min="12861" max="12861" width="5.42578125" style="17" customWidth="1"/>
    <col min="12862" max="12863" width="4.42578125" style="17" customWidth="1"/>
    <col min="12864" max="12864" width="5.140625" style="17" customWidth="1"/>
    <col min="12865" max="12865" width="4.42578125" style="17" customWidth="1"/>
    <col min="12866" max="12866" width="5.28515625" style="17" customWidth="1"/>
    <col min="12867" max="12867" width="4.140625" style="17" customWidth="1"/>
    <col min="12868" max="12869" width="4.7109375" style="17" customWidth="1"/>
    <col min="12870" max="12870" width="4.42578125" style="17" customWidth="1"/>
    <col min="12871" max="13056" width="11.42578125" style="17"/>
    <col min="13057" max="13057" width="4.28515625" style="17" customWidth="1"/>
    <col min="13058" max="13058" width="6.42578125" style="17" customWidth="1"/>
    <col min="13059" max="13059" width="7.28515625" style="17" customWidth="1"/>
    <col min="13060" max="13060" width="9.28515625" style="17" customWidth="1"/>
    <col min="13061" max="13061" width="23.42578125" style="17" customWidth="1"/>
    <col min="13062" max="13062" width="9.42578125" style="17" customWidth="1"/>
    <col min="13063" max="13063" width="18" style="17" customWidth="1"/>
    <col min="13064" max="13064" width="11.140625" style="17" customWidth="1"/>
    <col min="13065" max="13065" width="9.42578125" style="17" customWidth="1"/>
    <col min="13066" max="13066" width="7.42578125" style="17" customWidth="1"/>
    <col min="13067" max="13103" width="0" style="17" hidden="1" customWidth="1"/>
    <col min="13104" max="13104" width="7" style="17" customWidth="1"/>
    <col min="13105" max="13110" width="5.42578125" style="17" customWidth="1"/>
    <col min="13111" max="13111" width="25.7109375" style="17" customWidth="1"/>
    <col min="13112" max="13112" width="4.28515625" style="17" customWidth="1"/>
    <col min="13113" max="13113" width="13.7109375" style="17" customWidth="1"/>
    <col min="13114" max="13114" width="11.42578125" style="17"/>
    <col min="13115" max="13115" width="5.7109375" style="17" customWidth="1"/>
    <col min="13116" max="13116" width="5.28515625" style="17" customWidth="1"/>
    <col min="13117" max="13117" width="5.42578125" style="17" customWidth="1"/>
    <col min="13118" max="13119" width="4.42578125" style="17" customWidth="1"/>
    <col min="13120" max="13120" width="5.140625" style="17" customWidth="1"/>
    <col min="13121" max="13121" width="4.42578125" style="17" customWidth="1"/>
    <col min="13122" max="13122" width="5.28515625" style="17" customWidth="1"/>
    <col min="13123" max="13123" width="4.140625" style="17" customWidth="1"/>
    <col min="13124" max="13125" width="4.7109375" style="17" customWidth="1"/>
    <col min="13126" max="13126" width="4.42578125" style="17" customWidth="1"/>
    <col min="13127" max="13312" width="11.42578125" style="17"/>
    <col min="13313" max="13313" width="4.28515625" style="17" customWidth="1"/>
    <col min="13314" max="13314" width="6.42578125" style="17" customWidth="1"/>
    <col min="13315" max="13315" width="7.28515625" style="17" customWidth="1"/>
    <col min="13316" max="13316" width="9.28515625" style="17" customWidth="1"/>
    <col min="13317" max="13317" width="23.42578125" style="17" customWidth="1"/>
    <col min="13318" max="13318" width="9.42578125" style="17" customWidth="1"/>
    <col min="13319" max="13319" width="18" style="17" customWidth="1"/>
    <col min="13320" max="13320" width="11.140625" style="17" customWidth="1"/>
    <col min="13321" max="13321" width="9.42578125" style="17" customWidth="1"/>
    <col min="13322" max="13322" width="7.42578125" style="17" customWidth="1"/>
    <col min="13323" max="13359" width="0" style="17" hidden="1" customWidth="1"/>
    <col min="13360" max="13360" width="7" style="17" customWidth="1"/>
    <col min="13361" max="13366" width="5.42578125" style="17" customWidth="1"/>
    <col min="13367" max="13367" width="25.7109375" style="17" customWidth="1"/>
    <col min="13368" max="13368" width="4.28515625" style="17" customWidth="1"/>
    <col min="13369" max="13369" width="13.7109375" style="17" customWidth="1"/>
    <col min="13370" max="13370" width="11.42578125" style="17"/>
    <col min="13371" max="13371" width="5.7109375" style="17" customWidth="1"/>
    <col min="13372" max="13372" width="5.28515625" style="17" customWidth="1"/>
    <col min="13373" max="13373" width="5.42578125" style="17" customWidth="1"/>
    <col min="13374" max="13375" width="4.42578125" style="17" customWidth="1"/>
    <col min="13376" max="13376" width="5.140625" style="17" customWidth="1"/>
    <col min="13377" max="13377" width="4.42578125" style="17" customWidth="1"/>
    <col min="13378" max="13378" width="5.28515625" style="17" customWidth="1"/>
    <col min="13379" max="13379" width="4.140625" style="17" customWidth="1"/>
    <col min="13380" max="13381" width="4.7109375" style="17" customWidth="1"/>
    <col min="13382" max="13382" width="4.42578125" style="17" customWidth="1"/>
    <col min="13383" max="13568" width="11.42578125" style="17"/>
    <col min="13569" max="13569" width="4.28515625" style="17" customWidth="1"/>
    <col min="13570" max="13570" width="6.42578125" style="17" customWidth="1"/>
    <col min="13571" max="13571" width="7.28515625" style="17" customWidth="1"/>
    <col min="13572" max="13572" width="9.28515625" style="17" customWidth="1"/>
    <col min="13573" max="13573" width="23.42578125" style="17" customWidth="1"/>
    <col min="13574" max="13574" width="9.42578125" style="17" customWidth="1"/>
    <col min="13575" max="13575" width="18" style="17" customWidth="1"/>
    <col min="13576" max="13576" width="11.140625" style="17" customWidth="1"/>
    <col min="13577" max="13577" width="9.42578125" style="17" customWidth="1"/>
    <col min="13578" max="13578" width="7.42578125" style="17" customWidth="1"/>
    <col min="13579" max="13615" width="0" style="17" hidden="1" customWidth="1"/>
    <col min="13616" max="13616" width="7" style="17" customWidth="1"/>
    <col min="13617" max="13622" width="5.42578125" style="17" customWidth="1"/>
    <col min="13623" max="13623" width="25.7109375" style="17" customWidth="1"/>
    <col min="13624" max="13624" width="4.28515625" style="17" customWidth="1"/>
    <col min="13625" max="13625" width="13.7109375" style="17" customWidth="1"/>
    <col min="13626" max="13626" width="11.42578125" style="17"/>
    <col min="13627" max="13627" width="5.7109375" style="17" customWidth="1"/>
    <col min="13628" max="13628" width="5.28515625" style="17" customWidth="1"/>
    <col min="13629" max="13629" width="5.42578125" style="17" customWidth="1"/>
    <col min="13630" max="13631" width="4.42578125" style="17" customWidth="1"/>
    <col min="13632" max="13632" width="5.140625" style="17" customWidth="1"/>
    <col min="13633" max="13633" width="4.42578125" style="17" customWidth="1"/>
    <col min="13634" max="13634" width="5.28515625" style="17" customWidth="1"/>
    <col min="13635" max="13635" width="4.140625" style="17" customWidth="1"/>
    <col min="13636" max="13637" width="4.7109375" style="17" customWidth="1"/>
    <col min="13638" max="13638" width="4.42578125" style="17" customWidth="1"/>
    <col min="13639" max="13824" width="11.42578125" style="17"/>
    <col min="13825" max="13825" width="4.28515625" style="17" customWidth="1"/>
    <col min="13826" max="13826" width="6.42578125" style="17" customWidth="1"/>
    <col min="13827" max="13827" width="7.28515625" style="17" customWidth="1"/>
    <col min="13828" max="13828" width="9.28515625" style="17" customWidth="1"/>
    <col min="13829" max="13829" width="23.42578125" style="17" customWidth="1"/>
    <col min="13830" max="13830" width="9.42578125" style="17" customWidth="1"/>
    <col min="13831" max="13831" width="18" style="17" customWidth="1"/>
    <col min="13832" max="13832" width="11.140625" style="17" customWidth="1"/>
    <col min="13833" max="13833" width="9.42578125" style="17" customWidth="1"/>
    <col min="13834" max="13834" width="7.42578125" style="17" customWidth="1"/>
    <col min="13835" max="13871" width="0" style="17" hidden="1" customWidth="1"/>
    <col min="13872" max="13872" width="7" style="17" customWidth="1"/>
    <col min="13873" max="13878" width="5.42578125" style="17" customWidth="1"/>
    <col min="13879" max="13879" width="25.7109375" style="17" customWidth="1"/>
    <col min="13880" max="13880" width="4.28515625" style="17" customWidth="1"/>
    <col min="13881" max="13881" width="13.7109375" style="17" customWidth="1"/>
    <col min="13882" max="13882" width="11.42578125" style="17"/>
    <col min="13883" max="13883" width="5.7109375" style="17" customWidth="1"/>
    <col min="13884" max="13884" width="5.28515625" style="17" customWidth="1"/>
    <col min="13885" max="13885" width="5.42578125" style="17" customWidth="1"/>
    <col min="13886" max="13887" width="4.42578125" style="17" customWidth="1"/>
    <col min="13888" max="13888" width="5.140625" style="17" customWidth="1"/>
    <col min="13889" max="13889" width="4.42578125" style="17" customWidth="1"/>
    <col min="13890" max="13890" width="5.28515625" style="17" customWidth="1"/>
    <col min="13891" max="13891" width="4.140625" style="17" customWidth="1"/>
    <col min="13892" max="13893" width="4.7109375" style="17" customWidth="1"/>
    <col min="13894" max="13894" width="4.42578125" style="17" customWidth="1"/>
    <col min="13895" max="14080" width="11.42578125" style="17"/>
    <col min="14081" max="14081" width="4.28515625" style="17" customWidth="1"/>
    <col min="14082" max="14082" width="6.42578125" style="17" customWidth="1"/>
    <col min="14083" max="14083" width="7.28515625" style="17" customWidth="1"/>
    <col min="14084" max="14084" width="9.28515625" style="17" customWidth="1"/>
    <col min="14085" max="14085" width="23.42578125" style="17" customWidth="1"/>
    <col min="14086" max="14086" width="9.42578125" style="17" customWidth="1"/>
    <col min="14087" max="14087" width="18" style="17" customWidth="1"/>
    <col min="14088" max="14088" width="11.140625" style="17" customWidth="1"/>
    <col min="14089" max="14089" width="9.42578125" style="17" customWidth="1"/>
    <col min="14090" max="14090" width="7.42578125" style="17" customWidth="1"/>
    <col min="14091" max="14127" width="0" style="17" hidden="1" customWidth="1"/>
    <col min="14128" max="14128" width="7" style="17" customWidth="1"/>
    <col min="14129" max="14134" width="5.42578125" style="17" customWidth="1"/>
    <col min="14135" max="14135" width="25.7109375" style="17" customWidth="1"/>
    <col min="14136" max="14136" width="4.28515625" style="17" customWidth="1"/>
    <col min="14137" max="14137" width="13.7109375" style="17" customWidth="1"/>
    <col min="14138" max="14138" width="11.42578125" style="17"/>
    <col min="14139" max="14139" width="5.7109375" style="17" customWidth="1"/>
    <col min="14140" max="14140" width="5.28515625" style="17" customWidth="1"/>
    <col min="14141" max="14141" width="5.42578125" style="17" customWidth="1"/>
    <col min="14142" max="14143" width="4.42578125" style="17" customWidth="1"/>
    <col min="14144" max="14144" width="5.140625" style="17" customWidth="1"/>
    <col min="14145" max="14145" width="4.42578125" style="17" customWidth="1"/>
    <col min="14146" max="14146" width="5.28515625" style="17" customWidth="1"/>
    <col min="14147" max="14147" width="4.140625" style="17" customWidth="1"/>
    <col min="14148" max="14149" width="4.7109375" style="17" customWidth="1"/>
    <col min="14150" max="14150" width="4.42578125" style="17" customWidth="1"/>
    <col min="14151" max="14336" width="11.42578125" style="17"/>
    <col min="14337" max="14337" width="4.28515625" style="17" customWidth="1"/>
    <col min="14338" max="14338" width="6.42578125" style="17" customWidth="1"/>
    <col min="14339" max="14339" width="7.28515625" style="17" customWidth="1"/>
    <col min="14340" max="14340" width="9.28515625" style="17" customWidth="1"/>
    <col min="14341" max="14341" width="23.42578125" style="17" customWidth="1"/>
    <col min="14342" max="14342" width="9.42578125" style="17" customWidth="1"/>
    <col min="14343" max="14343" width="18" style="17" customWidth="1"/>
    <col min="14344" max="14344" width="11.140625" style="17" customWidth="1"/>
    <col min="14345" max="14345" width="9.42578125" style="17" customWidth="1"/>
    <col min="14346" max="14346" width="7.42578125" style="17" customWidth="1"/>
    <col min="14347" max="14383" width="0" style="17" hidden="1" customWidth="1"/>
    <col min="14384" max="14384" width="7" style="17" customWidth="1"/>
    <col min="14385" max="14390" width="5.42578125" style="17" customWidth="1"/>
    <col min="14391" max="14391" width="25.7109375" style="17" customWidth="1"/>
    <col min="14392" max="14392" width="4.28515625" style="17" customWidth="1"/>
    <col min="14393" max="14393" width="13.7109375" style="17" customWidth="1"/>
    <col min="14394" max="14394" width="11.42578125" style="17"/>
    <col min="14395" max="14395" width="5.7109375" style="17" customWidth="1"/>
    <col min="14396" max="14396" width="5.28515625" style="17" customWidth="1"/>
    <col min="14397" max="14397" width="5.42578125" style="17" customWidth="1"/>
    <col min="14398" max="14399" width="4.42578125" style="17" customWidth="1"/>
    <col min="14400" max="14400" width="5.140625" style="17" customWidth="1"/>
    <col min="14401" max="14401" width="4.42578125" style="17" customWidth="1"/>
    <col min="14402" max="14402" width="5.28515625" style="17" customWidth="1"/>
    <col min="14403" max="14403" width="4.140625" style="17" customWidth="1"/>
    <col min="14404" max="14405" width="4.7109375" style="17" customWidth="1"/>
    <col min="14406" max="14406" width="4.42578125" style="17" customWidth="1"/>
    <col min="14407" max="14592" width="11.42578125" style="17"/>
    <col min="14593" max="14593" width="4.28515625" style="17" customWidth="1"/>
    <col min="14594" max="14594" width="6.42578125" style="17" customWidth="1"/>
    <col min="14595" max="14595" width="7.28515625" style="17" customWidth="1"/>
    <col min="14596" max="14596" width="9.28515625" style="17" customWidth="1"/>
    <col min="14597" max="14597" width="23.42578125" style="17" customWidth="1"/>
    <col min="14598" max="14598" width="9.42578125" style="17" customWidth="1"/>
    <col min="14599" max="14599" width="18" style="17" customWidth="1"/>
    <col min="14600" max="14600" width="11.140625" style="17" customWidth="1"/>
    <col min="14601" max="14601" width="9.42578125" style="17" customWidth="1"/>
    <col min="14602" max="14602" width="7.42578125" style="17" customWidth="1"/>
    <col min="14603" max="14639" width="0" style="17" hidden="1" customWidth="1"/>
    <col min="14640" max="14640" width="7" style="17" customWidth="1"/>
    <col min="14641" max="14646" width="5.42578125" style="17" customWidth="1"/>
    <col min="14647" max="14647" width="25.7109375" style="17" customWidth="1"/>
    <col min="14648" max="14648" width="4.28515625" style="17" customWidth="1"/>
    <col min="14649" max="14649" width="13.7109375" style="17" customWidth="1"/>
    <col min="14650" max="14650" width="11.42578125" style="17"/>
    <col min="14651" max="14651" width="5.7109375" style="17" customWidth="1"/>
    <col min="14652" max="14652" width="5.28515625" style="17" customWidth="1"/>
    <col min="14653" max="14653" width="5.42578125" style="17" customWidth="1"/>
    <col min="14654" max="14655" width="4.42578125" style="17" customWidth="1"/>
    <col min="14656" max="14656" width="5.140625" style="17" customWidth="1"/>
    <col min="14657" max="14657" width="4.42578125" style="17" customWidth="1"/>
    <col min="14658" max="14658" width="5.28515625" style="17" customWidth="1"/>
    <col min="14659" max="14659" width="4.140625" style="17" customWidth="1"/>
    <col min="14660" max="14661" width="4.7109375" style="17" customWidth="1"/>
    <col min="14662" max="14662" width="4.42578125" style="17" customWidth="1"/>
    <col min="14663" max="14848" width="11.42578125" style="17"/>
    <col min="14849" max="14849" width="4.28515625" style="17" customWidth="1"/>
    <col min="14850" max="14850" width="6.42578125" style="17" customWidth="1"/>
    <col min="14851" max="14851" width="7.28515625" style="17" customWidth="1"/>
    <col min="14852" max="14852" width="9.28515625" style="17" customWidth="1"/>
    <col min="14853" max="14853" width="23.42578125" style="17" customWidth="1"/>
    <col min="14854" max="14854" width="9.42578125" style="17" customWidth="1"/>
    <col min="14855" max="14855" width="18" style="17" customWidth="1"/>
    <col min="14856" max="14856" width="11.140625" style="17" customWidth="1"/>
    <col min="14857" max="14857" width="9.42578125" style="17" customWidth="1"/>
    <col min="14858" max="14858" width="7.42578125" style="17" customWidth="1"/>
    <col min="14859" max="14895" width="0" style="17" hidden="1" customWidth="1"/>
    <col min="14896" max="14896" width="7" style="17" customWidth="1"/>
    <col min="14897" max="14902" width="5.42578125" style="17" customWidth="1"/>
    <col min="14903" max="14903" width="25.7109375" style="17" customWidth="1"/>
    <col min="14904" max="14904" width="4.28515625" style="17" customWidth="1"/>
    <col min="14905" max="14905" width="13.7109375" style="17" customWidth="1"/>
    <col min="14906" max="14906" width="11.42578125" style="17"/>
    <col min="14907" max="14907" width="5.7109375" style="17" customWidth="1"/>
    <col min="14908" max="14908" width="5.28515625" style="17" customWidth="1"/>
    <col min="14909" max="14909" width="5.42578125" style="17" customWidth="1"/>
    <col min="14910" max="14911" width="4.42578125" style="17" customWidth="1"/>
    <col min="14912" max="14912" width="5.140625" style="17" customWidth="1"/>
    <col min="14913" max="14913" width="4.42578125" style="17" customWidth="1"/>
    <col min="14914" max="14914" width="5.28515625" style="17" customWidth="1"/>
    <col min="14915" max="14915" width="4.140625" style="17" customWidth="1"/>
    <col min="14916" max="14917" width="4.7109375" style="17" customWidth="1"/>
    <col min="14918" max="14918" width="4.42578125" style="17" customWidth="1"/>
    <col min="14919" max="15104" width="11.42578125" style="17"/>
    <col min="15105" max="15105" width="4.28515625" style="17" customWidth="1"/>
    <col min="15106" max="15106" width="6.42578125" style="17" customWidth="1"/>
    <col min="15107" max="15107" width="7.28515625" style="17" customWidth="1"/>
    <col min="15108" max="15108" width="9.28515625" style="17" customWidth="1"/>
    <col min="15109" max="15109" width="23.42578125" style="17" customWidth="1"/>
    <col min="15110" max="15110" width="9.42578125" style="17" customWidth="1"/>
    <col min="15111" max="15111" width="18" style="17" customWidth="1"/>
    <col min="15112" max="15112" width="11.140625" style="17" customWidth="1"/>
    <col min="15113" max="15113" width="9.42578125" style="17" customWidth="1"/>
    <col min="15114" max="15114" width="7.42578125" style="17" customWidth="1"/>
    <col min="15115" max="15151" width="0" style="17" hidden="1" customWidth="1"/>
    <col min="15152" max="15152" width="7" style="17" customWidth="1"/>
    <col min="15153" max="15158" width="5.42578125" style="17" customWidth="1"/>
    <col min="15159" max="15159" width="25.7109375" style="17" customWidth="1"/>
    <col min="15160" max="15160" width="4.28515625" style="17" customWidth="1"/>
    <col min="15161" max="15161" width="13.7109375" style="17" customWidth="1"/>
    <col min="15162" max="15162" width="11.42578125" style="17"/>
    <col min="15163" max="15163" width="5.7109375" style="17" customWidth="1"/>
    <col min="15164" max="15164" width="5.28515625" style="17" customWidth="1"/>
    <col min="15165" max="15165" width="5.42578125" style="17" customWidth="1"/>
    <col min="15166" max="15167" width="4.42578125" style="17" customWidth="1"/>
    <col min="15168" max="15168" width="5.140625" style="17" customWidth="1"/>
    <col min="15169" max="15169" width="4.42578125" style="17" customWidth="1"/>
    <col min="15170" max="15170" width="5.28515625" style="17" customWidth="1"/>
    <col min="15171" max="15171" width="4.140625" style="17" customWidth="1"/>
    <col min="15172" max="15173" width="4.7109375" style="17" customWidth="1"/>
    <col min="15174" max="15174" width="4.42578125" style="17" customWidth="1"/>
    <col min="15175" max="15360" width="11.42578125" style="17"/>
    <col min="15361" max="15361" width="4.28515625" style="17" customWidth="1"/>
    <col min="15362" max="15362" width="6.42578125" style="17" customWidth="1"/>
    <col min="15363" max="15363" width="7.28515625" style="17" customWidth="1"/>
    <col min="15364" max="15364" width="9.28515625" style="17" customWidth="1"/>
    <col min="15365" max="15365" width="23.42578125" style="17" customWidth="1"/>
    <col min="15366" max="15366" width="9.42578125" style="17" customWidth="1"/>
    <col min="15367" max="15367" width="18" style="17" customWidth="1"/>
    <col min="15368" max="15368" width="11.140625" style="17" customWidth="1"/>
    <col min="15369" max="15369" width="9.42578125" style="17" customWidth="1"/>
    <col min="15370" max="15370" width="7.42578125" style="17" customWidth="1"/>
    <col min="15371" max="15407" width="0" style="17" hidden="1" customWidth="1"/>
    <col min="15408" max="15408" width="7" style="17" customWidth="1"/>
    <col min="15409" max="15414" width="5.42578125" style="17" customWidth="1"/>
    <col min="15415" max="15415" width="25.7109375" style="17" customWidth="1"/>
    <col min="15416" max="15416" width="4.28515625" style="17" customWidth="1"/>
    <col min="15417" max="15417" width="13.7109375" style="17" customWidth="1"/>
    <col min="15418" max="15418" width="11.42578125" style="17"/>
    <col min="15419" max="15419" width="5.7109375" style="17" customWidth="1"/>
    <col min="15420" max="15420" width="5.28515625" style="17" customWidth="1"/>
    <col min="15421" max="15421" width="5.42578125" style="17" customWidth="1"/>
    <col min="15422" max="15423" width="4.42578125" style="17" customWidth="1"/>
    <col min="15424" max="15424" width="5.140625" style="17" customWidth="1"/>
    <col min="15425" max="15425" width="4.42578125" style="17" customWidth="1"/>
    <col min="15426" max="15426" width="5.28515625" style="17" customWidth="1"/>
    <col min="15427" max="15427" width="4.140625" style="17" customWidth="1"/>
    <col min="15428" max="15429" width="4.7109375" style="17" customWidth="1"/>
    <col min="15430" max="15430" width="4.42578125" style="17" customWidth="1"/>
    <col min="15431" max="15616" width="11.42578125" style="17"/>
    <col min="15617" max="15617" width="4.28515625" style="17" customWidth="1"/>
    <col min="15618" max="15618" width="6.42578125" style="17" customWidth="1"/>
    <col min="15619" max="15619" width="7.28515625" style="17" customWidth="1"/>
    <col min="15620" max="15620" width="9.28515625" style="17" customWidth="1"/>
    <col min="15621" max="15621" width="23.42578125" style="17" customWidth="1"/>
    <col min="15622" max="15622" width="9.42578125" style="17" customWidth="1"/>
    <col min="15623" max="15623" width="18" style="17" customWidth="1"/>
    <col min="15624" max="15624" width="11.140625" style="17" customWidth="1"/>
    <col min="15625" max="15625" width="9.42578125" style="17" customWidth="1"/>
    <col min="15626" max="15626" width="7.42578125" style="17" customWidth="1"/>
    <col min="15627" max="15663" width="0" style="17" hidden="1" customWidth="1"/>
    <col min="15664" max="15664" width="7" style="17" customWidth="1"/>
    <col min="15665" max="15670" width="5.42578125" style="17" customWidth="1"/>
    <col min="15671" max="15671" width="25.7109375" style="17" customWidth="1"/>
    <col min="15672" max="15672" width="4.28515625" style="17" customWidth="1"/>
    <col min="15673" max="15673" width="13.7109375" style="17" customWidth="1"/>
    <col min="15674" max="15674" width="11.42578125" style="17"/>
    <col min="15675" max="15675" width="5.7109375" style="17" customWidth="1"/>
    <col min="15676" max="15676" width="5.28515625" style="17" customWidth="1"/>
    <col min="15677" max="15677" width="5.42578125" style="17" customWidth="1"/>
    <col min="15678" max="15679" width="4.42578125" style="17" customWidth="1"/>
    <col min="15680" max="15680" width="5.140625" style="17" customWidth="1"/>
    <col min="15681" max="15681" width="4.42578125" style="17" customWidth="1"/>
    <col min="15682" max="15682" width="5.28515625" style="17" customWidth="1"/>
    <col min="15683" max="15683" width="4.140625" style="17" customWidth="1"/>
    <col min="15684" max="15685" width="4.7109375" style="17" customWidth="1"/>
    <col min="15686" max="15686" width="4.42578125" style="17" customWidth="1"/>
    <col min="15687" max="15872" width="11.42578125" style="17"/>
    <col min="15873" max="15873" width="4.28515625" style="17" customWidth="1"/>
    <col min="15874" max="15874" width="6.42578125" style="17" customWidth="1"/>
    <col min="15875" max="15875" width="7.28515625" style="17" customWidth="1"/>
    <col min="15876" max="15876" width="9.28515625" style="17" customWidth="1"/>
    <col min="15877" max="15877" width="23.42578125" style="17" customWidth="1"/>
    <col min="15878" max="15878" width="9.42578125" style="17" customWidth="1"/>
    <col min="15879" max="15879" width="18" style="17" customWidth="1"/>
    <col min="15880" max="15880" width="11.140625" style="17" customWidth="1"/>
    <col min="15881" max="15881" width="9.42578125" style="17" customWidth="1"/>
    <col min="15882" max="15882" width="7.42578125" style="17" customWidth="1"/>
    <col min="15883" max="15919" width="0" style="17" hidden="1" customWidth="1"/>
    <col min="15920" max="15920" width="7" style="17" customWidth="1"/>
    <col min="15921" max="15926" width="5.42578125" style="17" customWidth="1"/>
    <col min="15927" max="15927" width="25.7109375" style="17" customWidth="1"/>
    <col min="15928" max="15928" width="4.28515625" style="17" customWidth="1"/>
    <col min="15929" max="15929" width="13.7109375" style="17" customWidth="1"/>
    <col min="15930" max="15930" width="11.42578125" style="17"/>
    <col min="15931" max="15931" width="5.7109375" style="17" customWidth="1"/>
    <col min="15932" max="15932" width="5.28515625" style="17" customWidth="1"/>
    <col min="15933" max="15933" width="5.42578125" style="17" customWidth="1"/>
    <col min="15934" max="15935" width="4.42578125" style="17" customWidth="1"/>
    <col min="15936" max="15936" width="5.140625" style="17" customWidth="1"/>
    <col min="15937" max="15937" width="4.42578125" style="17" customWidth="1"/>
    <col min="15938" max="15938" width="5.28515625" style="17" customWidth="1"/>
    <col min="15939" max="15939" width="4.140625" style="17" customWidth="1"/>
    <col min="15940" max="15941" width="4.7109375" style="17" customWidth="1"/>
    <col min="15942" max="15942" width="4.42578125" style="17" customWidth="1"/>
    <col min="15943" max="16128" width="11.42578125" style="17"/>
    <col min="16129" max="16129" width="4.28515625" style="17" customWidth="1"/>
    <col min="16130" max="16130" width="6.42578125" style="17" customWidth="1"/>
    <col min="16131" max="16131" width="7.28515625" style="17" customWidth="1"/>
    <col min="16132" max="16132" width="9.28515625" style="17" customWidth="1"/>
    <col min="16133" max="16133" width="23.42578125" style="17" customWidth="1"/>
    <col min="16134" max="16134" width="9.42578125" style="17" customWidth="1"/>
    <col min="16135" max="16135" width="18" style="17" customWidth="1"/>
    <col min="16136" max="16136" width="11.140625" style="17" customWidth="1"/>
    <col min="16137" max="16137" width="9.42578125" style="17" customWidth="1"/>
    <col min="16138" max="16138" width="7.42578125" style="17" customWidth="1"/>
    <col min="16139" max="16175" width="0" style="17" hidden="1" customWidth="1"/>
    <col min="16176" max="16176" width="7" style="17" customWidth="1"/>
    <col min="16177" max="16182" width="5.42578125" style="17" customWidth="1"/>
    <col min="16183" max="16183" width="25.7109375" style="17" customWidth="1"/>
    <col min="16184" max="16184" width="4.28515625" style="17" customWidth="1"/>
    <col min="16185" max="16185" width="13.7109375" style="17" customWidth="1"/>
    <col min="16186" max="16186" width="11.42578125" style="17"/>
    <col min="16187" max="16187" width="5.7109375" style="17" customWidth="1"/>
    <col min="16188" max="16188" width="5.28515625" style="17" customWidth="1"/>
    <col min="16189" max="16189" width="5.42578125" style="17" customWidth="1"/>
    <col min="16190" max="16191" width="4.42578125" style="17" customWidth="1"/>
    <col min="16192" max="16192" width="5.140625" style="17" customWidth="1"/>
    <col min="16193" max="16193" width="4.42578125" style="17" customWidth="1"/>
    <col min="16194" max="16194" width="5.28515625" style="17" customWidth="1"/>
    <col min="16195" max="16195" width="4.140625" style="17" customWidth="1"/>
    <col min="16196" max="16197" width="4.7109375" style="17" customWidth="1"/>
    <col min="16198" max="16198" width="4.42578125" style="17" customWidth="1"/>
    <col min="16199" max="16384" width="11.42578125" style="17"/>
  </cols>
  <sheetData>
    <row r="1" spans="1:64" ht="61.5" x14ac:dyDescent="0.5">
      <c r="A1" s="1" t="s">
        <v>28</v>
      </c>
      <c r="B1" s="2" t="s">
        <v>29</v>
      </c>
      <c r="C1" s="3" t="s">
        <v>30</v>
      </c>
      <c r="D1" s="4">
        <f>COUNTIF(D2:D130,"1")</f>
        <v>15</v>
      </c>
      <c r="E1" s="5" t="s">
        <v>31</v>
      </c>
      <c r="F1" s="6" t="s">
        <v>32</v>
      </c>
      <c r="G1" s="5" t="s">
        <v>33</v>
      </c>
      <c r="H1" s="7" t="s">
        <v>34</v>
      </c>
      <c r="I1" s="5" t="s">
        <v>35</v>
      </c>
      <c r="J1" s="5" t="s">
        <v>36</v>
      </c>
      <c r="K1" s="8" t="s">
        <v>37</v>
      </c>
      <c r="L1" s="9" t="s">
        <v>38</v>
      </c>
      <c r="M1" s="9" t="s">
        <v>39</v>
      </c>
      <c r="N1" s="9" t="s">
        <v>40</v>
      </c>
      <c r="O1" s="10" t="s">
        <v>41</v>
      </c>
      <c r="P1" s="9" t="s">
        <v>42</v>
      </c>
      <c r="Q1" s="9" t="s">
        <v>39</v>
      </c>
      <c r="R1" s="11" t="s">
        <v>43</v>
      </c>
      <c r="S1" s="10" t="s">
        <v>44</v>
      </c>
      <c r="T1" s="9" t="s">
        <v>42</v>
      </c>
      <c r="U1" s="9" t="s">
        <v>39</v>
      </c>
      <c r="V1" s="11" t="s">
        <v>43</v>
      </c>
      <c r="W1" s="12" t="s">
        <v>45</v>
      </c>
      <c r="X1" s="9" t="s">
        <v>42</v>
      </c>
      <c r="Y1" s="9" t="s">
        <v>39</v>
      </c>
      <c r="Z1" s="11" t="s">
        <v>43</v>
      </c>
      <c r="AA1" s="10" t="s">
        <v>46</v>
      </c>
      <c r="AB1" s="9" t="s">
        <v>42</v>
      </c>
      <c r="AC1" s="9" t="s">
        <v>1</v>
      </c>
      <c r="AD1" s="13" t="s">
        <v>47</v>
      </c>
      <c r="AE1" s="12" t="s">
        <v>48</v>
      </c>
      <c r="AF1" s="9" t="s">
        <v>42</v>
      </c>
      <c r="AG1" s="9" t="s">
        <v>1</v>
      </c>
      <c r="AH1" s="13" t="s">
        <v>47</v>
      </c>
      <c r="AI1" s="12" t="s">
        <v>49</v>
      </c>
      <c r="AJ1" s="9" t="s">
        <v>42</v>
      </c>
      <c r="AK1" s="9" t="s">
        <v>1</v>
      </c>
      <c r="AL1" s="13" t="s">
        <v>47</v>
      </c>
      <c r="AM1" s="12" t="s">
        <v>50</v>
      </c>
      <c r="AN1" s="9" t="s">
        <v>42</v>
      </c>
      <c r="AO1" s="9" t="s">
        <v>1</v>
      </c>
      <c r="AP1" s="13" t="s">
        <v>47</v>
      </c>
      <c r="AQ1" s="12" t="s">
        <v>51</v>
      </c>
      <c r="AR1" s="9" t="s">
        <v>42</v>
      </c>
      <c r="AS1" s="9" t="s">
        <v>1</v>
      </c>
      <c r="AT1" s="13" t="s">
        <v>47</v>
      </c>
      <c r="AU1" s="12" t="s">
        <v>52</v>
      </c>
      <c r="AV1" s="9" t="s">
        <v>42</v>
      </c>
      <c r="AW1" s="9" t="s">
        <v>1</v>
      </c>
      <c r="AX1" s="13" t="s">
        <v>47</v>
      </c>
      <c r="AY1" s="12" t="s">
        <v>53</v>
      </c>
      <c r="AZ1" s="14" t="s">
        <v>54</v>
      </c>
      <c r="BA1" s="15" t="s">
        <v>55</v>
      </c>
      <c r="BB1" s="14" t="s">
        <v>56</v>
      </c>
      <c r="BC1" s="16" t="s">
        <v>57</v>
      </c>
      <c r="BD1" s="1" t="s">
        <v>58</v>
      </c>
    </row>
    <row r="2" spans="1:64" ht="18.75" customHeight="1" x14ac:dyDescent="0.25">
      <c r="A2" s="18">
        <v>1</v>
      </c>
      <c r="B2" s="18" t="str">
        <f t="shared" ref="B2:B33" si="0">IF(A2=BD2,"v","x")</f>
        <v>v</v>
      </c>
      <c r="C2" s="1" t="s">
        <v>59</v>
      </c>
      <c r="D2" s="19"/>
      <c r="E2" s="20" t="s">
        <v>60</v>
      </c>
      <c r="F2" s="21"/>
      <c r="G2" s="22" t="s">
        <v>61</v>
      </c>
      <c r="H2" s="23">
        <f t="shared" ref="H2:H24" si="1">SUM(K2+O2+S2+W2+AA2+AE2+AI2+AM2+AQ2+AU2+AY2)</f>
        <v>710.09920634920627</v>
      </c>
      <c r="I2" s="22">
        <v>2004</v>
      </c>
      <c r="J2" s="24">
        <f>2017-I2</f>
        <v>13</v>
      </c>
      <c r="K2" s="25">
        <v>710.09920634920627</v>
      </c>
      <c r="L2" s="26">
        <v>1</v>
      </c>
      <c r="M2" s="26"/>
      <c r="N2" s="26"/>
      <c r="O2" s="27">
        <f t="shared" ref="O2:O33" si="2">SUM(M2*10+N2)/L2*10</f>
        <v>0</v>
      </c>
      <c r="P2" s="26">
        <v>1</v>
      </c>
      <c r="Q2" s="26"/>
      <c r="R2" s="26"/>
      <c r="S2" s="27">
        <f t="shared" ref="S2:S33" si="3">SUM(Q2*10+R2)/P2*10</f>
        <v>0</v>
      </c>
      <c r="T2" s="26">
        <v>1</v>
      </c>
      <c r="U2" s="26"/>
      <c r="V2" s="26"/>
      <c r="W2" s="27">
        <f t="shared" ref="W2:W33" si="4">SUM(U2*10+V2)/T2*10</f>
        <v>0</v>
      </c>
      <c r="X2" s="26">
        <v>1</v>
      </c>
      <c r="Y2" s="26"/>
      <c r="Z2" s="26"/>
      <c r="AA2" s="27">
        <f t="shared" ref="AA2:AA33" si="5">SUM(Y2*10+Z2)/X2*10</f>
        <v>0</v>
      </c>
      <c r="AB2" s="26">
        <v>1</v>
      </c>
      <c r="AC2" s="26"/>
      <c r="AD2" s="26"/>
      <c r="AE2" s="27">
        <f t="shared" ref="AE2:AE33" si="6">SUM(AC2*10+AD2)/AB2*10</f>
        <v>0</v>
      </c>
      <c r="AF2" s="26">
        <v>1</v>
      </c>
      <c r="AG2" s="26"/>
      <c r="AH2" s="26"/>
      <c r="AI2" s="27">
        <f t="shared" ref="AI2:AI33" si="7">SUM(AG2*10+AH2)/AF2*10</f>
        <v>0</v>
      </c>
      <c r="AJ2" s="26">
        <v>1</v>
      </c>
      <c r="AK2" s="26"/>
      <c r="AL2" s="26"/>
      <c r="AM2" s="27">
        <f t="shared" ref="AM2:AM33" si="8">SUM(AK2*10+AL2)/AJ2*10</f>
        <v>0</v>
      </c>
      <c r="AN2" s="26">
        <v>1</v>
      </c>
      <c r="AO2" s="26"/>
      <c r="AP2" s="26"/>
      <c r="AQ2" s="27">
        <f t="shared" ref="AQ2:AQ33" si="9">SUM(AO2*10+AP2)/AN2*10</f>
        <v>0</v>
      </c>
      <c r="AR2" s="26">
        <v>1</v>
      </c>
      <c r="AS2" s="26"/>
      <c r="AT2" s="26"/>
      <c r="AU2" s="28">
        <f t="shared" ref="AU2:AU33" si="10">SUM(AS2*10+AT2)/AR2*10</f>
        <v>0</v>
      </c>
      <c r="AV2" s="26">
        <v>1</v>
      </c>
      <c r="AW2" s="26"/>
      <c r="AX2" s="26"/>
      <c r="AY2" s="27">
        <f t="shared" ref="AY2:AY33" si="11">SUM(AW2*10+AX2)/AV2*10</f>
        <v>0</v>
      </c>
      <c r="AZ2" s="29" t="str">
        <f t="shared" ref="AZ2:AZ33" si="12">IF(H2&lt;250,0,IF(H2&lt;500,250,IF(H2&lt;750,"500",IF(H2&lt;1000,750,IF(H2&lt;1500,1000,IF(H2&lt;2000,1500,IF(H2&lt;2500,2000,IF(H2&lt;3000,2500,3000))))))))</f>
        <v>500</v>
      </c>
      <c r="BA2" s="30">
        <v>500</v>
      </c>
      <c r="BB2" s="31">
        <f t="shared" ref="BB2:BB33" si="13">AZ2-BA2</f>
        <v>0</v>
      </c>
      <c r="BC2" s="32" t="str">
        <f t="shared" ref="BC2:BC33" si="14">IF(BB2=0,"geen actie",CONCATENATE("diploma uitschrijven: ",AZ2," punten"))</f>
        <v>geen actie</v>
      </c>
      <c r="BD2" s="18">
        <v>1</v>
      </c>
      <c r="BE2" s="33"/>
    </row>
    <row r="3" spans="1:64" ht="18.75" customHeight="1" x14ac:dyDescent="0.25">
      <c r="A3" s="18">
        <v>2</v>
      </c>
      <c r="B3" s="18" t="str">
        <f t="shared" si="0"/>
        <v>v</v>
      </c>
      <c r="C3" s="34"/>
      <c r="D3" s="19"/>
      <c r="E3" s="20" t="s">
        <v>62</v>
      </c>
      <c r="F3" s="21"/>
      <c r="G3" s="22" t="s">
        <v>63</v>
      </c>
      <c r="H3" s="23">
        <f t="shared" si="1"/>
        <v>77</v>
      </c>
      <c r="I3" s="22">
        <v>2005</v>
      </c>
      <c r="J3" s="24">
        <f>2018-I3</f>
        <v>13</v>
      </c>
      <c r="K3" s="25">
        <v>77</v>
      </c>
      <c r="L3" s="26">
        <v>1</v>
      </c>
      <c r="M3" s="26"/>
      <c r="N3" s="26"/>
      <c r="O3" s="27">
        <f t="shared" si="2"/>
        <v>0</v>
      </c>
      <c r="P3" s="26">
        <v>1</v>
      </c>
      <c r="Q3" s="26"/>
      <c r="R3" s="26"/>
      <c r="S3" s="27">
        <f t="shared" si="3"/>
        <v>0</v>
      </c>
      <c r="T3" s="26">
        <v>1</v>
      </c>
      <c r="U3" s="26"/>
      <c r="V3" s="26"/>
      <c r="W3" s="27">
        <f t="shared" si="4"/>
        <v>0</v>
      </c>
      <c r="X3" s="26">
        <v>1</v>
      </c>
      <c r="Y3" s="26"/>
      <c r="Z3" s="26"/>
      <c r="AA3" s="27">
        <f t="shared" si="5"/>
        <v>0</v>
      </c>
      <c r="AB3" s="26">
        <v>1</v>
      </c>
      <c r="AC3" s="26"/>
      <c r="AD3" s="26"/>
      <c r="AE3" s="27">
        <f t="shared" si="6"/>
        <v>0</v>
      </c>
      <c r="AF3" s="26">
        <v>1</v>
      </c>
      <c r="AG3" s="26"/>
      <c r="AH3" s="26"/>
      <c r="AI3" s="27">
        <f t="shared" si="7"/>
        <v>0</v>
      </c>
      <c r="AJ3" s="26">
        <v>1</v>
      </c>
      <c r="AK3" s="26"/>
      <c r="AL3" s="26"/>
      <c r="AM3" s="27">
        <f t="shared" si="8"/>
        <v>0</v>
      </c>
      <c r="AN3" s="26">
        <v>1</v>
      </c>
      <c r="AO3" s="26"/>
      <c r="AP3" s="26"/>
      <c r="AQ3" s="27">
        <f t="shared" si="9"/>
        <v>0</v>
      </c>
      <c r="AR3" s="26">
        <v>1</v>
      </c>
      <c r="AS3" s="26"/>
      <c r="AT3" s="26"/>
      <c r="AU3" s="28">
        <f t="shared" si="10"/>
        <v>0</v>
      </c>
      <c r="AV3" s="26">
        <v>1</v>
      </c>
      <c r="AW3" s="26"/>
      <c r="AX3" s="26"/>
      <c r="AY3" s="27">
        <f t="shared" si="11"/>
        <v>0</v>
      </c>
      <c r="AZ3" s="29">
        <f t="shared" si="12"/>
        <v>0</v>
      </c>
      <c r="BA3" s="30">
        <v>0</v>
      </c>
      <c r="BB3" s="31">
        <f t="shared" si="13"/>
        <v>0</v>
      </c>
      <c r="BC3" s="32" t="str">
        <f t="shared" si="14"/>
        <v>geen actie</v>
      </c>
      <c r="BD3" s="18">
        <v>2</v>
      </c>
      <c r="BE3" s="33"/>
      <c r="BF3" s="35"/>
      <c r="BG3" s="35"/>
      <c r="BH3" s="35"/>
      <c r="BL3" s="35"/>
    </row>
    <row r="4" spans="1:64" ht="18" customHeight="1" x14ac:dyDescent="0.25">
      <c r="A4" s="18">
        <v>3</v>
      </c>
      <c r="B4" s="18" t="str">
        <f t="shared" si="0"/>
        <v>v</v>
      </c>
      <c r="C4" s="34" t="s">
        <v>59</v>
      </c>
      <c r="D4" s="37">
        <v>1</v>
      </c>
      <c r="E4" s="20" t="s">
        <v>64</v>
      </c>
      <c r="F4" s="36"/>
      <c r="G4" s="37" t="s">
        <v>61</v>
      </c>
      <c r="H4" s="23">
        <f t="shared" si="1"/>
        <v>860.11111111111109</v>
      </c>
      <c r="I4" s="32">
        <v>2003</v>
      </c>
      <c r="J4" s="24">
        <f>2017-I4</f>
        <v>14</v>
      </c>
      <c r="K4" s="25">
        <v>747.11111111111109</v>
      </c>
      <c r="L4" s="26">
        <v>10</v>
      </c>
      <c r="M4" s="26">
        <v>7</v>
      </c>
      <c r="N4" s="26">
        <v>43</v>
      </c>
      <c r="O4" s="27">
        <f t="shared" si="2"/>
        <v>113</v>
      </c>
      <c r="P4" s="26">
        <v>1</v>
      </c>
      <c r="Q4" s="26"/>
      <c r="R4" s="26"/>
      <c r="S4" s="27">
        <f t="shared" si="3"/>
        <v>0</v>
      </c>
      <c r="T4" s="26">
        <v>1</v>
      </c>
      <c r="U4" s="26"/>
      <c r="V4" s="26"/>
      <c r="W4" s="27">
        <f t="shared" si="4"/>
        <v>0</v>
      </c>
      <c r="X4" s="26">
        <v>1</v>
      </c>
      <c r="Y4" s="26"/>
      <c r="Z4" s="26"/>
      <c r="AA4" s="27">
        <f t="shared" si="5"/>
        <v>0</v>
      </c>
      <c r="AB4" s="26">
        <v>1</v>
      </c>
      <c r="AC4" s="26"/>
      <c r="AD4" s="26"/>
      <c r="AE4" s="27">
        <f t="shared" si="6"/>
        <v>0</v>
      </c>
      <c r="AF4" s="26">
        <v>1</v>
      </c>
      <c r="AG4" s="26"/>
      <c r="AH4" s="26"/>
      <c r="AI4" s="27">
        <f t="shared" si="7"/>
        <v>0</v>
      </c>
      <c r="AJ4" s="26">
        <v>1</v>
      </c>
      <c r="AK4" s="26"/>
      <c r="AL4" s="26"/>
      <c r="AM4" s="27">
        <f t="shared" si="8"/>
        <v>0</v>
      </c>
      <c r="AN4" s="26">
        <v>1</v>
      </c>
      <c r="AO4" s="26"/>
      <c r="AP4" s="26"/>
      <c r="AQ4" s="27">
        <f t="shared" si="9"/>
        <v>0</v>
      </c>
      <c r="AR4" s="26">
        <v>1</v>
      </c>
      <c r="AS4" s="26"/>
      <c r="AT4" s="26"/>
      <c r="AU4" s="28">
        <f t="shared" si="10"/>
        <v>0</v>
      </c>
      <c r="AV4" s="26">
        <v>1</v>
      </c>
      <c r="AW4" s="26"/>
      <c r="AX4" s="26"/>
      <c r="AY4" s="27">
        <f t="shared" si="11"/>
        <v>0</v>
      </c>
      <c r="AZ4" s="29">
        <f t="shared" si="12"/>
        <v>750</v>
      </c>
      <c r="BA4" s="30">
        <v>500</v>
      </c>
      <c r="BB4" s="31">
        <f t="shared" si="13"/>
        <v>250</v>
      </c>
      <c r="BC4" s="32" t="str">
        <f t="shared" si="14"/>
        <v>diploma uitschrijven: 750 punten</v>
      </c>
      <c r="BD4" s="18">
        <v>3</v>
      </c>
      <c r="BE4" s="33"/>
      <c r="BF4" s="35"/>
      <c r="BG4" s="35"/>
      <c r="BH4" s="35"/>
      <c r="BL4" s="35"/>
    </row>
    <row r="5" spans="1:64" ht="18.75" customHeight="1" x14ac:dyDescent="0.25">
      <c r="A5" s="18">
        <v>4</v>
      </c>
      <c r="B5" s="18" t="str">
        <f t="shared" si="0"/>
        <v>v</v>
      </c>
      <c r="C5" s="34" t="s">
        <v>59</v>
      </c>
      <c r="D5" s="37">
        <v>1</v>
      </c>
      <c r="E5" s="20" t="s">
        <v>65</v>
      </c>
      <c r="F5" s="36">
        <v>116594</v>
      </c>
      <c r="G5" s="37" t="s">
        <v>66</v>
      </c>
      <c r="H5" s="23">
        <f t="shared" si="1"/>
        <v>660.05952380952374</v>
      </c>
      <c r="I5" s="32">
        <v>2006</v>
      </c>
      <c r="J5" s="24">
        <f>2018-I5</f>
        <v>12</v>
      </c>
      <c r="K5" s="25">
        <v>568.39285714285711</v>
      </c>
      <c r="L5" s="26">
        <v>6</v>
      </c>
      <c r="M5" s="26">
        <v>3</v>
      </c>
      <c r="N5" s="26">
        <v>25</v>
      </c>
      <c r="O5" s="27">
        <f t="shared" si="2"/>
        <v>91.666666666666657</v>
      </c>
      <c r="P5" s="26">
        <v>1</v>
      </c>
      <c r="Q5" s="26"/>
      <c r="R5" s="26"/>
      <c r="S5" s="27">
        <f t="shared" si="3"/>
        <v>0</v>
      </c>
      <c r="T5" s="26">
        <v>1</v>
      </c>
      <c r="U5" s="26"/>
      <c r="V5" s="26"/>
      <c r="W5" s="27">
        <f t="shared" si="4"/>
        <v>0</v>
      </c>
      <c r="X5" s="26">
        <v>1</v>
      </c>
      <c r="Y5" s="26"/>
      <c r="Z5" s="26"/>
      <c r="AA5" s="27">
        <f t="shared" si="5"/>
        <v>0</v>
      </c>
      <c r="AB5" s="26">
        <v>1</v>
      </c>
      <c r="AC5" s="26"/>
      <c r="AD5" s="26"/>
      <c r="AE5" s="27">
        <f t="shared" si="6"/>
        <v>0</v>
      </c>
      <c r="AF5" s="26">
        <v>1</v>
      </c>
      <c r="AG5" s="26"/>
      <c r="AH5" s="26"/>
      <c r="AI5" s="27">
        <f t="shared" si="7"/>
        <v>0</v>
      </c>
      <c r="AJ5" s="26">
        <v>1</v>
      </c>
      <c r="AK5" s="26"/>
      <c r="AL5" s="26"/>
      <c r="AM5" s="27">
        <f t="shared" si="8"/>
        <v>0</v>
      </c>
      <c r="AN5" s="26">
        <v>1</v>
      </c>
      <c r="AO5" s="26"/>
      <c r="AP5" s="26"/>
      <c r="AQ5" s="27">
        <f t="shared" si="9"/>
        <v>0</v>
      </c>
      <c r="AR5" s="26">
        <v>1</v>
      </c>
      <c r="AS5" s="26"/>
      <c r="AT5" s="26"/>
      <c r="AU5" s="28">
        <f t="shared" si="10"/>
        <v>0</v>
      </c>
      <c r="AV5" s="26">
        <v>1</v>
      </c>
      <c r="AW5" s="26"/>
      <c r="AX5" s="26"/>
      <c r="AY5" s="27">
        <f t="shared" si="11"/>
        <v>0</v>
      </c>
      <c r="AZ5" s="29" t="str">
        <f t="shared" si="12"/>
        <v>500</v>
      </c>
      <c r="BA5" s="30">
        <v>500</v>
      </c>
      <c r="BB5" s="31">
        <f t="shared" si="13"/>
        <v>0</v>
      </c>
      <c r="BC5" s="32" t="str">
        <f t="shared" si="14"/>
        <v>geen actie</v>
      </c>
      <c r="BD5" s="18">
        <v>4</v>
      </c>
      <c r="BE5" s="33"/>
      <c r="BF5" s="35"/>
      <c r="BG5" s="35"/>
      <c r="BH5" s="35"/>
      <c r="BI5" s="35"/>
      <c r="BJ5" s="35"/>
      <c r="BK5" s="35"/>
      <c r="BL5" s="35"/>
    </row>
    <row r="6" spans="1:64" ht="18.75" customHeight="1" x14ac:dyDescent="0.25">
      <c r="A6" s="18">
        <v>5</v>
      </c>
      <c r="B6" s="18" t="str">
        <f t="shared" si="0"/>
        <v>v</v>
      </c>
      <c r="C6" s="1" t="s">
        <v>59</v>
      </c>
      <c r="D6" s="19"/>
      <c r="E6" s="20" t="s">
        <v>67</v>
      </c>
      <c r="F6" s="38">
        <v>116742</v>
      </c>
      <c r="G6" s="22" t="s">
        <v>68</v>
      </c>
      <c r="H6" s="23">
        <f t="shared" si="1"/>
        <v>1061.4487734487734</v>
      </c>
      <c r="I6" s="22">
        <v>2005</v>
      </c>
      <c r="J6" s="24">
        <f>2017-I6</f>
        <v>12</v>
      </c>
      <c r="K6" s="25">
        <v>1061.4487734487734</v>
      </c>
      <c r="L6" s="26">
        <v>1</v>
      </c>
      <c r="M6" s="26"/>
      <c r="N6" s="26"/>
      <c r="O6" s="27">
        <f t="shared" si="2"/>
        <v>0</v>
      </c>
      <c r="P6" s="26">
        <v>1</v>
      </c>
      <c r="Q6" s="26"/>
      <c r="R6" s="26"/>
      <c r="S6" s="27">
        <f t="shared" si="3"/>
        <v>0</v>
      </c>
      <c r="T6" s="26">
        <v>1</v>
      </c>
      <c r="U6" s="26"/>
      <c r="V6" s="26"/>
      <c r="W6" s="27">
        <f t="shared" si="4"/>
        <v>0</v>
      </c>
      <c r="X6" s="26">
        <v>1</v>
      </c>
      <c r="Y6" s="26"/>
      <c r="Z6" s="26"/>
      <c r="AA6" s="27">
        <f t="shared" si="5"/>
        <v>0</v>
      </c>
      <c r="AB6" s="26">
        <v>1</v>
      </c>
      <c r="AC6" s="26"/>
      <c r="AD6" s="26"/>
      <c r="AE6" s="27">
        <f t="shared" si="6"/>
        <v>0</v>
      </c>
      <c r="AF6" s="26">
        <v>1</v>
      </c>
      <c r="AG6" s="26"/>
      <c r="AH6" s="26"/>
      <c r="AI6" s="27">
        <f t="shared" si="7"/>
        <v>0</v>
      </c>
      <c r="AJ6" s="26">
        <v>1</v>
      </c>
      <c r="AK6" s="26"/>
      <c r="AL6" s="26"/>
      <c r="AM6" s="27">
        <f t="shared" si="8"/>
        <v>0</v>
      </c>
      <c r="AN6" s="26">
        <v>1</v>
      </c>
      <c r="AO6" s="26"/>
      <c r="AP6" s="26"/>
      <c r="AQ6" s="27">
        <f t="shared" si="9"/>
        <v>0</v>
      </c>
      <c r="AR6" s="26">
        <v>1</v>
      </c>
      <c r="AS6" s="26"/>
      <c r="AT6" s="26"/>
      <c r="AU6" s="28">
        <f t="shared" si="10"/>
        <v>0</v>
      </c>
      <c r="AV6" s="26">
        <v>1</v>
      </c>
      <c r="AW6" s="26"/>
      <c r="AX6" s="26"/>
      <c r="AY6" s="27">
        <f t="shared" si="11"/>
        <v>0</v>
      </c>
      <c r="AZ6" s="29">
        <f t="shared" si="12"/>
        <v>1000</v>
      </c>
      <c r="BA6" s="30">
        <v>1000</v>
      </c>
      <c r="BB6" s="31">
        <f t="shared" si="13"/>
        <v>0</v>
      </c>
      <c r="BC6" s="32" t="str">
        <f t="shared" si="14"/>
        <v>geen actie</v>
      </c>
      <c r="BD6" s="18">
        <v>5</v>
      </c>
      <c r="BE6" s="33"/>
      <c r="BF6" s="35"/>
      <c r="BG6" s="35"/>
      <c r="BH6" s="35"/>
      <c r="BL6" s="35"/>
    </row>
    <row r="7" spans="1:64" ht="18.75" customHeight="1" x14ac:dyDescent="0.25">
      <c r="A7" s="18">
        <v>6</v>
      </c>
      <c r="B7" s="18" t="str">
        <f t="shared" si="0"/>
        <v>v</v>
      </c>
      <c r="C7" s="1" t="s">
        <v>59</v>
      </c>
      <c r="D7" s="19"/>
      <c r="E7" s="20" t="s">
        <v>69</v>
      </c>
      <c r="F7" s="36">
        <v>116273</v>
      </c>
      <c r="G7" s="37" t="s">
        <v>70</v>
      </c>
      <c r="H7" s="23">
        <f t="shared" si="1"/>
        <v>1099.0357142857142</v>
      </c>
      <c r="I7" s="32">
        <v>2005</v>
      </c>
      <c r="J7" s="24">
        <f>2017-I7</f>
        <v>12</v>
      </c>
      <c r="K7" s="25">
        <v>1099.0357142857142</v>
      </c>
      <c r="L7" s="26">
        <v>1</v>
      </c>
      <c r="M7" s="26"/>
      <c r="N7" s="26"/>
      <c r="O7" s="27">
        <f t="shared" si="2"/>
        <v>0</v>
      </c>
      <c r="P7" s="26">
        <v>1</v>
      </c>
      <c r="Q7" s="26"/>
      <c r="R7" s="26"/>
      <c r="S7" s="27">
        <f t="shared" si="3"/>
        <v>0</v>
      </c>
      <c r="T7" s="26">
        <v>1</v>
      </c>
      <c r="U7" s="26"/>
      <c r="V7" s="26"/>
      <c r="W7" s="27">
        <f t="shared" si="4"/>
        <v>0</v>
      </c>
      <c r="X7" s="26">
        <v>1</v>
      </c>
      <c r="Y7" s="26"/>
      <c r="Z7" s="26"/>
      <c r="AA7" s="27">
        <f t="shared" si="5"/>
        <v>0</v>
      </c>
      <c r="AB7" s="26">
        <v>1</v>
      </c>
      <c r="AC7" s="26"/>
      <c r="AD7" s="26"/>
      <c r="AE7" s="27">
        <f t="shared" si="6"/>
        <v>0</v>
      </c>
      <c r="AF7" s="26">
        <v>1</v>
      </c>
      <c r="AG7" s="26"/>
      <c r="AH7" s="26"/>
      <c r="AI7" s="27">
        <f t="shared" si="7"/>
        <v>0</v>
      </c>
      <c r="AJ7" s="26">
        <v>1</v>
      </c>
      <c r="AK7" s="26"/>
      <c r="AL7" s="26"/>
      <c r="AM7" s="27">
        <f t="shared" si="8"/>
        <v>0</v>
      </c>
      <c r="AN7" s="26">
        <v>1</v>
      </c>
      <c r="AO7" s="26"/>
      <c r="AP7" s="26"/>
      <c r="AQ7" s="27">
        <f t="shared" si="9"/>
        <v>0</v>
      </c>
      <c r="AR7" s="26">
        <v>1</v>
      </c>
      <c r="AS7" s="26"/>
      <c r="AT7" s="26"/>
      <c r="AU7" s="28">
        <f t="shared" si="10"/>
        <v>0</v>
      </c>
      <c r="AV7" s="26">
        <v>1</v>
      </c>
      <c r="AW7" s="26"/>
      <c r="AX7" s="26"/>
      <c r="AY7" s="27">
        <f t="shared" si="11"/>
        <v>0</v>
      </c>
      <c r="AZ7" s="29">
        <f t="shared" si="12"/>
        <v>1000</v>
      </c>
      <c r="BA7" s="30">
        <v>1000</v>
      </c>
      <c r="BB7" s="31">
        <f t="shared" si="13"/>
        <v>0</v>
      </c>
      <c r="BC7" s="32" t="str">
        <f t="shared" si="14"/>
        <v>geen actie</v>
      </c>
      <c r="BD7" s="18">
        <v>6</v>
      </c>
      <c r="BE7" s="33"/>
      <c r="BF7" s="35"/>
      <c r="BG7" s="35"/>
      <c r="BH7" s="35"/>
      <c r="BL7" s="35"/>
    </row>
    <row r="8" spans="1:64" ht="18" customHeight="1" x14ac:dyDescent="0.25">
      <c r="A8" s="18">
        <v>7</v>
      </c>
      <c r="B8" s="18" t="str">
        <f t="shared" si="0"/>
        <v>v</v>
      </c>
      <c r="C8" s="34"/>
      <c r="D8" s="19"/>
      <c r="E8" s="20" t="s">
        <v>71</v>
      </c>
      <c r="F8" s="36"/>
      <c r="G8" s="37" t="s">
        <v>63</v>
      </c>
      <c r="H8" s="23">
        <f t="shared" si="1"/>
        <v>213.18181818181819</v>
      </c>
      <c r="I8" s="32">
        <v>2006</v>
      </c>
      <c r="J8" s="24">
        <f>2018-I8</f>
        <v>12</v>
      </c>
      <c r="K8" s="25">
        <v>213.18181818181819</v>
      </c>
      <c r="L8" s="26">
        <v>1</v>
      </c>
      <c r="M8" s="26"/>
      <c r="N8" s="26"/>
      <c r="O8" s="27">
        <f t="shared" si="2"/>
        <v>0</v>
      </c>
      <c r="P8" s="26">
        <v>1</v>
      </c>
      <c r="Q8" s="26"/>
      <c r="R8" s="26"/>
      <c r="S8" s="27">
        <f t="shared" si="3"/>
        <v>0</v>
      </c>
      <c r="T8" s="26">
        <v>1</v>
      </c>
      <c r="U8" s="26"/>
      <c r="V8" s="26"/>
      <c r="W8" s="27">
        <f t="shared" si="4"/>
        <v>0</v>
      </c>
      <c r="X8" s="26">
        <v>1</v>
      </c>
      <c r="Y8" s="26"/>
      <c r="Z8" s="26"/>
      <c r="AA8" s="27">
        <f t="shared" si="5"/>
        <v>0</v>
      </c>
      <c r="AB8" s="26">
        <v>1</v>
      </c>
      <c r="AC8" s="26"/>
      <c r="AD8" s="26"/>
      <c r="AE8" s="27">
        <f t="shared" si="6"/>
        <v>0</v>
      </c>
      <c r="AF8" s="26">
        <v>1</v>
      </c>
      <c r="AG8" s="26"/>
      <c r="AH8" s="26"/>
      <c r="AI8" s="27">
        <f t="shared" si="7"/>
        <v>0</v>
      </c>
      <c r="AJ8" s="26">
        <v>1</v>
      </c>
      <c r="AK8" s="26"/>
      <c r="AL8" s="26"/>
      <c r="AM8" s="27">
        <f t="shared" si="8"/>
        <v>0</v>
      </c>
      <c r="AN8" s="26">
        <v>1</v>
      </c>
      <c r="AO8" s="26"/>
      <c r="AP8" s="26"/>
      <c r="AQ8" s="27">
        <f t="shared" si="9"/>
        <v>0</v>
      </c>
      <c r="AR8" s="26">
        <v>1</v>
      </c>
      <c r="AS8" s="26"/>
      <c r="AT8" s="26"/>
      <c r="AU8" s="28">
        <f t="shared" si="10"/>
        <v>0</v>
      </c>
      <c r="AV8" s="26">
        <v>1</v>
      </c>
      <c r="AW8" s="26"/>
      <c r="AX8" s="26"/>
      <c r="AY8" s="27">
        <f t="shared" si="11"/>
        <v>0</v>
      </c>
      <c r="AZ8" s="29">
        <f t="shared" si="12"/>
        <v>0</v>
      </c>
      <c r="BA8" s="30">
        <v>0</v>
      </c>
      <c r="BB8" s="31">
        <f t="shared" si="13"/>
        <v>0</v>
      </c>
      <c r="BC8" s="32" t="str">
        <f t="shared" si="14"/>
        <v>geen actie</v>
      </c>
      <c r="BD8" s="18">
        <v>7</v>
      </c>
      <c r="BE8" s="33"/>
      <c r="BF8" s="35"/>
      <c r="BG8" s="35"/>
      <c r="BH8" s="35"/>
      <c r="BL8" s="35"/>
    </row>
    <row r="9" spans="1:64" ht="18" customHeight="1" x14ac:dyDescent="0.25">
      <c r="A9" s="18">
        <v>8</v>
      </c>
      <c r="B9" s="18" t="str">
        <f t="shared" si="0"/>
        <v>v</v>
      </c>
      <c r="C9" s="34" t="s">
        <v>59</v>
      </c>
      <c r="D9" s="19"/>
      <c r="E9" s="20" t="s">
        <v>72</v>
      </c>
      <c r="F9" s="36">
        <v>115879</v>
      </c>
      <c r="G9" s="37" t="s">
        <v>73</v>
      </c>
      <c r="H9" s="23">
        <f t="shared" si="1"/>
        <v>1692.9246031746031</v>
      </c>
      <c r="I9" s="39">
        <v>2006</v>
      </c>
      <c r="J9" s="24">
        <f>2018-I9</f>
        <v>12</v>
      </c>
      <c r="K9" s="25">
        <v>1692.9246031746031</v>
      </c>
      <c r="L9" s="26">
        <v>1</v>
      </c>
      <c r="M9" s="26"/>
      <c r="N9" s="26"/>
      <c r="O9" s="27">
        <f t="shared" si="2"/>
        <v>0</v>
      </c>
      <c r="P9" s="26">
        <v>1</v>
      </c>
      <c r="Q9" s="26"/>
      <c r="R9" s="26"/>
      <c r="S9" s="27">
        <f t="shared" si="3"/>
        <v>0</v>
      </c>
      <c r="T9" s="26">
        <v>1</v>
      </c>
      <c r="U9" s="26"/>
      <c r="V9" s="26"/>
      <c r="W9" s="27">
        <f t="shared" si="4"/>
        <v>0</v>
      </c>
      <c r="X9" s="26">
        <v>1</v>
      </c>
      <c r="Y9" s="26"/>
      <c r="Z9" s="26"/>
      <c r="AA9" s="27">
        <f t="shared" si="5"/>
        <v>0</v>
      </c>
      <c r="AB9" s="26">
        <v>1</v>
      </c>
      <c r="AC9" s="26"/>
      <c r="AD9" s="26"/>
      <c r="AE9" s="27">
        <f t="shared" si="6"/>
        <v>0</v>
      </c>
      <c r="AF9" s="26">
        <v>1</v>
      </c>
      <c r="AG9" s="26"/>
      <c r="AH9" s="26"/>
      <c r="AI9" s="27">
        <f t="shared" si="7"/>
        <v>0</v>
      </c>
      <c r="AJ9" s="26">
        <v>1</v>
      </c>
      <c r="AK9" s="26"/>
      <c r="AL9" s="26"/>
      <c r="AM9" s="27">
        <f t="shared" si="8"/>
        <v>0</v>
      </c>
      <c r="AN9" s="26">
        <v>1</v>
      </c>
      <c r="AO9" s="26"/>
      <c r="AP9" s="26"/>
      <c r="AQ9" s="27">
        <f t="shared" si="9"/>
        <v>0</v>
      </c>
      <c r="AR9" s="26">
        <v>1</v>
      </c>
      <c r="AS9" s="26"/>
      <c r="AT9" s="26"/>
      <c r="AU9" s="28">
        <f t="shared" si="10"/>
        <v>0</v>
      </c>
      <c r="AV9" s="26">
        <v>1</v>
      </c>
      <c r="AW9" s="26"/>
      <c r="AX9" s="26"/>
      <c r="AY9" s="27">
        <f t="shared" si="11"/>
        <v>0</v>
      </c>
      <c r="AZ9" s="29">
        <f t="shared" si="12"/>
        <v>1500</v>
      </c>
      <c r="BA9" s="30">
        <v>1500</v>
      </c>
      <c r="BB9" s="31">
        <f t="shared" si="13"/>
        <v>0</v>
      </c>
      <c r="BC9" s="32" t="str">
        <f t="shared" si="14"/>
        <v>geen actie</v>
      </c>
      <c r="BD9" s="18">
        <v>8</v>
      </c>
      <c r="BE9" s="33"/>
      <c r="BF9" s="35"/>
      <c r="BG9" s="35"/>
      <c r="BH9" s="35"/>
      <c r="BL9" s="35"/>
    </row>
    <row r="10" spans="1:64" ht="18" customHeight="1" x14ac:dyDescent="0.25">
      <c r="A10" s="18">
        <v>9</v>
      </c>
      <c r="B10" s="18" t="str">
        <f t="shared" si="0"/>
        <v>v</v>
      </c>
      <c r="C10" s="1" t="s">
        <v>59</v>
      </c>
      <c r="D10" s="19"/>
      <c r="E10" s="20" t="s">
        <v>74</v>
      </c>
      <c r="F10" s="40">
        <v>113918</v>
      </c>
      <c r="G10" s="41" t="s">
        <v>75</v>
      </c>
      <c r="H10" s="23">
        <f t="shared" si="1"/>
        <v>3073.0003797372219</v>
      </c>
      <c r="I10" s="31">
        <v>2002</v>
      </c>
      <c r="J10" s="24">
        <f>2017-I10</f>
        <v>15</v>
      </c>
      <c r="K10" s="25">
        <v>3073.0003797372219</v>
      </c>
      <c r="L10" s="26">
        <v>1</v>
      </c>
      <c r="M10" s="26"/>
      <c r="N10" s="26"/>
      <c r="O10" s="27">
        <f t="shared" si="2"/>
        <v>0</v>
      </c>
      <c r="P10" s="26">
        <v>1</v>
      </c>
      <c r="Q10" s="26"/>
      <c r="R10" s="26"/>
      <c r="S10" s="27">
        <f t="shared" si="3"/>
        <v>0</v>
      </c>
      <c r="T10" s="26">
        <v>1</v>
      </c>
      <c r="U10" s="26"/>
      <c r="V10" s="26"/>
      <c r="W10" s="27">
        <f t="shared" si="4"/>
        <v>0</v>
      </c>
      <c r="X10" s="26">
        <v>1</v>
      </c>
      <c r="Y10" s="26"/>
      <c r="Z10" s="26"/>
      <c r="AA10" s="27">
        <f t="shared" si="5"/>
        <v>0</v>
      </c>
      <c r="AB10" s="26">
        <v>1</v>
      </c>
      <c r="AC10" s="26"/>
      <c r="AD10" s="26"/>
      <c r="AE10" s="27">
        <f t="shared" si="6"/>
        <v>0</v>
      </c>
      <c r="AF10" s="26">
        <v>1</v>
      </c>
      <c r="AG10" s="26"/>
      <c r="AH10" s="26"/>
      <c r="AI10" s="27">
        <f t="shared" si="7"/>
        <v>0</v>
      </c>
      <c r="AJ10" s="26">
        <v>1</v>
      </c>
      <c r="AK10" s="26"/>
      <c r="AL10" s="26"/>
      <c r="AM10" s="27">
        <f t="shared" si="8"/>
        <v>0</v>
      </c>
      <c r="AN10" s="26">
        <v>1</v>
      </c>
      <c r="AO10" s="26"/>
      <c r="AP10" s="26"/>
      <c r="AQ10" s="27">
        <f t="shared" si="9"/>
        <v>0</v>
      </c>
      <c r="AR10" s="26">
        <v>1</v>
      </c>
      <c r="AS10" s="26"/>
      <c r="AT10" s="26"/>
      <c r="AU10" s="28">
        <f t="shared" si="10"/>
        <v>0</v>
      </c>
      <c r="AV10" s="26">
        <v>1</v>
      </c>
      <c r="AW10" s="26"/>
      <c r="AX10" s="26"/>
      <c r="AY10" s="27">
        <f t="shared" si="11"/>
        <v>0</v>
      </c>
      <c r="AZ10" s="29">
        <f t="shared" si="12"/>
        <v>3000</v>
      </c>
      <c r="BA10" s="30">
        <v>3000</v>
      </c>
      <c r="BB10" s="31">
        <f t="shared" si="13"/>
        <v>0</v>
      </c>
      <c r="BC10" s="32" t="str">
        <f t="shared" si="14"/>
        <v>geen actie</v>
      </c>
      <c r="BD10" s="18">
        <v>9</v>
      </c>
      <c r="BE10" s="33"/>
      <c r="BF10" s="35"/>
      <c r="BG10" s="35"/>
      <c r="BH10" s="35"/>
      <c r="BL10" s="35"/>
    </row>
    <row r="11" spans="1:64" ht="18" customHeight="1" x14ac:dyDescent="0.25">
      <c r="A11" s="18">
        <v>10</v>
      </c>
      <c r="B11" s="18" t="str">
        <f t="shared" si="0"/>
        <v>v</v>
      </c>
      <c r="C11" s="1" t="s">
        <v>59</v>
      </c>
      <c r="D11" s="19"/>
      <c r="E11" s="20" t="s">
        <v>76</v>
      </c>
      <c r="F11" s="36">
        <v>116540</v>
      </c>
      <c r="G11" s="37" t="s">
        <v>68</v>
      </c>
      <c r="H11" s="23">
        <f t="shared" si="1"/>
        <v>668.78571428571422</v>
      </c>
      <c r="I11" s="32">
        <v>2005</v>
      </c>
      <c r="J11" s="24">
        <f>2017-I11</f>
        <v>12</v>
      </c>
      <c r="K11" s="25">
        <v>668.78571428571422</v>
      </c>
      <c r="L11" s="26">
        <v>1</v>
      </c>
      <c r="M11" s="26"/>
      <c r="N11" s="26"/>
      <c r="O11" s="27">
        <f t="shared" si="2"/>
        <v>0</v>
      </c>
      <c r="P11" s="26">
        <v>1</v>
      </c>
      <c r="Q11" s="26"/>
      <c r="R11" s="26"/>
      <c r="S11" s="27">
        <f t="shared" si="3"/>
        <v>0</v>
      </c>
      <c r="T11" s="26">
        <v>1</v>
      </c>
      <c r="U11" s="26"/>
      <c r="V11" s="26"/>
      <c r="W11" s="27">
        <f t="shared" si="4"/>
        <v>0</v>
      </c>
      <c r="X11" s="26">
        <v>1</v>
      </c>
      <c r="Y11" s="26"/>
      <c r="Z11" s="26"/>
      <c r="AA11" s="27">
        <f t="shared" si="5"/>
        <v>0</v>
      </c>
      <c r="AB11" s="26">
        <v>1</v>
      </c>
      <c r="AC11" s="26"/>
      <c r="AD11" s="26"/>
      <c r="AE11" s="27">
        <f t="shared" si="6"/>
        <v>0</v>
      </c>
      <c r="AF11" s="26">
        <v>1</v>
      </c>
      <c r="AG11" s="26"/>
      <c r="AH11" s="26"/>
      <c r="AI11" s="27">
        <f t="shared" si="7"/>
        <v>0</v>
      </c>
      <c r="AJ11" s="26">
        <v>1</v>
      </c>
      <c r="AK11" s="26"/>
      <c r="AL11" s="26"/>
      <c r="AM11" s="27">
        <f t="shared" si="8"/>
        <v>0</v>
      </c>
      <c r="AN11" s="26">
        <v>1</v>
      </c>
      <c r="AO11" s="26"/>
      <c r="AP11" s="26"/>
      <c r="AQ11" s="27">
        <f t="shared" si="9"/>
        <v>0</v>
      </c>
      <c r="AR11" s="26">
        <v>1</v>
      </c>
      <c r="AS11" s="26"/>
      <c r="AT11" s="26"/>
      <c r="AU11" s="28">
        <f t="shared" si="10"/>
        <v>0</v>
      </c>
      <c r="AV11" s="26">
        <v>1</v>
      </c>
      <c r="AW11" s="26"/>
      <c r="AX11" s="26"/>
      <c r="AY11" s="27">
        <f t="shared" si="11"/>
        <v>0</v>
      </c>
      <c r="AZ11" s="29" t="str">
        <f t="shared" si="12"/>
        <v>500</v>
      </c>
      <c r="BA11" s="30">
        <v>500</v>
      </c>
      <c r="BB11" s="31">
        <f t="shared" si="13"/>
        <v>0</v>
      </c>
      <c r="BC11" s="32" t="str">
        <f t="shared" si="14"/>
        <v>geen actie</v>
      </c>
      <c r="BD11" s="18">
        <v>10</v>
      </c>
      <c r="BE11" s="33"/>
      <c r="BF11" s="35"/>
      <c r="BG11" s="35"/>
      <c r="BH11" s="35"/>
      <c r="BL11" s="35"/>
    </row>
    <row r="12" spans="1:64" ht="18" customHeight="1" x14ac:dyDescent="0.25">
      <c r="A12" s="18">
        <v>65</v>
      </c>
      <c r="B12" s="18" t="str">
        <f t="shared" si="0"/>
        <v>v</v>
      </c>
      <c r="C12" s="34" t="s">
        <v>59</v>
      </c>
      <c r="D12" s="270"/>
      <c r="E12" s="20" t="s">
        <v>479</v>
      </c>
      <c r="F12" s="36">
        <v>117298</v>
      </c>
      <c r="G12" s="37" t="s">
        <v>103</v>
      </c>
      <c r="H12" s="23">
        <f t="shared" si="1"/>
        <v>42</v>
      </c>
      <c r="I12" s="32">
        <v>2005</v>
      </c>
      <c r="J12" s="46">
        <f>2018-I12</f>
        <v>13</v>
      </c>
      <c r="K12" s="25">
        <v>0</v>
      </c>
      <c r="L12" s="26">
        <v>10</v>
      </c>
      <c r="M12" s="26">
        <v>2</v>
      </c>
      <c r="N12" s="26">
        <v>22</v>
      </c>
      <c r="O12" s="27">
        <f t="shared" si="2"/>
        <v>42</v>
      </c>
      <c r="P12" s="26">
        <v>1</v>
      </c>
      <c r="Q12" s="26"/>
      <c r="R12" s="26"/>
      <c r="S12" s="27">
        <f t="shared" si="3"/>
        <v>0</v>
      </c>
      <c r="T12" s="26">
        <v>1</v>
      </c>
      <c r="U12" s="26"/>
      <c r="V12" s="26"/>
      <c r="W12" s="27">
        <f t="shared" si="4"/>
        <v>0</v>
      </c>
      <c r="X12" s="26">
        <v>1</v>
      </c>
      <c r="Y12" s="26"/>
      <c r="Z12" s="26"/>
      <c r="AA12" s="27">
        <f t="shared" si="5"/>
        <v>0</v>
      </c>
      <c r="AB12" s="26">
        <v>1</v>
      </c>
      <c r="AC12" s="26"/>
      <c r="AD12" s="26"/>
      <c r="AE12" s="27">
        <f t="shared" si="6"/>
        <v>0</v>
      </c>
      <c r="AF12" s="26">
        <v>1</v>
      </c>
      <c r="AG12" s="26"/>
      <c r="AH12" s="26"/>
      <c r="AI12" s="27">
        <f t="shared" si="7"/>
        <v>0</v>
      </c>
      <c r="AJ12" s="26">
        <v>1</v>
      </c>
      <c r="AK12" s="26"/>
      <c r="AL12" s="26"/>
      <c r="AM12" s="27">
        <f t="shared" si="8"/>
        <v>0</v>
      </c>
      <c r="AN12" s="26">
        <v>1</v>
      </c>
      <c r="AO12" s="26"/>
      <c r="AP12" s="26"/>
      <c r="AQ12" s="27">
        <f t="shared" si="9"/>
        <v>0</v>
      </c>
      <c r="AR12" s="26">
        <v>1</v>
      </c>
      <c r="AS12" s="26"/>
      <c r="AT12" s="26"/>
      <c r="AU12" s="28">
        <f t="shared" si="10"/>
        <v>0</v>
      </c>
      <c r="AV12" s="26">
        <v>1</v>
      </c>
      <c r="AW12" s="26"/>
      <c r="AX12" s="26"/>
      <c r="AY12" s="27">
        <f t="shared" si="11"/>
        <v>0</v>
      </c>
      <c r="AZ12" s="29">
        <f t="shared" si="12"/>
        <v>0</v>
      </c>
      <c r="BA12" s="30">
        <v>0</v>
      </c>
      <c r="BB12" s="31">
        <f t="shared" si="13"/>
        <v>0</v>
      </c>
      <c r="BC12" s="32" t="str">
        <f t="shared" si="14"/>
        <v>geen actie</v>
      </c>
      <c r="BD12" s="18">
        <v>65</v>
      </c>
      <c r="BE12" s="33"/>
      <c r="BF12" s="35"/>
      <c r="BG12" s="35"/>
      <c r="BH12" s="35"/>
      <c r="BL12" s="35"/>
    </row>
    <row r="13" spans="1:64" ht="18" customHeight="1" x14ac:dyDescent="0.25">
      <c r="A13" s="18">
        <v>11</v>
      </c>
      <c r="B13" s="18" t="str">
        <f t="shared" si="0"/>
        <v>v</v>
      </c>
      <c r="C13" s="1"/>
      <c r="D13" s="37"/>
      <c r="E13" s="20" t="s">
        <v>77</v>
      </c>
      <c r="F13" s="38">
        <v>117120</v>
      </c>
      <c r="G13" s="22" t="s">
        <v>61</v>
      </c>
      <c r="H13" s="23">
        <f t="shared" si="1"/>
        <v>129.38961038961037</v>
      </c>
      <c r="I13" s="37">
        <v>2004</v>
      </c>
      <c r="J13" s="24">
        <f>2017-I13</f>
        <v>13</v>
      </c>
      <c r="K13" s="25">
        <v>110.38961038961038</v>
      </c>
      <c r="L13" s="26">
        <v>10</v>
      </c>
      <c r="M13" s="26">
        <v>0</v>
      </c>
      <c r="N13" s="26">
        <v>19</v>
      </c>
      <c r="O13" s="27">
        <f t="shared" si="2"/>
        <v>19</v>
      </c>
      <c r="P13" s="26">
        <v>1</v>
      </c>
      <c r="Q13" s="26"/>
      <c r="R13" s="26"/>
      <c r="S13" s="27">
        <f t="shared" si="3"/>
        <v>0</v>
      </c>
      <c r="T13" s="26">
        <v>1</v>
      </c>
      <c r="U13" s="26"/>
      <c r="V13" s="26"/>
      <c r="W13" s="27">
        <f t="shared" si="4"/>
        <v>0</v>
      </c>
      <c r="X13" s="26">
        <v>1</v>
      </c>
      <c r="Y13" s="26"/>
      <c r="Z13" s="26"/>
      <c r="AA13" s="27">
        <f t="shared" si="5"/>
        <v>0</v>
      </c>
      <c r="AB13" s="26">
        <v>1</v>
      </c>
      <c r="AC13" s="26"/>
      <c r="AD13" s="26"/>
      <c r="AE13" s="27">
        <f t="shared" si="6"/>
        <v>0</v>
      </c>
      <c r="AF13" s="26">
        <v>1</v>
      </c>
      <c r="AG13" s="26"/>
      <c r="AH13" s="26"/>
      <c r="AI13" s="27">
        <f t="shared" si="7"/>
        <v>0</v>
      </c>
      <c r="AJ13" s="26">
        <v>1</v>
      </c>
      <c r="AK13" s="26"/>
      <c r="AL13" s="26"/>
      <c r="AM13" s="27">
        <f t="shared" si="8"/>
        <v>0</v>
      </c>
      <c r="AN13" s="26">
        <v>1</v>
      </c>
      <c r="AO13" s="26"/>
      <c r="AP13" s="26"/>
      <c r="AQ13" s="27">
        <f t="shared" si="9"/>
        <v>0</v>
      </c>
      <c r="AR13" s="26">
        <v>1</v>
      </c>
      <c r="AS13" s="26"/>
      <c r="AT13" s="26"/>
      <c r="AU13" s="28">
        <f t="shared" si="10"/>
        <v>0</v>
      </c>
      <c r="AV13" s="26">
        <v>1</v>
      </c>
      <c r="AW13" s="26"/>
      <c r="AX13" s="26"/>
      <c r="AY13" s="27">
        <f t="shared" si="11"/>
        <v>0</v>
      </c>
      <c r="AZ13" s="29">
        <f t="shared" si="12"/>
        <v>0</v>
      </c>
      <c r="BA13" s="30">
        <v>0</v>
      </c>
      <c r="BB13" s="31">
        <f t="shared" si="13"/>
        <v>0</v>
      </c>
      <c r="BC13" s="32" t="str">
        <f t="shared" si="14"/>
        <v>geen actie</v>
      </c>
      <c r="BD13" s="18">
        <v>11</v>
      </c>
      <c r="BE13" s="33"/>
      <c r="BF13" s="35"/>
      <c r="BG13" s="35"/>
      <c r="BH13" s="35"/>
      <c r="BL13" s="35"/>
    </row>
    <row r="14" spans="1:64" ht="18" customHeight="1" x14ac:dyDescent="0.25">
      <c r="A14" s="18">
        <v>12</v>
      </c>
      <c r="B14" s="18" t="str">
        <f t="shared" si="0"/>
        <v>v</v>
      </c>
      <c r="C14" s="1" t="s">
        <v>59</v>
      </c>
      <c r="D14" s="19"/>
      <c r="E14" s="20" t="s">
        <v>78</v>
      </c>
      <c r="F14" s="36"/>
      <c r="G14" s="37" t="s">
        <v>79</v>
      </c>
      <c r="H14" s="23">
        <f t="shared" si="1"/>
        <v>3385.8330280830282</v>
      </c>
      <c r="I14" s="32">
        <v>2003</v>
      </c>
      <c r="J14" s="24">
        <f>2017-I14</f>
        <v>14</v>
      </c>
      <c r="K14" s="25">
        <v>3385.8330280830282</v>
      </c>
      <c r="L14" s="26">
        <v>1</v>
      </c>
      <c r="M14" s="26"/>
      <c r="N14" s="26"/>
      <c r="O14" s="27">
        <f t="shared" si="2"/>
        <v>0</v>
      </c>
      <c r="P14" s="26">
        <v>1</v>
      </c>
      <c r="Q14" s="26"/>
      <c r="R14" s="26"/>
      <c r="S14" s="27">
        <f t="shared" si="3"/>
        <v>0</v>
      </c>
      <c r="T14" s="26">
        <v>1</v>
      </c>
      <c r="U14" s="26"/>
      <c r="V14" s="26"/>
      <c r="W14" s="27">
        <f t="shared" si="4"/>
        <v>0</v>
      </c>
      <c r="X14" s="26">
        <v>1</v>
      </c>
      <c r="Y14" s="26"/>
      <c r="Z14" s="26"/>
      <c r="AA14" s="27">
        <f t="shared" si="5"/>
        <v>0</v>
      </c>
      <c r="AB14" s="26">
        <v>1</v>
      </c>
      <c r="AC14" s="26"/>
      <c r="AD14" s="26"/>
      <c r="AE14" s="27">
        <f t="shared" si="6"/>
        <v>0</v>
      </c>
      <c r="AF14" s="26">
        <v>1</v>
      </c>
      <c r="AG14" s="26"/>
      <c r="AH14" s="26"/>
      <c r="AI14" s="27">
        <f t="shared" si="7"/>
        <v>0</v>
      </c>
      <c r="AJ14" s="26">
        <v>1</v>
      </c>
      <c r="AK14" s="26"/>
      <c r="AL14" s="26"/>
      <c r="AM14" s="27">
        <f t="shared" si="8"/>
        <v>0</v>
      </c>
      <c r="AN14" s="26">
        <v>1</v>
      </c>
      <c r="AO14" s="26"/>
      <c r="AP14" s="26"/>
      <c r="AQ14" s="27">
        <f t="shared" si="9"/>
        <v>0</v>
      </c>
      <c r="AR14" s="26">
        <v>1</v>
      </c>
      <c r="AS14" s="26"/>
      <c r="AT14" s="26"/>
      <c r="AU14" s="28">
        <f t="shared" si="10"/>
        <v>0</v>
      </c>
      <c r="AV14" s="26">
        <v>1</v>
      </c>
      <c r="AW14" s="26"/>
      <c r="AX14" s="26"/>
      <c r="AY14" s="27">
        <f t="shared" si="11"/>
        <v>0</v>
      </c>
      <c r="AZ14" s="29">
        <f t="shared" si="12"/>
        <v>3000</v>
      </c>
      <c r="BA14" s="30">
        <v>3000</v>
      </c>
      <c r="BB14" s="31">
        <f t="shared" si="13"/>
        <v>0</v>
      </c>
      <c r="BC14" s="32" t="str">
        <f t="shared" si="14"/>
        <v>geen actie</v>
      </c>
      <c r="BD14" s="18">
        <v>12</v>
      </c>
      <c r="BE14" s="33"/>
      <c r="BF14" s="35"/>
      <c r="BG14" s="35"/>
      <c r="BH14" s="35"/>
      <c r="BL14" s="35"/>
    </row>
    <row r="15" spans="1:64" ht="18" customHeight="1" x14ac:dyDescent="0.25">
      <c r="A15" s="18">
        <v>13</v>
      </c>
      <c r="B15" s="18" t="str">
        <f t="shared" si="0"/>
        <v>v</v>
      </c>
      <c r="C15" s="1" t="s">
        <v>59</v>
      </c>
      <c r="D15" s="19"/>
      <c r="E15" s="20" t="s">
        <v>80</v>
      </c>
      <c r="F15" s="38">
        <v>115243</v>
      </c>
      <c r="G15" s="22" t="s">
        <v>73</v>
      </c>
      <c r="H15" s="23">
        <f t="shared" si="1"/>
        <v>1147.6823593073595</v>
      </c>
      <c r="I15" s="37">
        <v>2001</v>
      </c>
      <c r="J15" s="24">
        <f>2017-I15</f>
        <v>16</v>
      </c>
      <c r="K15" s="25">
        <v>1147.6823593073595</v>
      </c>
      <c r="L15" s="26">
        <v>1</v>
      </c>
      <c r="M15" s="26"/>
      <c r="N15" s="26"/>
      <c r="O15" s="27">
        <f t="shared" si="2"/>
        <v>0</v>
      </c>
      <c r="P15" s="26">
        <v>1</v>
      </c>
      <c r="Q15" s="26"/>
      <c r="R15" s="26"/>
      <c r="S15" s="27">
        <f t="shared" si="3"/>
        <v>0</v>
      </c>
      <c r="T15" s="26">
        <v>1</v>
      </c>
      <c r="U15" s="26"/>
      <c r="V15" s="26"/>
      <c r="W15" s="27">
        <f t="shared" si="4"/>
        <v>0</v>
      </c>
      <c r="X15" s="26">
        <v>1</v>
      </c>
      <c r="Y15" s="26"/>
      <c r="Z15" s="26"/>
      <c r="AA15" s="27">
        <f t="shared" si="5"/>
        <v>0</v>
      </c>
      <c r="AB15" s="26">
        <v>1</v>
      </c>
      <c r="AC15" s="26"/>
      <c r="AD15" s="26"/>
      <c r="AE15" s="27">
        <f t="shared" si="6"/>
        <v>0</v>
      </c>
      <c r="AF15" s="26">
        <v>1</v>
      </c>
      <c r="AG15" s="26"/>
      <c r="AH15" s="26"/>
      <c r="AI15" s="27">
        <f t="shared" si="7"/>
        <v>0</v>
      </c>
      <c r="AJ15" s="26">
        <v>1</v>
      </c>
      <c r="AK15" s="26"/>
      <c r="AL15" s="26"/>
      <c r="AM15" s="27">
        <f t="shared" si="8"/>
        <v>0</v>
      </c>
      <c r="AN15" s="26">
        <v>1</v>
      </c>
      <c r="AO15" s="26"/>
      <c r="AP15" s="26"/>
      <c r="AQ15" s="27">
        <f t="shared" si="9"/>
        <v>0</v>
      </c>
      <c r="AR15" s="26">
        <v>1</v>
      </c>
      <c r="AS15" s="26"/>
      <c r="AT15" s="26"/>
      <c r="AU15" s="28">
        <f t="shared" si="10"/>
        <v>0</v>
      </c>
      <c r="AV15" s="26">
        <v>1</v>
      </c>
      <c r="AW15" s="26"/>
      <c r="AX15" s="26"/>
      <c r="AY15" s="27">
        <f t="shared" si="11"/>
        <v>0</v>
      </c>
      <c r="AZ15" s="29">
        <f t="shared" si="12"/>
        <v>1000</v>
      </c>
      <c r="BA15" s="30">
        <v>1000</v>
      </c>
      <c r="BB15" s="31">
        <f t="shared" si="13"/>
        <v>0</v>
      </c>
      <c r="BC15" s="32" t="str">
        <f t="shared" si="14"/>
        <v>geen actie</v>
      </c>
      <c r="BD15" s="18">
        <v>13</v>
      </c>
      <c r="BE15" s="33"/>
      <c r="BF15" s="35"/>
      <c r="BG15" s="35"/>
      <c r="BH15" s="35"/>
      <c r="BL15" s="35"/>
    </row>
    <row r="16" spans="1:64" ht="18" customHeight="1" x14ac:dyDescent="0.25">
      <c r="A16" s="18">
        <v>14</v>
      </c>
      <c r="B16" s="18" t="str">
        <f t="shared" si="0"/>
        <v>v</v>
      </c>
      <c r="C16" s="1"/>
      <c r="D16" s="19"/>
      <c r="E16" s="20" t="s">
        <v>81</v>
      </c>
      <c r="F16" s="21"/>
      <c r="G16" s="22" t="s">
        <v>75</v>
      </c>
      <c r="H16" s="23">
        <f t="shared" si="1"/>
        <v>53.333333333333329</v>
      </c>
      <c r="I16" s="22">
        <v>2003</v>
      </c>
      <c r="J16" s="24">
        <f>2017-I16</f>
        <v>14</v>
      </c>
      <c r="K16" s="25">
        <v>53.333333333333329</v>
      </c>
      <c r="L16" s="26">
        <v>1</v>
      </c>
      <c r="M16" s="26"/>
      <c r="N16" s="26"/>
      <c r="O16" s="27">
        <f t="shared" si="2"/>
        <v>0</v>
      </c>
      <c r="P16" s="26">
        <v>1</v>
      </c>
      <c r="Q16" s="26"/>
      <c r="R16" s="26"/>
      <c r="S16" s="27">
        <f t="shared" si="3"/>
        <v>0</v>
      </c>
      <c r="T16" s="26">
        <v>1</v>
      </c>
      <c r="U16" s="26"/>
      <c r="V16" s="26"/>
      <c r="W16" s="27">
        <f t="shared" si="4"/>
        <v>0</v>
      </c>
      <c r="X16" s="26">
        <v>1</v>
      </c>
      <c r="Y16" s="26"/>
      <c r="Z16" s="26"/>
      <c r="AA16" s="27">
        <f t="shared" si="5"/>
        <v>0</v>
      </c>
      <c r="AB16" s="26">
        <v>1</v>
      </c>
      <c r="AC16" s="26"/>
      <c r="AD16" s="26"/>
      <c r="AE16" s="27">
        <f t="shared" si="6"/>
        <v>0</v>
      </c>
      <c r="AF16" s="26">
        <v>1</v>
      </c>
      <c r="AG16" s="26"/>
      <c r="AH16" s="26"/>
      <c r="AI16" s="27">
        <f t="shared" si="7"/>
        <v>0</v>
      </c>
      <c r="AJ16" s="26">
        <v>1</v>
      </c>
      <c r="AK16" s="26"/>
      <c r="AL16" s="26"/>
      <c r="AM16" s="27">
        <f t="shared" si="8"/>
        <v>0</v>
      </c>
      <c r="AN16" s="26">
        <v>1</v>
      </c>
      <c r="AO16" s="26"/>
      <c r="AP16" s="26"/>
      <c r="AQ16" s="27">
        <f t="shared" si="9"/>
        <v>0</v>
      </c>
      <c r="AR16" s="26">
        <v>1</v>
      </c>
      <c r="AS16" s="26"/>
      <c r="AT16" s="26"/>
      <c r="AU16" s="28">
        <f t="shared" si="10"/>
        <v>0</v>
      </c>
      <c r="AV16" s="26">
        <v>1</v>
      </c>
      <c r="AW16" s="26"/>
      <c r="AX16" s="26"/>
      <c r="AY16" s="27">
        <f t="shared" si="11"/>
        <v>0</v>
      </c>
      <c r="AZ16" s="29">
        <f t="shared" si="12"/>
        <v>0</v>
      </c>
      <c r="BA16" s="30">
        <v>0</v>
      </c>
      <c r="BB16" s="31">
        <f t="shared" si="13"/>
        <v>0</v>
      </c>
      <c r="BC16" s="32" t="str">
        <f t="shared" si="14"/>
        <v>geen actie</v>
      </c>
      <c r="BD16" s="18">
        <v>14</v>
      </c>
      <c r="BE16" s="33"/>
      <c r="BF16" s="35"/>
      <c r="BG16" s="35"/>
      <c r="BH16" s="35"/>
      <c r="BL16" s="35"/>
    </row>
    <row r="17" spans="1:64" ht="18.75" customHeight="1" x14ac:dyDescent="0.25">
      <c r="A17" s="18">
        <v>15</v>
      </c>
      <c r="B17" s="18" t="str">
        <f t="shared" si="0"/>
        <v>v</v>
      </c>
      <c r="C17" s="34"/>
      <c r="D17" s="37">
        <v>1</v>
      </c>
      <c r="E17" s="20" t="s">
        <v>82</v>
      </c>
      <c r="F17" s="36">
        <v>116986</v>
      </c>
      <c r="G17" s="37" t="s">
        <v>68</v>
      </c>
      <c r="H17" s="23">
        <f t="shared" si="1"/>
        <v>670.23304473304472</v>
      </c>
      <c r="I17" s="32">
        <v>2006</v>
      </c>
      <c r="J17" s="24">
        <f>2018-I17</f>
        <v>12</v>
      </c>
      <c r="K17" s="25">
        <v>568.23304473304472</v>
      </c>
      <c r="L17" s="26">
        <v>10</v>
      </c>
      <c r="M17" s="26">
        <v>6</v>
      </c>
      <c r="N17" s="26">
        <v>42</v>
      </c>
      <c r="O17" s="27">
        <f t="shared" si="2"/>
        <v>102</v>
      </c>
      <c r="P17" s="26">
        <v>1</v>
      </c>
      <c r="Q17" s="26"/>
      <c r="R17" s="26"/>
      <c r="S17" s="27">
        <f t="shared" si="3"/>
        <v>0</v>
      </c>
      <c r="T17" s="26">
        <v>1</v>
      </c>
      <c r="U17" s="26"/>
      <c r="V17" s="26"/>
      <c r="W17" s="27">
        <f t="shared" si="4"/>
        <v>0</v>
      </c>
      <c r="X17" s="26">
        <v>1</v>
      </c>
      <c r="Y17" s="26"/>
      <c r="Z17" s="26"/>
      <c r="AA17" s="27">
        <f t="shared" si="5"/>
        <v>0</v>
      </c>
      <c r="AB17" s="26">
        <v>1</v>
      </c>
      <c r="AC17" s="26"/>
      <c r="AD17" s="26"/>
      <c r="AE17" s="27">
        <f t="shared" si="6"/>
        <v>0</v>
      </c>
      <c r="AF17" s="26">
        <v>1</v>
      </c>
      <c r="AG17" s="26"/>
      <c r="AH17" s="26"/>
      <c r="AI17" s="27">
        <f t="shared" si="7"/>
        <v>0</v>
      </c>
      <c r="AJ17" s="26">
        <v>1</v>
      </c>
      <c r="AK17" s="26"/>
      <c r="AL17" s="26"/>
      <c r="AM17" s="27">
        <f t="shared" si="8"/>
        <v>0</v>
      </c>
      <c r="AN17" s="26">
        <v>1</v>
      </c>
      <c r="AO17" s="26"/>
      <c r="AP17" s="26"/>
      <c r="AQ17" s="27">
        <f t="shared" si="9"/>
        <v>0</v>
      </c>
      <c r="AR17" s="26">
        <v>1</v>
      </c>
      <c r="AS17" s="26"/>
      <c r="AT17" s="26"/>
      <c r="AU17" s="28">
        <f t="shared" si="10"/>
        <v>0</v>
      </c>
      <c r="AV17" s="26">
        <v>1</v>
      </c>
      <c r="AW17" s="26"/>
      <c r="AX17" s="26"/>
      <c r="AY17" s="27">
        <f t="shared" si="11"/>
        <v>0</v>
      </c>
      <c r="AZ17" s="29" t="str">
        <f t="shared" si="12"/>
        <v>500</v>
      </c>
      <c r="BA17" s="30">
        <v>500</v>
      </c>
      <c r="BB17" s="31">
        <f t="shared" si="13"/>
        <v>0</v>
      </c>
      <c r="BC17" s="32" t="str">
        <f t="shared" si="14"/>
        <v>geen actie</v>
      </c>
      <c r="BD17" s="18">
        <v>15</v>
      </c>
      <c r="BE17" s="33"/>
      <c r="BF17" s="35"/>
      <c r="BG17" s="35"/>
      <c r="BH17" s="35"/>
      <c r="BL17" s="35"/>
    </row>
    <row r="18" spans="1:64" ht="18.75" customHeight="1" x14ac:dyDescent="0.25">
      <c r="A18" s="18">
        <v>16</v>
      </c>
      <c r="B18" s="18" t="str">
        <f t="shared" si="0"/>
        <v>v</v>
      </c>
      <c r="C18" s="34" t="s">
        <v>59</v>
      </c>
      <c r="D18" s="37">
        <v>1</v>
      </c>
      <c r="E18" s="20" t="s">
        <v>83</v>
      </c>
      <c r="F18" s="36">
        <v>116236</v>
      </c>
      <c r="G18" s="37" t="s">
        <v>84</v>
      </c>
      <c r="H18" s="23">
        <f t="shared" si="1"/>
        <v>2359.4552669552668</v>
      </c>
      <c r="I18" s="32">
        <v>2006</v>
      </c>
      <c r="J18" s="24">
        <f>2018-I18</f>
        <v>12</v>
      </c>
      <c r="K18" s="25">
        <v>2229.4552669552668</v>
      </c>
      <c r="L18" s="26">
        <v>6</v>
      </c>
      <c r="M18" s="26">
        <v>5</v>
      </c>
      <c r="N18" s="26">
        <v>28</v>
      </c>
      <c r="O18" s="27">
        <f t="shared" si="2"/>
        <v>130</v>
      </c>
      <c r="P18" s="26">
        <v>1</v>
      </c>
      <c r="Q18" s="26"/>
      <c r="R18" s="26"/>
      <c r="S18" s="27">
        <f t="shared" si="3"/>
        <v>0</v>
      </c>
      <c r="T18" s="26">
        <v>1</v>
      </c>
      <c r="U18" s="26"/>
      <c r="V18" s="26"/>
      <c r="W18" s="27">
        <f t="shared" si="4"/>
        <v>0</v>
      </c>
      <c r="X18" s="26">
        <v>1</v>
      </c>
      <c r="Y18" s="26"/>
      <c r="Z18" s="26"/>
      <c r="AA18" s="27">
        <f t="shared" si="5"/>
        <v>0</v>
      </c>
      <c r="AB18" s="26">
        <v>1</v>
      </c>
      <c r="AC18" s="26"/>
      <c r="AD18" s="26"/>
      <c r="AE18" s="27">
        <f t="shared" si="6"/>
        <v>0</v>
      </c>
      <c r="AF18" s="26">
        <v>1</v>
      </c>
      <c r="AG18" s="26"/>
      <c r="AH18" s="26"/>
      <c r="AI18" s="27">
        <f t="shared" si="7"/>
        <v>0</v>
      </c>
      <c r="AJ18" s="26">
        <v>1</v>
      </c>
      <c r="AK18" s="26"/>
      <c r="AL18" s="26"/>
      <c r="AM18" s="27">
        <f t="shared" si="8"/>
        <v>0</v>
      </c>
      <c r="AN18" s="26">
        <v>1</v>
      </c>
      <c r="AO18" s="26"/>
      <c r="AP18" s="26"/>
      <c r="AQ18" s="27">
        <f t="shared" si="9"/>
        <v>0</v>
      </c>
      <c r="AR18" s="26">
        <v>1</v>
      </c>
      <c r="AS18" s="26"/>
      <c r="AT18" s="26"/>
      <c r="AU18" s="28">
        <f t="shared" si="10"/>
        <v>0</v>
      </c>
      <c r="AV18" s="26">
        <v>1</v>
      </c>
      <c r="AW18" s="26"/>
      <c r="AX18" s="26"/>
      <c r="AY18" s="27">
        <f t="shared" si="11"/>
        <v>0</v>
      </c>
      <c r="AZ18" s="29">
        <f t="shared" si="12"/>
        <v>2000</v>
      </c>
      <c r="BA18" s="30">
        <v>2000</v>
      </c>
      <c r="BB18" s="31">
        <f t="shared" si="13"/>
        <v>0</v>
      </c>
      <c r="BC18" s="32" t="str">
        <f t="shared" si="14"/>
        <v>geen actie</v>
      </c>
      <c r="BD18" s="18">
        <v>16</v>
      </c>
      <c r="BE18" s="33"/>
      <c r="BF18" s="35"/>
      <c r="BG18" s="35"/>
      <c r="BH18" s="35"/>
      <c r="BI18" s="35"/>
      <c r="BJ18" s="35"/>
      <c r="BK18" s="35"/>
      <c r="BL18" s="35"/>
    </row>
    <row r="19" spans="1:64" ht="18.75" customHeight="1" x14ac:dyDescent="0.25">
      <c r="A19" s="18">
        <v>17</v>
      </c>
      <c r="B19" s="18" t="str">
        <f t="shared" si="0"/>
        <v>v</v>
      </c>
      <c r="C19" s="1" t="s">
        <v>59</v>
      </c>
      <c r="D19" s="37">
        <v>1</v>
      </c>
      <c r="E19" s="20" t="s">
        <v>85</v>
      </c>
      <c r="F19" s="36"/>
      <c r="G19" s="37" t="s">
        <v>68</v>
      </c>
      <c r="H19" s="23">
        <f t="shared" si="1"/>
        <v>1021.7103174603175</v>
      </c>
      <c r="I19" s="32">
        <v>2006</v>
      </c>
      <c r="J19" s="24">
        <f>2018-I19</f>
        <v>12</v>
      </c>
      <c r="K19" s="25">
        <v>968.3769841269841</v>
      </c>
      <c r="L19" s="26">
        <v>6</v>
      </c>
      <c r="M19" s="26">
        <v>2</v>
      </c>
      <c r="N19" s="26">
        <v>12</v>
      </c>
      <c r="O19" s="27">
        <f t="shared" si="2"/>
        <v>53.333333333333329</v>
      </c>
      <c r="P19" s="26">
        <v>1</v>
      </c>
      <c r="Q19" s="26"/>
      <c r="R19" s="26"/>
      <c r="S19" s="27">
        <f t="shared" si="3"/>
        <v>0</v>
      </c>
      <c r="T19" s="26">
        <v>1</v>
      </c>
      <c r="U19" s="26"/>
      <c r="V19" s="26"/>
      <c r="W19" s="27">
        <f t="shared" si="4"/>
        <v>0</v>
      </c>
      <c r="X19" s="26">
        <v>1</v>
      </c>
      <c r="Y19" s="26"/>
      <c r="Z19" s="26"/>
      <c r="AA19" s="27">
        <f t="shared" si="5"/>
        <v>0</v>
      </c>
      <c r="AB19" s="26">
        <v>1</v>
      </c>
      <c r="AC19" s="26"/>
      <c r="AD19" s="26"/>
      <c r="AE19" s="27">
        <f t="shared" si="6"/>
        <v>0</v>
      </c>
      <c r="AF19" s="26">
        <v>1</v>
      </c>
      <c r="AG19" s="26"/>
      <c r="AH19" s="26"/>
      <c r="AI19" s="27">
        <f t="shared" si="7"/>
        <v>0</v>
      </c>
      <c r="AJ19" s="26">
        <v>1</v>
      </c>
      <c r="AK19" s="26"/>
      <c r="AL19" s="26"/>
      <c r="AM19" s="27">
        <f t="shared" si="8"/>
        <v>0</v>
      </c>
      <c r="AN19" s="26">
        <v>1</v>
      </c>
      <c r="AO19" s="26"/>
      <c r="AP19" s="26"/>
      <c r="AQ19" s="27">
        <f t="shared" si="9"/>
        <v>0</v>
      </c>
      <c r="AR19" s="26">
        <v>1</v>
      </c>
      <c r="AS19" s="26"/>
      <c r="AT19" s="26"/>
      <c r="AU19" s="28">
        <f t="shared" si="10"/>
        <v>0</v>
      </c>
      <c r="AV19" s="26">
        <v>1</v>
      </c>
      <c r="AW19" s="26"/>
      <c r="AX19" s="26"/>
      <c r="AY19" s="27">
        <f t="shared" si="11"/>
        <v>0</v>
      </c>
      <c r="AZ19" s="29">
        <f t="shared" si="12"/>
        <v>1000</v>
      </c>
      <c r="BA19" s="30">
        <v>750</v>
      </c>
      <c r="BB19" s="31">
        <f t="shared" si="13"/>
        <v>250</v>
      </c>
      <c r="BC19" s="32" t="str">
        <f t="shared" si="14"/>
        <v>diploma uitschrijven: 1000 punten</v>
      </c>
      <c r="BD19" s="18">
        <v>17</v>
      </c>
      <c r="BE19" s="33"/>
      <c r="BF19" s="35"/>
      <c r="BG19" s="35"/>
      <c r="BH19" s="35"/>
      <c r="BL19" s="35"/>
    </row>
    <row r="20" spans="1:64" ht="18" customHeight="1" x14ac:dyDescent="0.25">
      <c r="A20" s="18">
        <v>18</v>
      </c>
      <c r="B20" s="18" t="str">
        <f t="shared" si="0"/>
        <v>v</v>
      </c>
      <c r="C20" s="1" t="s">
        <v>59</v>
      </c>
      <c r="D20" s="19"/>
      <c r="E20" s="20" t="s">
        <v>86</v>
      </c>
      <c r="F20" s="38">
        <v>115546</v>
      </c>
      <c r="G20" s="22" t="s">
        <v>61</v>
      </c>
      <c r="H20" s="23">
        <f t="shared" si="1"/>
        <v>597.81349206349205</v>
      </c>
      <c r="I20" s="37">
        <v>2001</v>
      </c>
      <c r="J20" s="24">
        <f>2017-I20</f>
        <v>16</v>
      </c>
      <c r="K20" s="25">
        <v>597.81349206349205</v>
      </c>
      <c r="L20" s="26">
        <v>1</v>
      </c>
      <c r="M20" s="26"/>
      <c r="N20" s="26"/>
      <c r="O20" s="27">
        <f t="shared" si="2"/>
        <v>0</v>
      </c>
      <c r="P20" s="26">
        <v>1</v>
      </c>
      <c r="Q20" s="26"/>
      <c r="R20" s="26"/>
      <c r="S20" s="27">
        <f t="shared" si="3"/>
        <v>0</v>
      </c>
      <c r="T20" s="26">
        <v>1</v>
      </c>
      <c r="U20" s="26"/>
      <c r="V20" s="26"/>
      <c r="W20" s="27">
        <f t="shared" si="4"/>
        <v>0</v>
      </c>
      <c r="X20" s="26">
        <v>1</v>
      </c>
      <c r="Y20" s="26"/>
      <c r="Z20" s="26"/>
      <c r="AA20" s="27">
        <f t="shared" si="5"/>
        <v>0</v>
      </c>
      <c r="AB20" s="26">
        <v>1</v>
      </c>
      <c r="AC20" s="26"/>
      <c r="AD20" s="26"/>
      <c r="AE20" s="27">
        <f t="shared" si="6"/>
        <v>0</v>
      </c>
      <c r="AF20" s="26">
        <v>1</v>
      </c>
      <c r="AG20" s="26"/>
      <c r="AH20" s="26"/>
      <c r="AI20" s="27">
        <f t="shared" si="7"/>
        <v>0</v>
      </c>
      <c r="AJ20" s="26">
        <v>1</v>
      </c>
      <c r="AK20" s="26"/>
      <c r="AL20" s="26"/>
      <c r="AM20" s="27">
        <f t="shared" si="8"/>
        <v>0</v>
      </c>
      <c r="AN20" s="26">
        <v>1</v>
      </c>
      <c r="AO20" s="26"/>
      <c r="AP20" s="26"/>
      <c r="AQ20" s="27">
        <f t="shared" si="9"/>
        <v>0</v>
      </c>
      <c r="AR20" s="26">
        <v>1</v>
      </c>
      <c r="AS20" s="26"/>
      <c r="AT20" s="26"/>
      <c r="AU20" s="28">
        <f t="shared" si="10"/>
        <v>0</v>
      </c>
      <c r="AV20" s="26">
        <v>1</v>
      </c>
      <c r="AW20" s="26"/>
      <c r="AX20" s="26"/>
      <c r="AY20" s="27">
        <f t="shared" si="11"/>
        <v>0</v>
      </c>
      <c r="AZ20" s="29" t="str">
        <f t="shared" si="12"/>
        <v>500</v>
      </c>
      <c r="BA20" s="30">
        <v>500</v>
      </c>
      <c r="BB20" s="31">
        <f t="shared" si="13"/>
        <v>0</v>
      </c>
      <c r="BC20" s="32" t="str">
        <f t="shared" si="14"/>
        <v>geen actie</v>
      </c>
      <c r="BD20" s="18">
        <v>18</v>
      </c>
      <c r="BE20" s="33"/>
      <c r="BF20" s="35"/>
      <c r="BG20" s="35"/>
      <c r="BH20" s="35"/>
      <c r="BL20" s="35"/>
    </row>
    <row r="21" spans="1:64" ht="18.75" customHeight="1" x14ac:dyDescent="0.25">
      <c r="A21" s="18">
        <v>19</v>
      </c>
      <c r="B21" s="18" t="str">
        <f t="shared" si="0"/>
        <v>v</v>
      </c>
      <c r="C21" s="1"/>
      <c r="D21" s="19"/>
      <c r="E21" s="20" t="s">
        <v>87</v>
      </c>
      <c r="F21" s="36">
        <v>116444</v>
      </c>
      <c r="G21" s="37" t="s">
        <v>75</v>
      </c>
      <c r="H21" s="23">
        <f t="shared" si="1"/>
        <v>506.75</v>
      </c>
      <c r="I21" s="32">
        <v>2006</v>
      </c>
      <c r="J21" s="24">
        <f>2018-I21</f>
        <v>12</v>
      </c>
      <c r="K21" s="25">
        <v>506.75</v>
      </c>
      <c r="L21" s="26">
        <v>1</v>
      </c>
      <c r="M21" s="26"/>
      <c r="N21" s="26"/>
      <c r="O21" s="27">
        <f t="shared" si="2"/>
        <v>0</v>
      </c>
      <c r="P21" s="26">
        <v>1</v>
      </c>
      <c r="Q21" s="26"/>
      <c r="R21" s="26"/>
      <c r="S21" s="27">
        <f t="shared" si="3"/>
        <v>0</v>
      </c>
      <c r="T21" s="26">
        <v>1</v>
      </c>
      <c r="U21" s="26"/>
      <c r="V21" s="26"/>
      <c r="W21" s="27">
        <f t="shared" si="4"/>
        <v>0</v>
      </c>
      <c r="X21" s="26">
        <v>1</v>
      </c>
      <c r="Y21" s="26"/>
      <c r="Z21" s="26"/>
      <c r="AA21" s="27">
        <f t="shared" si="5"/>
        <v>0</v>
      </c>
      <c r="AB21" s="26">
        <v>1</v>
      </c>
      <c r="AC21" s="26"/>
      <c r="AD21" s="26"/>
      <c r="AE21" s="27">
        <f t="shared" si="6"/>
        <v>0</v>
      </c>
      <c r="AF21" s="26">
        <v>1</v>
      </c>
      <c r="AG21" s="26"/>
      <c r="AH21" s="26"/>
      <c r="AI21" s="27">
        <f t="shared" si="7"/>
        <v>0</v>
      </c>
      <c r="AJ21" s="26">
        <v>1</v>
      </c>
      <c r="AK21" s="26"/>
      <c r="AL21" s="26"/>
      <c r="AM21" s="27">
        <f t="shared" si="8"/>
        <v>0</v>
      </c>
      <c r="AN21" s="26">
        <v>1</v>
      </c>
      <c r="AO21" s="26"/>
      <c r="AP21" s="26"/>
      <c r="AQ21" s="27">
        <f t="shared" si="9"/>
        <v>0</v>
      </c>
      <c r="AR21" s="26">
        <v>1</v>
      </c>
      <c r="AS21" s="26"/>
      <c r="AT21" s="26"/>
      <c r="AU21" s="28">
        <f t="shared" si="10"/>
        <v>0</v>
      </c>
      <c r="AV21" s="26">
        <v>1</v>
      </c>
      <c r="AW21" s="26"/>
      <c r="AX21" s="26"/>
      <c r="AY21" s="27">
        <f t="shared" si="11"/>
        <v>0</v>
      </c>
      <c r="AZ21" s="29" t="str">
        <f t="shared" si="12"/>
        <v>500</v>
      </c>
      <c r="BA21" s="30">
        <v>500</v>
      </c>
      <c r="BB21" s="31">
        <f t="shared" si="13"/>
        <v>0</v>
      </c>
      <c r="BC21" s="32" t="str">
        <f t="shared" si="14"/>
        <v>geen actie</v>
      </c>
      <c r="BD21" s="18">
        <v>19</v>
      </c>
      <c r="BE21" s="33"/>
      <c r="BF21" s="35"/>
      <c r="BG21" s="35"/>
      <c r="BH21" s="35"/>
      <c r="BL21" s="35"/>
    </row>
    <row r="22" spans="1:64" ht="18.75" customHeight="1" x14ac:dyDescent="0.25">
      <c r="A22" s="18">
        <v>20</v>
      </c>
      <c r="B22" s="18" t="str">
        <f t="shared" si="0"/>
        <v>v</v>
      </c>
      <c r="C22" s="34"/>
      <c r="D22" s="19"/>
      <c r="E22" s="20" t="s">
        <v>88</v>
      </c>
      <c r="F22" s="21"/>
      <c r="G22" s="22" t="s">
        <v>89</v>
      </c>
      <c r="H22" s="23">
        <f t="shared" si="1"/>
        <v>307.20454545454544</v>
      </c>
      <c r="I22" s="22">
        <v>2003</v>
      </c>
      <c r="J22" s="24">
        <f>2017-I22</f>
        <v>14</v>
      </c>
      <c r="K22" s="25">
        <v>307.20454545454544</v>
      </c>
      <c r="L22" s="26">
        <v>1</v>
      </c>
      <c r="M22" s="26"/>
      <c r="N22" s="26"/>
      <c r="O22" s="27">
        <f t="shared" si="2"/>
        <v>0</v>
      </c>
      <c r="P22" s="26">
        <v>1</v>
      </c>
      <c r="Q22" s="26"/>
      <c r="R22" s="26"/>
      <c r="S22" s="27">
        <f t="shared" si="3"/>
        <v>0</v>
      </c>
      <c r="T22" s="26">
        <v>1</v>
      </c>
      <c r="U22" s="26"/>
      <c r="V22" s="26"/>
      <c r="W22" s="27">
        <f t="shared" si="4"/>
        <v>0</v>
      </c>
      <c r="X22" s="26">
        <v>1</v>
      </c>
      <c r="Y22" s="26"/>
      <c r="Z22" s="26"/>
      <c r="AA22" s="27">
        <f t="shared" si="5"/>
        <v>0</v>
      </c>
      <c r="AB22" s="26">
        <v>1</v>
      </c>
      <c r="AC22" s="26"/>
      <c r="AD22" s="26"/>
      <c r="AE22" s="27">
        <f t="shared" si="6"/>
        <v>0</v>
      </c>
      <c r="AF22" s="26">
        <v>1</v>
      </c>
      <c r="AG22" s="26"/>
      <c r="AH22" s="26"/>
      <c r="AI22" s="27">
        <f t="shared" si="7"/>
        <v>0</v>
      </c>
      <c r="AJ22" s="26">
        <v>1</v>
      </c>
      <c r="AK22" s="26"/>
      <c r="AL22" s="26"/>
      <c r="AM22" s="27">
        <f t="shared" si="8"/>
        <v>0</v>
      </c>
      <c r="AN22" s="26">
        <v>1</v>
      </c>
      <c r="AO22" s="26"/>
      <c r="AP22" s="26"/>
      <c r="AQ22" s="27">
        <f t="shared" si="9"/>
        <v>0</v>
      </c>
      <c r="AR22" s="26">
        <v>1</v>
      </c>
      <c r="AS22" s="26"/>
      <c r="AT22" s="26"/>
      <c r="AU22" s="28">
        <f t="shared" si="10"/>
        <v>0</v>
      </c>
      <c r="AV22" s="26">
        <v>1</v>
      </c>
      <c r="AW22" s="26"/>
      <c r="AX22" s="26"/>
      <c r="AY22" s="27">
        <f t="shared" si="11"/>
        <v>0</v>
      </c>
      <c r="AZ22" s="29">
        <f t="shared" si="12"/>
        <v>250</v>
      </c>
      <c r="BA22" s="30">
        <v>250</v>
      </c>
      <c r="BB22" s="31">
        <f t="shared" si="13"/>
        <v>0</v>
      </c>
      <c r="BC22" s="32" t="str">
        <f t="shared" si="14"/>
        <v>geen actie</v>
      </c>
      <c r="BD22" s="18">
        <v>20</v>
      </c>
      <c r="BE22" s="33"/>
      <c r="BF22" s="35"/>
      <c r="BG22" s="35"/>
      <c r="BH22" s="35"/>
      <c r="BL22" s="35"/>
    </row>
    <row r="23" spans="1:64" ht="18" customHeight="1" x14ac:dyDescent="0.25">
      <c r="A23" s="18">
        <v>21</v>
      </c>
      <c r="B23" s="18" t="str">
        <f t="shared" si="0"/>
        <v>v</v>
      </c>
      <c r="C23" s="18" t="s">
        <v>59</v>
      </c>
      <c r="D23" s="37">
        <v>1</v>
      </c>
      <c r="E23" s="20" t="s">
        <v>90</v>
      </c>
      <c r="F23" s="36">
        <v>116727</v>
      </c>
      <c r="G23" s="37" t="s">
        <v>75</v>
      </c>
      <c r="H23" s="23">
        <f t="shared" si="1"/>
        <v>1520.6269841269841</v>
      </c>
      <c r="I23" s="32">
        <v>2006</v>
      </c>
      <c r="J23" s="24">
        <f>2018-I23</f>
        <v>12</v>
      </c>
      <c r="K23" s="25">
        <v>1432.2936507936508</v>
      </c>
      <c r="L23" s="26">
        <v>6</v>
      </c>
      <c r="M23" s="26">
        <v>3</v>
      </c>
      <c r="N23" s="26">
        <v>23</v>
      </c>
      <c r="O23" s="27">
        <f t="shared" si="2"/>
        <v>88.333333333333343</v>
      </c>
      <c r="P23" s="26">
        <v>1</v>
      </c>
      <c r="Q23" s="26"/>
      <c r="R23" s="26"/>
      <c r="S23" s="27">
        <f t="shared" si="3"/>
        <v>0</v>
      </c>
      <c r="T23" s="26">
        <v>1</v>
      </c>
      <c r="U23" s="26"/>
      <c r="V23" s="26"/>
      <c r="W23" s="27">
        <f t="shared" si="4"/>
        <v>0</v>
      </c>
      <c r="X23" s="26">
        <v>1</v>
      </c>
      <c r="Y23" s="26"/>
      <c r="Z23" s="26"/>
      <c r="AA23" s="27">
        <f t="shared" si="5"/>
        <v>0</v>
      </c>
      <c r="AB23" s="26">
        <v>1</v>
      </c>
      <c r="AC23" s="26"/>
      <c r="AD23" s="26"/>
      <c r="AE23" s="27">
        <f t="shared" si="6"/>
        <v>0</v>
      </c>
      <c r="AF23" s="26">
        <v>1</v>
      </c>
      <c r="AG23" s="26"/>
      <c r="AH23" s="26"/>
      <c r="AI23" s="27">
        <f t="shared" si="7"/>
        <v>0</v>
      </c>
      <c r="AJ23" s="26">
        <v>1</v>
      </c>
      <c r="AK23" s="26"/>
      <c r="AL23" s="26"/>
      <c r="AM23" s="27">
        <f t="shared" si="8"/>
        <v>0</v>
      </c>
      <c r="AN23" s="26">
        <v>1</v>
      </c>
      <c r="AO23" s="26"/>
      <c r="AP23" s="26"/>
      <c r="AQ23" s="27">
        <f t="shared" si="9"/>
        <v>0</v>
      </c>
      <c r="AR23" s="26">
        <v>1</v>
      </c>
      <c r="AS23" s="26"/>
      <c r="AT23" s="26"/>
      <c r="AU23" s="28">
        <f t="shared" si="10"/>
        <v>0</v>
      </c>
      <c r="AV23" s="26">
        <v>1</v>
      </c>
      <c r="AW23" s="26"/>
      <c r="AX23" s="26"/>
      <c r="AY23" s="27">
        <f t="shared" si="11"/>
        <v>0</v>
      </c>
      <c r="AZ23" s="29">
        <f t="shared" si="12"/>
        <v>1500</v>
      </c>
      <c r="BA23" s="30">
        <v>1000</v>
      </c>
      <c r="BB23" s="31">
        <f t="shared" si="13"/>
        <v>500</v>
      </c>
      <c r="BC23" s="32" t="str">
        <f t="shared" si="14"/>
        <v>diploma uitschrijven: 1500 punten</v>
      </c>
      <c r="BD23" s="18">
        <v>21</v>
      </c>
      <c r="BE23" s="33"/>
      <c r="BF23" s="35"/>
      <c r="BG23" s="35"/>
      <c r="BH23" s="35"/>
      <c r="BL23" s="35"/>
    </row>
    <row r="24" spans="1:64" ht="18.75" customHeight="1" x14ac:dyDescent="0.25">
      <c r="A24" s="18">
        <v>22</v>
      </c>
      <c r="B24" s="18" t="str">
        <f t="shared" si="0"/>
        <v>v</v>
      </c>
      <c r="C24" s="1" t="s">
        <v>59</v>
      </c>
      <c r="D24" s="19"/>
      <c r="E24" s="20" t="s">
        <v>91</v>
      </c>
      <c r="F24" s="38">
        <v>115244</v>
      </c>
      <c r="G24" s="22" t="s">
        <v>92</v>
      </c>
      <c r="H24" s="23">
        <f t="shared" si="1"/>
        <v>1521.8878066378068</v>
      </c>
      <c r="I24" s="37">
        <v>2002</v>
      </c>
      <c r="J24" s="24">
        <f t="shared" ref="J24:J29" si="15">2017-I24</f>
        <v>15</v>
      </c>
      <c r="K24" s="25">
        <v>1521.8878066378068</v>
      </c>
      <c r="L24" s="26">
        <v>1</v>
      </c>
      <c r="M24" s="26"/>
      <c r="N24" s="26"/>
      <c r="O24" s="27">
        <f t="shared" si="2"/>
        <v>0</v>
      </c>
      <c r="P24" s="26">
        <v>1</v>
      </c>
      <c r="Q24" s="26"/>
      <c r="R24" s="26"/>
      <c r="S24" s="27">
        <f t="shared" si="3"/>
        <v>0</v>
      </c>
      <c r="T24" s="26">
        <v>1</v>
      </c>
      <c r="U24" s="26"/>
      <c r="V24" s="26"/>
      <c r="W24" s="27">
        <f t="shared" si="4"/>
        <v>0</v>
      </c>
      <c r="X24" s="26">
        <v>1</v>
      </c>
      <c r="Y24" s="26"/>
      <c r="Z24" s="26"/>
      <c r="AA24" s="27">
        <f t="shared" si="5"/>
        <v>0</v>
      </c>
      <c r="AB24" s="26">
        <v>1</v>
      </c>
      <c r="AC24" s="26"/>
      <c r="AD24" s="26"/>
      <c r="AE24" s="27">
        <f t="shared" si="6"/>
        <v>0</v>
      </c>
      <c r="AF24" s="26">
        <v>1</v>
      </c>
      <c r="AG24" s="26"/>
      <c r="AH24" s="26"/>
      <c r="AI24" s="27">
        <f t="shared" si="7"/>
        <v>0</v>
      </c>
      <c r="AJ24" s="26">
        <v>1</v>
      </c>
      <c r="AK24" s="26"/>
      <c r="AL24" s="26"/>
      <c r="AM24" s="27">
        <f t="shared" si="8"/>
        <v>0</v>
      </c>
      <c r="AN24" s="26">
        <v>1</v>
      </c>
      <c r="AO24" s="26"/>
      <c r="AP24" s="26"/>
      <c r="AQ24" s="27">
        <f t="shared" si="9"/>
        <v>0</v>
      </c>
      <c r="AR24" s="26">
        <v>1</v>
      </c>
      <c r="AS24" s="26"/>
      <c r="AT24" s="26"/>
      <c r="AU24" s="28">
        <f t="shared" si="10"/>
        <v>0</v>
      </c>
      <c r="AV24" s="26">
        <v>1</v>
      </c>
      <c r="AW24" s="26"/>
      <c r="AX24" s="26"/>
      <c r="AY24" s="27">
        <f t="shared" si="11"/>
        <v>0</v>
      </c>
      <c r="AZ24" s="29">
        <f t="shared" si="12"/>
        <v>1500</v>
      </c>
      <c r="BA24" s="30">
        <v>1500</v>
      </c>
      <c r="BB24" s="31">
        <f t="shared" si="13"/>
        <v>0</v>
      </c>
      <c r="BC24" s="32" t="str">
        <f t="shared" si="14"/>
        <v>geen actie</v>
      </c>
      <c r="BD24" s="18">
        <v>22</v>
      </c>
      <c r="BE24" s="33"/>
      <c r="BF24" s="35"/>
      <c r="BG24" s="35"/>
      <c r="BH24" s="35"/>
      <c r="BL24" s="35"/>
    </row>
    <row r="25" spans="1:64" ht="18.75" customHeight="1" x14ac:dyDescent="0.25">
      <c r="A25" s="18">
        <v>23</v>
      </c>
      <c r="B25" s="18" t="str">
        <f t="shared" si="0"/>
        <v>v</v>
      </c>
      <c r="C25" s="34" t="s">
        <v>59</v>
      </c>
      <c r="D25" s="19"/>
      <c r="E25" s="20" t="s">
        <v>93</v>
      </c>
      <c r="F25" s="21"/>
      <c r="G25" s="22" t="s">
        <v>61</v>
      </c>
      <c r="H25" s="23">
        <v>661</v>
      </c>
      <c r="I25" s="22">
        <v>2004</v>
      </c>
      <c r="J25" s="24">
        <f t="shared" si="15"/>
        <v>13</v>
      </c>
      <c r="K25" s="25">
        <v>661</v>
      </c>
      <c r="L25" s="26">
        <v>1</v>
      </c>
      <c r="M25" s="26"/>
      <c r="N25" s="26"/>
      <c r="O25" s="27">
        <f t="shared" si="2"/>
        <v>0</v>
      </c>
      <c r="P25" s="26">
        <v>1</v>
      </c>
      <c r="Q25" s="26"/>
      <c r="R25" s="26"/>
      <c r="S25" s="27">
        <f t="shared" si="3"/>
        <v>0</v>
      </c>
      <c r="T25" s="26">
        <v>1</v>
      </c>
      <c r="U25" s="26"/>
      <c r="V25" s="26"/>
      <c r="W25" s="27">
        <f t="shared" si="4"/>
        <v>0</v>
      </c>
      <c r="X25" s="26">
        <v>1</v>
      </c>
      <c r="Y25" s="26"/>
      <c r="Z25" s="26"/>
      <c r="AA25" s="27">
        <f t="shared" si="5"/>
        <v>0</v>
      </c>
      <c r="AB25" s="26">
        <v>1</v>
      </c>
      <c r="AC25" s="26"/>
      <c r="AD25" s="26"/>
      <c r="AE25" s="27">
        <f t="shared" si="6"/>
        <v>0</v>
      </c>
      <c r="AF25" s="26">
        <v>1</v>
      </c>
      <c r="AG25" s="26"/>
      <c r="AH25" s="26"/>
      <c r="AI25" s="27">
        <f t="shared" si="7"/>
        <v>0</v>
      </c>
      <c r="AJ25" s="26">
        <v>1</v>
      </c>
      <c r="AK25" s="26"/>
      <c r="AL25" s="26"/>
      <c r="AM25" s="27">
        <f t="shared" si="8"/>
        <v>0</v>
      </c>
      <c r="AN25" s="26">
        <v>1</v>
      </c>
      <c r="AO25" s="26"/>
      <c r="AP25" s="26"/>
      <c r="AQ25" s="27">
        <f t="shared" si="9"/>
        <v>0</v>
      </c>
      <c r="AR25" s="26">
        <v>1</v>
      </c>
      <c r="AS25" s="26"/>
      <c r="AT25" s="26"/>
      <c r="AU25" s="28">
        <f t="shared" si="10"/>
        <v>0</v>
      </c>
      <c r="AV25" s="26">
        <v>1</v>
      </c>
      <c r="AW25" s="26"/>
      <c r="AX25" s="26"/>
      <c r="AY25" s="27">
        <f t="shared" si="11"/>
        <v>0</v>
      </c>
      <c r="AZ25" s="29" t="str">
        <f t="shared" si="12"/>
        <v>500</v>
      </c>
      <c r="BA25" s="30">
        <v>500</v>
      </c>
      <c r="BB25" s="31">
        <f t="shared" si="13"/>
        <v>0</v>
      </c>
      <c r="BC25" s="32" t="str">
        <f t="shared" si="14"/>
        <v>geen actie</v>
      </c>
      <c r="BD25" s="18">
        <v>23</v>
      </c>
      <c r="BE25" s="33"/>
      <c r="BF25" s="35"/>
      <c r="BG25" s="35"/>
      <c r="BH25" s="35"/>
      <c r="BL25" s="35"/>
    </row>
    <row r="26" spans="1:64" ht="18" customHeight="1" x14ac:dyDescent="0.25">
      <c r="A26" s="18">
        <v>24</v>
      </c>
      <c r="B26" s="18" t="str">
        <f t="shared" si="0"/>
        <v>v</v>
      </c>
      <c r="C26" s="1" t="s">
        <v>59</v>
      </c>
      <c r="D26" s="19"/>
      <c r="E26" s="20" t="s">
        <v>94</v>
      </c>
      <c r="F26" s="38">
        <v>114070</v>
      </c>
      <c r="G26" s="22" t="s">
        <v>66</v>
      </c>
      <c r="H26" s="23">
        <f t="shared" ref="H26:H42" si="16">SUM(K26+O26+S26+W26+AA26+AE26+AI26+AM26+AQ26+AU26+AY26)</f>
        <v>5195.6978715728701</v>
      </c>
      <c r="I26" s="22">
        <v>2002</v>
      </c>
      <c r="J26" s="24">
        <f t="shared" si="15"/>
        <v>15</v>
      </c>
      <c r="K26" s="25">
        <v>5195.6978715728701</v>
      </c>
      <c r="L26" s="26">
        <v>1</v>
      </c>
      <c r="M26" s="26"/>
      <c r="N26" s="26"/>
      <c r="O26" s="27">
        <f t="shared" si="2"/>
        <v>0</v>
      </c>
      <c r="P26" s="26">
        <v>1</v>
      </c>
      <c r="Q26" s="26"/>
      <c r="R26" s="26"/>
      <c r="S26" s="27">
        <f t="shared" si="3"/>
        <v>0</v>
      </c>
      <c r="T26" s="26">
        <v>1</v>
      </c>
      <c r="U26" s="26"/>
      <c r="V26" s="26"/>
      <c r="W26" s="27">
        <f t="shared" si="4"/>
        <v>0</v>
      </c>
      <c r="X26" s="26">
        <v>1</v>
      </c>
      <c r="Y26" s="26"/>
      <c r="Z26" s="26"/>
      <c r="AA26" s="27">
        <f t="shared" si="5"/>
        <v>0</v>
      </c>
      <c r="AB26" s="26">
        <v>1</v>
      </c>
      <c r="AC26" s="26"/>
      <c r="AD26" s="26"/>
      <c r="AE26" s="27">
        <f t="shared" si="6"/>
        <v>0</v>
      </c>
      <c r="AF26" s="26">
        <v>1</v>
      </c>
      <c r="AG26" s="26"/>
      <c r="AH26" s="26"/>
      <c r="AI26" s="27">
        <f t="shared" si="7"/>
        <v>0</v>
      </c>
      <c r="AJ26" s="26">
        <v>1</v>
      </c>
      <c r="AK26" s="26"/>
      <c r="AL26" s="26"/>
      <c r="AM26" s="27">
        <f t="shared" si="8"/>
        <v>0</v>
      </c>
      <c r="AN26" s="26">
        <v>1</v>
      </c>
      <c r="AO26" s="26"/>
      <c r="AP26" s="26"/>
      <c r="AQ26" s="27">
        <f t="shared" si="9"/>
        <v>0</v>
      </c>
      <c r="AR26" s="26">
        <v>1</v>
      </c>
      <c r="AS26" s="26"/>
      <c r="AT26" s="26"/>
      <c r="AU26" s="28">
        <f t="shared" si="10"/>
        <v>0</v>
      </c>
      <c r="AV26" s="26">
        <v>1</v>
      </c>
      <c r="AW26" s="26"/>
      <c r="AX26" s="26"/>
      <c r="AY26" s="27">
        <f t="shared" si="11"/>
        <v>0</v>
      </c>
      <c r="AZ26" s="29">
        <f t="shared" si="12"/>
        <v>3000</v>
      </c>
      <c r="BA26" s="30">
        <v>3000</v>
      </c>
      <c r="BB26" s="31">
        <f t="shared" si="13"/>
        <v>0</v>
      </c>
      <c r="BC26" s="32" t="str">
        <f t="shared" si="14"/>
        <v>geen actie</v>
      </c>
      <c r="BD26" s="18">
        <v>24</v>
      </c>
      <c r="BE26" s="33"/>
      <c r="BF26" s="35"/>
      <c r="BG26" s="35"/>
      <c r="BH26" s="35"/>
      <c r="BL26" s="35"/>
    </row>
    <row r="27" spans="1:64" ht="18" customHeight="1" x14ac:dyDescent="0.25">
      <c r="A27" s="18">
        <v>25</v>
      </c>
      <c r="B27" s="18" t="str">
        <f t="shared" si="0"/>
        <v>v</v>
      </c>
      <c r="C27" s="1" t="s">
        <v>59</v>
      </c>
      <c r="D27" s="19"/>
      <c r="E27" s="20" t="s">
        <v>95</v>
      </c>
      <c r="F27" s="21">
        <v>114734</v>
      </c>
      <c r="G27" s="22" t="s">
        <v>75</v>
      </c>
      <c r="H27" s="23">
        <f t="shared" si="16"/>
        <v>3231.0779220779218</v>
      </c>
      <c r="I27" s="22">
        <v>2005</v>
      </c>
      <c r="J27" s="24">
        <f t="shared" si="15"/>
        <v>12</v>
      </c>
      <c r="K27" s="25">
        <v>3231.0779220779218</v>
      </c>
      <c r="L27" s="26">
        <v>1</v>
      </c>
      <c r="M27" s="26"/>
      <c r="N27" s="26"/>
      <c r="O27" s="27">
        <f t="shared" si="2"/>
        <v>0</v>
      </c>
      <c r="P27" s="26">
        <v>1</v>
      </c>
      <c r="Q27" s="26"/>
      <c r="R27" s="26"/>
      <c r="S27" s="27">
        <f t="shared" si="3"/>
        <v>0</v>
      </c>
      <c r="T27" s="26">
        <v>1</v>
      </c>
      <c r="U27" s="26"/>
      <c r="V27" s="26"/>
      <c r="W27" s="27">
        <f t="shared" si="4"/>
        <v>0</v>
      </c>
      <c r="X27" s="26">
        <v>1</v>
      </c>
      <c r="Y27" s="26"/>
      <c r="Z27" s="26"/>
      <c r="AA27" s="27">
        <f t="shared" si="5"/>
        <v>0</v>
      </c>
      <c r="AB27" s="26">
        <v>1</v>
      </c>
      <c r="AC27" s="26"/>
      <c r="AD27" s="26"/>
      <c r="AE27" s="27">
        <f t="shared" si="6"/>
        <v>0</v>
      </c>
      <c r="AF27" s="26">
        <v>1</v>
      </c>
      <c r="AG27" s="26"/>
      <c r="AH27" s="26"/>
      <c r="AI27" s="27">
        <f t="shared" si="7"/>
        <v>0</v>
      </c>
      <c r="AJ27" s="26">
        <v>1</v>
      </c>
      <c r="AK27" s="26"/>
      <c r="AL27" s="26"/>
      <c r="AM27" s="27">
        <f t="shared" si="8"/>
        <v>0</v>
      </c>
      <c r="AN27" s="26">
        <v>1</v>
      </c>
      <c r="AO27" s="26"/>
      <c r="AP27" s="26"/>
      <c r="AQ27" s="27">
        <f t="shared" si="9"/>
        <v>0</v>
      </c>
      <c r="AR27" s="26">
        <v>1</v>
      </c>
      <c r="AS27" s="26"/>
      <c r="AT27" s="26"/>
      <c r="AU27" s="28">
        <f t="shared" si="10"/>
        <v>0</v>
      </c>
      <c r="AV27" s="26">
        <v>1</v>
      </c>
      <c r="AW27" s="26"/>
      <c r="AX27" s="26"/>
      <c r="AY27" s="27">
        <f t="shared" si="11"/>
        <v>0</v>
      </c>
      <c r="AZ27" s="29">
        <f t="shared" si="12"/>
        <v>3000</v>
      </c>
      <c r="BA27" s="30">
        <v>3000</v>
      </c>
      <c r="BB27" s="31">
        <f t="shared" si="13"/>
        <v>0</v>
      </c>
      <c r="BC27" s="32" t="str">
        <f t="shared" si="14"/>
        <v>geen actie</v>
      </c>
      <c r="BD27" s="18">
        <v>25</v>
      </c>
      <c r="BE27" s="33"/>
      <c r="BF27" s="35"/>
      <c r="BG27" s="35"/>
      <c r="BH27" s="35"/>
      <c r="BL27" s="35"/>
    </row>
    <row r="28" spans="1:64" ht="20.25" customHeight="1" x14ac:dyDescent="0.25">
      <c r="A28" s="18">
        <v>26</v>
      </c>
      <c r="B28" s="18" t="str">
        <f t="shared" si="0"/>
        <v>v</v>
      </c>
      <c r="C28" s="34" t="s">
        <v>59</v>
      </c>
      <c r="D28" s="37">
        <v>1</v>
      </c>
      <c r="E28" s="20" t="s">
        <v>96</v>
      </c>
      <c r="F28" s="36">
        <v>115880</v>
      </c>
      <c r="G28" s="37" t="s">
        <v>66</v>
      </c>
      <c r="H28" s="23">
        <f t="shared" si="16"/>
        <v>1642.4343434343434</v>
      </c>
      <c r="I28" s="32">
        <v>2004</v>
      </c>
      <c r="J28" s="24">
        <f t="shared" si="15"/>
        <v>13</v>
      </c>
      <c r="K28" s="25">
        <v>1538.4343434343434</v>
      </c>
      <c r="L28" s="26">
        <v>10</v>
      </c>
      <c r="M28" s="26">
        <v>6</v>
      </c>
      <c r="N28" s="26">
        <v>44</v>
      </c>
      <c r="O28" s="27">
        <f t="shared" si="2"/>
        <v>104</v>
      </c>
      <c r="P28" s="26">
        <v>1</v>
      </c>
      <c r="Q28" s="26"/>
      <c r="R28" s="26"/>
      <c r="S28" s="27">
        <f t="shared" si="3"/>
        <v>0</v>
      </c>
      <c r="T28" s="26">
        <v>1</v>
      </c>
      <c r="U28" s="26"/>
      <c r="V28" s="26"/>
      <c r="W28" s="27">
        <f t="shared" si="4"/>
        <v>0</v>
      </c>
      <c r="X28" s="26">
        <v>1</v>
      </c>
      <c r="Y28" s="26"/>
      <c r="Z28" s="26"/>
      <c r="AA28" s="27">
        <f t="shared" si="5"/>
        <v>0</v>
      </c>
      <c r="AB28" s="26">
        <v>1</v>
      </c>
      <c r="AC28" s="26"/>
      <c r="AD28" s="26"/>
      <c r="AE28" s="27">
        <f t="shared" si="6"/>
        <v>0</v>
      </c>
      <c r="AF28" s="26">
        <v>1</v>
      </c>
      <c r="AG28" s="26"/>
      <c r="AH28" s="26"/>
      <c r="AI28" s="27">
        <f t="shared" si="7"/>
        <v>0</v>
      </c>
      <c r="AJ28" s="26">
        <v>1</v>
      </c>
      <c r="AK28" s="26"/>
      <c r="AL28" s="26"/>
      <c r="AM28" s="27">
        <f t="shared" si="8"/>
        <v>0</v>
      </c>
      <c r="AN28" s="26">
        <v>1</v>
      </c>
      <c r="AO28" s="26"/>
      <c r="AP28" s="26"/>
      <c r="AQ28" s="27">
        <f t="shared" si="9"/>
        <v>0</v>
      </c>
      <c r="AR28" s="26">
        <v>1</v>
      </c>
      <c r="AS28" s="26"/>
      <c r="AT28" s="26"/>
      <c r="AU28" s="28">
        <f t="shared" si="10"/>
        <v>0</v>
      </c>
      <c r="AV28" s="26">
        <v>1</v>
      </c>
      <c r="AW28" s="26"/>
      <c r="AX28" s="26"/>
      <c r="AY28" s="27">
        <f t="shared" si="11"/>
        <v>0</v>
      </c>
      <c r="AZ28" s="29">
        <f t="shared" si="12"/>
        <v>1500</v>
      </c>
      <c r="BA28" s="30">
        <v>1500</v>
      </c>
      <c r="BB28" s="31">
        <f t="shared" si="13"/>
        <v>0</v>
      </c>
      <c r="BC28" s="32" t="str">
        <f t="shared" si="14"/>
        <v>geen actie</v>
      </c>
      <c r="BD28" s="18">
        <v>26</v>
      </c>
      <c r="BE28" s="33"/>
      <c r="BF28" s="35"/>
      <c r="BG28" s="35"/>
      <c r="BH28" s="35"/>
      <c r="BL28" s="35"/>
    </row>
    <row r="29" spans="1:64" ht="18.75" customHeight="1" x14ac:dyDescent="0.25">
      <c r="A29" s="18">
        <v>27</v>
      </c>
      <c r="B29" s="18" t="str">
        <f t="shared" si="0"/>
        <v>v</v>
      </c>
      <c r="C29" s="1" t="s">
        <v>59</v>
      </c>
      <c r="D29" s="19"/>
      <c r="E29" s="20" t="s">
        <v>97</v>
      </c>
      <c r="F29" s="21"/>
      <c r="G29" s="22" t="s">
        <v>61</v>
      </c>
      <c r="H29" s="23">
        <f t="shared" si="16"/>
        <v>837.17676767676755</v>
      </c>
      <c r="I29" s="37">
        <v>2004</v>
      </c>
      <c r="J29" s="24">
        <f t="shared" si="15"/>
        <v>13</v>
      </c>
      <c r="K29" s="25">
        <v>837.17676767676755</v>
      </c>
      <c r="L29" s="26">
        <v>1</v>
      </c>
      <c r="M29" s="26"/>
      <c r="N29" s="26"/>
      <c r="O29" s="27">
        <f t="shared" si="2"/>
        <v>0</v>
      </c>
      <c r="P29" s="26">
        <v>1</v>
      </c>
      <c r="Q29" s="26"/>
      <c r="R29" s="26"/>
      <c r="S29" s="27">
        <f t="shared" si="3"/>
        <v>0</v>
      </c>
      <c r="T29" s="26">
        <v>1</v>
      </c>
      <c r="U29" s="26"/>
      <c r="V29" s="26"/>
      <c r="W29" s="27">
        <f t="shared" si="4"/>
        <v>0</v>
      </c>
      <c r="X29" s="26">
        <v>1</v>
      </c>
      <c r="Y29" s="26"/>
      <c r="Z29" s="26"/>
      <c r="AA29" s="27">
        <f t="shared" si="5"/>
        <v>0</v>
      </c>
      <c r="AB29" s="26">
        <v>1</v>
      </c>
      <c r="AC29" s="26"/>
      <c r="AD29" s="26"/>
      <c r="AE29" s="27">
        <f t="shared" si="6"/>
        <v>0</v>
      </c>
      <c r="AF29" s="26">
        <v>1</v>
      </c>
      <c r="AG29" s="26"/>
      <c r="AH29" s="26"/>
      <c r="AI29" s="27">
        <f t="shared" si="7"/>
        <v>0</v>
      </c>
      <c r="AJ29" s="26">
        <v>1</v>
      </c>
      <c r="AK29" s="26"/>
      <c r="AL29" s="26"/>
      <c r="AM29" s="27">
        <f t="shared" si="8"/>
        <v>0</v>
      </c>
      <c r="AN29" s="26">
        <v>1</v>
      </c>
      <c r="AO29" s="26"/>
      <c r="AP29" s="26"/>
      <c r="AQ29" s="27">
        <f t="shared" si="9"/>
        <v>0</v>
      </c>
      <c r="AR29" s="26">
        <v>1</v>
      </c>
      <c r="AS29" s="26"/>
      <c r="AT29" s="26"/>
      <c r="AU29" s="28">
        <f t="shared" si="10"/>
        <v>0</v>
      </c>
      <c r="AV29" s="26">
        <v>1</v>
      </c>
      <c r="AW29" s="26"/>
      <c r="AX29" s="26"/>
      <c r="AY29" s="27">
        <f t="shared" si="11"/>
        <v>0</v>
      </c>
      <c r="AZ29" s="29">
        <f t="shared" si="12"/>
        <v>750</v>
      </c>
      <c r="BA29" s="30">
        <v>750</v>
      </c>
      <c r="BB29" s="31">
        <f t="shared" si="13"/>
        <v>0</v>
      </c>
      <c r="BC29" s="32" t="str">
        <f t="shared" si="14"/>
        <v>geen actie</v>
      </c>
      <c r="BD29" s="18">
        <v>27</v>
      </c>
      <c r="BE29" s="33"/>
      <c r="BF29" s="35"/>
      <c r="BG29" s="35"/>
      <c r="BH29" s="35"/>
      <c r="BL29" s="35"/>
    </row>
    <row r="30" spans="1:64" ht="18" customHeight="1" x14ac:dyDescent="0.25">
      <c r="A30" s="18">
        <v>28</v>
      </c>
      <c r="B30" s="18" t="str">
        <f t="shared" si="0"/>
        <v>v</v>
      </c>
      <c r="C30" s="34"/>
      <c r="D30" s="19"/>
      <c r="E30" s="20" t="s">
        <v>98</v>
      </c>
      <c r="F30" s="36"/>
      <c r="G30" s="37" t="s">
        <v>63</v>
      </c>
      <c r="H30" s="23">
        <f t="shared" si="16"/>
        <v>233.13492063492063</v>
      </c>
      <c r="I30" s="32">
        <v>2006</v>
      </c>
      <c r="J30" s="24">
        <f>2018-I30</f>
        <v>12</v>
      </c>
      <c r="K30" s="25">
        <v>233.13492063492063</v>
      </c>
      <c r="L30" s="26">
        <v>1</v>
      </c>
      <c r="M30" s="26"/>
      <c r="N30" s="26"/>
      <c r="O30" s="27">
        <f t="shared" si="2"/>
        <v>0</v>
      </c>
      <c r="P30" s="26">
        <v>1</v>
      </c>
      <c r="Q30" s="26"/>
      <c r="R30" s="26"/>
      <c r="S30" s="27">
        <f t="shared" si="3"/>
        <v>0</v>
      </c>
      <c r="T30" s="26">
        <v>1</v>
      </c>
      <c r="U30" s="26"/>
      <c r="V30" s="26"/>
      <c r="W30" s="27">
        <f t="shared" si="4"/>
        <v>0</v>
      </c>
      <c r="X30" s="26">
        <v>1</v>
      </c>
      <c r="Y30" s="26"/>
      <c r="Z30" s="26"/>
      <c r="AA30" s="27">
        <f t="shared" si="5"/>
        <v>0</v>
      </c>
      <c r="AB30" s="26">
        <v>1</v>
      </c>
      <c r="AC30" s="26"/>
      <c r="AD30" s="26"/>
      <c r="AE30" s="27">
        <f t="shared" si="6"/>
        <v>0</v>
      </c>
      <c r="AF30" s="26">
        <v>1</v>
      </c>
      <c r="AG30" s="26"/>
      <c r="AH30" s="26"/>
      <c r="AI30" s="27">
        <f t="shared" si="7"/>
        <v>0</v>
      </c>
      <c r="AJ30" s="26">
        <v>1</v>
      </c>
      <c r="AK30" s="26"/>
      <c r="AL30" s="26"/>
      <c r="AM30" s="27">
        <f t="shared" si="8"/>
        <v>0</v>
      </c>
      <c r="AN30" s="26">
        <v>1</v>
      </c>
      <c r="AO30" s="26"/>
      <c r="AP30" s="26"/>
      <c r="AQ30" s="27">
        <f t="shared" si="9"/>
        <v>0</v>
      </c>
      <c r="AR30" s="26">
        <v>1</v>
      </c>
      <c r="AS30" s="26"/>
      <c r="AT30" s="26"/>
      <c r="AU30" s="28">
        <f t="shared" si="10"/>
        <v>0</v>
      </c>
      <c r="AV30" s="26">
        <v>1</v>
      </c>
      <c r="AW30" s="26"/>
      <c r="AX30" s="26"/>
      <c r="AY30" s="27">
        <f t="shared" si="11"/>
        <v>0</v>
      </c>
      <c r="AZ30" s="29">
        <f t="shared" si="12"/>
        <v>0</v>
      </c>
      <c r="BA30" s="30">
        <v>0</v>
      </c>
      <c r="BB30" s="31">
        <f t="shared" si="13"/>
        <v>0</v>
      </c>
      <c r="BC30" s="32" t="str">
        <f t="shared" si="14"/>
        <v>geen actie</v>
      </c>
      <c r="BD30" s="18">
        <v>28</v>
      </c>
      <c r="BE30" s="33"/>
      <c r="BF30" s="35"/>
      <c r="BG30" s="35"/>
      <c r="BH30" s="35"/>
      <c r="BL30" s="35"/>
    </row>
    <row r="31" spans="1:64" ht="20.25" customHeight="1" x14ac:dyDescent="0.25">
      <c r="A31" s="18">
        <v>29</v>
      </c>
      <c r="B31" s="18" t="str">
        <f t="shared" si="0"/>
        <v>v</v>
      </c>
      <c r="C31" s="1" t="s">
        <v>59</v>
      </c>
      <c r="D31" s="19"/>
      <c r="E31" s="20" t="s">
        <v>99</v>
      </c>
      <c r="F31" s="21"/>
      <c r="G31" s="22" t="s">
        <v>100</v>
      </c>
      <c r="H31" s="23">
        <f t="shared" si="16"/>
        <v>235.35714285714286</v>
      </c>
      <c r="I31" s="37">
        <v>2005</v>
      </c>
      <c r="J31" s="24">
        <f>2017-I31</f>
        <v>12</v>
      </c>
      <c r="K31" s="25">
        <v>235.35714285714286</v>
      </c>
      <c r="L31" s="26">
        <v>1</v>
      </c>
      <c r="M31" s="26"/>
      <c r="N31" s="26"/>
      <c r="O31" s="27">
        <f t="shared" si="2"/>
        <v>0</v>
      </c>
      <c r="P31" s="26">
        <v>1</v>
      </c>
      <c r="Q31" s="26"/>
      <c r="R31" s="26"/>
      <c r="S31" s="27">
        <f t="shared" si="3"/>
        <v>0</v>
      </c>
      <c r="T31" s="26">
        <v>1</v>
      </c>
      <c r="U31" s="26"/>
      <c r="V31" s="26"/>
      <c r="W31" s="27">
        <f t="shared" si="4"/>
        <v>0</v>
      </c>
      <c r="X31" s="26">
        <v>1</v>
      </c>
      <c r="Y31" s="26"/>
      <c r="Z31" s="26"/>
      <c r="AA31" s="27">
        <f t="shared" si="5"/>
        <v>0</v>
      </c>
      <c r="AB31" s="26">
        <v>1</v>
      </c>
      <c r="AC31" s="26"/>
      <c r="AD31" s="26"/>
      <c r="AE31" s="27">
        <f t="shared" si="6"/>
        <v>0</v>
      </c>
      <c r="AF31" s="26">
        <v>1</v>
      </c>
      <c r="AG31" s="26"/>
      <c r="AH31" s="26"/>
      <c r="AI31" s="27">
        <f t="shared" si="7"/>
        <v>0</v>
      </c>
      <c r="AJ31" s="26">
        <v>1</v>
      </c>
      <c r="AK31" s="26"/>
      <c r="AL31" s="26"/>
      <c r="AM31" s="27">
        <f t="shared" si="8"/>
        <v>0</v>
      </c>
      <c r="AN31" s="26">
        <v>1</v>
      </c>
      <c r="AO31" s="26"/>
      <c r="AP31" s="26"/>
      <c r="AQ31" s="27">
        <f t="shared" si="9"/>
        <v>0</v>
      </c>
      <c r="AR31" s="26">
        <v>1</v>
      </c>
      <c r="AS31" s="26"/>
      <c r="AT31" s="26"/>
      <c r="AU31" s="28">
        <f t="shared" si="10"/>
        <v>0</v>
      </c>
      <c r="AV31" s="26">
        <v>1</v>
      </c>
      <c r="AW31" s="26"/>
      <c r="AX31" s="26"/>
      <c r="AY31" s="27">
        <f t="shared" si="11"/>
        <v>0</v>
      </c>
      <c r="AZ31" s="29">
        <f t="shared" si="12"/>
        <v>0</v>
      </c>
      <c r="BA31" s="30">
        <v>0</v>
      </c>
      <c r="BB31" s="31">
        <f t="shared" si="13"/>
        <v>0</v>
      </c>
      <c r="BC31" s="32" t="str">
        <f t="shared" si="14"/>
        <v>geen actie</v>
      </c>
      <c r="BD31" s="18">
        <v>29</v>
      </c>
      <c r="BE31" s="33"/>
      <c r="BF31" s="35"/>
      <c r="BG31" s="35"/>
      <c r="BH31" s="35"/>
      <c r="BL31" s="35"/>
    </row>
    <row r="32" spans="1:64" ht="20.25" customHeight="1" x14ac:dyDescent="0.25">
      <c r="A32" s="18">
        <v>30</v>
      </c>
      <c r="B32" s="18" t="str">
        <f t="shared" si="0"/>
        <v>v</v>
      </c>
      <c r="C32" s="34"/>
      <c r="D32" s="19"/>
      <c r="E32" s="20" t="s">
        <v>101</v>
      </c>
      <c r="F32" s="36"/>
      <c r="G32" s="37" t="s">
        <v>75</v>
      </c>
      <c r="H32" s="23">
        <f t="shared" si="16"/>
        <v>369.5</v>
      </c>
      <c r="I32" s="32">
        <v>2005</v>
      </c>
      <c r="J32" s="24">
        <f>2018-I32</f>
        <v>13</v>
      </c>
      <c r="K32" s="25">
        <v>369.5</v>
      </c>
      <c r="L32" s="26">
        <v>1</v>
      </c>
      <c r="M32" s="26"/>
      <c r="N32" s="26"/>
      <c r="O32" s="27">
        <f t="shared" si="2"/>
        <v>0</v>
      </c>
      <c r="P32" s="26">
        <v>1</v>
      </c>
      <c r="Q32" s="26"/>
      <c r="R32" s="26"/>
      <c r="S32" s="27">
        <f t="shared" si="3"/>
        <v>0</v>
      </c>
      <c r="T32" s="26">
        <v>1</v>
      </c>
      <c r="U32" s="26"/>
      <c r="V32" s="26"/>
      <c r="W32" s="27">
        <f t="shared" si="4"/>
        <v>0</v>
      </c>
      <c r="X32" s="26">
        <v>1</v>
      </c>
      <c r="Y32" s="26"/>
      <c r="Z32" s="26"/>
      <c r="AA32" s="27">
        <f t="shared" si="5"/>
        <v>0</v>
      </c>
      <c r="AB32" s="26">
        <v>1</v>
      </c>
      <c r="AC32" s="26"/>
      <c r="AD32" s="26"/>
      <c r="AE32" s="27">
        <f t="shared" si="6"/>
        <v>0</v>
      </c>
      <c r="AF32" s="26">
        <v>1</v>
      </c>
      <c r="AG32" s="26"/>
      <c r="AH32" s="26"/>
      <c r="AI32" s="27">
        <f t="shared" si="7"/>
        <v>0</v>
      </c>
      <c r="AJ32" s="26">
        <v>1</v>
      </c>
      <c r="AK32" s="26"/>
      <c r="AL32" s="26"/>
      <c r="AM32" s="27">
        <f t="shared" si="8"/>
        <v>0</v>
      </c>
      <c r="AN32" s="26">
        <v>1</v>
      </c>
      <c r="AO32" s="26"/>
      <c r="AP32" s="26"/>
      <c r="AQ32" s="27">
        <f t="shared" si="9"/>
        <v>0</v>
      </c>
      <c r="AR32" s="26">
        <v>1</v>
      </c>
      <c r="AS32" s="26"/>
      <c r="AT32" s="26"/>
      <c r="AU32" s="28">
        <f t="shared" si="10"/>
        <v>0</v>
      </c>
      <c r="AV32" s="26">
        <v>1</v>
      </c>
      <c r="AW32" s="26"/>
      <c r="AX32" s="26"/>
      <c r="AY32" s="27">
        <f t="shared" si="11"/>
        <v>0</v>
      </c>
      <c r="AZ32" s="29">
        <f t="shared" si="12"/>
        <v>250</v>
      </c>
      <c r="BA32" s="30">
        <v>250</v>
      </c>
      <c r="BB32" s="31">
        <f t="shared" si="13"/>
        <v>0</v>
      </c>
      <c r="BC32" s="32" t="str">
        <f t="shared" si="14"/>
        <v>geen actie</v>
      </c>
      <c r="BD32" s="18">
        <v>30</v>
      </c>
      <c r="BE32" s="33"/>
      <c r="BF32" s="35"/>
      <c r="BG32" s="35"/>
      <c r="BH32" s="35"/>
      <c r="BL32" s="35"/>
    </row>
    <row r="33" spans="1:64" ht="18" customHeight="1" x14ac:dyDescent="0.25">
      <c r="A33" s="18">
        <v>31</v>
      </c>
      <c r="B33" s="18" t="str">
        <f t="shared" si="0"/>
        <v>v</v>
      </c>
      <c r="C33" s="1" t="s">
        <v>59</v>
      </c>
      <c r="D33" s="37">
        <v>1</v>
      </c>
      <c r="E33" s="20" t="s">
        <v>102</v>
      </c>
      <c r="F33" s="36">
        <v>114026</v>
      </c>
      <c r="G33" s="22" t="s">
        <v>103</v>
      </c>
      <c r="H33" s="23">
        <f t="shared" si="16"/>
        <v>269.60606060606062</v>
      </c>
      <c r="I33" s="32">
        <v>2004</v>
      </c>
      <c r="J33" s="24">
        <f t="shared" ref="J33:J39" si="17">2017-I33</f>
        <v>13</v>
      </c>
      <c r="K33" s="25">
        <v>130.60606060606062</v>
      </c>
      <c r="L33" s="26">
        <v>10</v>
      </c>
      <c r="M33" s="26">
        <v>9</v>
      </c>
      <c r="N33" s="26">
        <v>49</v>
      </c>
      <c r="O33" s="27">
        <f t="shared" si="2"/>
        <v>139</v>
      </c>
      <c r="P33" s="26">
        <v>1</v>
      </c>
      <c r="Q33" s="26"/>
      <c r="R33" s="26"/>
      <c r="S33" s="27">
        <f t="shared" si="3"/>
        <v>0</v>
      </c>
      <c r="T33" s="26">
        <v>1</v>
      </c>
      <c r="U33" s="26"/>
      <c r="V33" s="26"/>
      <c r="W33" s="27">
        <f t="shared" si="4"/>
        <v>0</v>
      </c>
      <c r="X33" s="26">
        <v>1</v>
      </c>
      <c r="Y33" s="26"/>
      <c r="Z33" s="26"/>
      <c r="AA33" s="27">
        <f t="shared" si="5"/>
        <v>0</v>
      </c>
      <c r="AB33" s="26">
        <v>1</v>
      </c>
      <c r="AC33" s="26"/>
      <c r="AD33" s="26"/>
      <c r="AE33" s="27">
        <f t="shared" si="6"/>
        <v>0</v>
      </c>
      <c r="AF33" s="26">
        <v>1</v>
      </c>
      <c r="AG33" s="26"/>
      <c r="AH33" s="26"/>
      <c r="AI33" s="27">
        <f t="shared" si="7"/>
        <v>0</v>
      </c>
      <c r="AJ33" s="26">
        <v>1</v>
      </c>
      <c r="AK33" s="26"/>
      <c r="AL33" s="26"/>
      <c r="AM33" s="27">
        <f t="shared" si="8"/>
        <v>0</v>
      </c>
      <c r="AN33" s="26">
        <v>1</v>
      </c>
      <c r="AO33" s="26"/>
      <c r="AP33" s="26"/>
      <c r="AQ33" s="27">
        <f t="shared" si="9"/>
        <v>0</v>
      </c>
      <c r="AR33" s="26">
        <v>1</v>
      </c>
      <c r="AS33" s="26"/>
      <c r="AT33" s="26"/>
      <c r="AU33" s="28">
        <f t="shared" si="10"/>
        <v>0</v>
      </c>
      <c r="AV33" s="26">
        <v>1</v>
      </c>
      <c r="AW33" s="26"/>
      <c r="AX33" s="26"/>
      <c r="AY33" s="27">
        <f t="shared" si="11"/>
        <v>0</v>
      </c>
      <c r="AZ33" s="29">
        <f t="shared" si="12"/>
        <v>250</v>
      </c>
      <c r="BA33" s="30">
        <v>0</v>
      </c>
      <c r="BB33" s="31">
        <f t="shared" si="13"/>
        <v>250</v>
      </c>
      <c r="BC33" s="32" t="str">
        <f t="shared" si="14"/>
        <v>diploma uitschrijven: 250 punten</v>
      </c>
      <c r="BD33" s="18">
        <v>31</v>
      </c>
      <c r="BE33" s="33"/>
      <c r="BF33" s="35"/>
      <c r="BG33" s="35"/>
      <c r="BH33" s="35"/>
      <c r="BL33" s="35"/>
    </row>
    <row r="34" spans="1:64" ht="18" customHeight="1" x14ac:dyDescent="0.25">
      <c r="A34" s="18">
        <v>32</v>
      </c>
      <c r="B34" s="18" t="str">
        <f t="shared" ref="B34:B65" si="18">IF(A34=BD34,"v","x")</f>
        <v>v</v>
      </c>
      <c r="C34" s="1"/>
      <c r="D34" s="19"/>
      <c r="E34" s="20" t="s">
        <v>104</v>
      </c>
      <c r="F34" s="38">
        <v>117418</v>
      </c>
      <c r="G34" s="22" t="s">
        <v>68</v>
      </c>
      <c r="H34" s="23">
        <f t="shared" si="16"/>
        <v>386.76767676767673</v>
      </c>
      <c r="I34" s="37">
        <v>2004</v>
      </c>
      <c r="J34" s="24">
        <f t="shared" si="17"/>
        <v>13</v>
      </c>
      <c r="K34" s="25">
        <v>386.76767676767673</v>
      </c>
      <c r="L34" s="26">
        <v>1</v>
      </c>
      <c r="M34" s="26"/>
      <c r="N34" s="26"/>
      <c r="O34" s="27">
        <f t="shared" ref="O34:O65" si="19">SUM(M34*10+N34)/L34*10</f>
        <v>0</v>
      </c>
      <c r="P34" s="26">
        <v>1</v>
      </c>
      <c r="Q34" s="26"/>
      <c r="R34" s="26"/>
      <c r="S34" s="27">
        <f t="shared" ref="S34:S65" si="20">SUM(Q34*10+R34)/P34*10</f>
        <v>0</v>
      </c>
      <c r="T34" s="26">
        <v>1</v>
      </c>
      <c r="U34" s="26"/>
      <c r="V34" s="26"/>
      <c r="W34" s="27">
        <f t="shared" ref="W34:W65" si="21">SUM(U34*10+V34)/T34*10</f>
        <v>0</v>
      </c>
      <c r="X34" s="26">
        <v>1</v>
      </c>
      <c r="Y34" s="26"/>
      <c r="Z34" s="26"/>
      <c r="AA34" s="27">
        <f t="shared" ref="AA34:AA65" si="22">SUM(Y34*10+Z34)/X34*10</f>
        <v>0</v>
      </c>
      <c r="AB34" s="26">
        <v>1</v>
      </c>
      <c r="AC34" s="26"/>
      <c r="AD34" s="26"/>
      <c r="AE34" s="27">
        <f t="shared" ref="AE34:AE65" si="23">SUM(AC34*10+AD34)/AB34*10</f>
        <v>0</v>
      </c>
      <c r="AF34" s="26">
        <v>1</v>
      </c>
      <c r="AG34" s="26"/>
      <c r="AH34" s="26"/>
      <c r="AI34" s="27">
        <f t="shared" ref="AI34:AI65" si="24">SUM(AG34*10+AH34)/AF34*10</f>
        <v>0</v>
      </c>
      <c r="AJ34" s="26">
        <v>1</v>
      </c>
      <c r="AK34" s="26"/>
      <c r="AL34" s="26"/>
      <c r="AM34" s="27">
        <f t="shared" ref="AM34:AM65" si="25">SUM(AK34*10+AL34)/AJ34*10</f>
        <v>0</v>
      </c>
      <c r="AN34" s="26">
        <v>1</v>
      </c>
      <c r="AO34" s="26"/>
      <c r="AP34" s="26"/>
      <c r="AQ34" s="27">
        <f t="shared" ref="AQ34:AQ65" si="26">SUM(AO34*10+AP34)/AN34*10</f>
        <v>0</v>
      </c>
      <c r="AR34" s="26">
        <v>1</v>
      </c>
      <c r="AS34" s="26"/>
      <c r="AT34" s="26"/>
      <c r="AU34" s="28">
        <f t="shared" ref="AU34:AU65" si="27">SUM(AS34*10+AT34)/AR34*10</f>
        <v>0</v>
      </c>
      <c r="AV34" s="26">
        <v>1</v>
      </c>
      <c r="AW34" s="26"/>
      <c r="AX34" s="26"/>
      <c r="AY34" s="27">
        <f t="shared" ref="AY34:AY65" si="28">SUM(AW34*10+AX34)/AV34*10</f>
        <v>0</v>
      </c>
      <c r="AZ34" s="29">
        <f t="shared" ref="AZ34:AZ65" si="29">IF(H34&lt;250,0,IF(H34&lt;500,250,IF(H34&lt;750,"500",IF(H34&lt;1000,750,IF(H34&lt;1500,1000,IF(H34&lt;2000,1500,IF(H34&lt;2500,2000,IF(H34&lt;3000,2500,3000))))))))</f>
        <v>250</v>
      </c>
      <c r="BA34" s="30">
        <v>250</v>
      </c>
      <c r="BB34" s="31">
        <f t="shared" ref="BB34:BB65" si="30">AZ34-BA34</f>
        <v>0</v>
      </c>
      <c r="BC34" s="32" t="str">
        <f t="shared" ref="BC34:BC65" si="31">IF(BB34=0,"geen actie",CONCATENATE("diploma uitschrijven: ",AZ34," punten"))</f>
        <v>geen actie</v>
      </c>
      <c r="BD34" s="18">
        <v>32</v>
      </c>
      <c r="BE34" s="33"/>
      <c r="BF34" s="35"/>
      <c r="BG34" s="35"/>
      <c r="BH34" s="35"/>
      <c r="BL34" s="35"/>
    </row>
    <row r="35" spans="1:64" ht="18.75" customHeight="1" x14ac:dyDescent="0.25">
      <c r="A35" s="18">
        <v>33</v>
      </c>
      <c r="B35" s="18" t="str">
        <f t="shared" si="18"/>
        <v>v</v>
      </c>
      <c r="C35" s="1" t="s">
        <v>59</v>
      </c>
      <c r="D35" s="19"/>
      <c r="E35" s="20" t="s">
        <v>105</v>
      </c>
      <c r="F35" s="36">
        <v>117566</v>
      </c>
      <c r="G35" s="37" t="s">
        <v>106</v>
      </c>
      <c r="H35" s="23">
        <f t="shared" si="16"/>
        <v>241.25</v>
      </c>
      <c r="I35" s="32">
        <v>2005</v>
      </c>
      <c r="J35" s="24">
        <f t="shared" si="17"/>
        <v>12</v>
      </c>
      <c r="K35" s="25">
        <v>241.25</v>
      </c>
      <c r="L35" s="26">
        <v>1</v>
      </c>
      <c r="M35" s="26"/>
      <c r="N35" s="26"/>
      <c r="O35" s="27">
        <f t="shared" si="19"/>
        <v>0</v>
      </c>
      <c r="P35" s="26">
        <v>1</v>
      </c>
      <c r="Q35" s="26"/>
      <c r="R35" s="26"/>
      <c r="S35" s="27">
        <f t="shared" si="20"/>
        <v>0</v>
      </c>
      <c r="T35" s="26">
        <v>1</v>
      </c>
      <c r="U35" s="26"/>
      <c r="V35" s="26"/>
      <c r="W35" s="27">
        <f t="shared" si="21"/>
        <v>0</v>
      </c>
      <c r="X35" s="26">
        <v>1</v>
      </c>
      <c r="Y35" s="26"/>
      <c r="Z35" s="26"/>
      <c r="AA35" s="27">
        <f t="shared" si="22"/>
        <v>0</v>
      </c>
      <c r="AB35" s="26">
        <v>1</v>
      </c>
      <c r="AC35" s="26"/>
      <c r="AD35" s="26"/>
      <c r="AE35" s="27">
        <f t="shared" si="23"/>
        <v>0</v>
      </c>
      <c r="AF35" s="26">
        <v>1</v>
      </c>
      <c r="AG35" s="26"/>
      <c r="AH35" s="26"/>
      <c r="AI35" s="27">
        <f t="shared" si="24"/>
        <v>0</v>
      </c>
      <c r="AJ35" s="26">
        <v>1</v>
      </c>
      <c r="AK35" s="26"/>
      <c r="AL35" s="26"/>
      <c r="AM35" s="27">
        <f t="shared" si="25"/>
        <v>0</v>
      </c>
      <c r="AN35" s="26">
        <v>1</v>
      </c>
      <c r="AO35" s="26"/>
      <c r="AP35" s="26"/>
      <c r="AQ35" s="27">
        <f t="shared" si="26"/>
        <v>0</v>
      </c>
      <c r="AR35" s="26">
        <v>1</v>
      </c>
      <c r="AS35" s="26"/>
      <c r="AT35" s="26"/>
      <c r="AU35" s="28">
        <f t="shared" si="27"/>
        <v>0</v>
      </c>
      <c r="AV35" s="26">
        <v>1</v>
      </c>
      <c r="AW35" s="26"/>
      <c r="AX35" s="26"/>
      <c r="AY35" s="27">
        <f t="shared" si="28"/>
        <v>0</v>
      </c>
      <c r="AZ35" s="29">
        <f t="shared" si="29"/>
        <v>0</v>
      </c>
      <c r="BA35" s="30">
        <v>0</v>
      </c>
      <c r="BB35" s="31">
        <f t="shared" si="30"/>
        <v>0</v>
      </c>
      <c r="BC35" s="32" t="str">
        <f t="shared" si="31"/>
        <v>geen actie</v>
      </c>
      <c r="BD35" s="18">
        <v>33</v>
      </c>
      <c r="BE35" s="33"/>
      <c r="BF35" s="35"/>
      <c r="BG35" s="35"/>
      <c r="BH35" s="35"/>
      <c r="BL35" s="35"/>
    </row>
    <row r="36" spans="1:64" ht="18" customHeight="1" x14ac:dyDescent="0.25">
      <c r="A36" s="18">
        <v>34</v>
      </c>
      <c r="B36" s="18" t="str">
        <f t="shared" si="18"/>
        <v>v</v>
      </c>
      <c r="C36" s="1" t="s">
        <v>59</v>
      </c>
      <c r="D36" s="19"/>
      <c r="E36" s="20" t="s">
        <v>107</v>
      </c>
      <c r="F36" s="21">
        <v>117432</v>
      </c>
      <c r="G36" s="22" t="s">
        <v>75</v>
      </c>
      <c r="H36" s="23">
        <f t="shared" si="16"/>
        <v>146.49350649350649</v>
      </c>
      <c r="I36" s="37">
        <v>2003</v>
      </c>
      <c r="J36" s="24">
        <f t="shared" si="17"/>
        <v>14</v>
      </c>
      <c r="K36" s="25">
        <v>146.49350649350649</v>
      </c>
      <c r="L36" s="26">
        <v>1</v>
      </c>
      <c r="M36" s="26"/>
      <c r="N36" s="26"/>
      <c r="O36" s="27">
        <f t="shared" si="19"/>
        <v>0</v>
      </c>
      <c r="P36" s="26">
        <v>1</v>
      </c>
      <c r="Q36" s="26"/>
      <c r="R36" s="26"/>
      <c r="S36" s="27">
        <f t="shared" si="20"/>
        <v>0</v>
      </c>
      <c r="T36" s="26">
        <v>1</v>
      </c>
      <c r="U36" s="26"/>
      <c r="V36" s="26"/>
      <c r="W36" s="27">
        <f t="shared" si="21"/>
        <v>0</v>
      </c>
      <c r="X36" s="26">
        <v>1</v>
      </c>
      <c r="Y36" s="26"/>
      <c r="Z36" s="26"/>
      <c r="AA36" s="27">
        <f t="shared" si="22"/>
        <v>0</v>
      </c>
      <c r="AB36" s="26">
        <v>1</v>
      </c>
      <c r="AC36" s="26"/>
      <c r="AD36" s="26"/>
      <c r="AE36" s="27">
        <f t="shared" si="23"/>
        <v>0</v>
      </c>
      <c r="AF36" s="26">
        <v>1</v>
      </c>
      <c r="AG36" s="26"/>
      <c r="AH36" s="26"/>
      <c r="AI36" s="27">
        <f t="shared" si="24"/>
        <v>0</v>
      </c>
      <c r="AJ36" s="26">
        <v>1</v>
      </c>
      <c r="AK36" s="26"/>
      <c r="AL36" s="26"/>
      <c r="AM36" s="27">
        <f t="shared" si="25"/>
        <v>0</v>
      </c>
      <c r="AN36" s="26">
        <v>1</v>
      </c>
      <c r="AO36" s="26"/>
      <c r="AP36" s="26"/>
      <c r="AQ36" s="27">
        <f t="shared" si="26"/>
        <v>0</v>
      </c>
      <c r="AR36" s="26">
        <v>1</v>
      </c>
      <c r="AS36" s="26"/>
      <c r="AT36" s="26"/>
      <c r="AU36" s="28">
        <f t="shared" si="27"/>
        <v>0</v>
      </c>
      <c r="AV36" s="26">
        <v>1</v>
      </c>
      <c r="AW36" s="26"/>
      <c r="AX36" s="26"/>
      <c r="AY36" s="27">
        <f t="shared" si="28"/>
        <v>0</v>
      </c>
      <c r="AZ36" s="29">
        <f t="shared" si="29"/>
        <v>0</v>
      </c>
      <c r="BA36" s="30">
        <v>0</v>
      </c>
      <c r="BB36" s="31">
        <f t="shared" si="30"/>
        <v>0</v>
      </c>
      <c r="BC36" s="32" t="str">
        <f t="shared" si="31"/>
        <v>geen actie</v>
      </c>
      <c r="BD36" s="18">
        <v>34</v>
      </c>
      <c r="BE36" s="33"/>
      <c r="BF36" s="35"/>
      <c r="BG36" s="35"/>
      <c r="BH36" s="35"/>
      <c r="BL36" s="35"/>
    </row>
    <row r="37" spans="1:64" x14ac:dyDescent="0.25">
      <c r="A37" s="18">
        <v>35</v>
      </c>
      <c r="B37" s="18" t="str">
        <f t="shared" si="18"/>
        <v>v</v>
      </c>
      <c r="C37" s="1" t="s">
        <v>108</v>
      </c>
      <c r="D37" s="19"/>
      <c r="E37" s="20" t="s">
        <v>109</v>
      </c>
      <c r="F37" s="36">
        <v>115928</v>
      </c>
      <c r="G37" s="37" t="s">
        <v>110</v>
      </c>
      <c r="H37" s="23">
        <f t="shared" si="16"/>
        <v>3165.8652597402593</v>
      </c>
      <c r="I37" s="32">
        <v>2003</v>
      </c>
      <c r="J37" s="24">
        <f t="shared" si="17"/>
        <v>14</v>
      </c>
      <c r="K37" s="25">
        <v>3165.8652597402593</v>
      </c>
      <c r="L37" s="26">
        <v>1</v>
      </c>
      <c r="M37" s="26"/>
      <c r="N37" s="26"/>
      <c r="O37" s="27">
        <f t="shared" si="19"/>
        <v>0</v>
      </c>
      <c r="P37" s="26">
        <v>1</v>
      </c>
      <c r="Q37" s="26"/>
      <c r="R37" s="26"/>
      <c r="S37" s="27">
        <f t="shared" si="20"/>
        <v>0</v>
      </c>
      <c r="T37" s="26">
        <v>1</v>
      </c>
      <c r="U37" s="26"/>
      <c r="V37" s="26"/>
      <c r="W37" s="27">
        <f t="shared" si="21"/>
        <v>0</v>
      </c>
      <c r="X37" s="26">
        <v>1</v>
      </c>
      <c r="Y37" s="26"/>
      <c r="Z37" s="26"/>
      <c r="AA37" s="27">
        <f t="shared" si="22"/>
        <v>0</v>
      </c>
      <c r="AB37" s="26">
        <v>1</v>
      </c>
      <c r="AC37" s="26"/>
      <c r="AD37" s="26"/>
      <c r="AE37" s="27">
        <f t="shared" si="23"/>
        <v>0</v>
      </c>
      <c r="AF37" s="26">
        <v>1</v>
      </c>
      <c r="AG37" s="26"/>
      <c r="AH37" s="26"/>
      <c r="AI37" s="27">
        <f t="shared" si="24"/>
        <v>0</v>
      </c>
      <c r="AJ37" s="26">
        <v>1</v>
      </c>
      <c r="AK37" s="26"/>
      <c r="AL37" s="26"/>
      <c r="AM37" s="27">
        <f t="shared" si="25"/>
        <v>0</v>
      </c>
      <c r="AN37" s="26">
        <v>1</v>
      </c>
      <c r="AO37" s="26"/>
      <c r="AP37" s="26"/>
      <c r="AQ37" s="27">
        <f t="shared" si="26"/>
        <v>0</v>
      </c>
      <c r="AR37" s="26">
        <v>1</v>
      </c>
      <c r="AS37" s="26"/>
      <c r="AT37" s="26"/>
      <c r="AU37" s="28">
        <f t="shared" si="27"/>
        <v>0</v>
      </c>
      <c r="AV37" s="26">
        <v>1</v>
      </c>
      <c r="AW37" s="26"/>
      <c r="AX37" s="26"/>
      <c r="AY37" s="27">
        <f t="shared" si="28"/>
        <v>0</v>
      </c>
      <c r="AZ37" s="29">
        <f t="shared" si="29"/>
        <v>3000</v>
      </c>
      <c r="BA37" s="30">
        <v>3000</v>
      </c>
      <c r="BB37" s="31">
        <f t="shared" si="30"/>
        <v>0</v>
      </c>
      <c r="BC37" s="32" t="str">
        <f t="shared" si="31"/>
        <v>geen actie</v>
      </c>
      <c r="BD37" s="18">
        <v>35</v>
      </c>
      <c r="BE37" s="33"/>
      <c r="BF37" s="35"/>
      <c r="BG37" s="35"/>
      <c r="BH37" s="35"/>
      <c r="BL37" s="35"/>
    </row>
    <row r="38" spans="1:64" ht="17.45" customHeight="1" x14ac:dyDescent="0.25">
      <c r="A38" s="18">
        <v>36</v>
      </c>
      <c r="B38" s="18" t="str">
        <f t="shared" si="18"/>
        <v>v</v>
      </c>
      <c r="C38" s="1" t="s">
        <v>59</v>
      </c>
      <c r="D38" s="37">
        <v>1</v>
      </c>
      <c r="E38" s="20" t="s">
        <v>111</v>
      </c>
      <c r="F38" s="21"/>
      <c r="G38" s="22" t="s">
        <v>61</v>
      </c>
      <c r="H38" s="23">
        <f t="shared" si="16"/>
        <v>1187.2745310245309</v>
      </c>
      <c r="I38" s="22">
        <v>2005</v>
      </c>
      <c r="J38" s="24">
        <f t="shared" si="17"/>
        <v>12</v>
      </c>
      <c r="K38" s="25">
        <v>1083.9411976911977</v>
      </c>
      <c r="L38" s="26">
        <v>6</v>
      </c>
      <c r="M38" s="26">
        <v>5</v>
      </c>
      <c r="N38" s="26">
        <v>12</v>
      </c>
      <c r="O38" s="27">
        <f t="shared" si="19"/>
        <v>103.33333333333334</v>
      </c>
      <c r="P38" s="26">
        <v>1</v>
      </c>
      <c r="Q38" s="26"/>
      <c r="R38" s="26"/>
      <c r="S38" s="27">
        <f t="shared" si="20"/>
        <v>0</v>
      </c>
      <c r="T38" s="26">
        <v>1</v>
      </c>
      <c r="U38" s="26"/>
      <c r="V38" s="26"/>
      <c r="W38" s="27">
        <f t="shared" si="21"/>
        <v>0</v>
      </c>
      <c r="X38" s="26">
        <v>1</v>
      </c>
      <c r="Y38" s="26"/>
      <c r="Z38" s="26"/>
      <c r="AA38" s="27">
        <f t="shared" si="22"/>
        <v>0</v>
      </c>
      <c r="AB38" s="26">
        <v>1</v>
      </c>
      <c r="AC38" s="26"/>
      <c r="AD38" s="26"/>
      <c r="AE38" s="27">
        <f t="shared" si="23"/>
        <v>0</v>
      </c>
      <c r="AF38" s="26">
        <v>1</v>
      </c>
      <c r="AG38" s="26"/>
      <c r="AH38" s="26"/>
      <c r="AI38" s="27">
        <f t="shared" si="24"/>
        <v>0</v>
      </c>
      <c r="AJ38" s="26">
        <v>1</v>
      </c>
      <c r="AK38" s="26"/>
      <c r="AL38" s="26"/>
      <c r="AM38" s="27">
        <f t="shared" si="25"/>
        <v>0</v>
      </c>
      <c r="AN38" s="26">
        <v>1</v>
      </c>
      <c r="AO38" s="26"/>
      <c r="AP38" s="26"/>
      <c r="AQ38" s="27">
        <f t="shared" si="26"/>
        <v>0</v>
      </c>
      <c r="AR38" s="26">
        <v>1</v>
      </c>
      <c r="AS38" s="26"/>
      <c r="AT38" s="26"/>
      <c r="AU38" s="28">
        <f t="shared" si="27"/>
        <v>0</v>
      </c>
      <c r="AV38" s="26">
        <v>1</v>
      </c>
      <c r="AW38" s="26"/>
      <c r="AX38" s="26"/>
      <c r="AY38" s="27">
        <f t="shared" si="28"/>
        <v>0</v>
      </c>
      <c r="AZ38" s="29">
        <f t="shared" si="29"/>
        <v>1000</v>
      </c>
      <c r="BA38" s="30">
        <v>1000</v>
      </c>
      <c r="BB38" s="31">
        <f t="shared" si="30"/>
        <v>0</v>
      </c>
      <c r="BC38" s="32" t="str">
        <f t="shared" si="31"/>
        <v>geen actie</v>
      </c>
      <c r="BD38" s="18">
        <v>36</v>
      </c>
      <c r="BE38" s="33"/>
      <c r="BF38" s="35"/>
      <c r="BG38" s="35"/>
      <c r="BH38" s="35"/>
      <c r="BL38" s="35"/>
    </row>
    <row r="39" spans="1:64" ht="18" customHeight="1" x14ac:dyDescent="0.25">
      <c r="A39" s="18">
        <v>37</v>
      </c>
      <c r="B39" s="18" t="str">
        <f t="shared" si="18"/>
        <v>v</v>
      </c>
      <c r="C39" s="1" t="s">
        <v>59</v>
      </c>
      <c r="D39" s="19"/>
      <c r="E39" s="20" t="s">
        <v>112</v>
      </c>
      <c r="F39" s="42"/>
      <c r="G39" s="41" t="s">
        <v>113</v>
      </c>
      <c r="H39" s="23">
        <f t="shared" si="16"/>
        <v>139.82142857142856</v>
      </c>
      <c r="I39" s="31">
        <v>2005</v>
      </c>
      <c r="J39" s="24">
        <f t="shared" si="17"/>
        <v>12</v>
      </c>
      <c r="K39" s="25">
        <v>139.82142857142856</v>
      </c>
      <c r="L39" s="26">
        <v>1</v>
      </c>
      <c r="M39" s="26"/>
      <c r="N39" s="26"/>
      <c r="O39" s="27">
        <f t="shared" si="19"/>
        <v>0</v>
      </c>
      <c r="P39" s="26">
        <v>1</v>
      </c>
      <c r="Q39" s="26"/>
      <c r="R39" s="26"/>
      <c r="S39" s="27">
        <f t="shared" si="20"/>
        <v>0</v>
      </c>
      <c r="T39" s="26">
        <v>1</v>
      </c>
      <c r="U39" s="26"/>
      <c r="V39" s="26"/>
      <c r="W39" s="27">
        <f t="shared" si="21"/>
        <v>0</v>
      </c>
      <c r="X39" s="26">
        <v>1</v>
      </c>
      <c r="Y39" s="26"/>
      <c r="Z39" s="26"/>
      <c r="AA39" s="27">
        <f t="shared" si="22"/>
        <v>0</v>
      </c>
      <c r="AB39" s="26">
        <v>1</v>
      </c>
      <c r="AC39" s="26"/>
      <c r="AD39" s="26"/>
      <c r="AE39" s="27">
        <f t="shared" si="23"/>
        <v>0</v>
      </c>
      <c r="AF39" s="26">
        <v>1</v>
      </c>
      <c r="AG39" s="26"/>
      <c r="AH39" s="26"/>
      <c r="AI39" s="27">
        <f t="shared" si="24"/>
        <v>0</v>
      </c>
      <c r="AJ39" s="26">
        <v>1</v>
      </c>
      <c r="AK39" s="26"/>
      <c r="AL39" s="26"/>
      <c r="AM39" s="27">
        <f t="shared" si="25"/>
        <v>0</v>
      </c>
      <c r="AN39" s="26">
        <v>1</v>
      </c>
      <c r="AO39" s="26"/>
      <c r="AP39" s="26"/>
      <c r="AQ39" s="27">
        <f t="shared" si="26"/>
        <v>0</v>
      </c>
      <c r="AR39" s="26">
        <v>1</v>
      </c>
      <c r="AS39" s="26"/>
      <c r="AT39" s="26"/>
      <c r="AU39" s="28">
        <f t="shared" si="27"/>
        <v>0</v>
      </c>
      <c r="AV39" s="26">
        <v>1</v>
      </c>
      <c r="AW39" s="26"/>
      <c r="AX39" s="26"/>
      <c r="AY39" s="27">
        <f t="shared" si="28"/>
        <v>0</v>
      </c>
      <c r="AZ39" s="29">
        <f t="shared" si="29"/>
        <v>0</v>
      </c>
      <c r="BA39" s="30">
        <v>0</v>
      </c>
      <c r="BB39" s="31">
        <f t="shared" si="30"/>
        <v>0</v>
      </c>
      <c r="BC39" s="32" t="str">
        <f t="shared" si="31"/>
        <v>geen actie</v>
      </c>
      <c r="BD39" s="18">
        <v>37</v>
      </c>
      <c r="BE39" s="33"/>
      <c r="BF39" s="35"/>
      <c r="BG39" s="35"/>
      <c r="BH39" s="35"/>
      <c r="BL39" s="35"/>
    </row>
    <row r="40" spans="1:64" ht="18" customHeight="1" x14ac:dyDescent="0.25">
      <c r="A40" s="18">
        <v>38</v>
      </c>
      <c r="B40" s="18" t="str">
        <f t="shared" si="18"/>
        <v>v</v>
      </c>
      <c r="C40" s="34"/>
      <c r="D40" s="19"/>
      <c r="E40" s="20" t="s">
        <v>114</v>
      </c>
      <c r="F40" s="21"/>
      <c r="G40" s="22" t="s">
        <v>75</v>
      </c>
      <c r="H40" s="23">
        <f t="shared" si="16"/>
        <v>1329.2810245310245</v>
      </c>
      <c r="I40" s="22">
        <v>2006</v>
      </c>
      <c r="J40" s="24">
        <f>2018-I40</f>
        <v>12</v>
      </c>
      <c r="K40" s="25">
        <v>1329.2810245310245</v>
      </c>
      <c r="L40" s="26">
        <v>1</v>
      </c>
      <c r="M40" s="26"/>
      <c r="N40" s="26"/>
      <c r="O40" s="27">
        <f t="shared" si="19"/>
        <v>0</v>
      </c>
      <c r="P40" s="26">
        <v>1</v>
      </c>
      <c r="Q40" s="26"/>
      <c r="R40" s="26"/>
      <c r="S40" s="27">
        <f t="shared" si="20"/>
        <v>0</v>
      </c>
      <c r="T40" s="26">
        <v>1</v>
      </c>
      <c r="U40" s="26"/>
      <c r="V40" s="26"/>
      <c r="W40" s="27">
        <f t="shared" si="21"/>
        <v>0</v>
      </c>
      <c r="X40" s="26">
        <v>1</v>
      </c>
      <c r="Y40" s="26"/>
      <c r="Z40" s="26"/>
      <c r="AA40" s="27">
        <f t="shared" si="22"/>
        <v>0</v>
      </c>
      <c r="AB40" s="26">
        <v>1</v>
      </c>
      <c r="AC40" s="26"/>
      <c r="AD40" s="26"/>
      <c r="AE40" s="27">
        <f t="shared" si="23"/>
        <v>0</v>
      </c>
      <c r="AF40" s="26">
        <v>1</v>
      </c>
      <c r="AG40" s="26"/>
      <c r="AH40" s="26"/>
      <c r="AI40" s="27">
        <f t="shared" si="24"/>
        <v>0</v>
      </c>
      <c r="AJ40" s="26">
        <v>1</v>
      </c>
      <c r="AK40" s="26"/>
      <c r="AL40" s="26"/>
      <c r="AM40" s="27">
        <f t="shared" si="25"/>
        <v>0</v>
      </c>
      <c r="AN40" s="26">
        <v>1</v>
      </c>
      <c r="AO40" s="26"/>
      <c r="AP40" s="26"/>
      <c r="AQ40" s="27">
        <f t="shared" si="26"/>
        <v>0</v>
      </c>
      <c r="AR40" s="26">
        <v>1</v>
      </c>
      <c r="AS40" s="26"/>
      <c r="AT40" s="26"/>
      <c r="AU40" s="28">
        <f t="shared" si="27"/>
        <v>0</v>
      </c>
      <c r="AV40" s="26">
        <v>1</v>
      </c>
      <c r="AW40" s="26"/>
      <c r="AX40" s="26"/>
      <c r="AY40" s="27">
        <f t="shared" si="28"/>
        <v>0</v>
      </c>
      <c r="AZ40" s="29">
        <f t="shared" si="29"/>
        <v>1000</v>
      </c>
      <c r="BA40" s="30">
        <v>1000</v>
      </c>
      <c r="BB40" s="31">
        <f t="shared" si="30"/>
        <v>0</v>
      </c>
      <c r="BC40" s="32" t="str">
        <f t="shared" si="31"/>
        <v>geen actie</v>
      </c>
      <c r="BD40" s="18">
        <v>38</v>
      </c>
      <c r="BE40" s="33"/>
      <c r="BF40" s="35"/>
      <c r="BG40" s="35"/>
      <c r="BH40" s="35"/>
      <c r="BL40" s="35"/>
    </row>
    <row r="41" spans="1:64" ht="18" customHeight="1" x14ac:dyDescent="0.25">
      <c r="A41" s="18">
        <v>63</v>
      </c>
      <c r="B41" s="18" t="str">
        <f t="shared" si="18"/>
        <v>v</v>
      </c>
      <c r="C41" s="34" t="s">
        <v>59</v>
      </c>
      <c r="D41" s="37">
        <v>1</v>
      </c>
      <c r="E41" s="20" t="s">
        <v>475</v>
      </c>
      <c r="F41" s="36">
        <v>116620</v>
      </c>
      <c r="G41" s="37" t="s">
        <v>89</v>
      </c>
      <c r="H41" s="23">
        <f t="shared" si="16"/>
        <v>60</v>
      </c>
      <c r="I41" s="32">
        <v>2005</v>
      </c>
      <c r="J41" s="46">
        <f>2018-I41</f>
        <v>13</v>
      </c>
      <c r="K41" s="25"/>
      <c r="L41" s="26">
        <v>10</v>
      </c>
      <c r="M41" s="26">
        <v>3</v>
      </c>
      <c r="N41" s="26">
        <v>30</v>
      </c>
      <c r="O41" s="27">
        <f t="shared" si="19"/>
        <v>60</v>
      </c>
      <c r="P41" s="26">
        <v>1</v>
      </c>
      <c r="Q41" s="26"/>
      <c r="R41" s="26"/>
      <c r="S41" s="27">
        <f t="shared" si="20"/>
        <v>0</v>
      </c>
      <c r="T41" s="26">
        <v>1</v>
      </c>
      <c r="U41" s="26"/>
      <c r="V41" s="26"/>
      <c r="W41" s="27">
        <f t="shared" si="21"/>
        <v>0</v>
      </c>
      <c r="X41" s="26">
        <v>1</v>
      </c>
      <c r="Y41" s="26"/>
      <c r="Z41" s="26"/>
      <c r="AA41" s="27">
        <f t="shared" si="22"/>
        <v>0</v>
      </c>
      <c r="AB41" s="26">
        <v>1</v>
      </c>
      <c r="AC41" s="26"/>
      <c r="AD41" s="26"/>
      <c r="AE41" s="27">
        <f t="shared" si="23"/>
        <v>0</v>
      </c>
      <c r="AF41" s="26">
        <v>1</v>
      </c>
      <c r="AG41" s="26"/>
      <c r="AH41" s="26"/>
      <c r="AI41" s="27">
        <f t="shared" si="24"/>
        <v>0</v>
      </c>
      <c r="AJ41" s="26">
        <v>1</v>
      </c>
      <c r="AK41" s="26"/>
      <c r="AL41" s="26"/>
      <c r="AM41" s="27">
        <f t="shared" si="25"/>
        <v>0</v>
      </c>
      <c r="AN41" s="26">
        <v>1</v>
      </c>
      <c r="AO41" s="26"/>
      <c r="AP41" s="26"/>
      <c r="AQ41" s="27">
        <f t="shared" si="26"/>
        <v>0</v>
      </c>
      <c r="AR41" s="26">
        <v>1</v>
      </c>
      <c r="AS41" s="26"/>
      <c r="AT41" s="26"/>
      <c r="AU41" s="28">
        <f t="shared" si="27"/>
        <v>0</v>
      </c>
      <c r="AV41" s="26">
        <v>1</v>
      </c>
      <c r="AW41" s="26"/>
      <c r="AX41" s="26"/>
      <c r="AY41" s="27">
        <f t="shared" si="28"/>
        <v>0</v>
      </c>
      <c r="AZ41" s="29">
        <f t="shared" si="29"/>
        <v>0</v>
      </c>
      <c r="BA41" s="30">
        <v>0</v>
      </c>
      <c r="BB41" s="31">
        <f t="shared" si="30"/>
        <v>0</v>
      </c>
      <c r="BC41" s="32" t="str">
        <f t="shared" si="31"/>
        <v>geen actie</v>
      </c>
      <c r="BD41" s="18">
        <v>63</v>
      </c>
      <c r="BE41" s="33"/>
      <c r="BF41" s="35"/>
      <c r="BG41" s="35"/>
      <c r="BH41" s="35"/>
      <c r="BL41" s="35"/>
    </row>
    <row r="42" spans="1:64" ht="18" customHeight="1" x14ac:dyDescent="0.25">
      <c r="A42" s="18">
        <v>39</v>
      </c>
      <c r="B42" s="18" t="str">
        <f t="shared" si="18"/>
        <v>v</v>
      </c>
      <c r="C42" s="1" t="s">
        <v>59</v>
      </c>
      <c r="D42" s="19"/>
      <c r="E42" s="20" t="s">
        <v>115</v>
      </c>
      <c r="F42" s="38">
        <v>117114</v>
      </c>
      <c r="G42" s="22" t="s">
        <v>113</v>
      </c>
      <c r="H42" s="23">
        <f t="shared" si="16"/>
        <v>689.20833333333337</v>
      </c>
      <c r="I42" s="22">
        <v>2004</v>
      </c>
      <c r="J42" s="24">
        <f>2017-I42</f>
        <v>13</v>
      </c>
      <c r="K42" s="25">
        <v>689.20833333333337</v>
      </c>
      <c r="L42" s="26">
        <v>1</v>
      </c>
      <c r="M42" s="26"/>
      <c r="N42" s="26"/>
      <c r="O42" s="27">
        <f t="shared" si="19"/>
        <v>0</v>
      </c>
      <c r="P42" s="26">
        <v>1</v>
      </c>
      <c r="Q42" s="26"/>
      <c r="R42" s="26"/>
      <c r="S42" s="27">
        <f t="shared" si="20"/>
        <v>0</v>
      </c>
      <c r="T42" s="26">
        <v>1</v>
      </c>
      <c r="U42" s="26"/>
      <c r="V42" s="26"/>
      <c r="W42" s="27">
        <f t="shared" si="21"/>
        <v>0</v>
      </c>
      <c r="X42" s="26">
        <v>1</v>
      </c>
      <c r="Y42" s="26"/>
      <c r="Z42" s="26"/>
      <c r="AA42" s="27">
        <f t="shared" si="22"/>
        <v>0</v>
      </c>
      <c r="AB42" s="26">
        <v>1</v>
      </c>
      <c r="AC42" s="26"/>
      <c r="AD42" s="26"/>
      <c r="AE42" s="27">
        <f t="shared" si="23"/>
        <v>0</v>
      </c>
      <c r="AF42" s="26">
        <v>1</v>
      </c>
      <c r="AG42" s="26"/>
      <c r="AH42" s="26"/>
      <c r="AI42" s="27">
        <f t="shared" si="24"/>
        <v>0</v>
      </c>
      <c r="AJ42" s="26">
        <v>1</v>
      </c>
      <c r="AK42" s="26"/>
      <c r="AL42" s="26"/>
      <c r="AM42" s="27">
        <f t="shared" si="25"/>
        <v>0</v>
      </c>
      <c r="AN42" s="26">
        <v>1</v>
      </c>
      <c r="AO42" s="26"/>
      <c r="AP42" s="26"/>
      <c r="AQ42" s="27">
        <f t="shared" si="26"/>
        <v>0</v>
      </c>
      <c r="AR42" s="26">
        <v>1</v>
      </c>
      <c r="AS42" s="26"/>
      <c r="AT42" s="26"/>
      <c r="AU42" s="28">
        <f t="shared" si="27"/>
        <v>0</v>
      </c>
      <c r="AV42" s="26">
        <v>1</v>
      </c>
      <c r="AW42" s="26"/>
      <c r="AX42" s="26"/>
      <c r="AY42" s="27">
        <f t="shared" si="28"/>
        <v>0</v>
      </c>
      <c r="AZ42" s="29" t="str">
        <f t="shared" si="29"/>
        <v>500</v>
      </c>
      <c r="BA42" s="30">
        <v>500</v>
      </c>
      <c r="BB42" s="31">
        <f t="shared" si="30"/>
        <v>0</v>
      </c>
      <c r="BC42" s="32" t="str">
        <f t="shared" si="31"/>
        <v>geen actie</v>
      </c>
      <c r="BD42" s="18">
        <v>39</v>
      </c>
      <c r="BE42" s="33"/>
      <c r="BF42" s="35"/>
      <c r="BG42" s="35"/>
      <c r="BH42" s="35"/>
      <c r="BL42" s="35"/>
    </row>
    <row r="43" spans="1:64" ht="18" customHeight="1" x14ac:dyDescent="0.25">
      <c r="A43" s="18">
        <v>40</v>
      </c>
      <c r="B43" s="18" t="str">
        <f t="shared" si="18"/>
        <v>v</v>
      </c>
      <c r="C43" s="34"/>
      <c r="D43" s="37">
        <v>1</v>
      </c>
      <c r="E43" s="20" t="s">
        <v>116</v>
      </c>
      <c r="F43" s="36"/>
      <c r="G43" s="37" t="s">
        <v>113</v>
      </c>
      <c r="H43" s="23"/>
      <c r="I43" s="32">
        <v>2005</v>
      </c>
      <c r="J43" s="24">
        <f>2017-I43</f>
        <v>12</v>
      </c>
      <c r="K43" s="25"/>
      <c r="L43" s="26">
        <v>10</v>
      </c>
      <c r="M43" s="26">
        <v>3</v>
      </c>
      <c r="N43" s="26">
        <v>30</v>
      </c>
      <c r="O43" s="27">
        <f t="shared" si="19"/>
        <v>60</v>
      </c>
      <c r="P43" s="26">
        <v>1</v>
      </c>
      <c r="Q43" s="26"/>
      <c r="R43" s="26"/>
      <c r="S43" s="27">
        <f t="shared" si="20"/>
        <v>0</v>
      </c>
      <c r="T43" s="26">
        <v>1</v>
      </c>
      <c r="U43" s="26"/>
      <c r="V43" s="26"/>
      <c r="W43" s="27">
        <f t="shared" si="21"/>
        <v>0</v>
      </c>
      <c r="X43" s="26">
        <v>1</v>
      </c>
      <c r="Y43" s="26"/>
      <c r="Z43" s="26"/>
      <c r="AA43" s="27">
        <f t="shared" si="22"/>
        <v>0</v>
      </c>
      <c r="AB43" s="26">
        <v>1</v>
      </c>
      <c r="AC43" s="26"/>
      <c r="AD43" s="26"/>
      <c r="AE43" s="27">
        <f t="shared" si="23"/>
        <v>0</v>
      </c>
      <c r="AF43" s="26">
        <v>1</v>
      </c>
      <c r="AG43" s="26"/>
      <c r="AH43" s="26"/>
      <c r="AI43" s="27">
        <f t="shared" si="24"/>
        <v>0</v>
      </c>
      <c r="AJ43" s="26">
        <v>1</v>
      </c>
      <c r="AK43" s="26"/>
      <c r="AL43" s="26"/>
      <c r="AM43" s="27">
        <f t="shared" si="25"/>
        <v>0</v>
      </c>
      <c r="AN43" s="26">
        <v>1</v>
      </c>
      <c r="AO43" s="26"/>
      <c r="AP43" s="26"/>
      <c r="AQ43" s="27">
        <f t="shared" si="26"/>
        <v>0</v>
      </c>
      <c r="AR43" s="26">
        <v>1</v>
      </c>
      <c r="AS43" s="26"/>
      <c r="AT43" s="26"/>
      <c r="AU43" s="28">
        <f t="shared" si="27"/>
        <v>0</v>
      </c>
      <c r="AV43" s="26">
        <v>1</v>
      </c>
      <c r="AW43" s="26"/>
      <c r="AX43" s="26"/>
      <c r="AY43" s="27">
        <f t="shared" si="28"/>
        <v>0</v>
      </c>
      <c r="AZ43" s="29">
        <f t="shared" si="29"/>
        <v>0</v>
      </c>
      <c r="BA43" s="30">
        <v>0</v>
      </c>
      <c r="BB43" s="31">
        <f t="shared" si="30"/>
        <v>0</v>
      </c>
      <c r="BC43" s="32" t="str">
        <f t="shared" si="31"/>
        <v>geen actie</v>
      </c>
      <c r="BD43" s="18">
        <v>40</v>
      </c>
      <c r="BE43" s="33"/>
      <c r="BF43" s="35"/>
      <c r="BG43" s="35"/>
      <c r="BH43" s="35"/>
      <c r="BL43" s="35"/>
    </row>
    <row r="44" spans="1:64" ht="18" customHeight="1" x14ac:dyDescent="0.25">
      <c r="A44" s="18">
        <v>41</v>
      </c>
      <c r="B44" s="18" t="str">
        <f t="shared" si="18"/>
        <v>v</v>
      </c>
      <c r="C44" s="1" t="s">
        <v>59</v>
      </c>
      <c r="D44" s="19"/>
      <c r="E44" s="20" t="s">
        <v>117</v>
      </c>
      <c r="F44" s="21"/>
      <c r="G44" s="22" t="s">
        <v>118</v>
      </c>
      <c r="H44" s="23">
        <f t="shared" ref="H44:H75" si="32">SUM(K44+O44+S44+W44+AA44+AE44+AI44+AM44+AQ44+AU44+AY44)</f>
        <v>186.22222222222223</v>
      </c>
      <c r="I44" s="37">
        <v>2003</v>
      </c>
      <c r="J44" s="24">
        <f>2017-I44</f>
        <v>14</v>
      </c>
      <c r="K44" s="25">
        <v>186.22222222222223</v>
      </c>
      <c r="L44" s="26">
        <v>1</v>
      </c>
      <c r="M44" s="26"/>
      <c r="N44" s="26"/>
      <c r="O44" s="27">
        <f t="shared" si="19"/>
        <v>0</v>
      </c>
      <c r="P44" s="26">
        <v>1</v>
      </c>
      <c r="Q44" s="26"/>
      <c r="R44" s="26"/>
      <c r="S44" s="27">
        <f t="shared" si="20"/>
        <v>0</v>
      </c>
      <c r="T44" s="26">
        <v>1</v>
      </c>
      <c r="U44" s="26"/>
      <c r="V44" s="26"/>
      <c r="W44" s="27">
        <f t="shared" si="21"/>
        <v>0</v>
      </c>
      <c r="X44" s="26">
        <v>1</v>
      </c>
      <c r="Y44" s="26"/>
      <c r="Z44" s="26"/>
      <c r="AA44" s="27">
        <f t="shared" si="22"/>
        <v>0</v>
      </c>
      <c r="AB44" s="26">
        <v>1</v>
      </c>
      <c r="AC44" s="26"/>
      <c r="AD44" s="26"/>
      <c r="AE44" s="27">
        <f t="shared" si="23"/>
        <v>0</v>
      </c>
      <c r="AF44" s="26">
        <v>1</v>
      </c>
      <c r="AG44" s="26"/>
      <c r="AH44" s="26"/>
      <c r="AI44" s="27">
        <f t="shared" si="24"/>
        <v>0</v>
      </c>
      <c r="AJ44" s="26">
        <v>1</v>
      </c>
      <c r="AK44" s="26"/>
      <c r="AL44" s="26"/>
      <c r="AM44" s="27">
        <f t="shared" si="25"/>
        <v>0</v>
      </c>
      <c r="AN44" s="26">
        <v>1</v>
      </c>
      <c r="AO44" s="26"/>
      <c r="AP44" s="26"/>
      <c r="AQ44" s="27">
        <f t="shared" si="26"/>
        <v>0</v>
      </c>
      <c r="AR44" s="26">
        <v>1</v>
      </c>
      <c r="AS44" s="26"/>
      <c r="AT44" s="26"/>
      <c r="AU44" s="28">
        <f t="shared" si="27"/>
        <v>0</v>
      </c>
      <c r="AV44" s="26">
        <v>1</v>
      </c>
      <c r="AW44" s="26"/>
      <c r="AX44" s="26"/>
      <c r="AY44" s="27">
        <f t="shared" si="28"/>
        <v>0</v>
      </c>
      <c r="AZ44" s="29">
        <f t="shared" si="29"/>
        <v>0</v>
      </c>
      <c r="BA44" s="30">
        <v>0</v>
      </c>
      <c r="BB44" s="31">
        <f t="shared" si="30"/>
        <v>0</v>
      </c>
      <c r="BC44" s="32" t="str">
        <f t="shared" si="31"/>
        <v>geen actie</v>
      </c>
      <c r="BD44" s="18">
        <v>41</v>
      </c>
      <c r="BE44" s="33"/>
      <c r="BF44" s="35"/>
      <c r="BG44" s="35"/>
      <c r="BH44" s="35"/>
      <c r="BL44" s="35"/>
    </row>
    <row r="45" spans="1:64" ht="18" customHeight="1" x14ac:dyDescent="0.25">
      <c r="A45" s="18">
        <v>42</v>
      </c>
      <c r="B45" s="18" t="str">
        <f t="shared" si="18"/>
        <v>v</v>
      </c>
      <c r="C45" s="1" t="s">
        <v>59</v>
      </c>
      <c r="D45" s="37">
        <v>1</v>
      </c>
      <c r="E45" s="20" t="s">
        <v>119</v>
      </c>
      <c r="F45" s="21">
        <v>114255</v>
      </c>
      <c r="G45" s="22" t="s">
        <v>120</v>
      </c>
      <c r="H45" s="23">
        <f t="shared" si="32"/>
        <v>2406.6111111111109</v>
      </c>
      <c r="I45" s="22">
        <v>2003</v>
      </c>
      <c r="J45" s="24">
        <f>2017-I45</f>
        <v>14</v>
      </c>
      <c r="K45" s="25">
        <v>2279.6111111111109</v>
      </c>
      <c r="L45" s="26">
        <v>10</v>
      </c>
      <c r="M45" s="26">
        <v>8</v>
      </c>
      <c r="N45" s="26">
        <v>47</v>
      </c>
      <c r="O45" s="27">
        <f t="shared" si="19"/>
        <v>127</v>
      </c>
      <c r="P45" s="26">
        <v>1</v>
      </c>
      <c r="Q45" s="26"/>
      <c r="R45" s="26"/>
      <c r="S45" s="27">
        <f t="shared" si="20"/>
        <v>0</v>
      </c>
      <c r="T45" s="26">
        <v>1</v>
      </c>
      <c r="U45" s="26"/>
      <c r="V45" s="26"/>
      <c r="W45" s="27">
        <f t="shared" si="21"/>
        <v>0</v>
      </c>
      <c r="X45" s="26">
        <v>1</v>
      </c>
      <c r="Y45" s="26"/>
      <c r="Z45" s="26"/>
      <c r="AA45" s="27">
        <f t="shared" si="22"/>
        <v>0</v>
      </c>
      <c r="AB45" s="26">
        <v>1</v>
      </c>
      <c r="AC45" s="26"/>
      <c r="AD45" s="26"/>
      <c r="AE45" s="27">
        <f t="shared" si="23"/>
        <v>0</v>
      </c>
      <c r="AF45" s="26">
        <v>1</v>
      </c>
      <c r="AG45" s="26"/>
      <c r="AH45" s="26"/>
      <c r="AI45" s="27">
        <f t="shared" si="24"/>
        <v>0</v>
      </c>
      <c r="AJ45" s="26">
        <v>1</v>
      </c>
      <c r="AK45" s="26"/>
      <c r="AL45" s="26"/>
      <c r="AM45" s="27">
        <f t="shared" si="25"/>
        <v>0</v>
      </c>
      <c r="AN45" s="26">
        <v>1</v>
      </c>
      <c r="AO45" s="26"/>
      <c r="AP45" s="26"/>
      <c r="AQ45" s="27">
        <f t="shared" si="26"/>
        <v>0</v>
      </c>
      <c r="AR45" s="26">
        <v>1</v>
      </c>
      <c r="AS45" s="26"/>
      <c r="AT45" s="26"/>
      <c r="AU45" s="28">
        <f t="shared" si="27"/>
        <v>0</v>
      </c>
      <c r="AV45" s="26">
        <v>1</v>
      </c>
      <c r="AW45" s="26"/>
      <c r="AX45" s="26"/>
      <c r="AY45" s="27">
        <f t="shared" si="28"/>
        <v>0</v>
      </c>
      <c r="AZ45" s="29">
        <f t="shared" si="29"/>
        <v>2000</v>
      </c>
      <c r="BA45" s="30">
        <v>2000</v>
      </c>
      <c r="BB45" s="31">
        <f t="shared" si="30"/>
        <v>0</v>
      </c>
      <c r="BC45" s="32" t="str">
        <f t="shared" si="31"/>
        <v>geen actie</v>
      </c>
      <c r="BD45" s="18">
        <v>42</v>
      </c>
      <c r="BE45" s="33"/>
      <c r="BF45" s="35"/>
      <c r="BG45" s="35"/>
      <c r="BH45" s="35"/>
      <c r="BL45" s="35"/>
    </row>
    <row r="46" spans="1:64" ht="18" customHeight="1" x14ac:dyDescent="0.25">
      <c r="A46" s="18">
        <v>43</v>
      </c>
      <c r="B46" s="18" t="str">
        <f t="shared" si="18"/>
        <v>v</v>
      </c>
      <c r="C46" s="1"/>
      <c r="D46" s="19"/>
      <c r="E46" s="20" t="s">
        <v>121</v>
      </c>
      <c r="F46" s="38">
        <v>116346</v>
      </c>
      <c r="G46" s="22" t="s">
        <v>113</v>
      </c>
      <c r="H46" s="23">
        <f t="shared" si="32"/>
        <v>726.6349206349206</v>
      </c>
      <c r="I46" s="22">
        <v>2006</v>
      </c>
      <c r="J46" s="24">
        <f>2018-I46</f>
        <v>12</v>
      </c>
      <c r="K46" s="25">
        <v>726.6349206349206</v>
      </c>
      <c r="L46" s="26">
        <v>1</v>
      </c>
      <c r="M46" s="26"/>
      <c r="N46" s="26"/>
      <c r="O46" s="27">
        <f t="shared" si="19"/>
        <v>0</v>
      </c>
      <c r="P46" s="26">
        <v>1</v>
      </c>
      <c r="Q46" s="26"/>
      <c r="R46" s="26"/>
      <c r="S46" s="27">
        <f t="shared" si="20"/>
        <v>0</v>
      </c>
      <c r="T46" s="26">
        <v>1</v>
      </c>
      <c r="U46" s="26"/>
      <c r="V46" s="26"/>
      <c r="W46" s="27">
        <f t="shared" si="21"/>
        <v>0</v>
      </c>
      <c r="X46" s="26">
        <v>1</v>
      </c>
      <c r="Y46" s="26"/>
      <c r="Z46" s="26"/>
      <c r="AA46" s="27">
        <f t="shared" si="22"/>
        <v>0</v>
      </c>
      <c r="AB46" s="26">
        <v>1</v>
      </c>
      <c r="AC46" s="26"/>
      <c r="AD46" s="26"/>
      <c r="AE46" s="27">
        <f t="shared" si="23"/>
        <v>0</v>
      </c>
      <c r="AF46" s="26">
        <v>1</v>
      </c>
      <c r="AG46" s="26"/>
      <c r="AH46" s="26"/>
      <c r="AI46" s="27">
        <f t="shared" si="24"/>
        <v>0</v>
      </c>
      <c r="AJ46" s="26">
        <v>1</v>
      </c>
      <c r="AK46" s="26"/>
      <c r="AL46" s="26"/>
      <c r="AM46" s="27">
        <f t="shared" si="25"/>
        <v>0</v>
      </c>
      <c r="AN46" s="26">
        <v>1</v>
      </c>
      <c r="AO46" s="26"/>
      <c r="AP46" s="26"/>
      <c r="AQ46" s="27">
        <f t="shared" si="26"/>
        <v>0</v>
      </c>
      <c r="AR46" s="26">
        <v>1</v>
      </c>
      <c r="AS46" s="26"/>
      <c r="AT46" s="26"/>
      <c r="AU46" s="28">
        <f t="shared" si="27"/>
        <v>0</v>
      </c>
      <c r="AV46" s="26">
        <v>1</v>
      </c>
      <c r="AW46" s="26"/>
      <c r="AX46" s="26"/>
      <c r="AY46" s="27">
        <f t="shared" si="28"/>
        <v>0</v>
      </c>
      <c r="AZ46" s="29" t="str">
        <f t="shared" si="29"/>
        <v>500</v>
      </c>
      <c r="BA46" s="30">
        <v>500</v>
      </c>
      <c r="BB46" s="31">
        <f t="shared" si="30"/>
        <v>0</v>
      </c>
      <c r="BC46" s="32" t="str">
        <f t="shared" si="31"/>
        <v>geen actie</v>
      </c>
      <c r="BD46" s="18">
        <v>43</v>
      </c>
      <c r="BE46" s="33"/>
      <c r="BF46" s="35"/>
      <c r="BG46" s="35"/>
      <c r="BH46" s="35"/>
      <c r="BL46" s="35"/>
    </row>
    <row r="47" spans="1:64" ht="18" customHeight="1" x14ac:dyDescent="0.25">
      <c r="A47" s="18">
        <v>44</v>
      </c>
      <c r="B47" s="18" t="str">
        <f t="shared" si="18"/>
        <v>v</v>
      </c>
      <c r="C47" s="43" t="s">
        <v>59</v>
      </c>
      <c r="D47" s="19"/>
      <c r="E47" s="20" t="s">
        <v>122</v>
      </c>
      <c r="F47" s="42"/>
      <c r="G47" s="41" t="s">
        <v>103</v>
      </c>
      <c r="H47" s="23">
        <f t="shared" si="32"/>
        <v>331.46428571428572</v>
      </c>
      <c r="I47" s="31">
        <v>2005</v>
      </c>
      <c r="J47" s="24">
        <f>2017-I47</f>
        <v>12</v>
      </c>
      <c r="K47" s="25">
        <v>331.46428571428572</v>
      </c>
      <c r="L47" s="26">
        <v>1</v>
      </c>
      <c r="M47" s="26"/>
      <c r="N47" s="26"/>
      <c r="O47" s="27">
        <f t="shared" si="19"/>
        <v>0</v>
      </c>
      <c r="P47" s="26">
        <v>1</v>
      </c>
      <c r="Q47" s="26"/>
      <c r="R47" s="26"/>
      <c r="S47" s="27">
        <f t="shared" si="20"/>
        <v>0</v>
      </c>
      <c r="T47" s="26">
        <v>1</v>
      </c>
      <c r="U47" s="26"/>
      <c r="V47" s="26"/>
      <c r="W47" s="27">
        <f t="shared" si="21"/>
        <v>0</v>
      </c>
      <c r="X47" s="26">
        <v>1</v>
      </c>
      <c r="Y47" s="26"/>
      <c r="Z47" s="26"/>
      <c r="AA47" s="27">
        <f t="shared" si="22"/>
        <v>0</v>
      </c>
      <c r="AB47" s="26">
        <v>1</v>
      </c>
      <c r="AC47" s="26"/>
      <c r="AD47" s="26"/>
      <c r="AE47" s="27">
        <f t="shared" si="23"/>
        <v>0</v>
      </c>
      <c r="AF47" s="26">
        <v>1</v>
      </c>
      <c r="AG47" s="26"/>
      <c r="AH47" s="26"/>
      <c r="AI47" s="27">
        <f t="shared" si="24"/>
        <v>0</v>
      </c>
      <c r="AJ47" s="26">
        <v>1</v>
      </c>
      <c r="AK47" s="26"/>
      <c r="AL47" s="26"/>
      <c r="AM47" s="27">
        <f t="shared" si="25"/>
        <v>0</v>
      </c>
      <c r="AN47" s="26">
        <v>1</v>
      </c>
      <c r="AO47" s="26"/>
      <c r="AP47" s="26"/>
      <c r="AQ47" s="27">
        <f t="shared" si="26"/>
        <v>0</v>
      </c>
      <c r="AR47" s="26">
        <v>1</v>
      </c>
      <c r="AS47" s="26"/>
      <c r="AT47" s="26"/>
      <c r="AU47" s="28">
        <f t="shared" si="27"/>
        <v>0</v>
      </c>
      <c r="AV47" s="26">
        <v>1</v>
      </c>
      <c r="AW47" s="26"/>
      <c r="AX47" s="26"/>
      <c r="AY47" s="27">
        <f t="shared" si="28"/>
        <v>0</v>
      </c>
      <c r="AZ47" s="29">
        <f t="shared" si="29"/>
        <v>250</v>
      </c>
      <c r="BA47" s="30">
        <v>250</v>
      </c>
      <c r="BB47" s="31">
        <f t="shared" si="30"/>
        <v>0</v>
      </c>
      <c r="BC47" s="32" t="str">
        <f t="shared" si="31"/>
        <v>geen actie</v>
      </c>
      <c r="BD47" s="18">
        <v>44</v>
      </c>
      <c r="BE47" s="33"/>
      <c r="BF47" s="35"/>
      <c r="BG47" s="35"/>
      <c r="BH47" s="35"/>
      <c r="BL47" s="35"/>
    </row>
    <row r="48" spans="1:64" ht="18" customHeight="1" x14ac:dyDescent="0.25">
      <c r="A48" s="18">
        <v>45</v>
      </c>
      <c r="B48" s="18" t="str">
        <f t="shared" si="18"/>
        <v>v</v>
      </c>
      <c r="C48" s="1" t="s">
        <v>59</v>
      </c>
      <c r="D48" s="37">
        <v>1</v>
      </c>
      <c r="E48" s="20" t="s">
        <v>123</v>
      </c>
      <c r="F48" s="38">
        <v>116437</v>
      </c>
      <c r="G48" s="22" t="s">
        <v>61</v>
      </c>
      <c r="H48" s="23">
        <f t="shared" si="32"/>
        <v>1058.342352092352</v>
      </c>
      <c r="I48" s="37">
        <v>2005</v>
      </c>
      <c r="J48" s="24">
        <f>2017-I48</f>
        <v>12</v>
      </c>
      <c r="K48" s="25">
        <v>991.6756854256854</v>
      </c>
      <c r="L48" s="26">
        <v>6</v>
      </c>
      <c r="M48" s="26">
        <v>2</v>
      </c>
      <c r="N48" s="26">
        <v>20</v>
      </c>
      <c r="O48" s="27">
        <f t="shared" si="19"/>
        <v>66.666666666666671</v>
      </c>
      <c r="P48" s="26">
        <v>1</v>
      </c>
      <c r="Q48" s="26"/>
      <c r="R48" s="26"/>
      <c r="S48" s="27">
        <f t="shared" si="20"/>
        <v>0</v>
      </c>
      <c r="T48" s="26">
        <v>1</v>
      </c>
      <c r="U48" s="26"/>
      <c r="V48" s="26"/>
      <c r="W48" s="27">
        <f t="shared" si="21"/>
        <v>0</v>
      </c>
      <c r="X48" s="26">
        <v>1</v>
      </c>
      <c r="Y48" s="26"/>
      <c r="Z48" s="26"/>
      <c r="AA48" s="27">
        <f t="shared" si="22"/>
        <v>0</v>
      </c>
      <c r="AB48" s="26">
        <v>1</v>
      </c>
      <c r="AC48" s="26"/>
      <c r="AD48" s="26"/>
      <c r="AE48" s="27">
        <f t="shared" si="23"/>
        <v>0</v>
      </c>
      <c r="AF48" s="26">
        <v>1</v>
      </c>
      <c r="AG48" s="26"/>
      <c r="AH48" s="26"/>
      <c r="AI48" s="27">
        <f t="shared" si="24"/>
        <v>0</v>
      </c>
      <c r="AJ48" s="26">
        <v>1</v>
      </c>
      <c r="AK48" s="26"/>
      <c r="AL48" s="26"/>
      <c r="AM48" s="27">
        <f t="shared" si="25"/>
        <v>0</v>
      </c>
      <c r="AN48" s="26">
        <v>1</v>
      </c>
      <c r="AO48" s="26"/>
      <c r="AP48" s="26"/>
      <c r="AQ48" s="27">
        <f t="shared" si="26"/>
        <v>0</v>
      </c>
      <c r="AR48" s="26">
        <v>1</v>
      </c>
      <c r="AS48" s="26"/>
      <c r="AT48" s="26"/>
      <c r="AU48" s="28">
        <f t="shared" si="27"/>
        <v>0</v>
      </c>
      <c r="AV48" s="26">
        <v>1</v>
      </c>
      <c r="AW48" s="26"/>
      <c r="AX48" s="26"/>
      <c r="AY48" s="27">
        <f t="shared" si="28"/>
        <v>0</v>
      </c>
      <c r="AZ48" s="29">
        <f t="shared" si="29"/>
        <v>1000</v>
      </c>
      <c r="BA48" s="30">
        <v>750</v>
      </c>
      <c r="BB48" s="31">
        <f t="shared" si="30"/>
        <v>250</v>
      </c>
      <c r="BC48" s="32" t="str">
        <f t="shared" si="31"/>
        <v>diploma uitschrijven: 1000 punten</v>
      </c>
      <c r="BD48" s="18">
        <v>45</v>
      </c>
      <c r="BE48" s="33"/>
      <c r="BF48" s="35"/>
      <c r="BG48" s="35"/>
      <c r="BH48" s="35"/>
      <c r="BL48" s="35"/>
    </row>
    <row r="49" spans="1:64" ht="18" customHeight="1" x14ac:dyDescent="0.25">
      <c r="A49" s="18">
        <v>46</v>
      </c>
      <c r="B49" s="18" t="str">
        <f t="shared" si="18"/>
        <v>v</v>
      </c>
      <c r="C49" s="34" t="s">
        <v>59</v>
      </c>
      <c r="D49" s="19"/>
      <c r="E49" s="20" t="s">
        <v>124</v>
      </c>
      <c r="F49" s="36">
        <v>115971</v>
      </c>
      <c r="G49" s="37" t="s">
        <v>106</v>
      </c>
      <c r="H49" s="23">
        <f t="shared" si="32"/>
        <v>1754.8373015873015</v>
      </c>
      <c r="I49" s="32">
        <v>2006</v>
      </c>
      <c r="J49" s="24">
        <f>2018-I49</f>
        <v>12</v>
      </c>
      <c r="K49" s="25">
        <v>1754.8373015873015</v>
      </c>
      <c r="L49" s="26">
        <v>1</v>
      </c>
      <c r="M49" s="26"/>
      <c r="N49" s="26"/>
      <c r="O49" s="27">
        <f t="shared" si="19"/>
        <v>0</v>
      </c>
      <c r="P49" s="26">
        <v>1</v>
      </c>
      <c r="Q49" s="26"/>
      <c r="R49" s="26"/>
      <c r="S49" s="27">
        <f t="shared" si="20"/>
        <v>0</v>
      </c>
      <c r="T49" s="26">
        <v>1</v>
      </c>
      <c r="U49" s="26"/>
      <c r="V49" s="26"/>
      <c r="W49" s="27">
        <f t="shared" si="21"/>
        <v>0</v>
      </c>
      <c r="X49" s="26">
        <v>1</v>
      </c>
      <c r="Y49" s="26"/>
      <c r="Z49" s="26"/>
      <c r="AA49" s="27">
        <f t="shared" si="22"/>
        <v>0</v>
      </c>
      <c r="AB49" s="26">
        <v>1</v>
      </c>
      <c r="AC49" s="26"/>
      <c r="AD49" s="26"/>
      <c r="AE49" s="27">
        <f t="shared" si="23"/>
        <v>0</v>
      </c>
      <c r="AF49" s="26">
        <v>1</v>
      </c>
      <c r="AG49" s="26"/>
      <c r="AH49" s="26"/>
      <c r="AI49" s="27">
        <f t="shared" si="24"/>
        <v>0</v>
      </c>
      <c r="AJ49" s="26">
        <v>1</v>
      </c>
      <c r="AK49" s="26"/>
      <c r="AL49" s="26"/>
      <c r="AM49" s="27">
        <f t="shared" si="25"/>
        <v>0</v>
      </c>
      <c r="AN49" s="26">
        <v>1</v>
      </c>
      <c r="AO49" s="26"/>
      <c r="AP49" s="26"/>
      <c r="AQ49" s="27">
        <f t="shared" si="26"/>
        <v>0</v>
      </c>
      <c r="AR49" s="26">
        <v>1</v>
      </c>
      <c r="AS49" s="26"/>
      <c r="AT49" s="26"/>
      <c r="AU49" s="28">
        <f t="shared" si="27"/>
        <v>0</v>
      </c>
      <c r="AV49" s="26">
        <v>1</v>
      </c>
      <c r="AW49" s="26"/>
      <c r="AX49" s="26"/>
      <c r="AY49" s="27">
        <f t="shared" si="28"/>
        <v>0</v>
      </c>
      <c r="AZ49" s="29">
        <f t="shared" si="29"/>
        <v>1500</v>
      </c>
      <c r="BA49" s="30">
        <v>1500</v>
      </c>
      <c r="BB49" s="31">
        <f t="shared" si="30"/>
        <v>0</v>
      </c>
      <c r="BC49" s="32" t="str">
        <f t="shared" si="31"/>
        <v>geen actie</v>
      </c>
      <c r="BD49" s="18">
        <v>46</v>
      </c>
      <c r="BE49" s="33"/>
      <c r="BF49" s="35"/>
      <c r="BG49" s="35"/>
      <c r="BH49" s="35"/>
      <c r="BL49" s="35"/>
    </row>
    <row r="50" spans="1:64" ht="18" customHeight="1" x14ac:dyDescent="0.25">
      <c r="A50" s="18">
        <v>47</v>
      </c>
      <c r="B50" s="18" t="str">
        <f t="shared" si="18"/>
        <v>v</v>
      </c>
      <c r="C50" s="1" t="s">
        <v>59</v>
      </c>
      <c r="D50" s="19"/>
      <c r="E50" s="20" t="s">
        <v>125</v>
      </c>
      <c r="F50" s="21"/>
      <c r="G50" s="22" t="s">
        <v>126</v>
      </c>
      <c r="H50" s="23">
        <f t="shared" si="32"/>
        <v>155.08441558441558</v>
      </c>
      <c r="I50" s="37">
        <v>2006</v>
      </c>
      <c r="J50" s="24">
        <f>2018-I50</f>
        <v>12</v>
      </c>
      <c r="K50" s="25">
        <v>155.08441558441558</v>
      </c>
      <c r="L50" s="26">
        <v>1</v>
      </c>
      <c r="M50" s="26"/>
      <c r="N50" s="26"/>
      <c r="O50" s="27">
        <f t="shared" si="19"/>
        <v>0</v>
      </c>
      <c r="P50" s="26">
        <v>1</v>
      </c>
      <c r="Q50" s="26"/>
      <c r="R50" s="26"/>
      <c r="S50" s="27">
        <f t="shared" si="20"/>
        <v>0</v>
      </c>
      <c r="T50" s="26">
        <v>1</v>
      </c>
      <c r="U50" s="26"/>
      <c r="V50" s="26"/>
      <c r="W50" s="27">
        <f t="shared" si="21"/>
        <v>0</v>
      </c>
      <c r="X50" s="26">
        <v>1</v>
      </c>
      <c r="Y50" s="26"/>
      <c r="Z50" s="26"/>
      <c r="AA50" s="27">
        <f t="shared" si="22"/>
        <v>0</v>
      </c>
      <c r="AB50" s="26">
        <v>1</v>
      </c>
      <c r="AC50" s="26"/>
      <c r="AD50" s="26"/>
      <c r="AE50" s="27">
        <f t="shared" si="23"/>
        <v>0</v>
      </c>
      <c r="AF50" s="26">
        <v>1</v>
      </c>
      <c r="AG50" s="26"/>
      <c r="AH50" s="26"/>
      <c r="AI50" s="27">
        <f t="shared" si="24"/>
        <v>0</v>
      </c>
      <c r="AJ50" s="26">
        <v>1</v>
      </c>
      <c r="AK50" s="26"/>
      <c r="AL50" s="26"/>
      <c r="AM50" s="27">
        <f t="shared" si="25"/>
        <v>0</v>
      </c>
      <c r="AN50" s="26">
        <v>1</v>
      </c>
      <c r="AO50" s="26"/>
      <c r="AP50" s="26"/>
      <c r="AQ50" s="27">
        <f t="shared" si="26"/>
        <v>0</v>
      </c>
      <c r="AR50" s="26">
        <v>1</v>
      </c>
      <c r="AS50" s="26"/>
      <c r="AT50" s="26"/>
      <c r="AU50" s="28">
        <f t="shared" si="27"/>
        <v>0</v>
      </c>
      <c r="AV50" s="26">
        <v>1</v>
      </c>
      <c r="AW50" s="26"/>
      <c r="AX50" s="26"/>
      <c r="AY50" s="27">
        <f t="shared" si="28"/>
        <v>0</v>
      </c>
      <c r="AZ50" s="29">
        <f t="shared" si="29"/>
        <v>0</v>
      </c>
      <c r="BA50" s="30">
        <v>0</v>
      </c>
      <c r="BB50" s="31">
        <f t="shared" si="30"/>
        <v>0</v>
      </c>
      <c r="BC50" s="32" t="str">
        <f t="shared" si="31"/>
        <v>geen actie</v>
      </c>
      <c r="BD50" s="18">
        <v>47</v>
      </c>
      <c r="BE50" s="33"/>
      <c r="BF50" s="35"/>
      <c r="BG50" s="35"/>
      <c r="BH50" s="35"/>
      <c r="BL50" s="35"/>
    </row>
    <row r="51" spans="1:64" ht="20.25" customHeight="1" x14ac:dyDescent="0.25">
      <c r="A51" s="18">
        <v>48</v>
      </c>
      <c r="B51" s="18" t="str">
        <f t="shared" si="18"/>
        <v>v</v>
      </c>
      <c r="C51" s="44" t="s">
        <v>59</v>
      </c>
      <c r="D51" s="19"/>
      <c r="E51" s="20" t="s">
        <v>127</v>
      </c>
      <c r="F51" s="42"/>
      <c r="G51" s="22" t="s">
        <v>113</v>
      </c>
      <c r="H51" s="23">
        <f t="shared" si="32"/>
        <v>329.10714285714289</v>
      </c>
      <c r="I51" s="31">
        <v>2005</v>
      </c>
      <c r="J51" s="24">
        <f>2017-I51</f>
        <v>12</v>
      </c>
      <c r="K51" s="25">
        <v>329.10714285714289</v>
      </c>
      <c r="L51" s="26">
        <v>1</v>
      </c>
      <c r="M51" s="26"/>
      <c r="N51" s="26"/>
      <c r="O51" s="27">
        <f t="shared" si="19"/>
        <v>0</v>
      </c>
      <c r="P51" s="26">
        <v>1</v>
      </c>
      <c r="Q51" s="26"/>
      <c r="R51" s="26"/>
      <c r="S51" s="27">
        <f t="shared" si="20"/>
        <v>0</v>
      </c>
      <c r="T51" s="26">
        <v>1</v>
      </c>
      <c r="U51" s="26"/>
      <c r="V51" s="26"/>
      <c r="W51" s="27">
        <f t="shared" si="21"/>
        <v>0</v>
      </c>
      <c r="X51" s="26">
        <v>1</v>
      </c>
      <c r="Y51" s="26"/>
      <c r="Z51" s="26"/>
      <c r="AA51" s="27">
        <f t="shared" si="22"/>
        <v>0</v>
      </c>
      <c r="AB51" s="26">
        <v>1</v>
      </c>
      <c r="AC51" s="26"/>
      <c r="AD51" s="26"/>
      <c r="AE51" s="27">
        <f t="shared" si="23"/>
        <v>0</v>
      </c>
      <c r="AF51" s="26">
        <v>1</v>
      </c>
      <c r="AG51" s="26"/>
      <c r="AH51" s="26"/>
      <c r="AI51" s="27">
        <f t="shared" si="24"/>
        <v>0</v>
      </c>
      <c r="AJ51" s="26">
        <v>1</v>
      </c>
      <c r="AK51" s="26"/>
      <c r="AL51" s="26"/>
      <c r="AM51" s="27">
        <f t="shared" si="25"/>
        <v>0</v>
      </c>
      <c r="AN51" s="26">
        <v>1</v>
      </c>
      <c r="AO51" s="26"/>
      <c r="AP51" s="26"/>
      <c r="AQ51" s="27">
        <f t="shared" si="26"/>
        <v>0</v>
      </c>
      <c r="AR51" s="26">
        <v>1</v>
      </c>
      <c r="AS51" s="26"/>
      <c r="AT51" s="26"/>
      <c r="AU51" s="28">
        <f t="shared" si="27"/>
        <v>0</v>
      </c>
      <c r="AV51" s="26">
        <v>1</v>
      </c>
      <c r="AW51" s="26"/>
      <c r="AX51" s="26"/>
      <c r="AY51" s="27">
        <f t="shared" si="28"/>
        <v>0</v>
      </c>
      <c r="AZ51" s="29">
        <f t="shared" si="29"/>
        <v>250</v>
      </c>
      <c r="BA51" s="30">
        <v>250</v>
      </c>
      <c r="BB51" s="31">
        <f t="shared" si="30"/>
        <v>0</v>
      </c>
      <c r="BC51" s="32" t="str">
        <f t="shared" si="31"/>
        <v>geen actie</v>
      </c>
      <c r="BD51" s="18">
        <v>48</v>
      </c>
      <c r="BE51" s="33"/>
      <c r="BF51" s="35"/>
      <c r="BG51" s="35"/>
      <c r="BH51" s="35"/>
      <c r="BL51" s="35"/>
    </row>
    <row r="52" spans="1:64" ht="18" customHeight="1" x14ac:dyDescent="0.25">
      <c r="A52" s="18">
        <v>49</v>
      </c>
      <c r="B52" s="18" t="str">
        <f t="shared" si="18"/>
        <v>v</v>
      </c>
      <c r="C52" s="1"/>
      <c r="D52" s="19"/>
      <c r="E52" s="20" t="s">
        <v>128</v>
      </c>
      <c r="F52" s="36">
        <v>115488</v>
      </c>
      <c r="G52" s="37" t="s">
        <v>75</v>
      </c>
      <c r="H52" s="23">
        <f t="shared" si="32"/>
        <v>1630.4336219336219</v>
      </c>
      <c r="I52" s="32">
        <v>2005</v>
      </c>
      <c r="J52" s="24">
        <f>2017-I52</f>
        <v>12</v>
      </c>
      <c r="K52" s="25">
        <v>1630.4336219336219</v>
      </c>
      <c r="L52" s="26">
        <v>1</v>
      </c>
      <c r="M52" s="26"/>
      <c r="N52" s="26"/>
      <c r="O52" s="27">
        <f t="shared" si="19"/>
        <v>0</v>
      </c>
      <c r="P52" s="26">
        <v>1</v>
      </c>
      <c r="Q52" s="26"/>
      <c r="R52" s="26"/>
      <c r="S52" s="27">
        <f t="shared" si="20"/>
        <v>0</v>
      </c>
      <c r="T52" s="26">
        <v>1</v>
      </c>
      <c r="U52" s="26"/>
      <c r="V52" s="26"/>
      <c r="W52" s="27">
        <f t="shared" si="21"/>
        <v>0</v>
      </c>
      <c r="X52" s="26">
        <v>1</v>
      </c>
      <c r="Y52" s="26"/>
      <c r="Z52" s="26"/>
      <c r="AA52" s="27">
        <f t="shared" si="22"/>
        <v>0</v>
      </c>
      <c r="AB52" s="26">
        <v>1</v>
      </c>
      <c r="AC52" s="26"/>
      <c r="AD52" s="26"/>
      <c r="AE52" s="27">
        <f t="shared" si="23"/>
        <v>0</v>
      </c>
      <c r="AF52" s="26">
        <v>1</v>
      </c>
      <c r="AG52" s="26"/>
      <c r="AH52" s="26"/>
      <c r="AI52" s="27">
        <f t="shared" si="24"/>
        <v>0</v>
      </c>
      <c r="AJ52" s="26">
        <v>1</v>
      </c>
      <c r="AK52" s="26"/>
      <c r="AL52" s="26"/>
      <c r="AM52" s="27">
        <f t="shared" si="25"/>
        <v>0</v>
      </c>
      <c r="AN52" s="26">
        <v>1</v>
      </c>
      <c r="AO52" s="26"/>
      <c r="AP52" s="26"/>
      <c r="AQ52" s="27">
        <f t="shared" si="26"/>
        <v>0</v>
      </c>
      <c r="AR52" s="26">
        <v>1</v>
      </c>
      <c r="AS52" s="26"/>
      <c r="AT52" s="26"/>
      <c r="AU52" s="28">
        <f t="shared" si="27"/>
        <v>0</v>
      </c>
      <c r="AV52" s="26">
        <v>1</v>
      </c>
      <c r="AW52" s="26"/>
      <c r="AX52" s="26"/>
      <c r="AY52" s="27">
        <f t="shared" si="28"/>
        <v>0</v>
      </c>
      <c r="AZ52" s="29">
        <f t="shared" si="29"/>
        <v>1500</v>
      </c>
      <c r="BA52" s="30">
        <v>1500</v>
      </c>
      <c r="BB52" s="31">
        <f t="shared" si="30"/>
        <v>0</v>
      </c>
      <c r="BC52" s="32" t="str">
        <f t="shared" si="31"/>
        <v>geen actie</v>
      </c>
      <c r="BD52" s="18">
        <v>49</v>
      </c>
      <c r="BE52" s="33"/>
      <c r="BF52" s="35"/>
      <c r="BG52" s="35"/>
      <c r="BH52" s="35"/>
      <c r="BL52" s="35"/>
    </row>
    <row r="53" spans="1:64" ht="18" customHeight="1" x14ac:dyDescent="0.25">
      <c r="A53" s="18">
        <v>50</v>
      </c>
      <c r="B53" s="18" t="str">
        <f t="shared" si="18"/>
        <v>v</v>
      </c>
      <c r="C53" s="34" t="s">
        <v>59</v>
      </c>
      <c r="D53" s="37">
        <v>1</v>
      </c>
      <c r="E53" s="20" t="s">
        <v>129</v>
      </c>
      <c r="F53" s="36">
        <v>117558</v>
      </c>
      <c r="G53" s="37" t="s">
        <v>84</v>
      </c>
      <c r="H53" s="23">
        <f t="shared" si="32"/>
        <v>1355.8921356421356</v>
      </c>
      <c r="I53" s="32">
        <v>2006</v>
      </c>
      <c r="J53" s="24">
        <f>2018-I53</f>
        <v>12</v>
      </c>
      <c r="K53" s="25">
        <v>1267.5588023088023</v>
      </c>
      <c r="L53" s="26">
        <v>6</v>
      </c>
      <c r="M53" s="26">
        <v>3</v>
      </c>
      <c r="N53" s="26">
        <v>23</v>
      </c>
      <c r="O53" s="27">
        <f t="shared" si="19"/>
        <v>88.333333333333343</v>
      </c>
      <c r="P53" s="26">
        <v>1</v>
      </c>
      <c r="Q53" s="26"/>
      <c r="R53" s="26"/>
      <c r="S53" s="27">
        <f t="shared" si="20"/>
        <v>0</v>
      </c>
      <c r="T53" s="26">
        <v>1</v>
      </c>
      <c r="U53" s="26"/>
      <c r="V53" s="26"/>
      <c r="W53" s="27">
        <f t="shared" si="21"/>
        <v>0</v>
      </c>
      <c r="X53" s="26">
        <v>1</v>
      </c>
      <c r="Y53" s="26"/>
      <c r="Z53" s="26"/>
      <c r="AA53" s="27">
        <f t="shared" si="22"/>
        <v>0</v>
      </c>
      <c r="AB53" s="26">
        <v>1</v>
      </c>
      <c r="AC53" s="26"/>
      <c r="AD53" s="26"/>
      <c r="AE53" s="27">
        <f t="shared" si="23"/>
        <v>0</v>
      </c>
      <c r="AF53" s="26">
        <v>1</v>
      </c>
      <c r="AG53" s="26"/>
      <c r="AH53" s="26"/>
      <c r="AI53" s="27">
        <f t="shared" si="24"/>
        <v>0</v>
      </c>
      <c r="AJ53" s="26">
        <v>1</v>
      </c>
      <c r="AK53" s="26"/>
      <c r="AL53" s="26"/>
      <c r="AM53" s="27">
        <f t="shared" si="25"/>
        <v>0</v>
      </c>
      <c r="AN53" s="26">
        <v>1</v>
      </c>
      <c r="AO53" s="26"/>
      <c r="AP53" s="26"/>
      <c r="AQ53" s="27">
        <f t="shared" si="26"/>
        <v>0</v>
      </c>
      <c r="AR53" s="26">
        <v>1</v>
      </c>
      <c r="AS53" s="26"/>
      <c r="AT53" s="26"/>
      <c r="AU53" s="28">
        <f t="shared" si="27"/>
        <v>0</v>
      </c>
      <c r="AV53" s="26">
        <v>1</v>
      </c>
      <c r="AW53" s="26"/>
      <c r="AX53" s="26"/>
      <c r="AY53" s="27">
        <f t="shared" si="28"/>
        <v>0</v>
      </c>
      <c r="AZ53" s="29">
        <f t="shared" si="29"/>
        <v>1000</v>
      </c>
      <c r="BA53" s="30">
        <v>1000</v>
      </c>
      <c r="BB53" s="31">
        <f t="shared" si="30"/>
        <v>0</v>
      </c>
      <c r="BC53" s="32" t="str">
        <f t="shared" si="31"/>
        <v>geen actie</v>
      </c>
      <c r="BD53" s="18">
        <v>50</v>
      </c>
      <c r="BE53" s="45"/>
      <c r="BF53" s="35"/>
      <c r="BG53" s="35"/>
      <c r="BH53" s="35"/>
      <c r="BL53" s="35"/>
    </row>
    <row r="54" spans="1:64" ht="18" customHeight="1" x14ac:dyDescent="0.25">
      <c r="A54" s="18">
        <v>51</v>
      </c>
      <c r="B54" s="18" t="str">
        <f t="shared" si="18"/>
        <v>v</v>
      </c>
      <c r="C54" s="1"/>
      <c r="D54" s="19"/>
      <c r="E54" s="20" t="s">
        <v>130</v>
      </c>
      <c r="F54" s="38">
        <v>115082</v>
      </c>
      <c r="G54" s="22" t="s">
        <v>89</v>
      </c>
      <c r="H54" s="23">
        <f t="shared" si="32"/>
        <v>892.08333333333326</v>
      </c>
      <c r="I54" s="22">
        <v>2003</v>
      </c>
      <c r="J54" s="24">
        <f t="shared" ref="J54:J60" si="33">2017-I54</f>
        <v>14</v>
      </c>
      <c r="K54" s="25">
        <v>892.08333333333326</v>
      </c>
      <c r="L54" s="26">
        <v>1</v>
      </c>
      <c r="M54" s="26"/>
      <c r="N54" s="26"/>
      <c r="O54" s="27">
        <f t="shared" si="19"/>
        <v>0</v>
      </c>
      <c r="P54" s="26">
        <v>1</v>
      </c>
      <c r="Q54" s="26"/>
      <c r="R54" s="26"/>
      <c r="S54" s="27">
        <f t="shared" si="20"/>
        <v>0</v>
      </c>
      <c r="T54" s="26">
        <v>1</v>
      </c>
      <c r="U54" s="26"/>
      <c r="V54" s="26"/>
      <c r="W54" s="27">
        <f t="shared" si="21"/>
        <v>0</v>
      </c>
      <c r="X54" s="26">
        <v>1</v>
      </c>
      <c r="Y54" s="26"/>
      <c r="Z54" s="26"/>
      <c r="AA54" s="27">
        <f t="shared" si="22"/>
        <v>0</v>
      </c>
      <c r="AB54" s="26">
        <v>1</v>
      </c>
      <c r="AC54" s="26"/>
      <c r="AD54" s="26"/>
      <c r="AE54" s="27">
        <f t="shared" si="23"/>
        <v>0</v>
      </c>
      <c r="AF54" s="26">
        <v>1</v>
      </c>
      <c r="AG54" s="26"/>
      <c r="AH54" s="26"/>
      <c r="AI54" s="27">
        <f t="shared" si="24"/>
        <v>0</v>
      </c>
      <c r="AJ54" s="26">
        <v>1</v>
      </c>
      <c r="AK54" s="26"/>
      <c r="AL54" s="26"/>
      <c r="AM54" s="27">
        <f t="shared" si="25"/>
        <v>0</v>
      </c>
      <c r="AN54" s="26">
        <v>1</v>
      </c>
      <c r="AO54" s="26"/>
      <c r="AP54" s="26"/>
      <c r="AQ54" s="27">
        <f t="shared" si="26"/>
        <v>0</v>
      </c>
      <c r="AR54" s="26">
        <v>1</v>
      </c>
      <c r="AS54" s="26"/>
      <c r="AT54" s="26"/>
      <c r="AU54" s="28">
        <f t="shared" si="27"/>
        <v>0</v>
      </c>
      <c r="AV54" s="26">
        <v>1</v>
      </c>
      <c r="AW54" s="26"/>
      <c r="AX54" s="26"/>
      <c r="AY54" s="27">
        <f t="shared" si="28"/>
        <v>0</v>
      </c>
      <c r="AZ54" s="29">
        <f t="shared" si="29"/>
        <v>750</v>
      </c>
      <c r="BA54" s="30">
        <v>750</v>
      </c>
      <c r="BB54" s="31">
        <f t="shared" si="30"/>
        <v>0</v>
      </c>
      <c r="BC54" s="32" t="str">
        <f t="shared" si="31"/>
        <v>geen actie</v>
      </c>
      <c r="BD54" s="18">
        <v>51</v>
      </c>
      <c r="BE54" s="33"/>
      <c r="BF54" s="35"/>
      <c r="BG54" s="35"/>
      <c r="BH54" s="35"/>
      <c r="BL54" s="35"/>
    </row>
    <row r="55" spans="1:64" ht="20.25" customHeight="1" x14ac:dyDescent="0.25">
      <c r="A55" s="18">
        <v>52</v>
      </c>
      <c r="B55" s="18" t="str">
        <f t="shared" si="18"/>
        <v>v</v>
      </c>
      <c r="C55" s="34" t="s">
        <v>59</v>
      </c>
      <c r="D55" s="19"/>
      <c r="E55" s="20" t="s">
        <v>131</v>
      </c>
      <c r="F55" s="36"/>
      <c r="G55" s="32" t="s">
        <v>61</v>
      </c>
      <c r="H55" s="23">
        <f t="shared" si="32"/>
        <v>1929.7805576776163</v>
      </c>
      <c r="I55" s="32">
        <v>2004</v>
      </c>
      <c r="J55" s="24">
        <f t="shared" si="33"/>
        <v>13</v>
      </c>
      <c r="K55" s="25">
        <v>1929.7805576776163</v>
      </c>
      <c r="L55" s="26">
        <v>1</v>
      </c>
      <c r="M55" s="26"/>
      <c r="N55" s="26"/>
      <c r="O55" s="27">
        <f t="shared" si="19"/>
        <v>0</v>
      </c>
      <c r="P55" s="26">
        <v>1</v>
      </c>
      <c r="Q55" s="26"/>
      <c r="R55" s="26"/>
      <c r="S55" s="27">
        <f t="shared" si="20"/>
        <v>0</v>
      </c>
      <c r="T55" s="26">
        <v>1</v>
      </c>
      <c r="U55" s="26"/>
      <c r="V55" s="26"/>
      <c r="W55" s="27">
        <f t="shared" si="21"/>
        <v>0</v>
      </c>
      <c r="X55" s="26">
        <v>1</v>
      </c>
      <c r="Y55" s="26"/>
      <c r="Z55" s="26"/>
      <c r="AA55" s="27">
        <f t="shared" si="22"/>
        <v>0</v>
      </c>
      <c r="AB55" s="26">
        <v>1</v>
      </c>
      <c r="AC55" s="26"/>
      <c r="AD55" s="26"/>
      <c r="AE55" s="27">
        <f t="shared" si="23"/>
        <v>0</v>
      </c>
      <c r="AF55" s="26">
        <v>1</v>
      </c>
      <c r="AG55" s="26"/>
      <c r="AH55" s="26"/>
      <c r="AI55" s="27">
        <f t="shared" si="24"/>
        <v>0</v>
      </c>
      <c r="AJ55" s="26">
        <v>1</v>
      </c>
      <c r="AK55" s="26"/>
      <c r="AL55" s="26"/>
      <c r="AM55" s="27">
        <f t="shared" si="25"/>
        <v>0</v>
      </c>
      <c r="AN55" s="26">
        <v>1</v>
      </c>
      <c r="AO55" s="26"/>
      <c r="AP55" s="26"/>
      <c r="AQ55" s="27">
        <f t="shared" si="26"/>
        <v>0</v>
      </c>
      <c r="AR55" s="26">
        <v>1</v>
      </c>
      <c r="AS55" s="26"/>
      <c r="AT55" s="26"/>
      <c r="AU55" s="28">
        <f t="shared" si="27"/>
        <v>0</v>
      </c>
      <c r="AV55" s="26">
        <v>1</v>
      </c>
      <c r="AW55" s="26"/>
      <c r="AX55" s="26"/>
      <c r="AY55" s="27">
        <f t="shared" si="28"/>
        <v>0</v>
      </c>
      <c r="AZ55" s="29">
        <f t="shared" si="29"/>
        <v>1500</v>
      </c>
      <c r="BA55" s="30">
        <v>1500</v>
      </c>
      <c r="BB55" s="31">
        <f t="shared" si="30"/>
        <v>0</v>
      </c>
      <c r="BC55" s="32" t="str">
        <f t="shared" si="31"/>
        <v>geen actie</v>
      </c>
      <c r="BD55" s="18">
        <v>52</v>
      </c>
      <c r="BE55" s="33"/>
      <c r="BF55" s="35"/>
      <c r="BG55" s="35"/>
      <c r="BH55" s="35"/>
      <c r="BL55" s="35"/>
    </row>
    <row r="56" spans="1:64" ht="18" customHeight="1" x14ac:dyDescent="0.25">
      <c r="A56" s="18">
        <v>53</v>
      </c>
      <c r="B56" s="18" t="str">
        <f t="shared" si="18"/>
        <v>v</v>
      </c>
      <c r="C56" s="1" t="s">
        <v>59</v>
      </c>
      <c r="D56" s="19"/>
      <c r="E56" s="20" t="s">
        <v>132</v>
      </c>
      <c r="F56" s="21"/>
      <c r="G56" s="22" t="s">
        <v>61</v>
      </c>
      <c r="H56" s="23">
        <f t="shared" si="32"/>
        <v>621.45580808080808</v>
      </c>
      <c r="I56" s="37">
        <v>1998</v>
      </c>
      <c r="J56" s="24">
        <f t="shared" si="33"/>
        <v>19</v>
      </c>
      <c r="K56" s="25">
        <v>621.45580808080808</v>
      </c>
      <c r="L56" s="26">
        <v>1</v>
      </c>
      <c r="M56" s="26"/>
      <c r="N56" s="26"/>
      <c r="O56" s="27">
        <f t="shared" si="19"/>
        <v>0</v>
      </c>
      <c r="P56" s="26">
        <v>1</v>
      </c>
      <c r="Q56" s="26"/>
      <c r="R56" s="26"/>
      <c r="S56" s="27">
        <f t="shared" si="20"/>
        <v>0</v>
      </c>
      <c r="T56" s="26">
        <v>1</v>
      </c>
      <c r="U56" s="26"/>
      <c r="V56" s="26"/>
      <c r="W56" s="27">
        <f t="shared" si="21"/>
        <v>0</v>
      </c>
      <c r="X56" s="26">
        <v>1</v>
      </c>
      <c r="Y56" s="26"/>
      <c r="Z56" s="26"/>
      <c r="AA56" s="27">
        <f t="shared" si="22"/>
        <v>0</v>
      </c>
      <c r="AB56" s="26">
        <v>1</v>
      </c>
      <c r="AC56" s="26"/>
      <c r="AD56" s="26"/>
      <c r="AE56" s="27">
        <f t="shared" si="23"/>
        <v>0</v>
      </c>
      <c r="AF56" s="26">
        <v>1</v>
      </c>
      <c r="AG56" s="26"/>
      <c r="AH56" s="26"/>
      <c r="AI56" s="27">
        <f t="shared" si="24"/>
        <v>0</v>
      </c>
      <c r="AJ56" s="26">
        <v>1</v>
      </c>
      <c r="AK56" s="26"/>
      <c r="AL56" s="26"/>
      <c r="AM56" s="27">
        <f t="shared" si="25"/>
        <v>0</v>
      </c>
      <c r="AN56" s="26">
        <v>1</v>
      </c>
      <c r="AO56" s="26"/>
      <c r="AP56" s="26"/>
      <c r="AQ56" s="27">
        <f t="shared" si="26"/>
        <v>0</v>
      </c>
      <c r="AR56" s="26">
        <v>1</v>
      </c>
      <c r="AS56" s="26"/>
      <c r="AT56" s="26"/>
      <c r="AU56" s="28">
        <f t="shared" si="27"/>
        <v>0</v>
      </c>
      <c r="AV56" s="26">
        <v>1</v>
      </c>
      <c r="AW56" s="26"/>
      <c r="AX56" s="26"/>
      <c r="AY56" s="27">
        <f t="shared" si="28"/>
        <v>0</v>
      </c>
      <c r="AZ56" s="29" t="str">
        <f t="shared" si="29"/>
        <v>500</v>
      </c>
      <c r="BA56" s="30">
        <v>500</v>
      </c>
      <c r="BB56" s="31">
        <f t="shared" si="30"/>
        <v>0</v>
      </c>
      <c r="BC56" s="32" t="str">
        <f t="shared" si="31"/>
        <v>geen actie</v>
      </c>
      <c r="BD56" s="18">
        <v>53</v>
      </c>
      <c r="BE56" s="33"/>
      <c r="BF56" s="35"/>
      <c r="BG56" s="35"/>
      <c r="BH56" s="35"/>
      <c r="BL56" s="35"/>
    </row>
    <row r="57" spans="1:64" ht="18" customHeight="1" x14ac:dyDescent="0.25">
      <c r="A57" s="18">
        <v>54</v>
      </c>
      <c r="B57" s="18" t="str">
        <f t="shared" si="18"/>
        <v>v</v>
      </c>
      <c r="C57" s="1"/>
      <c r="D57" s="19"/>
      <c r="E57" s="20" t="s">
        <v>133</v>
      </c>
      <c r="F57" s="21"/>
      <c r="G57" s="22" t="s">
        <v>75</v>
      </c>
      <c r="H57" s="23">
        <f t="shared" si="32"/>
        <v>90</v>
      </c>
      <c r="I57" s="37">
        <v>2002</v>
      </c>
      <c r="J57" s="24">
        <f t="shared" si="33"/>
        <v>15</v>
      </c>
      <c r="K57" s="25">
        <v>90</v>
      </c>
      <c r="L57" s="26">
        <v>1</v>
      </c>
      <c r="M57" s="26"/>
      <c r="N57" s="26"/>
      <c r="O57" s="27">
        <f t="shared" si="19"/>
        <v>0</v>
      </c>
      <c r="P57" s="26">
        <v>1</v>
      </c>
      <c r="Q57" s="26"/>
      <c r="R57" s="26"/>
      <c r="S57" s="27">
        <f t="shared" si="20"/>
        <v>0</v>
      </c>
      <c r="T57" s="26">
        <v>1</v>
      </c>
      <c r="U57" s="26"/>
      <c r="V57" s="26"/>
      <c r="W57" s="27">
        <f t="shared" si="21"/>
        <v>0</v>
      </c>
      <c r="X57" s="26">
        <v>1</v>
      </c>
      <c r="Y57" s="26"/>
      <c r="Z57" s="26"/>
      <c r="AA57" s="27">
        <f t="shared" si="22"/>
        <v>0</v>
      </c>
      <c r="AB57" s="26">
        <v>1</v>
      </c>
      <c r="AC57" s="26"/>
      <c r="AD57" s="26"/>
      <c r="AE57" s="27">
        <f t="shared" si="23"/>
        <v>0</v>
      </c>
      <c r="AF57" s="26">
        <v>1</v>
      </c>
      <c r="AG57" s="26"/>
      <c r="AH57" s="26"/>
      <c r="AI57" s="27">
        <f t="shared" si="24"/>
        <v>0</v>
      </c>
      <c r="AJ57" s="26">
        <v>1</v>
      </c>
      <c r="AK57" s="26"/>
      <c r="AL57" s="26"/>
      <c r="AM57" s="27">
        <f t="shared" si="25"/>
        <v>0</v>
      </c>
      <c r="AN57" s="26">
        <v>1</v>
      </c>
      <c r="AO57" s="26"/>
      <c r="AP57" s="26"/>
      <c r="AQ57" s="27">
        <f t="shared" si="26"/>
        <v>0</v>
      </c>
      <c r="AR57" s="26">
        <v>1</v>
      </c>
      <c r="AS57" s="26"/>
      <c r="AT57" s="26"/>
      <c r="AU57" s="28">
        <f t="shared" si="27"/>
        <v>0</v>
      </c>
      <c r="AV57" s="26">
        <v>1</v>
      </c>
      <c r="AW57" s="26"/>
      <c r="AX57" s="26"/>
      <c r="AY57" s="27">
        <f t="shared" si="28"/>
        <v>0</v>
      </c>
      <c r="AZ57" s="29">
        <f t="shared" si="29"/>
        <v>0</v>
      </c>
      <c r="BA57" s="30">
        <v>0</v>
      </c>
      <c r="BB57" s="31">
        <f t="shared" si="30"/>
        <v>0</v>
      </c>
      <c r="BC57" s="32" t="str">
        <f t="shared" si="31"/>
        <v>geen actie</v>
      </c>
      <c r="BD57" s="18">
        <v>54</v>
      </c>
      <c r="BE57" s="33"/>
      <c r="BF57" s="35"/>
      <c r="BG57" s="35"/>
      <c r="BH57" s="35"/>
      <c r="BL57" s="35"/>
    </row>
    <row r="58" spans="1:64" ht="20.25" customHeight="1" x14ac:dyDescent="0.25">
      <c r="A58" s="18">
        <v>55</v>
      </c>
      <c r="B58" s="18" t="str">
        <f t="shared" si="18"/>
        <v>v</v>
      </c>
      <c r="C58" s="1" t="s">
        <v>108</v>
      </c>
      <c r="D58" s="19"/>
      <c r="E58" s="20" t="s">
        <v>134</v>
      </c>
      <c r="F58" s="36">
        <v>115679</v>
      </c>
      <c r="G58" s="37" t="s">
        <v>135</v>
      </c>
      <c r="H58" s="23">
        <f t="shared" si="32"/>
        <v>1074.9112554112555</v>
      </c>
      <c r="I58" s="32">
        <v>2003</v>
      </c>
      <c r="J58" s="24">
        <f t="shared" si="33"/>
        <v>14</v>
      </c>
      <c r="K58" s="25">
        <v>1074.9112554112555</v>
      </c>
      <c r="L58" s="26">
        <v>1</v>
      </c>
      <c r="M58" s="26"/>
      <c r="N58" s="26"/>
      <c r="O58" s="27">
        <f t="shared" si="19"/>
        <v>0</v>
      </c>
      <c r="P58" s="26">
        <v>1</v>
      </c>
      <c r="Q58" s="26"/>
      <c r="R58" s="26"/>
      <c r="S58" s="27">
        <f t="shared" si="20"/>
        <v>0</v>
      </c>
      <c r="T58" s="26">
        <v>1</v>
      </c>
      <c r="U58" s="26"/>
      <c r="V58" s="26"/>
      <c r="W58" s="27">
        <f t="shared" si="21"/>
        <v>0</v>
      </c>
      <c r="X58" s="26">
        <v>1</v>
      </c>
      <c r="Y58" s="26"/>
      <c r="Z58" s="26"/>
      <c r="AA58" s="27">
        <f t="shared" si="22"/>
        <v>0</v>
      </c>
      <c r="AB58" s="26">
        <v>1</v>
      </c>
      <c r="AC58" s="26"/>
      <c r="AD58" s="26"/>
      <c r="AE58" s="27">
        <f t="shared" si="23"/>
        <v>0</v>
      </c>
      <c r="AF58" s="26">
        <v>1</v>
      </c>
      <c r="AG58" s="26"/>
      <c r="AH58" s="26"/>
      <c r="AI58" s="27">
        <f t="shared" si="24"/>
        <v>0</v>
      </c>
      <c r="AJ58" s="26">
        <v>1</v>
      </c>
      <c r="AK58" s="26"/>
      <c r="AL58" s="26"/>
      <c r="AM58" s="27">
        <f t="shared" si="25"/>
        <v>0</v>
      </c>
      <c r="AN58" s="26">
        <v>1</v>
      </c>
      <c r="AO58" s="26"/>
      <c r="AP58" s="26"/>
      <c r="AQ58" s="27">
        <f t="shared" si="26"/>
        <v>0</v>
      </c>
      <c r="AR58" s="26">
        <v>1</v>
      </c>
      <c r="AS58" s="26"/>
      <c r="AT58" s="26"/>
      <c r="AU58" s="28">
        <f t="shared" si="27"/>
        <v>0</v>
      </c>
      <c r="AV58" s="26">
        <v>1</v>
      </c>
      <c r="AW58" s="26"/>
      <c r="AX58" s="26"/>
      <c r="AY58" s="27">
        <f t="shared" si="28"/>
        <v>0</v>
      </c>
      <c r="AZ58" s="29">
        <f t="shared" si="29"/>
        <v>1000</v>
      </c>
      <c r="BA58" s="30">
        <v>1000</v>
      </c>
      <c r="BB58" s="31">
        <f t="shared" si="30"/>
        <v>0</v>
      </c>
      <c r="BC58" s="32" t="str">
        <f t="shared" si="31"/>
        <v>geen actie</v>
      </c>
      <c r="BD58" s="18">
        <v>55</v>
      </c>
      <c r="BE58" s="33"/>
      <c r="BF58" s="35"/>
      <c r="BG58" s="35"/>
      <c r="BH58" s="35"/>
      <c r="BL58" s="35"/>
    </row>
    <row r="59" spans="1:64" ht="18" customHeight="1" x14ac:dyDescent="0.25">
      <c r="A59" s="18">
        <v>56</v>
      </c>
      <c r="B59" s="18" t="str">
        <f t="shared" si="18"/>
        <v>v</v>
      </c>
      <c r="C59" s="34" t="s">
        <v>59</v>
      </c>
      <c r="D59" s="19"/>
      <c r="E59" s="20" t="s">
        <v>136</v>
      </c>
      <c r="F59" s="38">
        <v>117108</v>
      </c>
      <c r="G59" s="22" t="s">
        <v>113</v>
      </c>
      <c r="H59" s="23">
        <f t="shared" si="32"/>
        <v>56.25</v>
      </c>
      <c r="I59" s="22">
        <v>2005</v>
      </c>
      <c r="J59" s="24">
        <f t="shared" si="33"/>
        <v>12</v>
      </c>
      <c r="K59" s="25">
        <v>56.25</v>
      </c>
      <c r="L59" s="26">
        <v>1</v>
      </c>
      <c r="M59" s="26"/>
      <c r="N59" s="26"/>
      <c r="O59" s="27">
        <f t="shared" si="19"/>
        <v>0</v>
      </c>
      <c r="P59" s="26">
        <v>1</v>
      </c>
      <c r="Q59" s="26"/>
      <c r="R59" s="26"/>
      <c r="S59" s="27">
        <f t="shared" si="20"/>
        <v>0</v>
      </c>
      <c r="T59" s="26">
        <v>1</v>
      </c>
      <c r="U59" s="26"/>
      <c r="V59" s="26"/>
      <c r="W59" s="27">
        <f t="shared" si="21"/>
        <v>0</v>
      </c>
      <c r="X59" s="26">
        <v>1</v>
      </c>
      <c r="Y59" s="26"/>
      <c r="Z59" s="26"/>
      <c r="AA59" s="27">
        <f t="shared" si="22"/>
        <v>0</v>
      </c>
      <c r="AB59" s="26">
        <v>1</v>
      </c>
      <c r="AC59" s="26"/>
      <c r="AD59" s="26"/>
      <c r="AE59" s="27">
        <f t="shared" si="23"/>
        <v>0</v>
      </c>
      <c r="AF59" s="26">
        <v>1</v>
      </c>
      <c r="AG59" s="26"/>
      <c r="AH59" s="26"/>
      <c r="AI59" s="27">
        <f t="shared" si="24"/>
        <v>0</v>
      </c>
      <c r="AJ59" s="26">
        <v>1</v>
      </c>
      <c r="AK59" s="26"/>
      <c r="AL59" s="26"/>
      <c r="AM59" s="27">
        <f t="shared" si="25"/>
        <v>0</v>
      </c>
      <c r="AN59" s="26">
        <v>1</v>
      </c>
      <c r="AO59" s="26"/>
      <c r="AP59" s="26"/>
      <c r="AQ59" s="27">
        <f t="shared" si="26"/>
        <v>0</v>
      </c>
      <c r="AR59" s="26">
        <v>1</v>
      </c>
      <c r="AS59" s="26"/>
      <c r="AT59" s="26"/>
      <c r="AU59" s="28">
        <f t="shared" si="27"/>
        <v>0</v>
      </c>
      <c r="AV59" s="26">
        <v>1</v>
      </c>
      <c r="AW59" s="26"/>
      <c r="AX59" s="26"/>
      <c r="AY59" s="27">
        <f t="shared" si="28"/>
        <v>0</v>
      </c>
      <c r="AZ59" s="29">
        <f t="shared" si="29"/>
        <v>0</v>
      </c>
      <c r="BA59" s="30">
        <v>0</v>
      </c>
      <c r="BB59" s="31">
        <f t="shared" si="30"/>
        <v>0</v>
      </c>
      <c r="BC59" s="32" t="str">
        <f t="shared" si="31"/>
        <v>geen actie</v>
      </c>
      <c r="BD59" s="18">
        <v>56</v>
      </c>
      <c r="BE59" s="33"/>
      <c r="BF59" s="35"/>
      <c r="BG59" s="35"/>
      <c r="BH59" s="35"/>
      <c r="BL59" s="35"/>
    </row>
    <row r="60" spans="1:64" ht="20.25" customHeight="1" x14ac:dyDescent="0.25">
      <c r="A60" s="18">
        <v>57</v>
      </c>
      <c r="B60" s="18" t="str">
        <f t="shared" si="18"/>
        <v>v</v>
      </c>
      <c r="C60" s="34"/>
      <c r="D60" s="19"/>
      <c r="E60" s="20" t="s">
        <v>137</v>
      </c>
      <c r="F60" s="36"/>
      <c r="G60" s="37" t="s">
        <v>138</v>
      </c>
      <c r="H60" s="23">
        <f t="shared" si="32"/>
        <v>6.6666666666666661</v>
      </c>
      <c r="I60" s="32">
        <v>2005</v>
      </c>
      <c r="J60" s="24">
        <f t="shared" si="33"/>
        <v>12</v>
      </c>
      <c r="K60" s="25">
        <v>6.6666666666666661</v>
      </c>
      <c r="L60" s="26">
        <v>1</v>
      </c>
      <c r="M60" s="26"/>
      <c r="N60" s="26"/>
      <c r="O60" s="27">
        <f t="shared" si="19"/>
        <v>0</v>
      </c>
      <c r="P60" s="26">
        <v>1</v>
      </c>
      <c r="Q60" s="26"/>
      <c r="R60" s="26"/>
      <c r="S60" s="27">
        <f t="shared" si="20"/>
        <v>0</v>
      </c>
      <c r="T60" s="26">
        <v>1</v>
      </c>
      <c r="U60" s="26"/>
      <c r="V60" s="26"/>
      <c r="W60" s="27">
        <f t="shared" si="21"/>
        <v>0</v>
      </c>
      <c r="X60" s="26">
        <v>1</v>
      </c>
      <c r="Y60" s="26"/>
      <c r="Z60" s="26"/>
      <c r="AA60" s="27">
        <f t="shared" si="22"/>
        <v>0</v>
      </c>
      <c r="AB60" s="26">
        <v>1</v>
      </c>
      <c r="AC60" s="26"/>
      <c r="AD60" s="26"/>
      <c r="AE60" s="27">
        <f t="shared" si="23"/>
        <v>0</v>
      </c>
      <c r="AF60" s="26">
        <v>1</v>
      </c>
      <c r="AG60" s="26"/>
      <c r="AH60" s="26"/>
      <c r="AI60" s="27">
        <f t="shared" si="24"/>
        <v>0</v>
      </c>
      <c r="AJ60" s="26">
        <v>1</v>
      </c>
      <c r="AK60" s="26"/>
      <c r="AL60" s="26"/>
      <c r="AM60" s="27">
        <f t="shared" si="25"/>
        <v>0</v>
      </c>
      <c r="AN60" s="26">
        <v>1</v>
      </c>
      <c r="AO60" s="26"/>
      <c r="AP60" s="26"/>
      <c r="AQ60" s="27">
        <f t="shared" si="26"/>
        <v>0</v>
      </c>
      <c r="AR60" s="26">
        <v>1</v>
      </c>
      <c r="AS60" s="26"/>
      <c r="AT60" s="26"/>
      <c r="AU60" s="28">
        <f t="shared" si="27"/>
        <v>0</v>
      </c>
      <c r="AV60" s="26">
        <v>1</v>
      </c>
      <c r="AW60" s="26"/>
      <c r="AX60" s="26"/>
      <c r="AY60" s="27">
        <f t="shared" si="28"/>
        <v>0</v>
      </c>
      <c r="AZ60" s="29">
        <f t="shared" si="29"/>
        <v>0</v>
      </c>
      <c r="BA60" s="30">
        <v>0</v>
      </c>
      <c r="BB60" s="31">
        <f t="shared" si="30"/>
        <v>0</v>
      </c>
      <c r="BC60" s="32" t="str">
        <f t="shared" si="31"/>
        <v>geen actie</v>
      </c>
      <c r="BD60" s="18">
        <v>57</v>
      </c>
      <c r="BE60" s="33"/>
      <c r="BF60" s="35"/>
      <c r="BG60" s="35"/>
      <c r="BH60" s="35"/>
      <c r="BL60" s="35"/>
    </row>
    <row r="61" spans="1:64" ht="18" customHeight="1" x14ac:dyDescent="0.25">
      <c r="A61" s="18">
        <v>64</v>
      </c>
      <c r="B61" s="18" t="str">
        <f t="shared" si="18"/>
        <v>v</v>
      </c>
      <c r="C61" s="34" t="s">
        <v>59</v>
      </c>
      <c r="D61" s="37">
        <v>1</v>
      </c>
      <c r="E61" s="20" t="s">
        <v>478</v>
      </c>
      <c r="F61" s="21"/>
      <c r="G61" s="22" t="s">
        <v>68</v>
      </c>
      <c r="H61" s="23">
        <f t="shared" si="32"/>
        <v>1145.75</v>
      </c>
      <c r="I61" s="22">
        <v>2008</v>
      </c>
      <c r="J61" s="46">
        <f>2018-I61</f>
        <v>10</v>
      </c>
      <c r="K61" s="8">
        <v>1093.75</v>
      </c>
      <c r="L61" s="26">
        <v>5</v>
      </c>
      <c r="M61" s="26">
        <v>1</v>
      </c>
      <c r="N61" s="26">
        <v>16</v>
      </c>
      <c r="O61" s="27">
        <f t="shared" si="19"/>
        <v>52</v>
      </c>
      <c r="P61" s="26">
        <v>1</v>
      </c>
      <c r="Q61" s="26"/>
      <c r="R61" s="26"/>
      <c r="S61" s="27">
        <f t="shared" si="20"/>
        <v>0</v>
      </c>
      <c r="T61" s="26">
        <v>1</v>
      </c>
      <c r="U61" s="26"/>
      <c r="V61" s="26"/>
      <c r="W61" s="27">
        <f t="shared" si="21"/>
        <v>0</v>
      </c>
      <c r="X61" s="26">
        <v>1</v>
      </c>
      <c r="Y61" s="26"/>
      <c r="Z61" s="26"/>
      <c r="AA61" s="27">
        <f t="shared" si="22"/>
        <v>0</v>
      </c>
      <c r="AB61" s="26">
        <v>1</v>
      </c>
      <c r="AC61" s="26"/>
      <c r="AD61" s="26"/>
      <c r="AE61" s="27">
        <f t="shared" si="23"/>
        <v>0</v>
      </c>
      <c r="AF61" s="26">
        <v>1</v>
      </c>
      <c r="AG61" s="26"/>
      <c r="AH61" s="26"/>
      <c r="AI61" s="27">
        <f t="shared" si="24"/>
        <v>0</v>
      </c>
      <c r="AJ61" s="26">
        <v>1</v>
      </c>
      <c r="AK61" s="26"/>
      <c r="AL61" s="26"/>
      <c r="AM61" s="27">
        <f t="shared" si="25"/>
        <v>0</v>
      </c>
      <c r="AN61" s="26">
        <v>1</v>
      </c>
      <c r="AO61" s="26"/>
      <c r="AP61" s="26"/>
      <c r="AQ61" s="27">
        <f t="shared" si="26"/>
        <v>0</v>
      </c>
      <c r="AR61" s="26">
        <v>1</v>
      </c>
      <c r="AS61" s="26"/>
      <c r="AT61" s="26"/>
      <c r="AU61" s="28">
        <f t="shared" si="27"/>
        <v>0</v>
      </c>
      <c r="AV61" s="26">
        <v>1</v>
      </c>
      <c r="AW61" s="26"/>
      <c r="AX61" s="26"/>
      <c r="AY61" s="27">
        <f t="shared" si="28"/>
        <v>0</v>
      </c>
      <c r="AZ61" s="29">
        <f t="shared" si="29"/>
        <v>1000</v>
      </c>
      <c r="BA61" s="30">
        <v>1000</v>
      </c>
      <c r="BB61" s="31">
        <f t="shared" si="30"/>
        <v>0</v>
      </c>
      <c r="BC61" s="32" t="str">
        <f t="shared" si="31"/>
        <v>geen actie</v>
      </c>
      <c r="BD61" s="18">
        <v>64</v>
      </c>
      <c r="BE61" s="33"/>
      <c r="BF61" s="35"/>
      <c r="BG61" s="35"/>
      <c r="BH61" s="35"/>
      <c r="BI61" s="35"/>
      <c r="BJ61" s="35"/>
      <c r="BK61" s="35"/>
      <c r="BL61" s="35"/>
    </row>
    <row r="62" spans="1:64" ht="20.25" customHeight="1" x14ac:dyDescent="0.25">
      <c r="A62" s="18">
        <v>58</v>
      </c>
      <c r="B62" s="18" t="str">
        <f t="shared" si="18"/>
        <v>v</v>
      </c>
      <c r="C62" s="1"/>
      <c r="D62" s="19"/>
      <c r="E62" s="20" t="s">
        <v>139</v>
      </c>
      <c r="F62" s="36"/>
      <c r="G62" s="37" t="s">
        <v>75</v>
      </c>
      <c r="H62" s="23">
        <f t="shared" si="32"/>
        <v>1402.6230158730159</v>
      </c>
      <c r="I62" s="32">
        <v>2006</v>
      </c>
      <c r="J62" s="24">
        <f>2018-I62</f>
        <v>12</v>
      </c>
      <c r="K62" s="25">
        <v>1402.6230158730159</v>
      </c>
      <c r="L62" s="26">
        <v>1</v>
      </c>
      <c r="M62" s="26"/>
      <c r="N62" s="26"/>
      <c r="O62" s="27">
        <f t="shared" si="19"/>
        <v>0</v>
      </c>
      <c r="P62" s="26">
        <v>1</v>
      </c>
      <c r="Q62" s="26"/>
      <c r="R62" s="26"/>
      <c r="S62" s="27">
        <f t="shared" si="20"/>
        <v>0</v>
      </c>
      <c r="T62" s="26">
        <v>1</v>
      </c>
      <c r="U62" s="26"/>
      <c r="V62" s="26"/>
      <c r="W62" s="27">
        <f t="shared" si="21"/>
        <v>0</v>
      </c>
      <c r="X62" s="26">
        <v>1</v>
      </c>
      <c r="Y62" s="26"/>
      <c r="Z62" s="26"/>
      <c r="AA62" s="27">
        <f t="shared" si="22"/>
        <v>0</v>
      </c>
      <c r="AB62" s="26">
        <v>1</v>
      </c>
      <c r="AC62" s="26"/>
      <c r="AD62" s="26"/>
      <c r="AE62" s="27">
        <f t="shared" si="23"/>
        <v>0</v>
      </c>
      <c r="AF62" s="26">
        <v>1</v>
      </c>
      <c r="AG62" s="26"/>
      <c r="AH62" s="26"/>
      <c r="AI62" s="27">
        <f t="shared" si="24"/>
        <v>0</v>
      </c>
      <c r="AJ62" s="26">
        <v>1</v>
      </c>
      <c r="AK62" s="26"/>
      <c r="AL62" s="26"/>
      <c r="AM62" s="27">
        <f t="shared" si="25"/>
        <v>0</v>
      </c>
      <c r="AN62" s="26">
        <v>1</v>
      </c>
      <c r="AO62" s="26"/>
      <c r="AP62" s="26"/>
      <c r="AQ62" s="27">
        <f t="shared" si="26"/>
        <v>0</v>
      </c>
      <c r="AR62" s="26">
        <v>1</v>
      </c>
      <c r="AS62" s="26"/>
      <c r="AT62" s="26"/>
      <c r="AU62" s="28">
        <f t="shared" si="27"/>
        <v>0</v>
      </c>
      <c r="AV62" s="26">
        <v>1</v>
      </c>
      <c r="AW62" s="26"/>
      <c r="AX62" s="26"/>
      <c r="AY62" s="27">
        <f t="shared" si="28"/>
        <v>0</v>
      </c>
      <c r="AZ62" s="29">
        <f t="shared" si="29"/>
        <v>1000</v>
      </c>
      <c r="BA62" s="30">
        <v>1000</v>
      </c>
      <c r="BB62" s="31">
        <f t="shared" si="30"/>
        <v>0</v>
      </c>
      <c r="BC62" s="32" t="str">
        <f t="shared" si="31"/>
        <v>geen actie</v>
      </c>
      <c r="BD62" s="18">
        <v>58</v>
      </c>
      <c r="BE62" s="33"/>
      <c r="BF62" s="35"/>
      <c r="BG62" s="35"/>
      <c r="BH62" s="35"/>
      <c r="BI62" s="35"/>
      <c r="BJ62" s="35"/>
      <c r="BK62" s="35"/>
      <c r="BL62" s="35"/>
    </row>
    <row r="63" spans="1:64" ht="18" customHeight="1" x14ac:dyDescent="0.25">
      <c r="A63" s="18">
        <v>59</v>
      </c>
      <c r="B63" s="18" t="str">
        <f t="shared" si="18"/>
        <v>v</v>
      </c>
      <c r="C63" s="34" t="s">
        <v>59</v>
      </c>
      <c r="D63" s="19"/>
      <c r="E63" s="20" t="s">
        <v>140</v>
      </c>
      <c r="F63" s="36"/>
      <c r="G63" s="37" t="s">
        <v>66</v>
      </c>
      <c r="H63" s="23">
        <f t="shared" si="32"/>
        <v>1149.5119047619048</v>
      </c>
      <c r="I63" s="32">
        <v>2006</v>
      </c>
      <c r="J63" s="24">
        <f>2018-I63</f>
        <v>12</v>
      </c>
      <c r="K63" s="25">
        <v>1149.5119047619048</v>
      </c>
      <c r="L63" s="26">
        <v>1</v>
      </c>
      <c r="M63" s="26"/>
      <c r="N63" s="26"/>
      <c r="O63" s="27">
        <f t="shared" si="19"/>
        <v>0</v>
      </c>
      <c r="P63" s="26">
        <v>1</v>
      </c>
      <c r="Q63" s="26"/>
      <c r="R63" s="26"/>
      <c r="S63" s="27">
        <f t="shared" si="20"/>
        <v>0</v>
      </c>
      <c r="T63" s="26">
        <v>1</v>
      </c>
      <c r="U63" s="26"/>
      <c r="V63" s="26"/>
      <c r="W63" s="27">
        <f t="shared" si="21"/>
        <v>0</v>
      </c>
      <c r="X63" s="26">
        <v>1</v>
      </c>
      <c r="Y63" s="26"/>
      <c r="Z63" s="26"/>
      <c r="AA63" s="27">
        <f t="shared" si="22"/>
        <v>0</v>
      </c>
      <c r="AB63" s="26">
        <v>1</v>
      </c>
      <c r="AC63" s="26"/>
      <c r="AD63" s="26"/>
      <c r="AE63" s="27">
        <f t="shared" si="23"/>
        <v>0</v>
      </c>
      <c r="AF63" s="26">
        <v>1</v>
      </c>
      <c r="AG63" s="26"/>
      <c r="AH63" s="26"/>
      <c r="AI63" s="27">
        <f t="shared" si="24"/>
        <v>0</v>
      </c>
      <c r="AJ63" s="26">
        <v>1</v>
      </c>
      <c r="AK63" s="26"/>
      <c r="AL63" s="26"/>
      <c r="AM63" s="27">
        <f t="shared" si="25"/>
        <v>0</v>
      </c>
      <c r="AN63" s="26">
        <v>1</v>
      </c>
      <c r="AO63" s="26"/>
      <c r="AP63" s="26"/>
      <c r="AQ63" s="27">
        <f t="shared" si="26"/>
        <v>0</v>
      </c>
      <c r="AR63" s="26">
        <v>1</v>
      </c>
      <c r="AS63" s="26"/>
      <c r="AT63" s="26"/>
      <c r="AU63" s="28">
        <f t="shared" si="27"/>
        <v>0</v>
      </c>
      <c r="AV63" s="26">
        <v>1</v>
      </c>
      <c r="AW63" s="26"/>
      <c r="AX63" s="26"/>
      <c r="AY63" s="27">
        <f t="shared" si="28"/>
        <v>0</v>
      </c>
      <c r="AZ63" s="29">
        <f t="shared" si="29"/>
        <v>1000</v>
      </c>
      <c r="BA63" s="30">
        <v>1000</v>
      </c>
      <c r="BB63" s="31">
        <f t="shared" si="30"/>
        <v>0</v>
      </c>
      <c r="BC63" s="32" t="str">
        <f t="shared" si="31"/>
        <v>geen actie</v>
      </c>
      <c r="BD63" s="18">
        <v>59</v>
      </c>
      <c r="BE63" s="33"/>
      <c r="BF63" s="35"/>
      <c r="BG63" s="35"/>
      <c r="BH63" s="35"/>
      <c r="BI63" s="35"/>
      <c r="BJ63" s="35"/>
      <c r="BK63" s="35"/>
      <c r="BL63" s="35"/>
    </row>
    <row r="64" spans="1:64" ht="20.25" customHeight="1" x14ac:dyDescent="0.25">
      <c r="A64" s="18">
        <v>60</v>
      </c>
      <c r="B64" s="18" t="str">
        <f t="shared" si="18"/>
        <v>v</v>
      </c>
      <c r="C64" s="1" t="s">
        <v>59</v>
      </c>
      <c r="D64" s="19"/>
      <c r="E64" s="20" t="s">
        <v>141</v>
      </c>
      <c r="F64" s="36">
        <v>114717</v>
      </c>
      <c r="G64" s="32" t="s">
        <v>75</v>
      </c>
      <c r="H64" s="23">
        <f t="shared" si="32"/>
        <v>3208.2979797979797</v>
      </c>
      <c r="I64" s="32">
        <v>2002</v>
      </c>
      <c r="J64" s="24">
        <f>2017-I64</f>
        <v>15</v>
      </c>
      <c r="K64" s="25">
        <v>3208.2979797979797</v>
      </c>
      <c r="L64" s="26">
        <v>1</v>
      </c>
      <c r="M64" s="26"/>
      <c r="N64" s="26"/>
      <c r="O64" s="27">
        <f t="shared" si="19"/>
        <v>0</v>
      </c>
      <c r="P64" s="26">
        <v>1</v>
      </c>
      <c r="Q64" s="26"/>
      <c r="R64" s="26"/>
      <c r="S64" s="27">
        <f t="shared" si="20"/>
        <v>0</v>
      </c>
      <c r="T64" s="26">
        <v>1</v>
      </c>
      <c r="U64" s="26"/>
      <c r="V64" s="26"/>
      <c r="W64" s="27">
        <f t="shared" si="21"/>
        <v>0</v>
      </c>
      <c r="X64" s="26">
        <v>1</v>
      </c>
      <c r="Y64" s="26"/>
      <c r="Z64" s="26"/>
      <c r="AA64" s="27">
        <f t="shared" si="22"/>
        <v>0</v>
      </c>
      <c r="AB64" s="26">
        <v>1</v>
      </c>
      <c r="AC64" s="26"/>
      <c r="AD64" s="26"/>
      <c r="AE64" s="27">
        <f t="shared" si="23"/>
        <v>0</v>
      </c>
      <c r="AF64" s="26">
        <v>1</v>
      </c>
      <c r="AG64" s="26"/>
      <c r="AH64" s="26"/>
      <c r="AI64" s="27">
        <f t="shared" si="24"/>
        <v>0</v>
      </c>
      <c r="AJ64" s="26">
        <v>1</v>
      </c>
      <c r="AK64" s="26"/>
      <c r="AL64" s="26"/>
      <c r="AM64" s="27">
        <f t="shared" si="25"/>
        <v>0</v>
      </c>
      <c r="AN64" s="26">
        <v>1</v>
      </c>
      <c r="AO64" s="26"/>
      <c r="AP64" s="26"/>
      <c r="AQ64" s="27">
        <f t="shared" si="26"/>
        <v>0</v>
      </c>
      <c r="AR64" s="26">
        <v>1</v>
      </c>
      <c r="AS64" s="26"/>
      <c r="AT64" s="26"/>
      <c r="AU64" s="28">
        <f t="shared" si="27"/>
        <v>0</v>
      </c>
      <c r="AV64" s="26">
        <v>1</v>
      </c>
      <c r="AW64" s="26"/>
      <c r="AX64" s="26"/>
      <c r="AY64" s="27">
        <f t="shared" si="28"/>
        <v>0</v>
      </c>
      <c r="AZ64" s="29">
        <f t="shared" si="29"/>
        <v>3000</v>
      </c>
      <c r="BA64" s="30">
        <v>3000</v>
      </c>
      <c r="BB64" s="31">
        <f t="shared" si="30"/>
        <v>0</v>
      </c>
      <c r="BC64" s="32" t="str">
        <f t="shared" si="31"/>
        <v>geen actie</v>
      </c>
      <c r="BD64" s="18">
        <v>60</v>
      </c>
      <c r="BE64" s="33"/>
      <c r="BF64" s="35"/>
      <c r="BG64" s="35"/>
      <c r="BH64" s="35"/>
      <c r="BI64" s="35"/>
      <c r="BJ64" s="35"/>
      <c r="BK64" s="35"/>
      <c r="BL64" s="35"/>
    </row>
    <row r="65" spans="1:64" ht="18" customHeight="1" x14ac:dyDescent="0.25">
      <c r="A65" s="18">
        <v>61</v>
      </c>
      <c r="B65" s="18" t="str">
        <f t="shared" si="18"/>
        <v>v</v>
      </c>
      <c r="C65" s="34" t="s">
        <v>59</v>
      </c>
      <c r="D65" s="19"/>
      <c r="E65" s="20" t="s">
        <v>142</v>
      </c>
      <c r="F65" s="36">
        <v>116497</v>
      </c>
      <c r="G65" s="37" t="s">
        <v>113</v>
      </c>
      <c r="H65" s="23">
        <f t="shared" si="32"/>
        <v>2180.4480519480517</v>
      </c>
      <c r="I65" s="32">
        <v>2004</v>
      </c>
      <c r="J65" s="24">
        <f>2017-I65</f>
        <v>13</v>
      </c>
      <c r="K65" s="25">
        <v>2180.4480519480517</v>
      </c>
      <c r="L65" s="26">
        <v>1</v>
      </c>
      <c r="M65" s="26"/>
      <c r="N65" s="26"/>
      <c r="O65" s="27">
        <f t="shared" si="19"/>
        <v>0</v>
      </c>
      <c r="P65" s="26">
        <v>1</v>
      </c>
      <c r="Q65" s="26"/>
      <c r="R65" s="26"/>
      <c r="S65" s="27">
        <f t="shared" si="20"/>
        <v>0</v>
      </c>
      <c r="T65" s="26">
        <v>1</v>
      </c>
      <c r="U65" s="26"/>
      <c r="V65" s="26"/>
      <c r="W65" s="27">
        <f t="shared" si="21"/>
        <v>0</v>
      </c>
      <c r="X65" s="26">
        <v>1</v>
      </c>
      <c r="Y65" s="26"/>
      <c r="Z65" s="26"/>
      <c r="AA65" s="27">
        <f t="shared" si="22"/>
        <v>0</v>
      </c>
      <c r="AB65" s="26">
        <v>1</v>
      </c>
      <c r="AC65" s="26"/>
      <c r="AD65" s="26"/>
      <c r="AE65" s="27">
        <f t="shared" si="23"/>
        <v>0</v>
      </c>
      <c r="AF65" s="26">
        <v>1</v>
      </c>
      <c r="AG65" s="26"/>
      <c r="AH65" s="26"/>
      <c r="AI65" s="27">
        <f t="shared" si="24"/>
        <v>0</v>
      </c>
      <c r="AJ65" s="26">
        <v>1</v>
      </c>
      <c r="AK65" s="26"/>
      <c r="AL65" s="26"/>
      <c r="AM65" s="27">
        <f t="shared" si="25"/>
        <v>0</v>
      </c>
      <c r="AN65" s="26">
        <v>1</v>
      </c>
      <c r="AO65" s="26"/>
      <c r="AP65" s="26"/>
      <c r="AQ65" s="27">
        <f t="shared" si="26"/>
        <v>0</v>
      </c>
      <c r="AR65" s="26">
        <v>1</v>
      </c>
      <c r="AS65" s="26"/>
      <c r="AT65" s="26"/>
      <c r="AU65" s="28">
        <f t="shared" si="27"/>
        <v>0</v>
      </c>
      <c r="AV65" s="26">
        <v>1</v>
      </c>
      <c r="AW65" s="26"/>
      <c r="AX65" s="26"/>
      <c r="AY65" s="27">
        <f t="shared" si="28"/>
        <v>0</v>
      </c>
      <c r="AZ65" s="29">
        <f t="shared" si="29"/>
        <v>2000</v>
      </c>
      <c r="BA65" s="30">
        <v>2000</v>
      </c>
      <c r="BB65" s="31">
        <f t="shared" si="30"/>
        <v>0</v>
      </c>
      <c r="BC65" s="32" t="str">
        <f t="shared" si="31"/>
        <v>geen actie</v>
      </c>
      <c r="BD65" s="18">
        <v>61</v>
      </c>
      <c r="BE65" s="33"/>
      <c r="BF65" s="35"/>
      <c r="BG65" s="35"/>
      <c r="BH65" s="35"/>
      <c r="BI65" s="35"/>
      <c r="BJ65" s="35"/>
      <c r="BK65" s="35"/>
      <c r="BL65" s="35"/>
    </row>
    <row r="66" spans="1:64" ht="18" customHeight="1" x14ac:dyDescent="0.25">
      <c r="A66" s="18">
        <v>62</v>
      </c>
      <c r="B66" s="18" t="str">
        <f t="shared" ref="B66:B97" si="34">IF(A66=BD66,"v","x")</f>
        <v>v</v>
      </c>
      <c r="C66" s="34" t="s">
        <v>59</v>
      </c>
      <c r="D66" s="19"/>
      <c r="E66" s="20" t="s">
        <v>143</v>
      </c>
      <c r="F66" s="40">
        <v>115444</v>
      </c>
      <c r="G66" s="41" t="s">
        <v>144</v>
      </c>
      <c r="H66" s="23">
        <f t="shared" si="32"/>
        <v>2208.7489177489178</v>
      </c>
      <c r="I66" s="31">
        <v>2004</v>
      </c>
      <c r="J66" s="24">
        <f>2017-I66</f>
        <v>13</v>
      </c>
      <c r="K66" s="25">
        <v>2208.7489177489178</v>
      </c>
      <c r="L66" s="26">
        <v>1</v>
      </c>
      <c r="M66" s="26"/>
      <c r="N66" s="26"/>
      <c r="O66" s="27">
        <f t="shared" ref="O66:O90" si="35">SUM(M66*10+N66)/L66*10</f>
        <v>0</v>
      </c>
      <c r="P66" s="26">
        <v>1</v>
      </c>
      <c r="Q66" s="26"/>
      <c r="R66" s="26"/>
      <c r="S66" s="27">
        <f t="shared" ref="S66:S90" si="36">SUM(Q66*10+R66)/P66*10</f>
        <v>0</v>
      </c>
      <c r="T66" s="26">
        <v>1</v>
      </c>
      <c r="U66" s="26"/>
      <c r="V66" s="26"/>
      <c r="W66" s="27">
        <f t="shared" ref="W66:W67" si="37">SUM(U66*10+V66)/T66*10</f>
        <v>0</v>
      </c>
      <c r="X66" s="26">
        <v>1</v>
      </c>
      <c r="Y66" s="26"/>
      <c r="Z66" s="26"/>
      <c r="AA66" s="27">
        <f t="shared" ref="AA66:AA97" si="38">SUM(Y66*10+Z66)/X66*10</f>
        <v>0</v>
      </c>
      <c r="AB66" s="26">
        <v>1</v>
      </c>
      <c r="AC66" s="26"/>
      <c r="AD66" s="26"/>
      <c r="AE66" s="27">
        <f t="shared" ref="AE66:AE97" si="39">SUM(AC66*10+AD66)/AB66*10</f>
        <v>0</v>
      </c>
      <c r="AF66" s="26">
        <v>1</v>
      </c>
      <c r="AG66" s="26"/>
      <c r="AH66" s="26"/>
      <c r="AI66" s="27">
        <f t="shared" ref="AI66:AI78" si="40">SUM(AG66*10+AH66)/AF66*10</f>
        <v>0</v>
      </c>
      <c r="AJ66" s="26">
        <v>1</v>
      </c>
      <c r="AK66" s="26"/>
      <c r="AL66" s="26"/>
      <c r="AM66" s="27">
        <f t="shared" ref="AM66:AM97" si="41">SUM(AK66*10+AL66)/AJ66*10</f>
        <v>0</v>
      </c>
      <c r="AN66" s="26">
        <v>1</v>
      </c>
      <c r="AO66" s="26"/>
      <c r="AP66" s="26"/>
      <c r="AQ66" s="27">
        <f t="shared" ref="AQ66:AQ78" si="42">SUM(AO66*10+AP66)/AN66*10</f>
        <v>0</v>
      </c>
      <c r="AR66" s="26">
        <v>1</v>
      </c>
      <c r="AS66" s="26"/>
      <c r="AT66" s="26"/>
      <c r="AU66" s="28">
        <f t="shared" ref="AU66:AU97" si="43">SUM(AS66*10+AT66)/AR66*10</f>
        <v>0</v>
      </c>
      <c r="AV66" s="26">
        <v>1</v>
      </c>
      <c r="AW66" s="26"/>
      <c r="AX66" s="26"/>
      <c r="AY66" s="27">
        <f t="shared" ref="AY66:AY97" si="44">SUM(AW66*10+AX66)/AV66*10</f>
        <v>0</v>
      </c>
      <c r="AZ66" s="29">
        <f t="shared" ref="AZ66:AZ97" si="45">IF(H66&lt;250,0,IF(H66&lt;500,250,IF(H66&lt;750,"500",IF(H66&lt;1000,750,IF(H66&lt;1500,1000,IF(H66&lt;2000,1500,IF(H66&lt;2500,2000,IF(H66&lt;3000,2500,3000))))))))</f>
        <v>2000</v>
      </c>
      <c r="BA66" s="30">
        <v>2000</v>
      </c>
      <c r="BB66" s="31">
        <f t="shared" ref="BB66:BB97" si="46">AZ66-BA66</f>
        <v>0</v>
      </c>
      <c r="BC66" s="32" t="str">
        <f t="shared" ref="BC66:BC97" si="47">IF(BB66=0,"geen actie",CONCATENATE("diploma uitschrijven: ",AZ66," punten"))</f>
        <v>geen actie</v>
      </c>
      <c r="BD66" s="18">
        <v>62</v>
      </c>
      <c r="BE66" s="33"/>
      <c r="BF66" s="35"/>
      <c r="BG66" s="35"/>
      <c r="BH66" s="35"/>
      <c r="BI66" s="35"/>
      <c r="BJ66" s="35"/>
      <c r="BK66" s="35"/>
      <c r="BL66" s="35"/>
    </row>
    <row r="67" spans="1:64" ht="20.25" hidden="1" customHeight="1" x14ac:dyDescent="0.25">
      <c r="A67" s="18">
        <v>66</v>
      </c>
      <c r="B67" s="18" t="str">
        <f t="shared" si="34"/>
        <v>v</v>
      </c>
      <c r="C67" s="34"/>
      <c r="D67" s="19"/>
      <c r="E67" s="47"/>
      <c r="F67" s="36"/>
      <c r="G67" s="37"/>
      <c r="H67" s="23">
        <f t="shared" si="32"/>
        <v>0</v>
      </c>
      <c r="I67" s="32"/>
      <c r="J67" s="46">
        <f t="shared" ref="J67:J98" si="48">2018-I67</f>
        <v>2018</v>
      </c>
      <c r="K67" s="25"/>
      <c r="L67" s="26">
        <v>1</v>
      </c>
      <c r="M67" s="26"/>
      <c r="N67" s="26"/>
      <c r="O67" s="27">
        <f t="shared" si="35"/>
        <v>0</v>
      </c>
      <c r="P67" s="26">
        <v>1</v>
      </c>
      <c r="Q67" s="26"/>
      <c r="R67" s="26"/>
      <c r="S67" s="27">
        <f t="shared" si="36"/>
        <v>0</v>
      </c>
      <c r="T67" s="26">
        <v>1</v>
      </c>
      <c r="U67" s="26"/>
      <c r="V67" s="26"/>
      <c r="W67" s="27">
        <f t="shared" si="37"/>
        <v>0</v>
      </c>
      <c r="X67" s="26">
        <v>1</v>
      </c>
      <c r="Y67" s="26"/>
      <c r="Z67" s="26"/>
      <c r="AA67" s="27">
        <f t="shared" si="38"/>
        <v>0</v>
      </c>
      <c r="AB67" s="26">
        <v>1</v>
      </c>
      <c r="AC67" s="26"/>
      <c r="AD67" s="26"/>
      <c r="AE67" s="27">
        <f t="shared" si="39"/>
        <v>0</v>
      </c>
      <c r="AF67" s="26">
        <v>1</v>
      </c>
      <c r="AG67" s="26"/>
      <c r="AH67" s="26"/>
      <c r="AI67" s="27">
        <f t="shared" si="40"/>
        <v>0</v>
      </c>
      <c r="AJ67" s="26">
        <v>1</v>
      </c>
      <c r="AK67" s="26"/>
      <c r="AL67" s="26"/>
      <c r="AM67" s="27">
        <f t="shared" si="41"/>
        <v>0</v>
      </c>
      <c r="AN67" s="26">
        <v>1</v>
      </c>
      <c r="AO67" s="26"/>
      <c r="AP67" s="26"/>
      <c r="AQ67" s="28">
        <f t="shared" si="42"/>
        <v>0</v>
      </c>
      <c r="AR67" s="26">
        <v>1</v>
      </c>
      <c r="AS67" s="26"/>
      <c r="AT67" s="26"/>
      <c r="AU67" s="27">
        <f t="shared" si="43"/>
        <v>0</v>
      </c>
      <c r="AV67" s="26">
        <v>1</v>
      </c>
      <c r="AW67" s="26"/>
      <c r="AX67" s="26"/>
      <c r="AY67" s="27">
        <f t="shared" si="44"/>
        <v>0</v>
      </c>
      <c r="AZ67" s="29">
        <f t="shared" si="45"/>
        <v>0</v>
      </c>
      <c r="BA67" s="30">
        <v>0</v>
      </c>
      <c r="BB67" s="31">
        <f t="shared" si="46"/>
        <v>0</v>
      </c>
      <c r="BC67" s="32" t="str">
        <f t="shared" si="47"/>
        <v>geen actie</v>
      </c>
      <c r="BD67" s="18">
        <v>66</v>
      </c>
      <c r="BE67" s="33"/>
      <c r="BF67" s="35"/>
      <c r="BG67" s="35"/>
      <c r="BH67" s="35"/>
      <c r="BI67" s="35"/>
      <c r="BJ67" s="35"/>
      <c r="BK67" s="35"/>
      <c r="BL67" s="35"/>
    </row>
    <row r="68" spans="1:64" ht="18" hidden="1" customHeight="1" x14ac:dyDescent="0.25">
      <c r="A68" s="18">
        <v>67</v>
      </c>
      <c r="B68" s="18" t="str">
        <f t="shared" si="34"/>
        <v>v</v>
      </c>
      <c r="C68" s="1"/>
      <c r="D68" s="19"/>
      <c r="E68" s="20"/>
      <c r="F68" s="21"/>
      <c r="G68" s="22"/>
      <c r="H68" s="23">
        <f t="shared" si="32"/>
        <v>0</v>
      </c>
      <c r="I68" s="22"/>
      <c r="J68" s="46">
        <f t="shared" si="48"/>
        <v>2018</v>
      </c>
      <c r="K68" s="25"/>
      <c r="L68" s="26">
        <v>1</v>
      </c>
      <c r="M68" s="26"/>
      <c r="N68" s="26"/>
      <c r="O68" s="27">
        <f t="shared" si="35"/>
        <v>0</v>
      </c>
      <c r="P68" s="26">
        <v>1</v>
      </c>
      <c r="Q68" s="26"/>
      <c r="R68" s="26"/>
      <c r="S68" s="27">
        <f t="shared" si="36"/>
        <v>0</v>
      </c>
      <c r="T68" s="26">
        <v>1</v>
      </c>
      <c r="U68" s="26"/>
      <c r="V68" s="26"/>
      <c r="W68" s="27">
        <f>SUM(U68*10+V68)/T69*10</f>
        <v>0</v>
      </c>
      <c r="X68" s="26">
        <v>1</v>
      </c>
      <c r="Y68" s="26"/>
      <c r="Z68" s="26"/>
      <c r="AA68" s="27">
        <f t="shared" si="38"/>
        <v>0</v>
      </c>
      <c r="AB68" s="26">
        <v>1</v>
      </c>
      <c r="AC68" s="26"/>
      <c r="AD68" s="26"/>
      <c r="AE68" s="27">
        <f t="shared" si="39"/>
        <v>0</v>
      </c>
      <c r="AF68" s="26">
        <v>1</v>
      </c>
      <c r="AG68" s="26"/>
      <c r="AH68" s="26"/>
      <c r="AI68" s="27">
        <f t="shared" si="40"/>
        <v>0</v>
      </c>
      <c r="AJ68" s="26">
        <v>1</v>
      </c>
      <c r="AK68" s="26"/>
      <c r="AL68" s="26"/>
      <c r="AM68" s="27">
        <f t="shared" si="41"/>
        <v>0</v>
      </c>
      <c r="AN68" s="26">
        <v>1</v>
      </c>
      <c r="AO68" s="26"/>
      <c r="AP68" s="26"/>
      <c r="AQ68" s="28">
        <f t="shared" si="42"/>
        <v>0</v>
      </c>
      <c r="AR68" s="26">
        <v>1</v>
      </c>
      <c r="AS68" s="26"/>
      <c r="AT68" s="26"/>
      <c r="AU68" s="27">
        <f t="shared" si="43"/>
        <v>0</v>
      </c>
      <c r="AV68" s="26">
        <v>1</v>
      </c>
      <c r="AW68" s="26"/>
      <c r="AX68" s="26"/>
      <c r="AY68" s="27">
        <f t="shared" si="44"/>
        <v>0</v>
      </c>
      <c r="AZ68" s="29">
        <f t="shared" si="45"/>
        <v>0</v>
      </c>
      <c r="BA68" s="30">
        <v>0</v>
      </c>
      <c r="BB68" s="31">
        <f t="shared" si="46"/>
        <v>0</v>
      </c>
      <c r="BC68" s="32" t="str">
        <f t="shared" si="47"/>
        <v>geen actie</v>
      </c>
      <c r="BD68" s="18">
        <v>67</v>
      </c>
      <c r="BE68" s="33"/>
      <c r="BF68" s="35"/>
      <c r="BG68" s="35"/>
      <c r="BH68" s="35"/>
      <c r="BI68" s="35"/>
      <c r="BJ68" s="35"/>
      <c r="BK68" s="35"/>
      <c r="BL68" s="35"/>
    </row>
    <row r="69" spans="1:64" ht="18" hidden="1" customHeight="1" x14ac:dyDescent="0.25">
      <c r="A69" s="18">
        <v>68</v>
      </c>
      <c r="B69" s="18" t="str">
        <f t="shared" si="34"/>
        <v>v</v>
      </c>
      <c r="C69" s="1"/>
      <c r="D69" s="19"/>
      <c r="E69" s="20"/>
      <c r="F69" s="42"/>
      <c r="G69" s="41"/>
      <c r="H69" s="23">
        <f t="shared" si="32"/>
        <v>0</v>
      </c>
      <c r="I69" s="31"/>
      <c r="J69" s="46">
        <f t="shared" si="48"/>
        <v>2018</v>
      </c>
      <c r="K69" s="25"/>
      <c r="L69" s="26">
        <v>1</v>
      </c>
      <c r="M69" s="26"/>
      <c r="N69" s="26"/>
      <c r="O69" s="27">
        <f t="shared" si="35"/>
        <v>0</v>
      </c>
      <c r="P69" s="26">
        <v>1</v>
      </c>
      <c r="Q69" s="26"/>
      <c r="R69" s="26"/>
      <c r="S69" s="27">
        <f t="shared" si="36"/>
        <v>0</v>
      </c>
      <c r="T69" s="26">
        <v>1</v>
      </c>
      <c r="U69" s="26"/>
      <c r="V69" s="26"/>
      <c r="W69" s="27">
        <f t="shared" ref="W69:W100" si="49">SUM(U69*10+V69)/T69*10</f>
        <v>0</v>
      </c>
      <c r="X69" s="26">
        <v>1</v>
      </c>
      <c r="Y69" s="26"/>
      <c r="Z69" s="26"/>
      <c r="AA69" s="27">
        <f t="shared" si="38"/>
        <v>0</v>
      </c>
      <c r="AB69" s="26">
        <v>1</v>
      </c>
      <c r="AC69" s="26"/>
      <c r="AD69" s="26"/>
      <c r="AE69" s="27">
        <f t="shared" si="39"/>
        <v>0</v>
      </c>
      <c r="AF69" s="26">
        <v>1</v>
      </c>
      <c r="AG69" s="26"/>
      <c r="AH69" s="26"/>
      <c r="AI69" s="27">
        <f t="shared" si="40"/>
        <v>0</v>
      </c>
      <c r="AJ69" s="26">
        <v>1</v>
      </c>
      <c r="AK69" s="26"/>
      <c r="AL69" s="26"/>
      <c r="AM69" s="27">
        <f t="shared" si="41"/>
        <v>0</v>
      </c>
      <c r="AN69" s="26">
        <v>1</v>
      </c>
      <c r="AO69" s="26"/>
      <c r="AP69" s="26"/>
      <c r="AQ69" s="28">
        <f t="shared" si="42"/>
        <v>0</v>
      </c>
      <c r="AR69" s="26">
        <v>1</v>
      </c>
      <c r="AS69" s="26"/>
      <c r="AT69" s="26"/>
      <c r="AU69" s="27">
        <f t="shared" si="43"/>
        <v>0</v>
      </c>
      <c r="AV69" s="26">
        <v>1</v>
      </c>
      <c r="AW69" s="26"/>
      <c r="AX69" s="26"/>
      <c r="AY69" s="27">
        <f t="shared" si="44"/>
        <v>0</v>
      </c>
      <c r="AZ69" s="29">
        <f t="shared" si="45"/>
        <v>0</v>
      </c>
      <c r="BA69" s="30">
        <v>0</v>
      </c>
      <c r="BB69" s="31">
        <f t="shared" si="46"/>
        <v>0</v>
      </c>
      <c r="BC69" s="32" t="str">
        <f t="shared" si="47"/>
        <v>geen actie</v>
      </c>
      <c r="BD69" s="18">
        <v>68</v>
      </c>
      <c r="BE69" s="33"/>
      <c r="BF69" s="35"/>
      <c r="BG69" s="35"/>
      <c r="BH69" s="35"/>
      <c r="BI69" s="35"/>
      <c r="BJ69" s="35"/>
      <c r="BK69" s="35"/>
      <c r="BL69" s="35"/>
    </row>
    <row r="70" spans="1:64" ht="20.25" hidden="1" customHeight="1" x14ac:dyDescent="0.25">
      <c r="A70" s="18">
        <v>69</v>
      </c>
      <c r="B70" s="18" t="str">
        <f t="shared" si="34"/>
        <v>v</v>
      </c>
      <c r="C70" s="1"/>
      <c r="D70" s="19"/>
      <c r="E70" s="20"/>
      <c r="F70" s="21"/>
      <c r="G70" s="22"/>
      <c r="H70" s="23">
        <f t="shared" si="32"/>
        <v>0</v>
      </c>
      <c r="I70" s="37"/>
      <c r="J70" s="46">
        <f t="shared" si="48"/>
        <v>2018</v>
      </c>
      <c r="K70" s="25"/>
      <c r="L70" s="26">
        <v>1</v>
      </c>
      <c r="M70" s="26"/>
      <c r="N70" s="26"/>
      <c r="O70" s="27">
        <f t="shared" si="35"/>
        <v>0</v>
      </c>
      <c r="P70" s="26">
        <v>1</v>
      </c>
      <c r="Q70" s="26"/>
      <c r="R70" s="26"/>
      <c r="S70" s="27">
        <f t="shared" si="36"/>
        <v>0</v>
      </c>
      <c r="T70" s="26">
        <v>1</v>
      </c>
      <c r="U70" s="26"/>
      <c r="V70" s="26"/>
      <c r="W70" s="27">
        <f t="shared" si="49"/>
        <v>0</v>
      </c>
      <c r="X70" s="26">
        <v>1</v>
      </c>
      <c r="Y70" s="26"/>
      <c r="Z70" s="26"/>
      <c r="AA70" s="27">
        <f t="shared" si="38"/>
        <v>0</v>
      </c>
      <c r="AB70" s="26">
        <v>1</v>
      </c>
      <c r="AC70" s="26"/>
      <c r="AD70" s="26"/>
      <c r="AE70" s="27">
        <f t="shared" si="39"/>
        <v>0</v>
      </c>
      <c r="AF70" s="26">
        <v>1</v>
      </c>
      <c r="AG70" s="26"/>
      <c r="AH70" s="26"/>
      <c r="AI70" s="27">
        <f t="shared" si="40"/>
        <v>0</v>
      </c>
      <c r="AJ70" s="26">
        <v>1</v>
      </c>
      <c r="AK70" s="26"/>
      <c r="AL70" s="26"/>
      <c r="AM70" s="27">
        <f t="shared" si="41"/>
        <v>0</v>
      </c>
      <c r="AN70" s="26">
        <v>1</v>
      </c>
      <c r="AO70" s="26"/>
      <c r="AP70" s="26"/>
      <c r="AQ70" s="28">
        <f t="shared" si="42"/>
        <v>0</v>
      </c>
      <c r="AR70" s="26">
        <v>1</v>
      </c>
      <c r="AS70" s="26"/>
      <c r="AT70" s="26"/>
      <c r="AU70" s="27">
        <f t="shared" si="43"/>
        <v>0</v>
      </c>
      <c r="AV70" s="26">
        <v>1</v>
      </c>
      <c r="AW70" s="26"/>
      <c r="AX70" s="26"/>
      <c r="AY70" s="27">
        <f t="shared" si="44"/>
        <v>0</v>
      </c>
      <c r="AZ70" s="29">
        <f t="shared" si="45"/>
        <v>0</v>
      </c>
      <c r="BA70" s="30">
        <v>0</v>
      </c>
      <c r="BB70" s="31">
        <f t="shared" si="46"/>
        <v>0</v>
      </c>
      <c r="BC70" s="32" t="str">
        <f t="shared" si="47"/>
        <v>geen actie</v>
      </c>
      <c r="BD70" s="18">
        <v>69</v>
      </c>
      <c r="BE70" s="33"/>
      <c r="BF70" s="35"/>
      <c r="BG70" s="35"/>
      <c r="BH70" s="35"/>
      <c r="BI70" s="35"/>
      <c r="BJ70" s="35"/>
      <c r="BK70" s="35"/>
      <c r="BL70" s="35"/>
    </row>
    <row r="71" spans="1:64" ht="20.25" hidden="1" customHeight="1" x14ac:dyDescent="0.25">
      <c r="A71" s="18">
        <v>70</v>
      </c>
      <c r="B71" s="18" t="str">
        <f t="shared" si="34"/>
        <v>v</v>
      </c>
      <c r="C71" s="43"/>
      <c r="D71" s="19"/>
      <c r="E71" s="20"/>
      <c r="F71" s="21"/>
      <c r="G71" s="22"/>
      <c r="H71" s="23">
        <f t="shared" si="32"/>
        <v>0</v>
      </c>
      <c r="I71" s="37"/>
      <c r="J71" s="46">
        <f t="shared" si="48"/>
        <v>2018</v>
      </c>
      <c r="K71" s="25"/>
      <c r="L71" s="26">
        <v>1</v>
      </c>
      <c r="M71" s="26"/>
      <c r="N71" s="26"/>
      <c r="O71" s="27">
        <f t="shared" si="35"/>
        <v>0</v>
      </c>
      <c r="P71" s="26">
        <v>1</v>
      </c>
      <c r="Q71" s="26"/>
      <c r="R71" s="26"/>
      <c r="S71" s="27">
        <f t="shared" si="36"/>
        <v>0</v>
      </c>
      <c r="T71" s="26">
        <v>1</v>
      </c>
      <c r="U71" s="26"/>
      <c r="V71" s="26"/>
      <c r="W71" s="27">
        <f t="shared" si="49"/>
        <v>0</v>
      </c>
      <c r="X71" s="26">
        <v>1</v>
      </c>
      <c r="Y71" s="26"/>
      <c r="Z71" s="26"/>
      <c r="AA71" s="27">
        <f t="shared" si="38"/>
        <v>0</v>
      </c>
      <c r="AB71" s="26">
        <v>1</v>
      </c>
      <c r="AC71" s="26"/>
      <c r="AD71" s="26"/>
      <c r="AE71" s="27">
        <f t="shared" si="39"/>
        <v>0</v>
      </c>
      <c r="AF71" s="26">
        <v>1</v>
      </c>
      <c r="AG71" s="26"/>
      <c r="AH71" s="26"/>
      <c r="AI71" s="27">
        <f t="shared" si="40"/>
        <v>0</v>
      </c>
      <c r="AJ71" s="26">
        <v>1</v>
      </c>
      <c r="AK71" s="26"/>
      <c r="AL71" s="26"/>
      <c r="AM71" s="27">
        <f t="shared" si="41"/>
        <v>0</v>
      </c>
      <c r="AN71" s="26">
        <v>1</v>
      </c>
      <c r="AO71" s="26"/>
      <c r="AP71" s="26"/>
      <c r="AQ71" s="28">
        <f t="shared" si="42"/>
        <v>0</v>
      </c>
      <c r="AR71" s="26">
        <v>1</v>
      </c>
      <c r="AS71" s="26"/>
      <c r="AT71" s="26"/>
      <c r="AU71" s="27">
        <f t="shared" si="43"/>
        <v>0</v>
      </c>
      <c r="AV71" s="26">
        <v>1</v>
      </c>
      <c r="AW71" s="26"/>
      <c r="AX71" s="26"/>
      <c r="AY71" s="27">
        <f t="shared" si="44"/>
        <v>0</v>
      </c>
      <c r="AZ71" s="29">
        <f t="shared" si="45"/>
        <v>0</v>
      </c>
      <c r="BA71" s="30">
        <v>0</v>
      </c>
      <c r="BB71" s="31">
        <f t="shared" si="46"/>
        <v>0</v>
      </c>
      <c r="BC71" s="32" t="str">
        <f t="shared" si="47"/>
        <v>geen actie</v>
      </c>
      <c r="BD71" s="18">
        <v>70</v>
      </c>
      <c r="BE71" s="33"/>
      <c r="BF71" s="35"/>
      <c r="BG71" s="35"/>
      <c r="BH71" s="35"/>
      <c r="BI71" s="35"/>
      <c r="BJ71" s="35"/>
      <c r="BK71" s="35"/>
      <c r="BL71" s="35"/>
    </row>
    <row r="72" spans="1:64" hidden="1" x14ac:dyDescent="0.25">
      <c r="A72" s="18">
        <v>71</v>
      </c>
      <c r="B72" s="18" t="str">
        <f t="shared" si="34"/>
        <v>v</v>
      </c>
      <c r="C72" s="1"/>
      <c r="D72" s="19"/>
      <c r="E72" s="20"/>
      <c r="F72" s="21"/>
      <c r="G72" s="22"/>
      <c r="H72" s="23">
        <f t="shared" si="32"/>
        <v>0</v>
      </c>
      <c r="I72" s="37"/>
      <c r="J72" s="46">
        <f t="shared" si="48"/>
        <v>2018</v>
      </c>
      <c r="K72" s="25"/>
      <c r="L72" s="26">
        <v>1</v>
      </c>
      <c r="M72" s="26"/>
      <c r="N72" s="26"/>
      <c r="O72" s="27">
        <f t="shared" si="35"/>
        <v>0</v>
      </c>
      <c r="P72" s="26">
        <v>1</v>
      </c>
      <c r="Q72" s="26"/>
      <c r="R72" s="26"/>
      <c r="S72" s="27">
        <f t="shared" si="36"/>
        <v>0</v>
      </c>
      <c r="T72" s="26">
        <v>1</v>
      </c>
      <c r="U72" s="26"/>
      <c r="V72" s="26"/>
      <c r="W72" s="27">
        <f t="shared" si="49"/>
        <v>0</v>
      </c>
      <c r="X72" s="26">
        <v>1</v>
      </c>
      <c r="Y72" s="26"/>
      <c r="Z72" s="26"/>
      <c r="AA72" s="27">
        <f t="shared" si="38"/>
        <v>0</v>
      </c>
      <c r="AB72" s="26">
        <v>1</v>
      </c>
      <c r="AC72" s="26"/>
      <c r="AD72" s="26"/>
      <c r="AE72" s="27">
        <f t="shared" si="39"/>
        <v>0</v>
      </c>
      <c r="AF72" s="26">
        <v>1</v>
      </c>
      <c r="AG72" s="26"/>
      <c r="AH72" s="26"/>
      <c r="AI72" s="27">
        <f t="shared" si="40"/>
        <v>0</v>
      </c>
      <c r="AJ72" s="26">
        <v>1</v>
      </c>
      <c r="AK72" s="26"/>
      <c r="AL72" s="26"/>
      <c r="AM72" s="27">
        <f t="shared" si="41"/>
        <v>0</v>
      </c>
      <c r="AN72" s="26">
        <v>1</v>
      </c>
      <c r="AO72" s="26"/>
      <c r="AP72" s="26"/>
      <c r="AQ72" s="28">
        <f t="shared" si="42"/>
        <v>0</v>
      </c>
      <c r="AR72" s="26">
        <v>1</v>
      </c>
      <c r="AS72" s="26"/>
      <c r="AT72" s="26"/>
      <c r="AU72" s="27">
        <f t="shared" si="43"/>
        <v>0</v>
      </c>
      <c r="AV72" s="26">
        <v>1</v>
      </c>
      <c r="AW72" s="26"/>
      <c r="AX72" s="26"/>
      <c r="AY72" s="27">
        <f t="shared" si="44"/>
        <v>0</v>
      </c>
      <c r="AZ72" s="29">
        <f t="shared" si="45"/>
        <v>0</v>
      </c>
      <c r="BA72" s="30">
        <v>0</v>
      </c>
      <c r="BB72" s="31">
        <f t="shared" si="46"/>
        <v>0</v>
      </c>
      <c r="BC72" s="32" t="str">
        <f t="shared" si="47"/>
        <v>geen actie</v>
      </c>
      <c r="BD72" s="18">
        <v>71</v>
      </c>
      <c r="BE72" s="33"/>
      <c r="BF72" s="35"/>
      <c r="BG72" s="35"/>
      <c r="BH72" s="35"/>
      <c r="BI72" s="35"/>
      <c r="BJ72" s="35"/>
      <c r="BK72" s="35"/>
      <c r="BL72" s="35"/>
    </row>
    <row r="73" spans="1:64" ht="18" hidden="1" customHeight="1" x14ac:dyDescent="0.25">
      <c r="A73" s="18">
        <v>72</v>
      </c>
      <c r="B73" s="18" t="str">
        <f t="shared" si="34"/>
        <v>v</v>
      </c>
      <c r="C73" s="1"/>
      <c r="D73" s="19"/>
      <c r="E73" s="20"/>
      <c r="F73" s="36"/>
      <c r="G73" s="32"/>
      <c r="H73" s="23">
        <f t="shared" si="32"/>
        <v>0</v>
      </c>
      <c r="I73" s="32"/>
      <c r="J73" s="46">
        <f t="shared" si="48"/>
        <v>2018</v>
      </c>
      <c r="K73" s="25"/>
      <c r="L73" s="26">
        <v>1</v>
      </c>
      <c r="M73" s="26"/>
      <c r="N73" s="26"/>
      <c r="O73" s="27">
        <f t="shared" si="35"/>
        <v>0</v>
      </c>
      <c r="P73" s="26">
        <v>1</v>
      </c>
      <c r="Q73" s="26"/>
      <c r="R73" s="26"/>
      <c r="S73" s="27">
        <f t="shared" si="36"/>
        <v>0</v>
      </c>
      <c r="T73" s="26">
        <v>1</v>
      </c>
      <c r="U73" s="26"/>
      <c r="V73" s="26"/>
      <c r="W73" s="27">
        <f t="shared" si="49"/>
        <v>0</v>
      </c>
      <c r="X73" s="26">
        <v>1</v>
      </c>
      <c r="Y73" s="26"/>
      <c r="Z73" s="26"/>
      <c r="AA73" s="27">
        <f t="shared" si="38"/>
        <v>0</v>
      </c>
      <c r="AB73" s="26">
        <v>1</v>
      </c>
      <c r="AC73" s="26"/>
      <c r="AD73" s="26"/>
      <c r="AE73" s="27">
        <f t="shared" si="39"/>
        <v>0</v>
      </c>
      <c r="AF73" s="26">
        <v>1</v>
      </c>
      <c r="AG73" s="26"/>
      <c r="AH73" s="26"/>
      <c r="AI73" s="27">
        <f t="shared" si="40"/>
        <v>0</v>
      </c>
      <c r="AJ73" s="26">
        <v>1</v>
      </c>
      <c r="AK73" s="26"/>
      <c r="AL73" s="26"/>
      <c r="AM73" s="27">
        <f t="shared" si="41"/>
        <v>0</v>
      </c>
      <c r="AN73" s="26">
        <v>1</v>
      </c>
      <c r="AO73" s="26"/>
      <c r="AP73" s="26"/>
      <c r="AQ73" s="28">
        <f t="shared" si="42"/>
        <v>0</v>
      </c>
      <c r="AR73" s="26">
        <v>1</v>
      </c>
      <c r="AS73" s="26"/>
      <c r="AT73" s="26"/>
      <c r="AU73" s="27">
        <f t="shared" si="43"/>
        <v>0</v>
      </c>
      <c r="AV73" s="26">
        <v>1</v>
      </c>
      <c r="AW73" s="26"/>
      <c r="AX73" s="26"/>
      <c r="AY73" s="27">
        <f t="shared" si="44"/>
        <v>0</v>
      </c>
      <c r="AZ73" s="29">
        <f t="shared" si="45"/>
        <v>0</v>
      </c>
      <c r="BA73" s="30">
        <v>0</v>
      </c>
      <c r="BB73" s="31">
        <f t="shared" si="46"/>
        <v>0</v>
      </c>
      <c r="BC73" s="32" t="str">
        <f t="shared" si="47"/>
        <v>geen actie</v>
      </c>
      <c r="BD73" s="18">
        <v>72</v>
      </c>
      <c r="BE73" s="33"/>
      <c r="BF73" s="35"/>
      <c r="BG73" s="35"/>
      <c r="BH73" s="35"/>
      <c r="BI73" s="35"/>
      <c r="BJ73" s="35"/>
      <c r="BK73" s="35"/>
      <c r="BL73" s="35"/>
    </row>
    <row r="74" spans="1:64" ht="20.25" hidden="1" customHeight="1" x14ac:dyDescent="0.25">
      <c r="A74" s="18">
        <v>73</v>
      </c>
      <c r="B74" s="18" t="str">
        <f t="shared" si="34"/>
        <v>v</v>
      </c>
      <c r="C74" s="34"/>
      <c r="D74" s="19"/>
      <c r="E74" s="20"/>
      <c r="F74" s="36"/>
      <c r="G74" s="32"/>
      <c r="H74" s="23">
        <f t="shared" si="32"/>
        <v>0</v>
      </c>
      <c r="I74" s="32"/>
      <c r="J74" s="46">
        <f t="shared" si="48"/>
        <v>2018</v>
      </c>
      <c r="K74" s="25"/>
      <c r="L74" s="26">
        <v>1</v>
      </c>
      <c r="M74" s="26"/>
      <c r="N74" s="26"/>
      <c r="O74" s="27">
        <f t="shared" si="35"/>
        <v>0</v>
      </c>
      <c r="P74" s="26">
        <v>1</v>
      </c>
      <c r="Q74" s="26"/>
      <c r="R74" s="26"/>
      <c r="S74" s="27">
        <f t="shared" si="36"/>
        <v>0</v>
      </c>
      <c r="T74" s="26">
        <v>1</v>
      </c>
      <c r="U74" s="26"/>
      <c r="V74" s="26"/>
      <c r="W74" s="27">
        <f t="shared" si="49"/>
        <v>0</v>
      </c>
      <c r="X74" s="26">
        <v>1</v>
      </c>
      <c r="Y74" s="26"/>
      <c r="Z74" s="26"/>
      <c r="AA74" s="27">
        <f t="shared" si="38"/>
        <v>0</v>
      </c>
      <c r="AB74" s="26">
        <v>1</v>
      </c>
      <c r="AC74" s="26"/>
      <c r="AD74" s="26"/>
      <c r="AE74" s="27">
        <f t="shared" si="39"/>
        <v>0</v>
      </c>
      <c r="AF74" s="26">
        <v>1</v>
      </c>
      <c r="AG74" s="26"/>
      <c r="AH74" s="26"/>
      <c r="AI74" s="27">
        <f t="shared" si="40"/>
        <v>0</v>
      </c>
      <c r="AJ74" s="26">
        <v>1</v>
      </c>
      <c r="AK74" s="26"/>
      <c r="AL74" s="26"/>
      <c r="AM74" s="27">
        <f t="shared" si="41"/>
        <v>0</v>
      </c>
      <c r="AN74" s="26">
        <v>1</v>
      </c>
      <c r="AO74" s="26"/>
      <c r="AP74" s="26"/>
      <c r="AQ74" s="28">
        <f t="shared" si="42"/>
        <v>0</v>
      </c>
      <c r="AR74" s="26">
        <v>1</v>
      </c>
      <c r="AS74" s="26"/>
      <c r="AT74" s="26"/>
      <c r="AU74" s="27">
        <f t="shared" si="43"/>
        <v>0</v>
      </c>
      <c r="AV74" s="26">
        <v>1</v>
      </c>
      <c r="AW74" s="26"/>
      <c r="AX74" s="26"/>
      <c r="AY74" s="27">
        <f t="shared" si="44"/>
        <v>0</v>
      </c>
      <c r="AZ74" s="29">
        <f t="shared" si="45"/>
        <v>0</v>
      </c>
      <c r="BA74" s="30">
        <v>0</v>
      </c>
      <c r="BB74" s="31">
        <f t="shared" si="46"/>
        <v>0</v>
      </c>
      <c r="BC74" s="32" t="str">
        <f t="shared" si="47"/>
        <v>geen actie</v>
      </c>
      <c r="BD74" s="18">
        <v>73</v>
      </c>
      <c r="BE74" s="33"/>
      <c r="BF74" s="35"/>
      <c r="BG74" s="35"/>
      <c r="BH74" s="35"/>
      <c r="BI74" s="35"/>
      <c r="BJ74" s="35"/>
      <c r="BK74" s="35"/>
      <c r="BL74" s="35"/>
    </row>
    <row r="75" spans="1:64" ht="18" hidden="1" customHeight="1" x14ac:dyDescent="0.25">
      <c r="A75" s="18">
        <v>74</v>
      </c>
      <c r="B75" s="18" t="str">
        <f t="shared" si="34"/>
        <v>v</v>
      </c>
      <c r="C75" s="1"/>
      <c r="D75" s="19"/>
      <c r="E75" s="20"/>
      <c r="F75" s="21"/>
      <c r="G75" s="22"/>
      <c r="H75" s="23">
        <f t="shared" si="32"/>
        <v>0</v>
      </c>
      <c r="I75" s="22"/>
      <c r="J75" s="46">
        <f t="shared" si="48"/>
        <v>2018</v>
      </c>
      <c r="K75" s="25"/>
      <c r="L75" s="26">
        <v>1</v>
      </c>
      <c r="M75" s="26"/>
      <c r="N75" s="26"/>
      <c r="O75" s="27">
        <f t="shared" si="35"/>
        <v>0</v>
      </c>
      <c r="P75" s="26">
        <v>1</v>
      </c>
      <c r="Q75" s="26"/>
      <c r="R75" s="26"/>
      <c r="S75" s="27">
        <f t="shared" si="36"/>
        <v>0</v>
      </c>
      <c r="T75" s="26">
        <v>1</v>
      </c>
      <c r="U75" s="26"/>
      <c r="V75" s="26"/>
      <c r="W75" s="27">
        <f t="shared" si="49"/>
        <v>0</v>
      </c>
      <c r="X75" s="26">
        <v>1</v>
      </c>
      <c r="Y75" s="26"/>
      <c r="Z75" s="26"/>
      <c r="AA75" s="27">
        <f t="shared" si="38"/>
        <v>0</v>
      </c>
      <c r="AB75" s="26">
        <v>1</v>
      </c>
      <c r="AC75" s="26"/>
      <c r="AD75" s="26"/>
      <c r="AE75" s="27">
        <f t="shared" si="39"/>
        <v>0</v>
      </c>
      <c r="AF75" s="26">
        <v>1</v>
      </c>
      <c r="AG75" s="26"/>
      <c r="AH75" s="26"/>
      <c r="AI75" s="27">
        <f t="shared" si="40"/>
        <v>0</v>
      </c>
      <c r="AJ75" s="26">
        <v>1</v>
      </c>
      <c r="AK75" s="26"/>
      <c r="AL75" s="26"/>
      <c r="AM75" s="27">
        <f t="shared" si="41"/>
        <v>0</v>
      </c>
      <c r="AN75" s="26">
        <v>1</v>
      </c>
      <c r="AO75" s="26"/>
      <c r="AP75" s="26"/>
      <c r="AQ75" s="28">
        <f t="shared" si="42"/>
        <v>0</v>
      </c>
      <c r="AR75" s="26">
        <v>1</v>
      </c>
      <c r="AS75" s="26"/>
      <c r="AT75" s="26"/>
      <c r="AU75" s="27">
        <f t="shared" si="43"/>
        <v>0</v>
      </c>
      <c r="AV75" s="26">
        <v>1</v>
      </c>
      <c r="AW75" s="26"/>
      <c r="AX75" s="26"/>
      <c r="AY75" s="27">
        <f t="shared" si="44"/>
        <v>0</v>
      </c>
      <c r="AZ75" s="29">
        <f t="shared" si="45"/>
        <v>0</v>
      </c>
      <c r="BA75" s="30">
        <v>0</v>
      </c>
      <c r="BB75" s="31">
        <f t="shared" si="46"/>
        <v>0</v>
      </c>
      <c r="BC75" s="32" t="str">
        <f t="shared" si="47"/>
        <v>geen actie</v>
      </c>
      <c r="BD75" s="18">
        <v>74</v>
      </c>
      <c r="BE75" s="33"/>
      <c r="BF75" s="35"/>
      <c r="BG75" s="35"/>
      <c r="BH75" s="35"/>
      <c r="BI75" s="35"/>
      <c r="BJ75" s="35"/>
      <c r="BK75" s="35"/>
      <c r="BL75" s="35"/>
    </row>
    <row r="76" spans="1:64" ht="20.25" hidden="1" customHeight="1" x14ac:dyDescent="0.25">
      <c r="A76" s="18">
        <v>75</v>
      </c>
      <c r="B76" s="18" t="str">
        <f t="shared" si="34"/>
        <v>v</v>
      </c>
      <c r="C76" s="1"/>
      <c r="D76" s="19"/>
      <c r="E76" s="20"/>
      <c r="F76" s="21"/>
      <c r="G76" s="22"/>
      <c r="H76" s="23">
        <f t="shared" ref="H76:H107" si="50">SUM(K76+O76+S76+W76+AA76+AE76+AI76+AM76+AQ76+AU76+AY76)</f>
        <v>0</v>
      </c>
      <c r="I76" s="22"/>
      <c r="J76" s="46">
        <f t="shared" si="48"/>
        <v>2018</v>
      </c>
      <c r="K76" s="25"/>
      <c r="L76" s="26">
        <v>1</v>
      </c>
      <c r="M76" s="26"/>
      <c r="N76" s="26"/>
      <c r="O76" s="27">
        <f t="shared" si="35"/>
        <v>0</v>
      </c>
      <c r="P76" s="26">
        <v>1</v>
      </c>
      <c r="Q76" s="26"/>
      <c r="R76" s="26"/>
      <c r="S76" s="27">
        <f t="shared" si="36"/>
        <v>0</v>
      </c>
      <c r="T76" s="26">
        <v>1</v>
      </c>
      <c r="U76" s="26"/>
      <c r="V76" s="26"/>
      <c r="W76" s="27">
        <f t="shared" si="49"/>
        <v>0</v>
      </c>
      <c r="X76" s="26">
        <v>1</v>
      </c>
      <c r="Y76" s="26"/>
      <c r="Z76" s="26"/>
      <c r="AA76" s="27">
        <f t="shared" si="38"/>
        <v>0</v>
      </c>
      <c r="AB76" s="26">
        <v>1</v>
      </c>
      <c r="AC76" s="26"/>
      <c r="AD76" s="26"/>
      <c r="AE76" s="27">
        <f t="shared" si="39"/>
        <v>0</v>
      </c>
      <c r="AF76" s="26">
        <v>1</v>
      </c>
      <c r="AG76" s="26"/>
      <c r="AH76" s="26"/>
      <c r="AI76" s="27">
        <f t="shared" si="40"/>
        <v>0</v>
      </c>
      <c r="AJ76" s="26">
        <v>1</v>
      </c>
      <c r="AK76" s="26"/>
      <c r="AL76" s="26"/>
      <c r="AM76" s="27">
        <f t="shared" si="41"/>
        <v>0</v>
      </c>
      <c r="AN76" s="26">
        <v>1</v>
      </c>
      <c r="AO76" s="26"/>
      <c r="AP76" s="26"/>
      <c r="AQ76" s="28">
        <f t="shared" si="42"/>
        <v>0</v>
      </c>
      <c r="AR76" s="26">
        <v>1</v>
      </c>
      <c r="AS76" s="26"/>
      <c r="AT76" s="26"/>
      <c r="AU76" s="27">
        <f t="shared" si="43"/>
        <v>0</v>
      </c>
      <c r="AV76" s="26">
        <v>1</v>
      </c>
      <c r="AW76" s="26"/>
      <c r="AX76" s="26"/>
      <c r="AY76" s="27">
        <f t="shared" si="44"/>
        <v>0</v>
      </c>
      <c r="AZ76" s="29">
        <f t="shared" si="45"/>
        <v>0</v>
      </c>
      <c r="BA76" s="30">
        <v>0</v>
      </c>
      <c r="BB76" s="31">
        <f t="shared" si="46"/>
        <v>0</v>
      </c>
      <c r="BC76" s="32" t="str">
        <f t="shared" si="47"/>
        <v>geen actie</v>
      </c>
      <c r="BD76" s="18">
        <v>75</v>
      </c>
      <c r="BE76" s="33"/>
      <c r="BF76" s="35"/>
      <c r="BG76" s="35"/>
      <c r="BH76" s="35"/>
      <c r="BI76" s="35"/>
      <c r="BJ76" s="35"/>
      <c r="BK76" s="35"/>
      <c r="BL76" s="35"/>
    </row>
    <row r="77" spans="1:64" ht="20.25" hidden="1" customHeight="1" x14ac:dyDescent="0.25">
      <c r="A77" s="18">
        <v>76</v>
      </c>
      <c r="B77" s="18" t="str">
        <f t="shared" si="34"/>
        <v>v</v>
      </c>
      <c r="C77" s="43"/>
      <c r="D77" s="19"/>
      <c r="E77" s="20"/>
      <c r="F77" s="36"/>
      <c r="G77" s="37"/>
      <c r="H77" s="23">
        <f t="shared" si="50"/>
        <v>0</v>
      </c>
      <c r="I77" s="32"/>
      <c r="J77" s="46">
        <f t="shared" si="48"/>
        <v>2018</v>
      </c>
      <c r="K77" s="25"/>
      <c r="L77" s="26">
        <v>1</v>
      </c>
      <c r="M77" s="26"/>
      <c r="N77" s="26"/>
      <c r="O77" s="27">
        <f t="shared" si="35"/>
        <v>0</v>
      </c>
      <c r="P77" s="26">
        <v>1</v>
      </c>
      <c r="Q77" s="26"/>
      <c r="R77" s="26"/>
      <c r="S77" s="27">
        <f t="shared" si="36"/>
        <v>0</v>
      </c>
      <c r="T77" s="26">
        <v>1</v>
      </c>
      <c r="U77" s="26"/>
      <c r="V77" s="26"/>
      <c r="W77" s="27">
        <f t="shared" si="49"/>
        <v>0</v>
      </c>
      <c r="X77" s="26">
        <v>1</v>
      </c>
      <c r="Y77" s="26"/>
      <c r="Z77" s="26"/>
      <c r="AA77" s="27">
        <f t="shared" si="38"/>
        <v>0</v>
      </c>
      <c r="AB77" s="26">
        <v>1</v>
      </c>
      <c r="AC77" s="26"/>
      <c r="AD77" s="26"/>
      <c r="AE77" s="27">
        <f t="shared" si="39"/>
        <v>0</v>
      </c>
      <c r="AF77" s="26">
        <v>1</v>
      </c>
      <c r="AG77" s="26"/>
      <c r="AH77" s="26"/>
      <c r="AI77" s="27">
        <f t="shared" si="40"/>
        <v>0</v>
      </c>
      <c r="AJ77" s="26">
        <v>1</v>
      </c>
      <c r="AK77" s="26"/>
      <c r="AL77" s="26"/>
      <c r="AM77" s="27">
        <f t="shared" si="41"/>
        <v>0</v>
      </c>
      <c r="AN77" s="26">
        <v>1</v>
      </c>
      <c r="AO77" s="26"/>
      <c r="AP77" s="26"/>
      <c r="AQ77" s="27">
        <f t="shared" si="42"/>
        <v>0</v>
      </c>
      <c r="AR77" s="26">
        <v>1</v>
      </c>
      <c r="AS77" s="26"/>
      <c r="AT77" s="26"/>
      <c r="AU77" s="27">
        <f t="shared" si="43"/>
        <v>0</v>
      </c>
      <c r="AV77" s="26">
        <v>1</v>
      </c>
      <c r="AW77" s="26"/>
      <c r="AX77" s="26"/>
      <c r="AY77" s="27">
        <f t="shared" si="44"/>
        <v>0</v>
      </c>
      <c r="AZ77" s="29">
        <f t="shared" si="45"/>
        <v>0</v>
      </c>
      <c r="BA77" s="30">
        <v>0</v>
      </c>
      <c r="BB77" s="31">
        <f t="shared" si="46"/>
        <v>0</v>
      </c>
      <c r="BC77" s="32" t="str">
        <f t="shared" si="47"/>
        <v>geen actie</v>
      </c>
      <c r="BD77" s="18">
        <v>76</v>
      </c>
      <c r="BE77" s="33"/>
      <c r="BF77" s="35"/>
      <c r="BG77" s="35"/>
      <c r="BH77" s="35"/>
      <c r="BI77" s="35"/>
      <c r="BJ77" s="35"/>
      <c r="BK77" s="35"/>
      <c r="BL77" s="35"/>
    </row>
    <row r="78" spans="1:64" ht="20.25" hidden="1" customHeight="1" x14ac:dyDescent="0.25">
      <c r="A78" s="18">
        <v>77</v>
      </c>
      <c r="B78" s="18" t="str">
        <f t="shared" si="34"/>
        <v>v</v>
      </c>
      <c r="C78" s="1"/>
      <c r="D78" s="19"/>
      <c r="E78" s="20"/>
      <c r="F78" s="36"/>
      <c r="G78" s="37"/>
      <c r="H78" s="23">
        <f t="shared" si="50"/>
        <v>0</v>
      </c>
      <c r="I78" s="32"/>
      <c r="J78" s="46">
        <f t="shared" si="48"/>
        <v>2018</v>
      </c>
      <c r="K78" s="25"/>
      <c r="L78" s="26">
        <v>1</v>
      </c>
      <c r="M78" s="26"/>
      <c r="N78" s="26"/>
      <c r="O78" s="27">
        <f t="shared" si="35"/>
        <v>0</v>
      </c>
      <c r="P78" s="26">
        <v>1</v>
      </c>
      <c r="Q78" s="26"/>
      <c r="R78" s="26"/>
      <c r="S78" s="27">
        <f t="shared" si="36"/>
        <v>0</v>
      </c>
      <c r="T78" s="26">
        <v>1</v>
      </c>
      <c r="U78" s="26"/>
      <c r="V78" s="26"/>
      <c r="W78" s="27">
        <f t="shared" si="49"/>
        <v>0</v>
      </c>
      <c r="X78" s="26">
        <v>1</v>
      </c>
      <c r="Y78" s="26"/>
      <c r="Z78" s="26"/>
      <c r="AA78" s="27">
        <f t="shared" si="38"/>
        <v>0</v>
      </c>
      <c r="AB78" s="26">
        <v>1</v>
      </c>
      <c r="AC78" s="26"/>
      <c r="AD78" s="26"/>
      <c r="AE78" s="27">
        <f t="shared" si="39"/>
        <v>0</v>
      </c>
      <c r="AF78" s="26">
        <v>1</v>
      </c>
      <c r="AG78" s="26"/>
      <c r="AH78" s="26"/>
      <c r="AI78" s="27">
        <f t="shared" si="40"/>
        <v>0</v>
      </c>
      <c r="AJ78" s="26">
        <v>1</v>
      </c>
      <c r="AK78" s="26"/>
      <c r="AL78" s="26"/>
      <c r="AM78" s="27">
        <f t="shared" si="41"/>
        <v>0</v>
      </c>
      <c r="AN78" s="26">
        <v>1</v>
      </c>
      <c r="AO78" s="26"/>
      <c r="AP78" s="26"/>
      <c r="AQ78" s="27">
        <f t="shared" si="42"/>
        <v>0</v>
      </c>
      <c r="AR78" s="26">
        <v>1</v>
      </c>
      <c r="AS78" s="26"/>
      <c r="AT78" s="26"/>
      <c r="AU78" s="27">
        <f t="shared" si="43"/>
        <v>0</v>
      </c>
      <c r="AV78" s="26">
        <v>1</v>
      </c>
      <c r="AW78" s="26"/>
      <c r="AX78" s="26"/>
      <c r="AY78" s="27">
        <f t="shared" si="44"/>
        <v>0</v>
      </c>
      <c r="AZ78" s="29">
        <f t="shared" si="45"/>
        <v>0</v>
      </c>
      <c r="BA78" s="30">
        <v>0</v>
      </c>
      <c r="BB78" s="31">
        <f t="shared" si="46"/>
        <v>0</v>
      </c>
      <c r="BC78" s="32" t="str">
        <f t="shared" si="47"/>
        <v>geen actie</v>
      </c>
      <c r="BD78" s="18">
        <v>77</v>
      </c>
      <c r="BE78" s="33"/>
      <c r="BF78" s="35"/>
      <c r="BG78" s="35"/>
      <c r="BH78" s="35"/>
      <c r="BI78" s="35"/>
      <c r="BJ78" s="35"/>
      <c r="BK78" s="35"/>
      <c r="BL78" s="35"/>
    </row>
    <row r="79" spans="1:64" hidden="1" x14ac:dyDescent="0.25">
      <c r="A79" s="18">
        <v>78</v>
      </c>
      <c r="B79" s="18" t="str">
        <f t="shared" si="34"/>
        <v>v</v>
      </c>
      <c r="C79" s="1"/>
      <c r="D79" s="19"/>
      <c r="E79" s="20"/>
      <c r="F79" s="36"/>
      <c r="G79" s="37"/>
      <c r="H79" s="23">
        <f t="shared" si="50"/>
        <v>0</v>
      </c>
      <c r="I79" s="32"/>
      <c r="J79" s="46">
        <f t="shared" si="48"/>
        <v>2018</v>
      </c>
      <c r="K79" s="25"/>
      <c r="L79" s="26">
        <v>1</v>
      </c>
      <c r="M79" s="26"/>
      <c r="N79" s="26"/>
      <c r="O79" s="27">
        <f t="shared" si="35"/>
        <v>0</v>
      </c>
      <c r="P79" s="26">
        <v>1</v>
      </c>
      <c r="Q79" s="26"/>
      <c r="R79" s="26"/>
      <c r="S79" s="27">
        <f t="shared" si="36"/>
        <v>0</v>
      </c>
      <c r="T79" s="26">
        <v>1</v>
      </c>
      <c r="U79" s="26"/>
      <c r="V79" s="26"/>
      <c r="W79" s="27">
        <f t="shared" si="49"/>
        <v>0</v>
      </c>
      <c r="X79" s="26">
        <v>1</v>
      </c>
      <c r="Y79" s="26"/>
      <c r="Z79" s="26"/>
      <c r="AA79" s="27">
        <f t="shared" si="38"/>
        <v>0</v>
      </c>
      <c r="AB79" s="26">
        <v>1</v>
      </c>
      <c r="AC79" s="26"/>
      <c r="AD79" s="26"/>
      <c r="AE79" s="27">
        <f t="shared" si="39"/>
        <v>0</v>
      </c>
      <c r="AF79" s="26">
        <v>1</v>
      </c>
      <c r="AG79" s="26"/>
      <c r="AH79" s="26"/>
      <c r="AI79" s="27"/>
      <c r="AJ79" s="26">
        <v>1</v>
      </c>
      <c r="AK79" s="26"/>
      <c r="AL79" s="26"/>
      <c r="AM79" s="27">
        <f t="shared" si="41"/>
        <v>0</v>
      </c>
      <c r="AN79" s="26">
        <v>1</v>
      </c>
      <c r="AO79" s="26"/>
      <c r="AP79" s="26"/>
      <c r="AQ79" s="27"/>
      <c r="AR79" s="26">
        <v>1</v>
      </c>
      <c r="AS79" s="26"/>
      <c r="AT79" s="26"/>
      <c r="AU79" s="27">
        <f t="shared" si="43"/>
        <v>0</v>
      </c>
      <c r="AV79" s="26">
        <v>1</v>
      </c>
      <c r="AW79" s="26"/>
      <c r="AX79" s="26"/>
      <c r="AY79" s="27">
        <f t="shared" si="44"/>
        <v>0</v>
      </c>
      <c r="AZ79" s="29">
        <f t="shared" si="45"/>
        <v>0</v>
      </c>
      <c r="BA79" s="30">
        <v>0</v>
      </c>
      <c r="BB79" s="31">
        <f t="shared" si="46"/>
        <v>0</v>
      </c>
      <c r="BC79" s="32" t="str">
        <f t="shared" si="47"/>
        <v>geen actie</v>
      </c>
      <c r="BD79" s="18">
        <v>78</v>
      </c>
      <c r="BE79" s="33"/>
      <c r="BF79" s="35"/>
      <c r="BG79" s="35"/>
      <c r="BH79" s="35"/>
      <c r="BI79" s="35"/>
      <c r="BJ79" s="35"/>
      <c r="BK79" s="35"/>
      <c r="BL79" s="35"/>
    </row>
    <row r="80" spans="1:64" ht="20.25" hidden="1" customHeight="1" x14ac:dyDescent="0.25">
      <c r="A80" s="18">
        <v>79</v>
      </c>
      <c r="B80" s="18" t="str">
        <f t="shared" si="34"/>
        <v>v</v>
      </c>
      <c r="C80" s="1"/>
      <c r="D80" s="19"/>
      <c r="E80" s="20"/>
      <c r="F80" s="36"/>
      <c r="G80" s="37"/>
      <c r="H80" s="23">
        <f t="shared" si="50"/>
        <v>0</v>
      </c>
      <c r="I80" s="32"/>
      <c r="J80" s="46">
        <f t="shared" si="48"/>
        <v>2018</v>
      </c>
      <c r="K80" s="25"/>
      <c r="L80" s="26">
        <v>1</v>
      </c>
      <c r="M80" s="26"/>
      <c r="N80" s="26"/>
      <c r="O80" s="27">
        <f t="shared" si="35"/>
        <v>0</v>
      </c>
      <c r="P80" s="26">
        <v>1</v>
      </c>
      <c r="Q80" s="26"/>
      <c r="R80" s="26"/>
      <c r="S80" s="27">
        <f t="shared" si="36"/>
        <v>0</v>
      </c>
      <c r="T80" s="26">
        <v>1</v>
      </c>
      <c r="U80" s="26"/>
      <c r="V80" s="26"/>
      <c r="W80" s="27">
        <f t="shared" si="49"/>
        <v>0</v>
      </c>
      <c r="X80" s="26">
        <v>1</v>
      </c>
      <c r="Y80" s="26"/>
      <c r="Z80" s="26"/>
      <c r="AA80" s="27">
        <f t="shared" si="38"/>
        <v>0</v>
      </c>
      <c r="AB80" s="26">
        <v>1</v>
      </c>
      <c r="AC80" s="26"/>
      <c r="AD80" s="26"/>
      <c r="AE80" s="27">
        <f t="shared" si="39"/>
        <v>0</v>
      </c>
      <c r="AF80" s="26">
        <v>1</v>
      </c>
      <c r="AG80" s="26"/>
      <c r="AH80" s="26"/>
      <c r="AI80" s="27"/>
      <c r="AJ80" s="26">
        <v>1</v>
      </c>
      <c r="AK80" s="26"/>
      <c r="AL80" s="26"/>
      <c r="AM80" s="27">
        <f t="shared" si="41"/>
        <v>0</v>
      </c>
      <c r="AN80" s="26">
        <v>1</v>
      </c>
      <c r="AO80" s="26"/>
      <c r="AP80" s="26"/>
      <c r="AQ80" s="27"/>
      <c r="AR80" s="26">
        <v>1</v>
      </c>
      <c r="AS80" s="26"/>
      <c r="AT80" s="26"/>
      <c r="AU80" s="27">
        <f t="shared" si="43"/>
        <v>0</v>
      </c>
      <c r="AV80" s="26">
        <v>1</v>
      </c>
      <c r="AW80" s="26"/>
      <c r="AX80" s="26"/>
      <c r="AY80" s="27">
        <f t="shared" si="44"/>
        <v>0</v>
      </c>
      <c r="AZ80" s="29">
        <f t="shared" si="45"/>
        <v>0</v>
      </c>
      <c r="BA80" s="30">
        <v>0</v>
      </c>
      <c r="BB80" s="31">
        <f t="shared" si="46"/>
        <v>0</v>
      </c>
      <c r="BC80" s="32" t="str">
        <f t="shared" si="47"/>
        <v>geen actie</v>
      </c>
      <c r="BD80" s="18">
        <v>79</v>
      </c>
      <c r="BE80" s="33"/>
      <c r="BF80" s="35"/>
      <c r="BG80" s="35"/>
      <c r="BH80" s="35"/>
      <c r="BI80" s="35"/>
      <c r="BJ80" s="35"/>
      <c r="BK80" s="35"/>
      <c r="BL80" s="35"/>
    </row>
    <row r="81" spans="1:64" ht="18" hidden="1" customHeight="1" x14ac:dyDescent="0.25">
      <c r="A81" s="18">
        <v>80</v>
      </c>
      <c r="B81" s="18" t="str">
        <f t="shared" si="34"/>
        <v>v</v>
      </c>
      <c r="C81" s="43"/>
      <c r="D81" s="19"/>
      <c r="E81" s="20"/>
      <c r="F81" s="21"/>
      <c r="G81" s="22"/>
      <c r="H81" s="23">
        <f t="shared" si="50"/>
        <v>0</v>
      </c>
      <c r="I81" s="22"/>
      <c r="J81" s="46">
        <f t="shared" si="48"/>
        <v>2018</v>
      </c>
      <c r="K81" s="25"/>
      <c r="L81" s="26">
        <v>1</v>
      </c>
      <c r="M81" s="26"/>
      <c r="N81" s="26"/>
      <c r="O81" s="27">
        <f t="shared" si="35"/>
        <v>0</v>
      </c>
      <c r="P81" s="26">
        <v>1</v>
      </c>
      <c r="Q81" s="26"/>
      <c r="R81" s="26"/>
      <c r="S81" s="27">
        <f t="shared" si="36"/>
        <v>0</v>
      </c>
      <c r="T81" s="26">
        <v>1</v>
      </c>
      <c r="U81" s="26"/>
      <c r="V81" s="26"/>
      <c r="W81" s="27">
        <f t="shared" si="49"/>
        <v>0</v>
      </c>
      <c r="X81" s="26">
        <v>1</v>
      </c>
      <c r="Y81" s="26"/>
      <c r="Z81" s="26"/>
      <c r="AA81" s="27">
        <f t="shared" si="38"/>
        <v>0</v>
      </c>
      <c r="AB81" s="26">
        <v>1</v>
      </c>
      <c r="AC81" s="26"/>
      <c r="AD81" s="26"/>
      <c r="AE81" s="27">
        <f t="shared" si="39"/>
        <v>0</v>
      </c>
      <c r="AF81" s="26">
        <v>1</v>
      </c>
      <c r="AG81" s="26"/>
      <c r="AH81" s="26"/>
      <c r="AI81" s="27">
        <f t="shared" ref="AI81:AI97" si="51">SUM(AG81*10+AH81)/AF81*10</f>
        <v>0</v>
      </c>
      <c r="AJ81" s="26">
        <v>1</v>
      </c>
      <c r="AK81" s="26"/>
      <c r="AL81" s="26"/>
      <c r="AM81" s="27">
        <f t="shared" si="41"/>
        <v>0</v>
      </c>
      <c r="AN81" s="26">
        <v>1</v>
      </c>
      <c r="AO81" s="26"/>
      <c r="AP81" s="26"/>
      <c r="AQ81" s="27">
        <f t="shared" ref="AQ81:AQ108" si="52">SUM(AO81*10+AP81)/AN81*10</f>
        <v>0</v>
      </c>
      <c r="AR81" s="26">
        <v>1</v>
      </c>
      <c r="AS81" s="26"/>
      <c r="AT81" s="26"/>
      <c r="AU81" s="27">
        <f t="shared" si="43"/>
        <v>0</v>
      </c>
      <c r="AV81" s="26">
        <v>1</v>
      </c>
      <c r="AW81" s="26"/>
      <c r="AX81" s="26"/>
      <c r="AY81" s="27">
        <f t="shared" si="44"/>
        <v>0</v>
      </c>
      <c r="AZ81" s="29">
        <f t="shared" si="45"/>
        <v>0</v>
      </c>
      <c r="BA81" s="30">
        <v>0</v>
      </c>
      <c r="BB81" s="31">
        <f t="shared" si="46"/>
        <v>0</v>
      </c>
      <c r="BC81" s="32" t="str">
        <f t="shared" si="47"/>
        <v>geen actie</v>
      </c>
      <c r="BD81" s="18">
        <v>80</v>
      </c>
      <c r="BE81" s="33"/>
      <c r="BF81" s="35"/>
      <c r="BG81" s="35"/>
      <c r="BH81" s="35"/>
      <c r="BI81" s="35"/>
      <c r="BJ81" s="35"/>
      <c r="BK81" s="35"/>
      <c r="BL81" s="35"/>
    </row>
    <row r="82" spans="1:64" ht="18" hidden="1" customHeight="1" x14ac:dyDescent="0.25">
      <c r="A82" s="18">
        <v>81</v>
      </c>
      <c r="B82" s="18" t="str">
        <f t="shared" si="34"/>
        <v>v</v>
      </c>
      <c r="C82" s="1"/>
      <c r="D82" s="19"/>
      <c r="E82" s="20"/>
      <c r="F82" s="21"/>
      <c r="G82" s="22"/>
      <c r="H82" s="23">
        <f t="shared" si="50"/>
        <v>0</v>
      </c>
      <c r="I82" s="37"/>
      <c r="J82" s="46">
        <f t="shared" si="48"/>
        <v>2018</v>
      </c>
      <c r="K82" s="25"/>
      <c r="L82" s="26">
        <v>1</v>
      </c>
      <c r="M82" s="26"/>
      <c r="N82" s="26"/>
      <c r="O82" s="27">
        <f t="shared" si="35"/>
        <v>0</v>
      </c>
      <c r="P82" s="26">
        <v>1</v>
      </c>
      <c r="Q82" s="26"/>
      <c r="R82" s="26"/>
      <c r="S82" s="27">
        <f t="shared" si="36"/>
        <v>0</v>
      </c>
      <c r="T82" s="26">
        <v>1</v>
      </c>
      <c r="U82" s="26"/>
      <c r="V82" s="26"/>
      <c r="W82" s="27">
        <f t="shared" si="49"/>
        <v>0</v>
      </c>
      <c r="X82" s="26">
        <v>1</v>
      </c>
      <c r="Y82" s="26"/>
      <c r="Z82" s="26"/>
      <c r="AA82" s="27">
        <f t="shared" si="38"/>
        <v>0</v>
      </c>
      <c r="AB82" s="26">
        <v>1</v>
      </c>
      <c r="AC82" s="26"/>
      <c r="AD82" s="26"/>
      <c r="AE82" s="27">
        <f t="shared" si="39"/>
        <v>0</v>
      </c>
      <c r="AF82" s="26">
        <v>1</v>
      </c>
      <c r="AG82" s="26"/>
      <c r="AH82" s="26"/>
      <c r="AI82" s="27">
        <f t="shared" si="51"/>
        <v>0</v>
      </c>
      <c r="AJ82" s="26">
        <v>1</v>
      </c>
      <c r="AK82" s="26"/>
      <c r="AL82" s="26"/>
      <c r="AM82" s="27">
        <f t="shared" si="41"/>
        <v>0</v>
      </c>
      <c r="AN82" s="26">
        <v>1</v>
      </c>
      <c r="AO82" s="26"/>
      <c r="AP82" s="26"/>
      <c r="AQ82" s="27">
        <f t="shared" si="52"/>
        <v>0</v>
      </c>
      <c r="AR82" s="26">
        <v>1</v>
      </c>
      <c r="AS82" s="26"/>
      <c r="AT82" s="26"/>
      <c r="AU82" s="27">
        <f t="shared" si="43"/>
        <v>0</v>
      </c>
      <c r="AV82" s="26">
        <v>1</v>
      </c>
      <c r="AW82" s="26"/>
      <c r="AX82" s="26"/>
      <c r="AY82" s="27">
        <f t="shared" si="44"/>
        <v>0</v>
      </c>
      <c r="AZ82" s="29">
        <f t="shared" si="45"/>
        <v>0</v>
      </c>
      <c r="BA82" s="30">
        <v>0</v>
      </c>
      <c r="BB82" s="31">
        <f t="shared" si="46"/>
        <v>0</v>
      </c>
      <c r="BC82" s="32" t="str">
        <f t="shared" si="47"/>
        <v>geen actie</v>
      </c>
      <c r="BD82" s="18">
        <v>81</v>
      </c>
      <c r="BE82" s="33"/>
      <c r="BF82" s="35"/>
      <c r="BG82" s="35"/>
      <c r="BH82" s="35"/>
      <c r="BI82" s="35"/>
      <c r="BJ82" s="35"/>
      <c r="BK82" s="35"/>
      <c r="BL82" s="35"/>
    </row>
    <row r="83" spans="1:64" ht="20.25" hidden="1" customHeight="1" x14ac:dyDescent="0.25">
      <c r="A83" s="18">
        <v>82</v>
      </c>
      <c r="B83" s="18" t="str">
        <f t="shared" si="34"/>
        <v>v</v>
      </c>
      <c r="C83" s="1"/>
      <c r="D83" s="19"/>
      <c r="E83" s="20"/>
      <c r="F83" s="21"/>
      <c r="G83" s="22"/>
      <c r="H83" s="23">
        <f t="shared" si="50"/>
        <v>0</v>
      </c>
      <c r="I83" s="22"/>
      <c r="J83" s="46">
        <f t="shared" si="48"/>
        <v>2018</v>
      </c>
      <c r="K83" s="25"/>
      <c r="L83" s="26">
        <v>1</v>
      </c>
      <c r="M83" s="26"/>
      <c r="N83" s="26"/>
      <c r="O83" s="27">
        <f t="shared" si="35"/>
        <v>0</v>
      </c>
      <c r="P83" s="26">
        <v>1</v>
      </c>
      <c r="Q83" s="26"/>
      <c r="R83" s="26"/>
      <c r="S83" s="27">
        <f t="shared" si="36"/>
        <v>0</v>
      </c>
      <c r="T83" s="26">
        <v>1</v>
      </c>
      <c r="U83" s="26"/>
      <c r="V83" s="26"/>
      <c r="W83" s="27">
        <f t="shared" si="49"/>
        <v>0</v>
      </c>
      <c r="X83" s="26">
        <v>1</v>
      </c>
      <c r="Y83" s="26"/>
      <c r="Z83" s="26"/>
      <c r="AA83" s="27">
        <f t="shared" si="38"/>
        <v>0</v>
      </c>
      <c r="AB83" s="26">
        <v>1</v>
      </c>
      <c r="AC83" s="26"/>
      <c r="AD83" s="26"/>
      <c r="AE83" s="27">
        <f t="shared" si="39"/>
        <v>0</v>
      </c>
      <c r="AF83" s="26">
        <v>1</v>
      </c>
      <c r="AG83" s="26"/>
      <c r="AH83" s="26"/>
      <c r="AI83" s="27">
        <f t="shared" si="51"/>
        <v>0</v>
      </c>
      <c r="AJ83" s="26">
        <v>1</v>
      </c>
      <c r="AK83" s="26"/>
      <c r="AL83" s="26"/>
      <c r="AM83" s="27">
        <f t="shared" si="41"/>
        <v>0</v>
      </c>
      <c r="AN83" s="26">
        <v>1</v>
      </c>
      <c r="AO83" s="26"/>
      <c r="AP83" s="26"/>
      <c r="AQ83" s="27">
        <f t="shared" si="52"/>
        <v>0</v>
      </c>
      <c r="AR83" s="26">
        <v>1</v>
      </c>
      <c r="AS83" s="26"/>
      <c r="AT83" s="26"/>
      <c r="AU83" s="27">
        <f t="shared" si="43"/>
        <v>0</v>
      </c>
      <c r="AV83" s="26">
        <v>1</v>
      </c>
      <c r="AW83" s="26"/>
      <c r="AX83" s="26"/>
      <c r="AY83" s="27">
        <f t="shared" si="44"/>
        <v>0</v>
      </c>
      <c r="AZ83" s="29">
        <f t="shared" si="45"/>
        <v>0</v>
      </c>
      <c r="BA83" s="30">
        <v>0</v>
      </c>
      <c r="BB83" s="31">
        <f t="shared" si="46"/>
        <v>0</v>
      </c>
      <c r="BC83" s="32" t="str">
        <f t="shared" si="47"/>
        <v>geen actie</v>
      </c>
      <c r="BD83" s="18">
        <v>82</v>
      </c>
      <c r="BE83" s="33"/>
      <c r="BF83" s="35"/>
      <c r="BG83" s="35"/>
      <c r="BH83" s="35"/>
      <c r="BI83" s="35"/>
      <c r="BJ83" s="35"/>
      <c r="BK83" s="35"/>
      <c r="BL83" s="35"/>
    </row>
    <row r="84" spans="1:64" ht="20.25" hidden="1" customHeight="1" x14ac:dyDescent="0.25">
      <c r="A84" s="18">
        <v>83</v>
      </c>
      <c r="B84" s="18" t="str">
        <f t="shared" si="34"/>
        <v>v</v>
      </c>
      <c r="C84" s="34"/>
      <c r="D84" s="19"/>
      <c r="E84" s="20"/>
      <c r="F84" s="21"/>
      <c r="G84" s="22"/>
      <c r="H84" s="23">
        <f t="shared" si="50"/>
        <v>0</v>
      </c>
      <c r="I84" s="22"/>
      <c r="J84" s="46">
        <f t="shared" si="48"/>
        <v>2018</v>
      </c>
      <c r="K84" s="25"/>
      <c r="L84" s="26">
        <v>1</v>
      </c>
      <c r="M84" s="26"/>
      <c r="N84" s="26"/>
      <c r="O84" s="27">
        <f t="shared" si="35"/>
        <v>0</v>
      </c>
      <c r="P84" s="26">
        <v>1</v>
      </c>
      <c r="Q84" s="26"/>
      <c r="R84" s="26"/>
      <c r="S84" s="27">
        <f t="shared" si="36"/>
        <v>0</v>
      </c>
      <c r="T84" s="26">
        <v>1</v>
      </c>
      <c r="U84" s="26"/>
      <c r="V84" s="26"/>
      <c r="W84" s="27">
        <f t="shared" si="49"/>
        <v>0</v>
      </c>
      <c r="X84" s="26">
        <v>1</v>
      </c>
      <c r="Y84" s="26"/>
      <c r="Z84" s="26"/>
      <c r="AA84" s="27">
        <f t="shared" si="38"/>
        <v>0</v>
      </c>
      <c r="AB84" s="26">
        <v>1</v>
      </c>
      <c r="AC84" s="26"/>
      <c r="AD84" s="26"/>
      <c r="AE84" s="27">
        <f t="shared" si="39"/>
        <v>0</v>
      </c>
      <c r="AF84" s="26">
        <v>1</v>
      </c>
      <c r="AG84" s="26"/>
      <c r="AH84" s="26"/>
      <c r="AI84" s="27">
        <f t="shared" si="51"/>
        <v>0</v>
      </c>
      <c r="AJ84" s="26">
        <v>1</v>
      </c>
      <c r="AK84" s="26"/>
      <c r="AL84" s="26"/>
      <c r="AM84" s="27">
        <f t="shared" si="41"/>
        <v>0</v>
      </c>
      <c r="AN84" s="26">
        <v>1</v>
      </c>
      <c r="AO84" s="26"/>
      <c r="AP84" s="26"/>
      <c r="AQ84" s="27">
        <f t="shared" si="52"/>
        <v>0</v>
      </c>
      <c r="AR84" s="26">
        <v>1</v>
      </c>
      <c r="AS84" s="26"/>
      <c r="AT84" s="26"/>
      <c r="AU84" s="27">
        <f t="shared" si="43"/>
        <v>0</v>
      </c>
      <c r="AV84" s="26">
        <v>1</v>
      </c>
      <c r="AW84" s="26"/>
      <c r="AX84" s="26"/>
      <c r="AY84" s="27">
        <f t="shared" si="44"/>
        <v>0</v>
      </c>
      <c r="AZ84" s="29">
        <f t="shared" si="45"/>
        <v>0</v>
      </c>
      <c r="BA84" s="30">
        <v>0</v>
      </c>
      <c r="BB84" s="31">
        <f t="shared" si="46"/>
        <v>0</v>
      </c>
      <c r="BC84" s="32" t="str">
        <f t="shared" si="47"/>
        <v>geen actie</v>
      </c>
      <c r="BD84" s="18">
        <v>83</v>
      </c>
      <c r="BE84" s="33"/>
      <c r="BF84" s="35"/>
      <c r="BG84" s="35"/>
      <c r="BH84" s="35"/>
      <c r="BI84" s="35"/>
      <c r="BJ84" s="35"/>
      <c r="BK84" s="35"/>
      <c r="BL84" s="35"/>
    </row>
    <row r="85" spans="1:64" ht="20.25" hidden="1" customHeight="1" x14ac:dyDescent="0.25">
      <c r="A85" s="18">
        <v>84</v>
      </c>
      <c r="B85" s="18" t="str">
        <f t="shared" si="34"/>
        <v>v</v>
      </c>
      <c r="C85" s="1"/>
      <c r="D85" s="19"/>
      <c r="E85" s="20"/>
      <c r="F85" s="36"/>
      <c r="G85" s="37"/>
      <c r="H85" s="23">
        <f t="shared" si="50"/>
        <v>0</v>
      </c>
      <c r="I85" s="32"/>
      <c r="J85" s="46">
        <f t="shared" si="48"/>
        <v>2018</v>
      </c>
      <c r="K85" s="25"/>
      <c r="L85" s="26">
        <v>1</v>
      </c>
      <c r="M85" s="26"/>
      <c r="N85" s="26"/>
      <c r="O85" s="27">
        <f t="shared" si="35"/>
        <v>0</v>
      </c>
      <c r="P85" s="26">
        <v>1</v>
      </c>
      <c r="Q85" s="26"/>
      <c r="R85" s="26"/>
      <c r="S85" s="27">
        <f t="shared" si="36"/>
        <v>0</v>
      </c>
      <c r="T85" s="26">
        <v>1</v>
      </c>
      <c r="U85" s="26"/>
      <c r="V85" s="26"/>
      <c r="W85" s="27">
        <f t="shared" si="49"/>
        <v>0</v>
      </c>
      <c r="X85" s="26">
        <v>1</v>
      </c>
      <c r="Y85" s="26"/>
      <c r="Z85" s="26"/>
      <c r="AA85" s="27">
        <f t="shared" si="38"/>
        <v>0</v>
      </c>
      <c r="AB85" s="26">
        <v>1</v>
      </c>
      <c r="AC85" s="26"/>
      <c r="AD85" s="26"/>
      <c r="AE85" s="27">
        <f t="shared" si="39"/>
        <v>0</v>
      </c>
      <c r="AF85" s="26">
        <v>1</v>
      </c>
      <c r="AG85" s="26"/>
      <c r="AH85" s="26"/>
      <c r="AI85" s="27">
        <f t="shared" si="51"/>
        <v>0</v>
      </c>
      <c r="AJ85" s="26">
        <v>1</v>
      </c>
      <c r="AK85" s="26"/>
      <c r="AL85" s="26"/>
      <c r="AM85" s="27">
        <f t="shared" si="41"/>
        <v>0</v>
      </c>
      <c r="AN85" s="26">
        <v>1</v>
      </c>
      <c r="AO85" s="26"/>
      <c r="AP85" s="26"/>
      <c r="AQ85" s="27">
        <f t="shared" si="52"/>
        <v>0</v>
      </c>
      <c r="AR85" s="26">
        <v>1</v>
      </c>
      <c r="AS85" s="26"/>
      <c r="AT85" s="26"/>
      <c r="AU85" s="27">
        <f t="shared" si="43"/>
        <v>0</v>
      </c>
      <c r="AV85" s="26">
        <v>1</v>
      </c>
      <c r="AW85" s="26"/>
      <c r="AX85" s="26"/>
      <c r="AY85" s="27">
        <f t="shared" si="44"/>
        <v>0</v>
      </c>
      <c r="AZ85" s="29">
        <f t="shared" si="45"/>
        <v>0</v>
      </c>
      <c r="BA85" s="30">
        <v>0</v>
      </c>
      <c r="BB85" s="31">
        <f t="shared" si="46"/>
        <v>0</v>
      </c>
      <c r="BC85" s="32" t="str">
        <f t="shared" si="47"/>
        <v>geen actie</v>
      </c>
      <c r="BD85" s="18">
        <v>84</v>
      </c>
      <c r="BE85" s="33"/>
      <c r="BF85" s="35"/>
      <c r="BG85" s="35"/>
      <c r="BH85" s="35"/>
      <c r="BI85" s="35"/>
      <c r="BJ85" s="35"/>
      <c r="BK85" s="35"/>
      <c r="BL85" s="35"/>
    </row>
    <row r="86" spans="1:64" ht="20.25" hidden="1" customHeight="1" x14ac:dyDescent="0.25">
      <c r="A86" s="18">
        <v>85</v>
      </c>
      <c r="B86" s="18" t="str">
        <f t="shared" si="34"/>
        <v>v</v>
      </c>
      <c r="C86" s="34"/>
      <c r="D86" s="19"/>
      <c r="E86" s="20"/>
      <c r="F86" s="36"/>
      <c r="G86" s="37"/>
      <c r="H86" s="23">
        <f t="shared" si="50"/>
        <v>0</v>
      </c>
      <c r="I86" s="32"/>
      <c r="J86" s="46">
        <f t="shared" si="48"/>
        <v>2018</v>
      </c>
      <c r="K86" s="25"/>
      <c r="L86" s="26">
        <v>1</v>
      </c>
      <c r="M86" s="26"/>
      <c r="N86" s="26"/>
      <c r="O86" s="27">
        <f t="shared" si="35"/>
        <v>0</v>
      </c>
      <c r="P86" s="26">
        <v>1</v>
      </c>
      <c r="Q86" s="26"/>
      <c r="R86" s="26"/>
      <c r="S86" s="27">
        <f t="shared" si="36"/>
        <v>0</v>
      </c>
      <c r="T86" s="26">
        <v>1</v>
      </c>
      <c r="U86" s="26"/>
      <c r="V86" s="26"/>
      <c r="W86" s="27">
        <f t="shared" si="49"/>
        <v>0</v>
      </c>
      <c r="X86" s="26">
        <v>1</v>
      </c>
      <c r="Y86" s="26"/>
      <c r="Z86" s="26"/>
      <c r="AA86" s="27">
        <f t="shared" si="38"/>
        <v>0</v>
      </c>
      <c r="AB86" s="26">
        <v>1</v>
      </c>
      <c r="AC86" s="26"/>
      <c r="AD86" s="26"/>
      <c r="AE86" s="27">
        <f t="shared" si="39"/>
        <v>0</v>
      </c>
      <c r="AF86" s="26">
        <v>1</v>
      </c>
      <c r="AG86" s="26"/>
      <c r="AH86" s="26"/>
      <c r="AI86" s="27">
        <f t="shared" si="51"/>
        <v>0</v>
      </c>
      <c r="AJ86" s="26">
        <v>1</v>
      </c>
      <c r="AK86" s="26"/>
      <c r="AL86" s="26"/>
      <c r="AM86" s="27">
        <f t="shared" si="41"/>
        <v>0</v>
      </c>
      <c r="AN86" s="26">
        <v>1</v>
      </c>
      <c r="AO86" s="26"/>
      <c r="AP86" s="26"/>
      <c r="AQ86" s="27">
        <f t="shared" si="52"/>
        <v>0</v>
      </c>
      <c r="AR86" s="26">
        <v>1</v>
      </c>
      <c r="AS86" s="26"/>
      <c r="AT86" s="26"/>
      <c r="AU86" s="27">
        <f t="shared" si="43"/>
        <v>0</v>
      </c>
      <c r="AV86" s="26">
        <v>1</v>
      </c>
      <c r="AW86" s="26"/>
      <c r="AX86" s="26"/>
      <c r="AY86" s="27">
        <f t="shared" si="44"/>
        <v>0</v>
      </c>
      <c r="AZ86" s="29">
        <f t="shared" si="45"/>
        <v>0</v>
      </c>
      <c r="BA86" s="30">
        <v>0</v>
      </c>
      <c r="BB86" s="31">
        <f t="shared" si="46"/>
        <v>0</v>
      </c>
      <c r="BC86" s="32" t="str">
        <f t="shared" si="47"/>
        <v>geen actie</v>
      </c>
      <c r="BD86" s="18">
        <v>85</v>
      </c>
      <c r="BE86" s="33"/>
      <c r="BF86" s="35"/>
      <c r="BG86" s="35"/>
      <c r="BH86" s="35"/>
      <c r="BI86" s="35"/>
      <c r="BJ86" s="35"/>
      <c r="BK86" s="35"/>
      <c r="BL86" s="35"/>
    </row>
    <row r="87" spans="1:64" hidden="1" x14ac:dyDescent="0.25">
      <c r="A87" s="18">
        <v>86</v>
      </c>
      <c r="B87" s="18" t="str">
        <f t="shared" si="34"/>
        <v>v</v>
      </c>
      <c r="C87" s="1"/>
      <c r="D87" s="19"/>
      <c r="E87" s="20"/>
      <c r="F87" s="36"/>
      <c r="G87" s="37"/>
      <c r="H87" s="23">
        <f t="shared" si="50"/>
        <v>0</v>
      </c>
      <c r="I87" s="32"/>
      <c r="J87" s="46">
        <f t="shared" si="48"/>
        <v>2018</v>
      </c>
      <c r="K87" s="25"/>
      <c r="L87" s="26">
        <v>1</v>
      </c>
      <c r="M87" s="26"/>
      <c r="N87" s="26"/>
      <c r="O87" s="27">
        <f t="shared" si="35"/>
        <v>0</v>
      </c>
      <c r="P87" s="26">
        <v>1</v>
      </c>
      <c r="Q87" s="26"/>
      <c r="R87" s="26"/>
      <c r="S87" s="27">
        <f t="shared" si="36"/>
        <v>0</v>
      </c>
      <c r="T87" s="26">
        <v>1</v>
      </c>
      <c r="U87" s="26"/>
      <c r="V87" s="26"/>
      <c r="W87" s="27">
        <f t="shared" si="49"/>
        <v>0</v>
      </c>
      <c r="X87" s="26">
        <v>1</v>
      </c>
      <c r="Y87" s="26"/>
      <c r="Z87" s="26"/>
      <c r="AA87" s="27">
        <f t="shared" si="38"/>
        <v>0</v>
      </c>
      <c r="AB87" s="26">
        <v>1</v>
      </c>
      <c r="AC87" s="26"/>
      <c r="AD87" s="26"/>
      <c r="AE87" s="27">
        <f t="shared" si="39"/>
        <v>0</v>
      </c>
      <c r="AF87" s="26">
        <v>1</v>
      </c>
      <c r="AG87" s="26"/>
      <c r="AH87" s="26"/>
      <c r="AI87" s="27">
        <f t="shared" si="51"/>
        <v>0</v>
      </c>
      <c r="AJ87" s="26">
        <v>1</v>
      </c>
      <c r="AK87" s="26"/>
      <c r="AL87" s="26"/>
      <c r="AM87" s="27">
        <f t="shared" si="41"/>
        <v>0</v>
      </c>
      <c r="AN87" s="26">
        <v>1</v>
      </c>
      <c r="AO87" s="26"/>
      <c r="AP87" s="26"/>
      <c r="AQ87" s="27">
        <f t="shared" si="52"/>
        <v>0</v>
      </c>
      <c r="AR87" s="26">
        <v>1</v>
      </c>
      <c r="AS87" s="26"/>
      <c r="AT87" s="26"/>
      <c r="AU87" s="27">
        <f t="shared" si="43"/>
        <v>0</v>
      </c>
      <c r="AV87" s="26">
        <v>1</v>
      </c>
      <c r="AW87" s="26"/>
      <c r="AX87" s="26"/>
      <c r="AY87" s="27">
        <f t="shared" si="44"/>
        <v>0</v>
      </c>
      <c r="AZ87" s="29">
        <f t="shared" si="45"/>
        <v>0</v>
      </c>
      <c r="BA87" s="30">
        <v>0</v>
      </c>
      <c r="BB87" s="31">
        <f t="shared" si="46"/>
        <v>0</v>
      </c>
      <c r="BC87" s="32" t="str">
        <f t="shared" si="47"/>
        <v>geen actie</v>
      </c>
      <c r="BD87" s="18">
        <v>86</v>
      </c>
      <c r="BE87" s="33"/>
      <c r="BF87" s="35"/>
      <c r="BG87" s="35"/>
      <c r="BH87" s="35"/>
      <c r="BI87" s="35"/>
      <c r="BJ87" s="35"/>
      <c r="BK87" s="35"/>
      <c r="BL87" s="35"/>
    </row>
    <row r="88" spans="1:64" ht="20.25" hidden="1" customHeight="1" x14ac:dyDescent="0.25">
      <c r="A88" s="18">
        <v>87</v>
      </c>
      <c r="B88" s="18" t="str">
        <f t="shared" si="34"/>
        <v>v</v>
      </c>
      <c r="C88" s="1"/>
      <c r="D88" s="19"/>
      <c r="E88" s="20"/>
      <c r="F88" s="21"/>
      <c r="G88" s="22"/>
      <c r="H88" s="23">
        <f t="shared" si="50"/>
        <v>0</v>
      </c>
      <c r="I88" s="22"/>
      <c r="J88" s="46">
        <f t="shared" si="48"/>
        <v>2018</v>
      </c>
      <c r="K88" s="25">
        <v>0</v>
      </c>
      <c r="L88" s="26">
        <v>1</v>
      </c>
      <c r="M88" s="26"/>
      <c r="N88" s="26"/>
      <c r="O88" s="27">
        <f t="shared" si="35"/>
        <v>0</v>
      </c>
      <c r="P88" s="26">
        <v>1</v>
      </c>
      <c r="Q88" s="26"/>
      <c r="R88" s="26"/>
      <c r="S88" s="27">
        <f t="shared" si="36"/>
        <v>0</v>
      </c>
      <c r="T88" s="26">
        <v>1</v>
      </c>
      <c r="U88" s="26"/>
      <c r="V88" s="26"/>
      <c r="W88" s="27">
        <f t="shared" si="49"/>
        <v>0</v>
      </c>
      <c r="X88" s="26">
        <v>1</v>
      </c>
      <c r="Y88" s="26"/>
      <c r="Z88" s="26"/>
      <c r="AA88" s="27">
        <f t="shared" si="38"/>
        <v>0</v>
      </c>
      <c r="AB88" s="26">
        <v>1</v>
      </c>
      <c r="AC88" s="26"/>
      <c r="AD88" s="26"/>
      <c r="AE88" s="27">
        <f t="shared" si="39"/>
        <v>0</v>
      </c>
      <c r="AF88" s="26">
        <v>1</v>
      </c>
      <c r="AG88" s="26"/>
      <c r="AH88" s="26"/>
      <c r="AI88" s="27">
        <f t="shared" si="51"/>
        <v>0</v>
      </c>
      <c r="AJ88" s="26">
        <v>1</v>
      </c>
      <c r="AK88" s="26"/>
      <c r="AL88" s="26"/>
      <c r="AM88" s="27">
        <f t="shared" si="41"/>
        <v>0</v>
      </c>
      <c r="AN88" s="26">
        <v>1</v>
      </c>
      <c r="AO88" s="26"/>
      <c r="AP88" s="26"/>
      <c r="AQ88" s="27">
        <f t="shared" si="52"/>
        <v>0</v>
      </c>
      <c r="AR88" s="26">
        <v>1</v>
      </c>
      <c r="AS88" s="26"/>
      <c r="AT88" s="26"/>
      <c r="AU88" s="27">
        <f t="shared" si="43"/>
        <v>0</v>
      </c>
      <c r="AV88" s="26">
        <v>1</v>
      </c>
      <c r="AW88" s="26"/>
      <c r="AX88" s="26"/>
      <c r="AY88" s="27">
        <f t="shared" si="44"/>
        <v>0</v>
      </c>
      <c r="AZ88" s="29">
        <f t="shared" si="45"/>
        <v>0</v>
      </c>
      <c r="BA88" s="30">
        <v>0</v>
      </c>
      <c r="BB88" s="31">
        <f t="shared" si="46"/>
        <v>0</v>
      </c>
      <c r="BC88" s="32" t="str">
        <f t="shared" si="47"/>
        <v>geen actie</v>
      </c>
      <c r="BD88" s="18">
        <v>87</v>
      </c>
      <c r="BE88" s="33"/>
      <c r="BF88" s="35"/>
      <c r="BG88" s="35"/>
      <c r="BH88" s="35"/>
      <c r="BI88" s="35"/>
      <c r="BJ88" s="35"/>
      <c r="BK88" s="35"/>
      <c r="BL88" s="35"/>
    </row>
    <row r="89" spans="1:64" hidden="1" x14ac:dyDescent="0.25">
      <c r="A89" s="18">
        <v>88</v>
      </c>
      <c r="B89" s="18" t="str">
        <f t="shared" si="34"/>
        <v>v</v>
      </c>
      <c r="C89" s="1"/>
      <c r="D89" s="19"/>
      <c r="E89" s="20"/>
      <c r="F89" s="36"/>
      <c r="G89" s="37"/>
      <c r="H89" s="23">
        <f t="shared" si="50"/>
        <v>0</v>
      </c>
      <c r="I89" s="32"/>
      <c r="J89" s="46">
        <f t="shared" si="48"/>
        <v>2018</v>
      </c>
      <c r="K89" s="25">
        <v>0</v>
      </c>
      <c r="L89" s="26">
        <v>1</v>
      </c>
      <c r="M89" s="26"/>
      <c r="N89" s="26"/>
      <c r="O89" s="27">
        <f t="shared" si="35"/>
        <v>0</v>
      </c>
      <c r="P89" s="26">
        <v>1</v>
      </c>
      <c r="Q89" s="26"/>
      <c r="R89" s="26"/>
      <c r="S89" s="27">
        <f t="shared" si="36"/>
        <v>0</v>
      </c>
      <c r="T89" s="26">
        <v>1</v>
      </c>
      <c r="U89" s="26"/>
      <c r="V89" s="26"/>
      <c r="W89" s="27">
        <f t="shared" si="49"/>
        <v>0</v>
      </c>
      <c r="X89" s="26">
        <v>1</v>
      </c>
      <c r="Y89" s="26"/>
      <c r="Z89" s="26"/>
      <c r="AA89" s="27">
        <f t="shared" si="38"/>
        <v>0</v>
      </c>
      <c r="AB89" s="26">
        <v>1</v>
      </c>
      <c r="AC89" s="26"/>
      <c r="AD89" s="26"/>
      <c r="AE89" s="27">
        <f t="shared" si="39"/>
        <v>0</v>
      </c>
      <c r="AF89" s="26">
        <v>1</v>
      </c>
      <c r="AG89" s="26"/>
      <c r="AH89" s="26"/>
      <c r="AI89" s="27">
        <f t="shared" si="51"/>
        <v>0</v>
      </c>
      <c r="AJ89" s="26">
        <v>1</v>
      </c>
      <c r="AK89" s="26"/>
      <c r="AL89" s="26"/>
      <c r="AM89" s="27">
        <f t="shared" si="41"/>
        <v>0</v>
      </c>
      <c r="AN89" s="26">
        <v>1</v>
      </c>
      <c r="AO89" s="26"/>
      <c r="AP89" s="26"/>
      <c r="AQ89" s="27">
        <f t="shared" si="52"/>
        <v>0</v>
      </c>
      <c r="AR89" s="26">
        <v>1</v>
      </c>
      <c r="AS89" s="26"/>
      <c r="AT89" s="26"/>
      <c r="AU89" s="27">
        <f t="shared" si="43"/>
        <v>0</v>
      </c>
      <c r="AV89" s="26">
        <v>1</v>
      </c>
      <c r="AW89" s="26"/>
      <c r="AX89" s="26"/>
      <c r="AY89" s="27">
        <f t="shared" si="44"/>
        <v>0</v>
      </c>
      <c r="AZ89" s="29">
        <f t="shared" si="45"/>
        <v>0</v>
      </c>
      <c r="BA89" s="30">
        <v>0</v>
      </c>
      <c r="BB89" s="31">
        <f t="shared" si="46"/>
        <v>0</v>
      </c>
      <c r="BC89" s="32" t="str">
        <f t="shared" si="47"/>
        <v>geen actie</v>
      </c>
      <c r="BD89" s="18">
        <v>88</v>
      </c>
      <c r="BE89" s="33"/>
      <c r="BF89" s="35"/>
      <c r="BG89" s="35"/>
      <c r="BH89" s="35"/>
      <c r="BI89" s="35"/>
      <c r="BJ89" s="35"/>
      <c r="BK89" s="35"/>
      <c r="BL89" s="35"/>
    </row>
    <row r="90" spans="1:64" ht="20.25" hidden="1" customHeight="1" x14ac:dyDescent="0.25">
      <c r="A90" s="18">
        <v>89</v>
      </c>
      <c r="B90" s="18" t="str">
        <f t="shared" si="34"/>
        <v>v</v>
      </c>
      <c r="C90" s="1"/>
      <c r="D90" s="19"/>
      <c r="E90" s="20"/>
      <c r="F90" s="21"/>
      <c r="G90" s="22"/>
      <c r="H90" s="23">
        <f t="shared" si="50"/>
        <v>0</v>
      </c>
      <c r="I90" s="22"/>
      <c r="J90" s="46">
        <f t="shared" si="48"/>
        <v>2018</v>
      </c>
      <c r="K90" s="25">
        <v>0</v>
      </c>
      <c r="L90" s="26">
        <v>1</v>
      </c>
      <c r="M90" s="26"/>
      <c r="N90" s="26"/>
      <c r="O90" s="27">
        <f t="shared" si="35"/>
        <v>0</v>
      </c>
      <c r="P90" s="26">
        <v>1</v>
      </c>
      <c r="Q90" s="26"/>
      <c r="R90" s="26"/>
      <c r="S90" s="27">
        <f t="shared" si="36"/>
        <v>0</v>
      </c>
      <c r="T90" s="26">
        <v>1</v>
      </c>
      <c r="U90" s="26"/>
      <c r="V90" s="26"/>
      <c r="W90" s="27">
        <f t="shared" si="49"/>
        <v>0</v>
      </c>
      <c r="X90" s="26">
        <v>1</v>
      </c>
      <c r="Y90" s="26"/>
      <c r="Z90" s="26"/>
      <c r="AA90" s="27">
        <f t="shared" si="38"/>
        <v>0</v>
      </c>
      <c r="AB90" s="26">
        <v>1</v>
      </c>
      <c r="AC90" s="26"/>
      <c r="AD90" s="26"/>
      <c r="AE90" s="27">
        <f t="shared" si="39"/>
        <v>0</v>
      </c>
      <c r="AF90" s="26">
        <v>1</v>
      </c>
      <c r="AG90" s="26"/>
      <c r="AH90" s="26"/>
      <c r="AI90" s="27">
        <f t="shared" si="51"/>
        <v>0</v>
      </c>
      <c r="AJ90" s="26">
        <v>1</v>
      </c>
      <c r="AK90" s="26"/>
      <c r="AL90" s="26"/>
      <c r="AM90" s="27">
        <f t="shared" si="41"/>
        <v>0</v>
      </c>
      <c r="AN90" s="26">
        <v>1</v>
      </c>
      <c r="AO90" s="26"/>
      <c r="AP90" s="26"/>
      <c r="AQ90" s="28">
        <f t="shared" si="52"/>
        <v>0</v>
      </c>
      <c r="AR90" s="26">
        <v>1</v>
      </c>
      <c r="AS90" s="26"/>
      <c r="AT90" s="26"/>
      <c r="AU90" s="27">
        <f t="shared" si="43"/>
        <v>0</v>
      </c>
      <c r="AV90" s="26">
        <v>1</v>
      </c>
      <c r="AW90" s="26"/>
      <c r="AX90" s="26"/>
      <c r="AY90" s="27">
        <f t="shared" si="44"/>
        <v>0</v>
      </c>
      <c r="AZ90" s="29">
        <f t="shared" si="45"/>
        <v>0</v>
      </c>
      <c r="BA90" s="30">
        <v>0</v>
      </c>
      <c r="BB90" s="31">
        <f t="shared" si="46"/>
        <v>0</v>
      </c>
      <c r="BC90" s="32" t="str">
        <f t="shared" si="47"/>
        <v>geen actie</v>
      </c>
      <c r="BD90" s="18">
        <v>89</v>
      </c>
      <c r="BE90" s="33"/>
      <c r="BF90" s="35"/>
      <c r="BG90" s="35"/>
      <c r="BH90" s="35"/>
      <c r="BI90" s="35"/>
      <c r="BJ90" s="35"/>
      <c r="BK90" s="35"/>
      <c r="BL90" s="35"/>
    </row>
    <row r="91" spans="1:64" ht="20.25" hidden="1" customHeight="1" x14ac:dyDescent="0.25">
      <c r="A91" s="18">
        <v>90</v>
      </c>
      <c r="B91" s="18" t="str">
        <f t="shared" si="34"/>
        <v>v</v>
      </c>
      <c r="C91" s="1"/>
      <c r="D91" s="48"/>
      <c r="E91" s="20"/>
      <c r="F91" s="21"/>
      <c r="G91" s="22"/>
      <c r="H91" s="23">
        <f t="shared" si="50"/>
        <v>0</v>
      </c>
      <c r="I91" s="22"/>
      <c r="J91" s="46">
        <f t="shared" si="48"/>
        <v>2018</v>
      </c>
      <c r="K91" s="25">
        <v>0</v>
      </c>
      <c r="L91" s="26">
        <v>1</v>
      </c>
      <c r="M91" s="26"/>
      <c r="N91" s="26"/>
      <c r="O91" s="27"/>
      <c r="P91" s="26">
        <v>1</v>
      </c>
      <c r="Q91" s="26"/>
      <c r="R91" s="26"/>
      <c r="S91" s="27"/>
      <c r="T91" s="26">
        <v>1</v>
      </c>
      <c r="U91" s="26"/>
      <c r="V91" s="26"/>
      <c r="W91" s="27">
        <f t="shared" si="49"/>
        <v>0</v>
      </c>
      <c r="X91" s="26">
        <v>1</v>
      </c>
      <c r="Y91" s="26"/>
      <c r="Z91" s="26"/>
      <c r="AA91" s="27">
        <f t="shared" si="38"/>
        <v>0</v>
      </c>
      <c r="AB91" s="26">
        <v>1</v>
      </c>
      <c r="AC91" s="26"/>
      <c r="AD91" s="26"/>
      <c r="AE91" s="27">
        <f t="shared" si="39"/>
        <v>0</v>
      </c>
      <c r="AF91" s="26">
        <v>1</v>
      </c>
      <c r="AG91" s="26"/>
      <c r="AH91" s="26"/>
      <c r="AI91" s="27">
        <f t="shared" si="51"/>
        <v>0</v>
      </c>
      <c r="AJ91" s="26">
        <v>1</v>
      </c>
      <c r="AK91" s="26"/>
      <c r="AL91" s="26"/>
      <c r="AM91" s="27">
        <f t="shared" si="41"/>
        <v>0</v>
      </c>
      <c r="AN91" s="26">
        <v>1</v>
      </c>
      <c r="AO91" s="26"/>
      <c r="AP91" s="26"/>
      <c r="AQ91" s="28">
        <f t="shared" si="52"/>
        <v>0</v>
      </c>
      <c r="AR91" s="26">
        <v>1</v>
      </c>
      <c r="AS91" s="26"/>
      <c r="AT91" s="26"/>
      <c r="AU91" s="27">
        <f t="shared" si="43"/>
        <v>0</v>
      </c>
      <c r="AV91" s="26">
        <v>1</v>
      </c>
      <c r="AW91" s="26"/>
      <c r="AX91" s="26"/>
      <c r="AY91" s="27">
        <f t="shared" si="44"/>
        <v>0</v>
      </c>
      <c r="AZ91" s="29">
        <f t="shared" si="45"/>
        <v>0</v>
      </c>
      <c r="BA91" s="30">
        <v>0</v>
      </c>
      <c r="BB91" s="31">
        <f t="shared" si="46"/>
        <v>0</v>
      </c>
      <c r="BC91" s="32" t="str">
        <f t="shared" si="47"/>
        <v>geen actie</v>
      </c>
      <c r="BD91" s="18">
        <v>90</v>
      </c>
      <c r="BE91" s="33"/>
      <c r="BF91" s="35"/>
      <c r="BG91" s="35"/>
      <c r="BH91" s="35"/>
      <c r="BI91" s="35"/>
      <c r="BJ91" s="35"/>
      <c r="BK91" s="35"/>
      <c r="BL91" s="35"/>
    </row>
    <row r="92" spans="1:64" hidden="1" x14ac:dyDescent="0.25">
      <c r="A92" s="18">
        <v>91</v>
      </c>
      <c r="B92" s="18" t="str">
        <f t="shared" si="34"/>
        <v>v</v>
      </c>
      <c r="C92" s="43"/>
      <c r="D92" s="48"/>
      <c r="E92" s="20"/>
      <c r="F92" s="21"/>
      <c r="G92" s="22"/>
      <c r="H92" s="23">
        <f t="shared" si="50"/>
        <v>0</v>
      </c>
      <c r="I92" s="37"/>
      <c r="J92" s="46">
        <f t="shared" si="48"/>
        <v>2018</v>
      </c>
      <c r="K92" s="25">
        <v>0</v>
      </c>
      <c r="L92" s="26">
        <v>1</v>
      </c>
      <c r="M92" s="26"/>
      <c r="N92" s="26"/>
      <c r="O92" s="27">
        <f t="shared" ref="O92:O108" si="53">SUM(M92*10+N92)/L92*10</f>
        <v>0</v>
      </c>
      <c r="P92" s="26">
        <v>1</v>
      </c>
      <c r="Q92" s="26"/>
      <c r="R92" s="26"/>
      <c r="S92" s="27">
        <f t="shared" ref="S92:S97" si="54">SUM(Q92*10+R92)/P92*10</f>
        <v>0</v>
      </c>
      <c r="T92" s="26">
        <v>1</v>
      </c>
      <c r="U92" s="26"/>
      <c r="V92" s="26"/>
      <c r="W92" s="27">
        <f t="shared" si="49"/>
        <v>0</v>
      </c>
      <c r="X92" s="26">
        <v>1</v>
      </c>
      <c r="Y92" s="26"/>
      <c r="Z92" s="26"/>
      <c r="AA92" s="27">
        <f t="shared" si="38"/>
        <v>0</v>
      </c>
      <c r="AB92" s="26">
        <v>1</v>
      </c>
      <c r="AC92" s="26"/>
      <c r="AD92" s="26"/>
      <c r="AE92" s="27">
        <f t="shared" si="39"/>
        <v>0</v>
      </c>
      <c r="AF92" s="26">
        <v>1</v>
      </c>
      <c r="AG92" s="26"/>
      <c r="AH92" s="26"/>
      <c r="AI92" s="27">
        <f t="shared" si="51"/>
        <v>0</v>
      </c>
      <c r="AJ92" s="26">
        <v>1</v>
      </c>
      <c r="AK92" s="26"/>
      <c r="AL92" s="26"/>
      <c r="AM92" s="27">
        <f t="shared" si="41"/>
        <v>0</v>
      </c>
      <c r="AN92" s="26">
        <v>1</v>
      </c>
      <c r="AO92" s="26"/>
      <c r="AP92" s="26"/>
      <c r="AQ92" s="28">
        <f t="shared" si="52"/>
        <v>0</v>
      </c>
      <c r="AR92" s="26">
        <v>1</v>
      </c>
      <c r="AS92" s="26"/>
      <c r="AT92" s="26"/>
      <c r="AU92" s="27">
        <f t="shared" si="43"/>
        <v>0</v>
      </c>
      <c r="AV92" s="26">
        <v>1</v>
      </c>
      <c r="AW92" s="26"/>
      <c r="AX92" s="26"/>
      <c r="AY92" s="27">
        <f t="shared" si="44"/>
        <v>0</v>
      </c>
      <c r="AZ92" s="29">
        <f t="shared" si="45"/>
        <v>0</v>
      </c>
      <c r="BA92" s="30">
        <v>0</v>
      </c>
      <c r="BB92" s="31">
        <f t="shared" si="46"/>
        <v>0</v>
      </c>
      <c r="BC92" s="32" t="str">
        <f t="shared" si="47"/>
        <v>geen actie</v>
      </c>
      <c r="BD92" s="18">
        <v>91</v>
      </c>
      <c r="BE92" s="33"/>
      <c r="BF92" s="35"/>
      <c r="BG92" s="35"/>
      <c r="BH92" s="35"/>
      <c r="BI92" s="35"/>
      <c r="BJ92" s="35"/>
      <c r="BK92" s="35"/>
      <c r="BL92" s="35"/>
    </row>
    <row r="93" spans="1:64" hidden="1" x14ac:dyDescent="0.25">
      <c r="A93" s="18">
        <v>92</v>
      </c>
      <c r="B93" s="18" t="str">
        <f t="shared" si="34"/>
        <v>v</v>
      </c>
      <c r="C93" s="1"/>
      <c r="D93" s="48"/>
      <c r="E93" s="20"/>
      <c r="F93" s="21"/>
      <c r="G93" s="22"/>
      <c r="H93" s="23">
        <f t="shared" si="50"/>
        <v>0</v>
      </c>
      <c r="I93" s="37"/>
      <c r="J93" s="46">
        <f t="shared" si="48"/>
        <v>2018</v>
      </c>
      <c r="K93" s="25">
        <v>0</v>
      </c>
      <c r="L93" s="26">
        <v>1</v>
      </c>
      <c r="M93" s="26"/>
      <c r="N93" s="26"/>
      <c r="O93" s="27">
        <f t="shared" si="53"/>
        <v>0</v>
      </c>
      <c r="P93" s="26">
        <v>1</v>
      </c>
      <c r="Q93" s="26"/>
      <c r="R93" s="26"/>
      <c r="S93" s="27">
        <f t="shared" si="54"/>
        <v>0</v>
      </c>
      <c r="T93" s="26">
        <v>1</v>
      </c>
      <c r="U93" s="26"/>
      <c r="V93" s="26"/>
      <c r="W93" s="27">
        <f t="shared" si="49"/>
        <v>0</v>
      </c>
      <c r="X93" s="26">
        <v>1</v>
      </c>
      <c r="Y93" s="26"/>
      <c r="Z93" s="26"/>
      <c r="AA93" s="27">
        <f t="shared" si="38"/>
        <v>0</v>
      </c>
      <c r="AB93" s="26">
        <v>1</v>
      </c>
      <c r="AC93" s="26"/>
      <c r="AD93" s="26"/>
      <c r="AE93" s="27">
        <f t="shared" si="39"/>
        <v>0</v>
      </c>
      <c r="AF93" s="26">
        <v>1</v>
      </c>
      <c r="AG93" s="26"/>
      <c r="AH93" s="26"/>
      <c r="AI93" s="27">
        <f t="shared" si="51"/>
        <v>0</v>
      </c>
      <c r="AJ93" s="26">
        <v>1</v>
      </c>
      <c r="AK93" s="26"/>
      <c r="AL93" s="26"/>
      <c r="AM93" s="27">
        <f t="shared" si="41"/>
        <v>0</v>
      </c>
      <c r="AN93" s="26">
        <v>1</v>
      </c>
      <c r="AO93" s="26"/>
      <c r="AP93" s="26"/>
      <c r="AQ93" s="28">
        <f t="shared" si="52"/>
        <v>0</v>
      </c>
      <c r="AR93" s="26">
        <v>1</v>
      </c>
      <c r="AS93" s="26"/>
      <c r="AT93" s="26"/>
      <c r="AU93" s="27">
        <f t="shared" si="43"/>
        <v>0</v>
      </c>
      <c r="AV93" s="26">
        <v>1</v>
      </c>
      <c r="AW93" s="26"/>
      <c r="AX93" s="26"/>
      <c r="AY93" s="27">
        <f t="shared" si="44"/>
        <v>0</v>
      </c>
      <c r="AZ93" s="29">
        <f t="shared" si="45"/>
        <v>0</v>
      </c>
      <c r="BA93" s="30">
        <v>0</v>
      </c>
      <c r="BB93" s="31">
        <f t="shared" si="46"/>
        <v>0</v>
      </c>
      <c r="BC93" s="32" t="str">
        <f t="shared" si="47"/>
        <v>geen actie</v>
      </c>
      <c r="BD93" s="18">
        <v>92</v>
      </c>
      <c r="BE93" s="33"/>
      <c r="BF93" s="35"/>
      <c r="BG93" s="35"/>
      <c r="BH93" s="35"/>
      <c r="BI93" s="35"/>
      <c r="BJ93" s="35"/>
      <c r="BK93" s="35"/>
      <c r="BL93" s="35"/>
    </row>
    <row r="94" spans="1:64" hidden="1" x14ac:dyDescent="0.25">
      <c r="A94" s="18">
        <v>93</v>
      </c>
      <c r="B94" s="18" t="str">
        <f t="shared" si="34"/>
        <v>v</v>
      </c>
      <c r="C94" s="1"/>
      <c r="D94" s="48"/>
      <c r="E94" s="20"/>
      <c r="F94" s="21"/>
      <c r="G94" s="22"/>
      <c r="H94" s="23">
        <f t="shared" si="50"/>
        <v>0</v>
      </c>
      <c r="I94" s="22"/>
      <c r="J94" s="46">
        <f t="shared" si="48"/>
        <v>2018</v>
      </c>
      <c r="K94" s="25">
        <v>0</v>
      </c>
      <c r="L94" s="26">
        <v>1</v>
      </c>
      <c r="M94" s="26"/>
      <c r="N94" s="26"/>
      <c r="O94" s="27">
        <f t="shared" si="53"/>
        <v>0</v>
      </c>
      <c r="P94" s="26">
        <v>1</v>
      </c>
      <c r="Q94" s="26"/>
      <c r="R94" s="26"/>
      <c r="S94" s="27">
        <f t="shared" si="54"/>
        <v>0</v>
      </c>
      <c r="T94" s="26">
        <v>1</v>
      </c>
      <c r="U94" s="26"/>
      <c r="V94" s="26"/>
      <c r="W94" s="27">
        <f t="shared" si="49"/>
        <v>0</v>
      </c>
      <c r="X94" s="26">
        <v>1</v>
      </c>
      <c r="Y94" s="26"/>
      <c r="Z94" s="26"/>
      <c r="AA94" s="27">
        <f t="shared" si="38"/>
        <v>0</v>
      </c>
      <c r="AB94" s="26">
        <v>1</v>
      </c>
      <c r="AC94" s="26"/>
      <c r="AD94" s="26"/>
      <c r="AE94" s="27">
        <f t="shared" si="39"/>
        <v>0</v>
      </c>
      <c r="AF94" s="26">
        <v>1</v>
      </c>
      <c r="AG94" s="26"/>
      <c r="AH94" s="26"/>
      <c r="AI94" s="27">
        <f t="shared" si="51"/>
        <v>0</v>
      </c>
      <c r="AJ94" s="26">
        <v>1</v>
      </c>
      <c r="AK94" s="26"/>
      <c r="AL94" s="26"/>
      <c r="AM94" s="27">
        <f t="shared" si="41"/>
        <v>0</v>
      </c>
      <c r="AN94" s="26">
        <v>1</v>
      </c>
      <c r="AO94" s="26"/>
      <c r="AP94" s="26"/>
      <c r="AQ94" s="28">
        <f t="shared" si="52"/>
        <v>0</v>
      </c>
      <c r="AR94" s="26">
        <v>1</v>
      </c>
      <c r="AS94" s="26"/>
      <c r="AT94" s="26"/>
      <c r="AU94" s="27">
        <f t="shared" si="43"/>
        <v>0</v>
      </c>
      <c r="AV94" s="26">
        <v>1</v>
      </c>
      <c r="AW94" s="26"/>
      <c r="AX94" s="26"/>
      <c r="AY94" s="27">
        <f t="shared" si="44"/>
        <v>0</v>
      </c>
      <c r="AZ94" s="29">
        <f t="shared" si="45"/>
        <v>0</v>
      </c>
      <c r="BA94" s="30">
        <v>0</v>
      </c>
      <c r="BB94" s="31">
        <f t="shared" si="46"/>
        <v>0</v>
      </c>
      <c r="BC94" s="32" t="str">
        <f t="shared" si="47"/>
        <v>geen actie</v>
      </c>
      <c r="BD94" s="18">
        <v>93</v>
      </c>
      <c r="BE94" s="33"/>
      <c r="BF94" s="35"/>
      <c r="BG94" s="35"/>
      <c r="BH94" s="35"/>
      <c r="BI94" s="35"/>
      <c r="BJ94" s="35"/>
      <c r="BK94" s="35"/>
      <c r="BL94" s="35"/>
    </row>
    <row r="95" spans="1:64" hidden="1" x14ac:dyDescent="0.25">
      <c r="A95" s="18">
        <v>94</v>
      </c>
      <c r="B95" s="18" t="str">
        <f t="shared" si="34"/>
        <v>v</v>
      </c>
      <c r="C95" s="1"/>
      <c r="D95" s="48"/>
      <c r="E95" s="20"/>
      <c r="F95" s="36"/>
      <c r="G95" s="32"/>
      <c r="H95" s="23">
        <f t="shared" si="50"/>
        <v>0</v>
      </c>
      <c r="I95" s="32"/>
      <c r="J95" s="46">
        <f t="shared" si="48"/>
        <v>2018</v>
      </c>
      <c r="K95" s="25">
        <v>0</v>
      </c>
      <c r="L95" s="26">
        <v>1</v>
      </c>
      <c r="M95" s="26"/>
      <c r="N95" s="26"/>
      <c r="O95" s="27">
        <f t="shared" si="53"/>
        <v>0</v>
      </c>
      <c r="P95" s="26">
        <v>1</v>
      </c>
      <c r="Q95" s="26"/>
      <c r="R95" s="26"/>
      <c r="S95" s="27">
        <f t="shared" si="54"/>
        <v>0</v>
      </c>
      <c r="T95" s="26">
        <v>1</v>
      </c>
      <c r="U95" s="26"/>
      <c r="V95" s="26"/>
      <c r="W95" s="27">
        <f t="shared" si="49"/>
        <v>0</v>
      </c>
      <c r="X95" s="26">
        <v>1</v>
      </c>
      <c r="Y95" s="26"/>
      <c r="Z95" s="26"/>
      <c r="AA95" s="27">
        <f t="shared" si="38"/>
        <v>0</v>
      </c>
      <c r="AB95" s="26">
        <v>1</v>
      </c>
      <c r="AC95" s="26"/>
      <c r="AD95" s="26"/>
      <c r="AE95" s="27">
        <f t="shared" si="39"/>
        <v>0</v>
      </c>
      <c r="AF95" s="26">
        <v>1</v>
      </c>
      <c r="AG95" s="26"/>
      <c r="AH95" s="26"/>
      <c r="AI95" s="27">
        <f t="shared" si="51"/>
        <v>0</v>
      </c>
      <c r="AJ95" s="26">
        <v>1</v>
      </c>
      <c r="AK95" s="26"/>
      <c r="AL95" s="26"/>
      <c r="AM95" s="27">
        <f t="shared" si="41"/>
        <v>0</v>
      </c>
      <c r="AN95" s="26">
        <v>1</v>
      </c>
      <c r="AO95" s="26"/>
      <c r="AP95" s="26"/>
      <c r="AQ95" s="28">
        <f t="shared" si="52"/>
        <v>0</v>
      </c>
      <c r="AR95" s="26">
        <v>1</v>
      </c>
      <c r="AS95" s="26"/>
      <c r="AT95" s="26"/>
      <c r="AU95" s="27">
        <f t="shared" si="43"/>
        <v>0</v>
      </c>
      <c r="AV95" s="26">
        <v>1</v>
      </c>
      <c r="AW95" s="26"/>
      <c r="AX95" s="26"/>
      <c r="AY95" s="27">
        <f t="shared" si="44"/>
        <v>0</v>
      </c>
      <c r="AZ95" s="29">
        <f t="shared" si="45"/>
        <v>0</v>
      </c>
      <c r="BA95" s="30">
        <v>0</v>
      </c>
      <c r="BB95" s="31">
        <f t="shared" si="46"/>
        <v>0</v>
      </c>
      <c r="BC95" s="32" t="str">
        <f t="shared" si="47"/>
        <v>geen actie</v>
      </c>
      <c r="BD95" s="18">
        <v>94</v>
      </c>
      <c r="BE95" s="33"/>
      <c r="BF95" s="35"/>
      <c r="BG95" s="35"/>
      <c r="BH95" s="35"/>
      <c r="BI95" s="35"/>
      <c r="BJ95" s="35"/>
      <c r="BK95" s="35"/>
      <c r="BL95" s="35"/>
    </row>
    <row r="96" spans="1:64" hidden="1" x14ac:dyDescent="0.25">
      <c r="A96" s="18">
        <v>95</v>
      </c>
      <c r="B96" s="18" t="str">
        <f t="shared" si="34"/>
        <v>v</v>
      </c>
      <c r="C96" s="1"/>
      <c r="D96" s="48"/>
      <c r="E96" s="20"/>
      <c r="F96" s="21"/>
      <c r="G96" s="22"/>
      <c r="H96" s="23">
        <f t="shared" si="50"/>
        <v>0</v>
      </c>
      <c r="I96" s="22"/>
      <c r="J96" s="46">
        <f t="shared" si="48"/>
        <v>2018</v>
      </c>
      <c r="K96" s="25">
        <v>0</v>
      </c>
      <c r="L96" s="26">
        <v>1</v>
      </c>
      <c r="M96" s="26"/>
      <c r="N96" s="26"/>
      <c r="O96" s="27">
        <f t="shared" si="53"/>
        <v>0</v>
      </c>
      <c r="P96" s="26">
        <v>1</v>
      </c>
      <c r="Q96" s="26"/>
      <c r="R96" s="26"/>
      <c r="S96" s="27">
        <f t="shared" si="54"/>
        <v>0</v>
      </c>
      <c r="T96" s="26">
        <v>1</v>
      </c>
      <c r="U96" s="26"/>
      <c r="V96" s="26"/>
      <c r="W96" s="27">
        <f t="shared" si="49"/>
        <v>0</v>
      </c>
      <c r="X96" s="26">
        <v>1</v>
      </c>
      <c r="Y96" s="26"/>
      <c r="Z96" s="26"/>
      <c r="AA96" s="27">
        <f t="shared" si="38"/>
        <v>0</v>
      </c>
      <c r="AB96" s="26">
        <v>1</v>
      </c>
      <c r="AC96" s="26"/>
      <c r="AD96" s="26"/>
      <c r="AE96" s="27">
        <f t="shared" si="39"/>
        <v>0</v>
      </c>
      <c r="AF96" s="26">
        <v>1</v>
      </c>
      <c r="AG96" s="26"/>
      <c r="AH96" s="26"/>
      <c r="AI96" s="27">
        <f t="shared" si="51"/>
        <v>0</v>
      </c>
      <c r="AJ96" s="26">
        <v>1</v>
      </c>
      <c r="AK96" s="26"/>
      <c r="AL96" s="26"/>
      <c r="AM96" s="27">
        <f t="shared" si="41"/>
        <v>0</v>
      </c>
      <c r="AN96" s="26">
        <v>1</v>
      </c>
      <c r="AO96" s="26"/>
      <c r="AP96" s="26"/>
      <c r="AQ96" s="28">
        <f t="shared" si="52"/>
        <v>0</v>
      </c>
      <c r="AR96" s="26">
        <v>1</v>
      </c>
      <c r="AS96" s="26"/>
      <c r="AT96" s="26"/>
      <c r="AU96" s="27">
        <f t="shared" si="43"/>
        <v>0</v>
      </c>
      <c r="AV96" s="26">
        <v>1</v>
      </c>
      <c r="AW96" s="26"/>
      <c r="AX96" s="26"/>
      <c r="AY96" s="27">
        <f t="shared" si="44"/>
        <v>0</v>
      </c>
      <c r="AZ96" s="29">
        <f t="shared" si="45"/>
        <v>0</v>
      </c>
      <c r="BA96" s="30">
        <v>0</v>
      </c>
      <c r="BB96" s="31">
        <f t="shared" si="46"/>
        <v>0</v>
      </c>
      <c r="BC96" s="32" t="str">
        <f t="shared" si="47"/>
        <v>geen actie</v>
      </c>
      <c r="BD96" s="18">
        <v>95</v>
      </c>
      <c r="BE96" s="33"/>
      <c r="BF96" s="35"/>
      <c r="BG96" s="35"/>
      <c r="BH96" s="35"/>
      <c r="BI96" s="35"/>
      <c r="BJ96" s="35"/>
      <c r="BK96" s="35"/>
      <c r="BL96" s="35"/>
    </row>
    <row r="97" spans="1:64" hidden="1" x14ac:dyDescent="0.25">
      <c r="A97" s="18">
        <v>96</v>
      </c>
      <c r="B97" s="18" t="str">
        <f t="shared" si="34"/>
        <v>v</v>
      </c>
      <c r="C97" s="1"/>
      <c r="D97" s="48"/>
      <c r="E97" s="20"/>
      <c r="F97" s="36"/>
      <c r="G97" s="37"/>
      <c r="H97" s="23">
        <f t="shared" si="50"/>
        <v>0</v>
      </c>
      <c r="I97" s="32"/>
      <c r="J97" s="46">
        <f t="shared" si="48"/>
        <v>2018</v>
      </c>
      <c r="K97" s="25">
        <v>0</v>
      </c>
      <c r="L97" s="26">
        <v>1</v>
      </c>
      <c r="M97" s="26"/>
      <c r="N97" s="26"/>
      <c r="O97" s="27">
        <f t="shared" si="53"/>
        <v>0</v>
      </c>
      <c r="P97" s="26">
        <v>1</v>
      </c>
      <c r="Q97" s="26"/>
      <c r="R97" s="26"/>
      <c r="S97" s="27">
        <f t="shared" si="54"/>
        <v>0</v>
      </c>
      <c r="T97" s="26">
        <v>1</v>
      </c>
      <c r="U97" s="26"/>
      <c r="V97" s="26"/>
      <c r="W97" s="27">
        <f t="shared" si="49"/>
        <v>0</v>
      </c>
      <c r="X97" s="26">
        <v>1</v>
      </c>
      <c r="Y97" s="26"/>
      <c r="Z97" s="26"/>
      <c r="AA97" s="27">
        <f t="shared" si="38"/>
        <v>0</v>
      </c>
      <c r="AB97" s="26">
        <v>1</v>
      </c>
      <c r="AC97" s="26"/>
      <c r="AD97" s="26"/>
      <c r="AE97" s="27">
        <f t="shared" si="39"/>
        <v>0</v>
      </c>
      <c r="AF97" s="26">
        <v>1</v>
      </c>
      <c r="AG97" s="26"/>
      <c r="AH97" s="26"/>
      <c r="AI97" s="27">
        <f t="shared" si="51"/>
        <v>0</v>
      </c>
      <c r="AJ97" s="26">
        <v>1</v>
      </c>
      <c r="AK97" s="26"/>
      <c r="AL97" s="26"/>
      <c r="AM97" s="27">
        <f t="shared" si="41"/>
        <v>0</v>
      </c>
      <c r="AN97" s="26">
        <v>1</v>
      </c>
      <c r="AO97" s="26"/>
      <c r="AP97" s="26"/>
      <c r="AQ97" s="28">
        <f t="shared" si="52"/>
        <v>0</v>
      </c>
      <c r="AR97" s="26">
        <v>1</v>
      </c>
      <c r="AS97" s="26"/>
      <c r="AT97" s="26"/>
      <c r="AU97" s="27">
        <f t="shared" si="43"/>
        <v>0</v>
      </c>
      <c r="AV97" s="26">
        <v>1</v>
      </c>
      <c r="AW97" s="26"/>
      <c r="AX97" s="26"/>
      <c r="AY97" s="27">
        <f t="shared" si="44"/>
        <v>0</v>
      </c>
      <c r="AZ97" s="29">
        <f t="shared" si="45"/>
        <v>0</v>
      </c>
      <c r="BA97" s="30">
        <v>0</v>
      </c>
      <c r="BB97" s="31">
        <f t="shared" si="46"/>
        <v>0</v>
      </c>
      <c r="BC97" s="32" t="str">
        <f t="shared" si="47"/>
        <v>geen actie</v>
      </c>
      <c r="BD97" s="18">
        <v>96</v>
      </c>
      <c r="BE97" s="33"/>
      <c r="BF97" s="35"/>
      <c r="BG97" s="35"/>
      <c r="BH97" s="35"/>
      <c r="BI97" s="35"/>
      <c r="BJ97" s="35"/>
      <c r="BK97" s="35"/>
      <c r="BL97" s="35"/>
    </row>
    <row r="98" spans="1:64" hidden="1" x14ac:dyDescent="0.25">
      <c r="A98" s="18">
        <v>97</v>
      </c>
      <c r="B98" s="18" t="str">
        <f t="shared" ref="B98:B124" si="55">IF(A98=BD98,"v","x")</f>
        <v>v</v>
      </c>
      <c r="C98" s="1"/>
      <c r="D98" s="48"/>
      <c r="E98" s="20"/>
      <c r="F98" s="21"/>
      <c r="G98" s="22"/>
      <c r="H98" s="23">
        <f t="shared" si="50"/>
        <v>0</v>
      </c>
      <c r="I98" s="37"/>
      <c r="J98" s="46">
        <f t="shared" si="48"/>
        <v>2018</v>
      </c>
      <c r="K98" s="25">
        <v>0</v>
      </c>
      <c r="L98" s="26">
        <v>1</v>
      </c>
      <c r="M98" s="26"/>
      <c r="N98" s="26"/>
      <c r="O98" s="27">
        <f t="shared" si="53"/>
        <v>0</v>
      </c>
      <c r="P98" s="26">
        <v>1</v>
      </c>
      <c r="Q98" s="26"/>
      <c r="R98" s="26"/>
      <c r="S98" s="27"/>
      <c r="T98" s="26">
        <v>1</v>
      </c>
      <c r="U98" s="26"/>
      <c r="V98" s="26"/>
      <c r="W98" s="27">
        <f t="shared" si="49"/>
        <v>0</v>
      </c>
      <c r="X98" s="26">
        <v>1</v>
      </c>
      <c r="Y98" s="26"/>
      <c r="Z98" s="26"/>
      <c r="AA98" s="27">
        <f t="shared" ref="AA98:AA108" si="56">SUM(Y98*10+Z98)/X98*10</f>
        <v>0</v>
      </c>
      <c r="AB98" s="26">
        <v>1</v>
      </c>
      <c r="AC98" s="26"/>
      <c r="AD98" s="26"/>
      <c r="AE98" s="27">
        <f t="shared" ref="AE98:AE122" si="57">SUM(AC98*10+AD98)/AB98*10</f>
        <v>0</v>
      </c>
      <c r="AF98" s="26">
        <v>1</v>
      </c>
      <c r="AG98" s="26"/>
      <c r="AH98" s="26"/>
      <c r="AI98" s="27"/>
      <c r="AJ98" s="26">
        <v>1</v>
      </c>
      <c r="AK98" s="26"/>
      <c r="AL98" s="26"/>
      <c r="AM98" s="27">
        <f t="shared" ref="AM98:AM108" si="58">SUM(AK98*10+AL98)/AJ98*10</f>
        <v>0</v>
      </c>
      <c r="AN98" s="26">
        <v>1</v>
      </c>
      <c r="AO98" s="26"/>
      <c r="AP98" s="26"/>
      <c r="AQ98" s="28">
        <f t="shared" si="52"/>
        <v>0</v>
      </c>
      <c r="AR98" s="26">
        <v>1</v>
      </c>
      <c r="AS98" s="26"/>
      <c r="AT98" s="26"/>
      <c r="AU98" s="27">
        <f t="shared" ref="AU98:AU124" si="59">SUM(AS98*10+AT98)/AR98*10</f>
        <v>0</v>
      </c>
      <c r="AV98" s="26">
        <v>1</v>
      </c>
      <c r="AW98" s="26"/>
      <c r="AX98" s="26"/>
      <c r="AY98" s="27">
        <f t="shared" ref="AY98:AY124" si="60">SUM(AW98*10+AX98)/AV98*10</f>
        <v>0</v>
      </c>
      <c r="AZ98" s="29">
        <f t="shared" ref="AZ98:AZ124" si="61">IF(H98&lt;250,0,IF(H98&lt;500,250,IF(H98&lt;750,"500",IF(H98&lt;1000,750,IF(H98&lt;1500,1000,IF(H98&lt;2000,1500,IF(H98&lt;2500,2000,IF(H98&lt;3000,2500,3000))))))))</f>
        <v>0</v>
      </c>
      <c r="BA98" s="30">
        <v>0</v>
      </c>
      <c r="BB98" s="31">
        <f t="shared" ref="BB98:BB124" si="62">AZ98-BA98</f>
        <v>0</v>
      </c>
      <c r="BC98" s="32" t="str">
        <f t="shared" ref="BC98:BC124" si="63">IF(BB98=0,"geen actie",CONCATENATE("diploma uitschrijven: ",AZ98," punten"))</f>
        <v>geen actie</v>
      </c>
      <c r="BD98" s="18">
        <v>97</v>
      </c>
      <c r="BE98" s="33"/>
      <c r="BF98" s="35"/>
      <c r="BG98" s="35"/>
      <c r="BH98" s="35"/>
      <c r="BI98" s="35"/>
      <c r="BJ98" s="35"/>
      <c r="BK98" s="35"/>
      <c r="BL98" s="35"/>
    </row>
    <row r="99" spans="1:64" hidden="1" x14ac:dyDescent="0.25">
      <c r="A99" s="18">
        <v>98</v>
      </c>
      <c r="B99" s="18" t="str">
        <f t="shared" si="55"/>
        <v>v</v>
      </c>
      <c r="C99" s="1"/>
      <c r="D99" s="48"/>
      <c r="E99" s="20"/>
      <c r="F99" s="21"/>
      <c r="G99" s="22"/>
      <c r="H99" s="23">
        <f t="shared" si="50"/>
        <v>0</v>
      </c>
      <c r="I99" s="22"/>
      <c r="J99" s="46">
        <f t="shared" ref="J99:J124" si="64">2018-I99</f>
        <v>2018</v>
      </c>
      <c r="K99" s="25">
        <v>0</v>
      </c>
      <c r="L99" s="26">
        <v>1</v>
      </c>
      <c r="M99" s="26"/>
      <c r="N99" s="26"/>
      <c r="O99" s="27">
        <f t="shared" si="53"/>
        <v>0</v>
      </c>
      <c r="P99" s="26">
        <v>1</v>
      </c>
      <c r="Q99" s="26"/>
      <c r="R99" s="26"/>
      <c r="S99" s="27">
        <f t="shared" ref="S99:S108" si="65">SUM(Q99*10+R99)/P99*10</f>
        <v>0</v>
      </c>
      <c r="T99" s="26">
        <v>1</v>
      </c>
      <c r="U99" s="26"/>
      <c r="V99" s="26"/>
      <c r="W99" s="27">
        <f t="shared" si="49"/>
        <v>0</v>
      </c>
      <c r="X99" s="26">
        <v>1</v>
      </c>
      <c r="Y99" s="26"/>
      <c r="Z99" s="26"/>
      <c r="AA99" s="27">
        <f t="shared" si="56"/>
        <v>0</v>
      </c>
      <c r="AB99" s="26">
        <v>1</v>
      </c>
      <c r="AC99" s="26"/>
      <c r="AD99" s="26"/>
      <c r="AE99" s="27">
        <f t="shared" si="57"/>
        <v>0</v>
      </c>
      <c r="AF99" s="26">
        <v>1</v>
      </c>
      <c r="AG99" s="26"/>
      <c r="AH99" s="26"/>
      <c r="AI99" s="27">
        <f t="shared" ref="AI99:AI108" si="66">SUM(AG99*10+AH99)/AF99*10</f>
        <v>0</v>
      </c>
      <c r="AJ99" s="26">
        <v>1</v>
      </c>
      <c r="AK99" s="26"/>
      <c r="AL99" s="26"/>
      <c r="AM99" s="27">
        <f t="shared" si="58"/>
        <v>0</v>
      </c>
      <c r="AN99" s="26">
        <v>1</v>
      </c>
      <c r="AO99" s="26"/>
      <c r="AP99" s="26"/>
      <c r="AQ99" s="28">
        <f t="shared" si="52"/>
        <v>0</v>
      </c>
      <c r="AR99" s="26">
        <v>1</v>
      </c>
      <c r="AS99" s="26"/>
      <c r="AT99" s="26"/>
      <c r="AU99" s="27">
        <f t="shared" si="59"/>
        <v>0</v>
      </c>
      <c r="AV99" s="26">
        <v>1</v>
      </c>
      <c r="AW99" s="26"/>
      <c r="AX99" s="26"/>
      <c r="AY99" s="27">
        <f t="shared" si="60"/>
        <v>0</v>
      </c>
      <c r="AZ99" s="29">
        <f t="shared" si="61"/>
        <v>0</v>
      </c>
      <c r="BA99" s="30">
        <v>0</v>
      </c>
      <c r="BB99" s="31">
        <f t="shared" si="62"/>
        <v>0</v>
      </c>
      <c r="BC99" s="32" t="str">
        <f t="shared" si="63"/>
        <v>geen actie</v>
      </c>
      <c r="BD99" s="18">
        <v>98</v>
      </c>
      <c r="BE99" s="33"/>
      <c r="BF99" s="35"/>
      <c r="BG99" s="35"/>
      <c r="BH99" s="35"/>
      <c r="BI99" s="35"/>
      <c r="BJ99" s="35"/>
      <c r="BK99" s="35"/>
      <c r="BL99" s="35"/>
    </row>
    <row r="100" spans="1:64" hidden="1" x14ac:dyDescent="0.25">
      <c r="A100" s="18">
        <v>99</v>
      </c>
      <c r="B100" s="18" t="str">
        <f t="shared" si="55"/>
        <v>v</v>
      </c>
      <c r="C100" s="1"/>
      <c r="D100" s="48"/>
      <c r="E100" s="20"/>
      <c r="F100" s="21"/>
      <c r="G100" s="22"/>
      <c r="H100" s="23">
        <f t="shared" si="50"/>
        <v>0</v>
      </c>
      <c r="I100" s="22"/>
      <c r="J100" s="46">
        <f t="shared" si="64"/>
        <v>2018</v>
      </c>
      <c r="K100" s="25">
        <v>0</v>
      </c>
      <c r="L100" s="26">
        <v>1</v>
      </c>
      <c r="M100" s="26"/>
      <c r="N100" s="26"/>
      <c r="O100" s="27">
        <f t="shared" si="53"/>
        <v>0</v>
      </c>
      <c r="P100" s="26">
        <v>1</v>
      </c>
      <c r="Q100" s="26"/>
      <c r="R100" s="26"/>
      <c r="S100" s="27">
        <f t="shared" si="65"/>
        <v>0</v>
      </c>
      <c r="T100" s="26">
        <v>1</v>
      </c>
      <c r="U100" s="26"/>
      <c r="V100" s="26"/>
      <c r="W100" s="27">
        <f t="shared" si="49"/>
        <v>0</v>
      </c>
      <c r="X100" s="26">
        <v>1</v>
      </c>
      <c r="Y100" s="26"/>
      <c r="Z100" s="26"/>
      <c r="AA100" s="27">
        <f t="shared" si="56"/>
        <v>0</v>
      </c>
      <c r="AB100" s="26">
        <v>1</v>
      </c>
      <c r="AC100" s="26"/>
      <c r="AD100" s="26"/>
      <c r="AE100" s="27">
        <f t="shared" si="57"/>
        <v>0</v>
      </c>
      <c r="AF100" s="26">
        <v>1</v>
      </c>
      <c r="AG100" s="26"/>
      <c r="AH100" s="26"/>
      <c r="AI100" s="27">
        <f t="shared" si="66"/>
        <v>0</v>
      </c>
      <c r="AJ100" s="26">
        <v>1</v>
      </c>
      <c r="AK100" s="26"/>
      <c r="AL100" s="26"/>
      <c r="AM100" s="27">
        <f t="shared" si="58"/>
        <v>0</v>
      </c>
      <c r="AN100" s="26">
        <v>1</v>
      </c>
      <c r="AO100" s="26"/>
      <c r="AP100" s="26"/>
      <c r="AQ100" s="28">
        <f t="shared" si="52"/>
        <v>0</v>
      </c>
      <c r="AR100" s="26">
        <v>1</v>
      </c>
      <c r="AS100" s="26"/>
      <c r="AT100" s="26"/>
      <c r="AU100" s="27">
        <f t="shared" si="59"/>
        <v>0</v>
      </c>
      <c r="AV100" s="26">
        <v>1</v>
      </c>
      <c r="AW100" s="26"/>
      <c r="AX100" s="26"/>
      <c r="AY100" s="27">
        <f t="shared" si="60"/>
        <v>0</v>
      </c>
      <c r="AZ100" s="29">
        <f t="shared" si="61"/>
        <v>0</v>
      </c>
      <c r="BA100" s="30">
        <v>0</v>
      </c>
      <c r="BB100" s="31">
        <f t="shared" si="62"/>
        <v>0</v>
      </c>
      <c r="BC100" s="32" t="str">
        <f t="shared" si="63"/>
        <v>geen actie</v>
      </c>
      <c r="BD100" s="18">
        <v>99</v>
      </c>
      <c r="BE100" s="33"/>
      <c r="BF100" s="35"/>
      <c r="BG100" s="35"/>
      <c r="BH100" s="35"/>
      <c r="BI100" s="35"/>
      <c r="BJ100" s="35"/>
      <c r="BK100" s="35"/>
      <c r="BL100" s="35"/>
    </row>
    <row r="101" spans="1:64" ht="18" hidden="1" customHeight="1" x14ac:dyDescent="0.25">
      <c r="A101" s="18">
        <v>100</v>
      </c>
      <c r="B101" s="18" t="str">
        <f t="shared" si="55"/>
        <v>v</v>
      </c>
      <c r="C101" s="43"/>
      <c r="D101" s="48"/>
      <c r="E101" s="20"/>
      <c r="F101" s="21"/>
      <c r="G101" s="22"/>
      <c r="H101" s="23">
        <f t="shared" si="50"/>
        <v>0</v>
      </c>
      <c r="I101" s="37"/>
      <c r="J101" s="46">
        <f t="shared" si="64"/>
        <v>2018</v>
      </c>
      <c r="K101" s="25">
        <v>0</v>
      </c>
      <c r="L101" s="26">
        <v>1</v>
      </c>
      <c r="M101" s="26"/>
      <c r="N101" s="26"/>
      <c r="O101" s="27">
        <f t="shared" si="53"/>
        <v>0</v>
      </c>
      <c r="P101" s="26">
        <v>1</v>
      </c>
      <c r="Q101" s="26"/>
      <c r="R101" s="26"/>
      <c r="S101" s="27">
        <f t="shared" si="65"/>
        <v>0</v>
      </c>
      <c r="T101" s="26">
        <v>1</v>
      </c>
      <c r="U101" s="26"/>
      <c r="V101" s="26"/>
      <c r="W101" s="27">
        <f t="shared" ref="W101:W122" si="67">SUM(U101*10+V101)/T101*10</f>
        <v>0</v>
      </c>
      <c r="X101" s="26">
        <v>1</v>
      </c>
      <c r="Y101" s="26"/>
      <c r="Z101" s="26"/>
      <c r="AA101" s="27">
        <f t="shared" si="56"/>
        <v>0</v>
      </c>
      <c r="AB101" s="26">
        <v>1</v>
      </c>
      <c r="AC101" s="26"/>
      <c r="AD101" s="26"/>
      <c r="AE101" s="27">
        <f t="shared" si="57"/>
        <v>0</v>
      </c>
      <c r="AF101" s="26">
        <v>1</v>
      </c>
      <c r="AG101" s="26"/>
      <c r="AH101" s="26"/>
      <c r="AI101" s="27">
        <f t="shared" si="66"/>
        <v>0</v>
      </c>
      <c r="AJ101" s="26">
        <v>1</v>
      </c>
      <c r="AK101" s="26"/>
      <c r="AL101" s="26"/>
      <c r="AM101" s="27">
        <f t="shared" si="58"/>
        <v>0</v>
      </c>
      <c r="AN101" s="26">
        <v>1</v>
      </c>
      <c r="AO101" s="26"/>
      <c r="AP101" s="26"/>
      <c r="AQ101" s="28">
        <f t="shared" si="52"/>
        <v>0</v>
      </c>
      <c r="AR101" s="26">
        <v>1</v>
      </c>
      <c r="AS101" s="26"/>
      <c r="AT101" s="26"/>
      <c r="AU101" s="27">
        <f t="shared" si="59"/>
        <v>0</v>
      </c>
      <c r="AV101" s="26">
        <v>1</v>
      </c>
      <c r="AW101" s="26"/>
      <c r="AX101" s="26"/>
      <c r="AY101" s="27">
        <f t="shared" si="60"/>
        <v>0</v>
      </c>
      <c r="AZ101" s="29">
        <f t="shared" si="61"/>
        <v>0</v>
      </c>
      <c r="BA101" s="30">
        <v>0</v>
      </c>
      <c r="BB101" s="31">
        <f t="shared" si="62"/>
        <v>0</v>
      </c>
      <c r="BC101" s="32" t="str">
        <f t="shared" si="63"/>
        <v>geen actie</v>
      </c>
      <c r="BD101" s="18">
        <v>100</v>
      </c>
      <c r="BE101" s="33"/>
      <c r="BF101" s="35"/>
      <c r="BG101" s="35"/>
      <c r="BH101" s="35"/>
      <c r="BI101" s="35"/>
      <c r="BJ101" s="35"/>
      <c r="BK101" s="35"/>
      <c r="BL101" s="35"/>
    </row>
    <row r="102" spans="1:64" hidden="1" x14ac:dyDescent="0.25">
      <c r="A102" s="18">
        <v>101</v>
      </c>
      <c r="B102" s="18" t="str">
        <f t="shared" si="55"/>
        <v>v</v>
      </c>
      <c r="C102" s="1"/>
      <c r="D102" s="48"/>
      <c r="E102" s="20"/>
      <c r="F102" s="21"/>
      <c r="G102" s="22"/>
      <c r="H102" s="23">
        <f t="shared" si="50"/>
        <v>0</v>
      </c>
      <c r="I102" s="22"/>
      <c r="J102" s="46">
        <f t="shared" si="64"/>
        <v>2018</v>
      </c>
      <c r="K102" s="25">
        <v>0</v>
      </c>
      <c r="L102" s="26">
        <v>1</v>
      </c>
      <c r="M102" s="26"/>
      <c r="N102" s="26"/>
      <c r="O102" s="27">
        <f t="shared" si="53"/>
        <v>0</v>
      </c>
      <c r="P102" s="26">
        <v>1</v>
      </c>
      <c r="Q102" s="26"/>
      <c r="R102" s="26"/>
      <c r="S102" s="27">
        <f t="shared" si="65"/>
        <v>0</v>
      </c>
      <c r="T102" s="26">
        <v>1</v>
      </c>
      <c r="U102" s="26"/>
      <c r="V102" s="26"/>
      <c r="W102" s="27">
        <f t="shared" si="67"/>
        <v>0</v>
      </c>
      <c r="X102" s="26">
        <v>1</v>
      </c>
      <c r="Y102" s="26"/>
      <c r="Z102" s="26"/>
      <c r="AA102" s="27">
        <f t="shared" si="56"/>
        <v>0</v>
      </c>
      <c r="AB102" s="26">
        <v>1</v>
      </c>
      <c r="AC102" s="26"/>
      <c r="AD102" s="26"/>
      <c r="AE102" s="27">
        <f t="shared" si="57"/>
        <v>0</v>
      </c>
      <c r="AF102" s="26">
        <v>1</v>
      </c>
      <c r="AG102" s="26"/>
      <c r="AH102" s="26"/>
      <c r="AI102" s="27">
        <f t="shared" si="66"/>
        <v>0</v>
      </c>
      <c r="AJ102" s="26">
        <v>1</v>
      </c>
      <c r="AK102" s="26"/>
      <c r="AL102" s="26"/>
      <c r="AM102" s="27">
        <f t="shared" si="58"/>
        <v>0</v>
      </c>
      <c r="AN102" s="26">
        <v>1</v>
      </c>
      <c r="AO102" s="26"/>
      <c r="AP102" s="26"/>
      <c r="AQ102" s="28">
        <f t="shared" si="52"/>
        <v>0</v>
      </c>
      <c r="AR102" s="26">
        <v>1</v>
      </c>
      <c r="AS102" s="26"/>
      <c r="AT102" s="26"/>
      <c r="AU102" s="27">
        <f t="shared" si="59"/>
        <v>0</v>
      </c>
      <c r="AV102" s="26">
        <v>1</v>
      </c>
      <c r="AW102" s="26"/>
      <c r="AX102" s="26"/>
      <c r="AY102" s="27">
        <f t="shared" si="60"/>
        <v>0</v>
      </c>
      <c r="AZ102" s="29">
        <f t="shared" si="61"/>
        <v>0</v>
      </c>
      <c r="BA102" s="30">
        <v>0</v>
      </c>
      <c r="BB102" s="31">
        <f t="shared" si="62"/>
        <v>0</v>
      </c>
      <c r="BC102" s="32" t="str">
        <f t="shared" si="63"/>
        <v>geen actie</v>
      </c>
      <c r="BD102" s="18">
        <v>101</v>
      </c>
      <c r="BE102" s="33"/>
      <c r="BF102" s="35"/>
      <c r="BG102" s="35"/>
      <c r="BH102" s="35"/>
      <c r="BI102" s="35"/>
      <c r="BJ102" s="35"/>
      <c r="BK102" s="35"/>
      <c r="BL102" s="35"/>
    </row>
    <row r="103" spans="1:64" ht="18" hidden="1" customHeight="1" x14ac:dyDescent="0.25">
      <c r="A103" s="18">
        <v>102</v>
      </c>
      <c r="B103" s="18" t="str">
        <f t="shared" si="55"/>
        <v>v</v>
      </c>
      <c r="C103" s="1"/>
      <c r="D103" s="48"/>
      <c r="E103" s="20"/>
      <c r="F103" s="21"/>
      <c r="G103" s="22"/>
      <c r="H103" s="23">
        <f t="shared" si="50"/>
        <v>0</v>
      </c>
      <c r="I103" s="37"/>
      <c r="J103" s="46">
        <f t="shared" si="64"/>
        <v>2018</v>
      </c>
      <c r="K103" s="25">
        <v>0</v>
      </c>
      <c r="L103" s="26">
        <v>1</v>
      </c>
      <c r="M103" s="26"/>
      <c r="N103" s="26"/>
      <c r="O103" s="27">
        <f t="shared" si="53"/>
        <v>0</v>
      </c>
      <c r="P103" s="26">
        <v>1</v>
      </c>
      <c r="Q103" s="26"/>
      <c r="R103" s="26"/>
      <c r="S103" s="27">
        <f t="shared" si="65"/>
        <v>0</v>
      </c>
      <c r="T103" s="26">
        <v>1</v>
      </c>
      <c r="U103" s="26"/>
      <c r="V103" s="26"/>
      <c r="W103" s="27">
        <f t="shared" si="67"/>
        <v>0</v>
      </c>
      <c r="X103" s="26">
        <v>1</v>
      </c>
      <c r="Y103" s="26"/>
      <c r="Z103" s="26"/>
      <c r="AA103" s="27">
        <f t="shared" si="56"/>
        <v>0</v>
      </c>
      <c r="AB103" s="26">
        <v>1</v>
      </c>
      <c r="AC103" s="26"/>
      <c r="AD103" s="37"/>
      <c r="AE103" s="27">
        <f t="shared" si="57"/>
        <v>0</v>
      </c>
      <c r="AF103" s="26">
        <v>1</v>
      </c>
      <c r="AG103" s="26"/>
      <c r="AH103" s="37"/>
      <c r="AI103" s="27">
        <f t="shared" si="66"/>
        <v>0</v>
      </c>
      <c r="AJ103" s="26">
        <v>1</v>
      </c>
      <c r="AK103" s="26"/>
      <c r="AL103" s="37"/>
      <c r="AM103" s="27">
        <f t="shared" si="58"/>
        <v>0</v>
      </c>
      <c r="AN103" s="26">
        <v>1</v>
      </c>
      <c r="AO103" s="26"/>
      <c r="AP103" s="37"/>
      <c r="AQ103" s="27">
        <f t="shared" si="52"/>
        <v>0</v>
      </c>
      <c r="AR103" s="26">
        <v>1</v>
      </c>
      <c r="AS103" s="26"/>
      <c r="AT103" s="37"/>
      <c r="AU103" s="27">
        <f t="shared" si="59"/>
        <v>0</v>
      </c>
      <c r="AV103" s="26">
        <v>1</v>
      </c>
      <c r="AW103" s="26"/>
      <c r="AX103" s="37"/>
      <c r="AY103" s="27">
        <f t="shared" si="60"/>
        <v>0</v>
      </c>
      <c r="AZ103" s="29">
        <f t="shared" si="61"/>
        <v>0</v>
      </c>
      <c r="BA103" s="30">
        <v>0</v>
      </c>
      <c r="BB103" s="31">
        <f t="shared" si="62"/>
        <v>0</v>
      </c>
      <c r="BC103" s="32" t="str">
        <f t="shared" si="63"/>
        <v>geen actie</v>
      </c>
      <c r="BD103" s="18">
        <v>102</v>
      </c>
      <c r="BE103" s="33"/>
      <c r="BF103" s="35"/>
      <c r="BG103" s="35"/>
      <c r="BH103" s="35"/>
      <c r="BI103" s="35"/>
      <c r="BJ103" s="35"/>
      <c r="BK103" s="35"/>
      <c r="BL103" s="35"/>
    </row>
    <row r="104" spans="1:64" ht="18" hidden="1" customHeight="1" x14ac:dyDescent="0.25">
      <c r="A104" s="18">
        <v>103</v>
      </c>
      <c r="B104" s="18" t="str">
        <f t="shared" si="55"/>
        <v>v</v>
      </c>
      <c r="C104" s="1"/>
      <c r="E104" s="20"/>
      <c r="F104" s="21"/>
      <c r="G104" s="22"/>
      <c r="H104" s="23">
        <f t="shared" si="50"/>
        <v>0</v>
      </c>
      <c r="I104" s="22"/>
      <c r="J104" s="46">
        <f t="shared" si="64"/>
        <v>2018</v>
      </c>
      <c r="K104" s="25">
        <v>0</v>
      </c>
      <c r="L104" s="26">
        <v>1</v>
      </c>
      <c r="M104" s="26"/>
      <c r="N104" s="26"/>
      <c r="O104" s="27">
        <f t="shared" si="53"/>
        <v>0</v>
      </c>
      <c r="P104" s="26">
        <v>1</v>
      </c>
      <c r="Q104" s="26"/>
      <c r="R104" s="26"/>
      <c r="S104" s="27">
        <f t="shared" si="65"/>
        <v>0</v>
      </c>
      <c r="T104" s="26">
        <v>1</v>
      </c>
      <c r="U104" s="26"/>
      <c r="V104" s="26"/>
      <c r="W104" s="27">
        <f t="shared" si="67"/>
        <v>0</v>
      </c>
      <c r="X104" s="26">
        <v>1</v>
      </c>
      <c r="Y104" s="26"/>
      <c r="Z104" s="26"/>
      <c r="AA104" s="27">
        <f t="shared" si="56"/>
        <v>0</v>
      </c>
      <c r="AB104" s="26">
        <v>1</v>
      </c>
      <c r="AC104" s="26"/>
      <c r="AD104" s="26"/>
      <c r="AE104" s="27">
        <f t="shared" si="57"/>
        <v>0</v>
      </c>
      <c r="AF104" s="26">
        <v>1</v>
      </c>
      <c r="AG104" s="26"/>
      <c r="AH104" s="26"/>
      <c r="AI104" s="27">
        <f t="shared" si="66"/>
        <v>0</v>
      </c>
      <c r="AJ104" s="26">
        <v>1</v>
      </c>
      <c r="AK104" s="26"/>
      <c r="AL104" s="26"/>
      <c r="AM104" s="27">
        <f t="shared" si="58"/>
        <v>0</v>
      </c>
      <c r="AN104" s="26">
        <v>1</v>
      </c>
      <c r="AO104" s="26"/>
      <c r="AP104" s="26"/>
      <c r="AQ104" s="27">
        <f t="shared" si="52"/>
        <v>0</v>
      </c>
      <c r="AR104" s="26">
        <v>1</v>
      </c>
      <c r="AS104" s="26"/>
      <c r="AT104" s="26"/>
      <c r="AU104" s="27">
        <f t="shared" si="59"/>
        <v>0</v>
      </c>
      <c r="AV104" s="26">
        <v>1</v>
      </c>
      <c r="AW104" s="26"/>
      <c r="AX104" s="26"/>
      <c r="AY104" s="27">
        <f t="shared" si="60"/>
        <v>0</v>
      </c>
      <c r="AZ104" s="29">
        <f t="shared" si="61"/>
        <v>0</v>
      </c>
      <c r="BA104" s="30">
        <v>0</v>
      </c>
      <c r="BB104" s="31">
        <f t="shared" si="62"/>
        <v>0</v>
      </c>
      <c r="BC104" s="32" t="str">
        <f t="shared" si="63"/>
        <v>geen actie</v>
      </c>
      <c r="BD104" s="18">
        <v>103</v>
      </c>
      <c r="BE104" s="33"/>
      <c r="BF104" s="35"/>
      <c r="BG104" s="35"/>
      <c r="BH104" s="35"/>
      <c r="BI104" s="35"/>
      <c r="BJ104" s="35"/>
      <c r="BK104" s="35"/>
      <c r="BL104" s="35"/>
    </row>
    <row r="105" spans="1:64" ht="18" hidden="1" customHeight="1" x14ac:dyDescent="0.25">
      <c r="A105" s="18">
        <v>104</v>
      </c>
      <c r="B105" s="18" t="str">
        <f t="shared" si="55"/>
        <v>v</v>
      </c>
      <c r="C105" s="1"/>
      <c r="D105" s="48"/>
      <c r="E105" s="20"/>
      <c r="F105" s="36"/>
      <c r="G105" s="32"/>
      <c r="H105" s="23">
        <f t="shared" si="50"/>
        <v>0</v>
      </c>
      <c r="I105" s="22"/>
      <c r="J105" s="46">
        <f t="shared" si="64"/>
        <v>2018</v>
      </c>
      <c r="K105" s="25">
        <v>0</v>
      </c>
      <c r="L105" s="26">
        <v>1</v>
      </c>
      <c r="M105" s="26"/>
      <c r="N105" s="26"/>
      <c r="O105" s="27">
        <f t="shared" si="53"/>
        <v>0</v>
      </c>
      <c r="P105" s="26">
        <v>1</v>
      </c>
      <c r="Q105" s="26"/>
      <c r="R105" s="26"/>
      <c r="S105" s="27">
        <f t="shared" si="65"/>
        <v>0</v>
      </c>
      <c r="T105" s="26">
        <v>1</v>
      </c>
      <c r="U105" s="26"/>
      <c r="V105" s="26"/>
      <c r="W105" s="27">
        <f t="shared" si="67"/>
        <v>0</v>
      </c>
      <c r="X105" s="26">
        <v>1</v>
      </c>
      <c r="Y105" s="26"/>
      <c r="Z105" s="26"/>
      <c r="AA105" s="27">
        <f t="shared" si="56"/>
        <v>0</v>
      </c>
      <c r="AB105" s="26">
        <v>1</v>
      </c>
      <c r="AC105" s="26"/>
      <c r="AD105" s="26"/>
      <c r="AE105" s="27">
        <f t="shared" si="57"/>
        <v>0</v>
      </c>
      <c r="AF105" s="26">
        <v>1</v>
      </c>
      <c r="AG105" s="26"/>
      <c r="AH105" s="26"/>
      <c r="AI105" s="27">
        <f t="shared" si="66"/>
        <v>0</v>
      </c>
      <c r="AJ105" s="26">
        <v>1</v>
      </c>
      <c r="AK105" s="26"/>
      <c r="AL105" s="26"/>
      <c r="AM105" s="27">
        <f t="shared" si="58"/>
        <v>0</v>
      </c>
      <c r="AN105" s="26">
        <v>1</v>
      </c>
      <c r="AO105" s="26"/>
      <c r="AP105" s="26"/>
      <c r="AQ105" s="27">
        <f t="shared" si="52"/>
        <v>0</v>
      </c>
      <c r="AR105" s="26">
        <v>1</v>
      </c>
      <c r="AS105" s="26"/>
      <c r="AT105" s="26"/>
      <c r="AU105" s="27">
        <f t="shared" si="59"/>
        <v>0</v>
      </c>
      <c r="AV105" s="26">
        <v>1</v>
      </c>
      <c r="AW105" s="26"/>
      <c r="AX105" s="26"/>
      <c r="AY105" s="27">
        <f t="shared" si="60"/>
        <v>0</v>
      </c>
      <c r="AZ105" s="29">
        <f t="shared" si="61"/>
        <v>0</v>
      </c>
      <c r="BA105" s="30">
        <v>0</v>
      </c>
      <c r="BB105" s="31">
        <f t="shared" si="62"/>
        <v>0</v>
      </c>
      <c r="BC105" s="32" t="str">
        <f t="shared" si="63"/>
        <v>geen actie</v>
      </c>
      <c r="BD105" s="18">
        <v>104</v>
      </c>
      <c r="BE105" s="33"/>
      <c r="BF105" s="35"/>
      <c r="BG105" s="35"/>
      <c r="BH105" s="35"/>
      <c r="BI105" s="35"/>
      <c r="BJ105" s="35"/>
      <c r="BK105" s="35"/>
      <c r="BL105" s="35"/>
    </row>
    <row r="106" spans="1:64" hidden="1" x14ac:dyDescent="0.25">
      <c r="A106" s="18">
        <v>105</v>
      </c>
      <c r="B106" s="18" t="str">
        <f t="shared" si="55"/>
        <v>v</v>
      </c>
      <c r="C106" s="1"/>
      <c r="D106" s="48"/>
      <c r="E106" s="20"/>
      <c r="F106" s="42"/>
      <c r="G106" s="41"/>
      <c r="H106" s="23">
        <f t="shared" si="50"/>
        <v>0</v>
      </c>
      <c r="I106" s="31"/>
      <c r="J106" s="46">
        <f t="shared" si="64"/>
        <v>2018</v>
      </c>
      <c r="K106" s="25">
        <v>0</v>
      </c>
      <c r="L106" s="26">
        <v>1</v>
      </c>
      <c r="M106" s="26"/>
      <c r="N106" s="26"/>
      <c r="O106" s="27">
        <f t="shared" si="53"/>
        <v>0</v>
      </c>
      <c r="P106" s="26">
        <v>1</v>
      </c>
      <c r="Q106" s="26"/>
      <c r="R106" s="26"/>
      <c r="S106" s="27">
        <f t="shared" si="65"/>
        <v>0</v>
      </c>
      <c r="T106" s="26">
        <v>1</v>
      </c>
      <c r="U106" s="26"/>
      <c r="V106" s="26"/>
      <c r="W106" s="27">
        <f t="shared" si="67"/>
        <v>0</v>
      </c>
      <c r="X106" s="26">
        <v>1</v>
      </c>
      <c r="Y106" s="26"/>
      <c r="Z106" s="26"/>
      <c r="AA106" s="27">
        <f t="shared" si="56"/>
        <v>0</v>
      </c>
      <c r="AB106" s="26">
        <v>1</v>
      </c>
      <c r="AC106" s="26"/>
      <c r="AD106" s="26"/>
      <c r="AE106" s="27">
        <f t="shared" si="57"/>
        <v>0</v>
      </c>
      <c r="AF106" s="26">
        <v>1</v>
      </c>
      <c r="AG106" s="26"/>
      <c r="AH106" s="26"/>
      <c r="AI106" s="27">
        <f t="shared" si="66"/>
        <v>0</v>
      </c>
      <c r="AJ106" s="26">
        <v>1</v>
      </c>
      <c r="AK106" s="26"/>
      <c r="AL106" s="26"/>
      <c r="AM106" s="27">
        <f t="shared" si="58"/>
        <v>0</v>
      </c>
      <c r="AN106" s="26">
        <v>1</v>
      </c>
      <c r="AO106" s="26"/>
      <c r="AP106" s="26"/>
      <c r="AQ106" s="27">
        <f t="shared" si="52"/>
        <v>0</v>
      </c>
      <c r="AR106" s="26">
        <v>1</v>
      </c>
      <c r="AS106" s="26"/>
      <c r="AT106" s="26"/>
      <c r="AU106" s="27">
        <f t="shared" si="59"/>
        <v>0</v>
      </c>
      <c r="AV106" s="26">
        <v>1</v>
      </c>
      <c r="AW106" s="26"/>
      <c r="AX106" s="26"/>
      <c r="AY106" s="27">
        <f t="shared" si="60"/>
        <v>0</v>
      </c>
      <c r="AZ106" s="29">
        <f t="shared" si="61"/>
        <v>0</v>
      </c>
      <c r="BA106" s="30">
        <v>0</v>
      </c>
      <c r="BB106" s="31">
        <f t="shared" si="62"/>
        <v>0</v>
      </c>
      <c r="BC106" s="32" t="str">
        <f t="shared" si="63"/>
        <v>geen actie</v>
      </c>
      <c r="BD106" s="18">
        <v>105</v>
      </c>
      <c r="BE106" s="33"/>
      <c r="BF106" s="35"/>
      <c r="BG106" s="35"/>
      <c r="BH106" s="35"/>
      <c r="BI106" s="35"/>
      <c r="BJ106" s="35"/>
      <c r="BK106" s="35"/>
      <c r="BL106" s="35"/>
    </row>
    <row r="107" spans="1:64" ht="18" hidden="1" customHeight="1" x14ac:dyDescent="0.25">
      <c r="A107" s="18">
        <v>106</v>
      </c>
      <c r="B107" s="18" t="str">
        <f t="shared" si="55"/>
        <v>v</v>
      </c>
      <c r="C107" s="1"/>
      <c r="D107" s="48"/>
      <c r="E107" s="20"/>
      <c r="F107" s="21"/>
      <c r="G107" s="41"/>
      <c r="H107" s="23">
        <f t="shared" si="50"/>
        <v>0</v>
      </c>
      <c r="I107" s="22"/>
      <c r="J107" s="46">
        <f t="shared" si="64"/>
        <v>2018</v>
      </c>
      <c r="K107" s="25">
        <v>0</v>
      </c>
      <c r="L107" s="26">
        <v>1</v>
      </c>
      <c r="M107" s="26"/>
      <c r="N107" s="26"/>
      <c r="O107" s="27">
        <f t="shared" si="53"/>
        <v>0</v>
      </c>
      <c r="P107" s="26">
        <v>1</v>
      </c>
      <c r="Q107" s="26"/>
      <c r="R107" s="26"/>
      <c r="S107" s="27">
        <f t="shared" si="65"/>
        <v>0</v>
      </c>
      <c r="T107" s="26">
        <v>1</v>
      </c>
      <c r="U107" s="26"/>
      <c r="V107" s="26"/>
      <c r="W107" s="27">
        <f t="shared" si="67"/>
        <v>0</v>
      </c>
      <c r="X107" s="26">
        <v>1</v>
      </c>
      <c r="Y107" s="26"/>
      <c r="Z107" s="26"/>
      <c r="AA107" s="27">
        <f t="shared" si="56"/>
        <v>0</v>
      </c>
      <c r="AB107" s="26">
        <v>1</v>
      </c>
      <c r="AC107" s="26"/>
      <c r="AD107" s="26"/>
      <c r="AE107" s="27">
        <f t="shared" si="57"/>
        <v>0</v>
      </c>
      <c r="AF107" s="26">
        <v>1</v>
      </c>
      <c r="AG107" s="26"/>
      <c r="AH107" s="26"/>
      <c r="AI107" s="27">
        <f t="shared" si="66"/>
        <v>0</v>
      </c>
      <c r="AJ107" s="26">
        <v>1</v>
      </c>
      <c r="AK107" s="26"/>
      <c r="AL107" s="26"/>
      <c r="AM107" s="27">
        <f t="shared" si="58"/>
        <v>0</v>
      </c>
      <c r="AN107" s="26">
        <v>1</v>
      </c>
      <c r="AO107" s="26"/>
      <c r="AP107" s="26"/>
      <c r="AQ107" s="27">
        <f t="shared" si="52"/>
        <v>0</v>
      </c>
      <c r="AR107" s="26">
        <v>1</v>
      </c>
      <c r="AS107" s="26"/>
      <c r="AT107" s="26"/>
      <c r="AU107" s="27">
        <f t="shared" si="59"/>
        <v>0</v>
      </c>
      <c r="AV107" s="26">
        <v>1</v>
      </c>
      <c r="AW107" s="26"/>
      <c r="AX107" s="26"/>
      <c r="AY107" s="27">
        <f t="shared" si="60"/>
        <v>0</v>
      </c>
      <c r="AZ107" s="29">
        <f t="shared" si="61"/>
        <v>0</v>
      </c>
      <c r="BA107" s="30">
        <v>0</v>
      </c>
      <c r="BB107" s="31">
        <f t="shared" si="62"/>
        <v>0</v>
      </c>
      <c r="BC107" s="32" t="str">
        <f t="shared" si="63"/>
        <v>geen actie</v>
      </c>
      <c r="BD107" s="18">
        <v>106</v>
      </c>
      <c r="BE107" s="33"/>
      <c r="BF107" s="35"/>
      <c r="BG107" s="35"/>
      <c r="BH107" s="35"/>
      <c r="BI107" s="35"/>
      <c r="BJ107" s="35"/>
      <c r="BK107" s="35"/>
      <c r="BL107" s="35"/>
    </row>
    <row r="108" spans="1:64" hidden="1" x14ac:dyDescent="0.25">
      <c r="A108" s="18">
        <v>107</v>
      </c>
      <c r="B108" s="18" t="str">
        <f t="shared" si="55"/>
        <v>v</v>
      </c>
      <c r="C108" s="1"/>
      <c r="D108" s="48"/>
      <c r="E108" s="20"/>
      <c r="F108" s="21"/>
      <c r="G108" s="22"/>
      <c r="H108" s="23">
        <f t="shared" ref="H108:H124" si="68">SUM(K108+O108+S108+W108+AA108+AE108+AI108+AM108+AQ108+AU108+AY108)</f>
        <v>0</v>
      </c>
      <c r="I108" s="22"/>
      <c r="J108" s="46">
        <f t="shared" si="64"/>
        <v>2018</v>
      </c>
      <c r="K108" s="25">
        <v>0</v>
      </c>
      <c r="L108" s="26">
        <v>1</v>
      </c>
      <c r="M108" s="26"/>
      <c r="N108" s="26"/>
      <c r="O108" s="27">
        <f t="shared" si="53"/>
        <v>0</v>
      </c>
      <c r="P108" s="26">
        <v>1</v>
      </c>
      <c r="Q108" s="26"/>
      <c r="R108" s="26"/>
      <c r="S108" s="27">
        <f t="shared" si="65"/>
        <v>0</v>
      </c>
      <c r="T108" s="26">
        <v>1</v>
      </c>
      <c r="U108" s="26"/>
      <c r="V108" s="26"/>
      <c r="W108" s="27">
        <f t="shared" si="67"/>
        <v>0</v>
      </c>
      <c r="X108" s="26">
        <v>1</v>
      </c>
      <c r="Y108" s="26"/>
      <c r="Z108" s="26"/>
      <c r="AA108" s="27">
        <f t="shared" si="56"/>
        <v>0</v>
      </c>
      <c r="AB108" s="26">
        <v>1</v>
      </c>
      <c r="AC108" s="26"/>
      <c r="AD108" s="26"/>
      <c r="AE108" s="27">
        <f t="shared" si="57"/>
        <v>0</v>
      </c>
      <c r="AF108" s="26">
        <v>1</v>
      </c>
      <c r="AG108" s="26"/>
      <c r="AH108" s="26"/>
      <c r="AI108" s="27">
        <f t="shared" si="66"/>
        <v>0</v>
      </c>
      <c r="AJ108" s="26">
        <v>1</v>
      </c>
      <c r="AK108" s="26"/>
      <c r="AL108" s="26"/>
      <c r="AM108" s="27">
        <f t="shared" si="58"/>
        <v>0</v>
      </c>
      <c r="AN108" s="26">
        <v>1</v>
      </c>
      <c r="AO108" s="26"/>
      <c r="AP108" s="26"/>
      <c r="AQ108" s="27">
        <f t="shared" si="52"/>
        <v>0</v>
      </c>
      <c r="AR108" s="26">
        <v>1</v>
      </c>
      <c r="AS108" s="26"/>
      <c r="AT108" s="26"/>
      <c r="AU108" s="27">
        <f t="shared" si="59"/>
        <v>0</v>
      </c>
      <c r="AV108" s="26">
        <v>1</v>
      </c>
      <c r="AW108" s="26"/>
      <c r="AX108" s="26"/>
      <c r="AY108" s="27">
        <f t="shared" si="60"/>
        <v>0</v>
      </c>
      <c r="AZ108" s="29">
        <f t="shared" si="61"/>
        <v>0</v>
      </c>
      <c r="BA108" s="30">
        <v>0</v>
      </c>
      <c r="BB108" s="31">
        <f t="shared" si="62"/>
        <v>0</v>
      </c>
      <c r="BC108" s="32" t="str">
        <f t="shared" si="63"/>
        <v>geen actie</v>
      </c>
      <c r="BD108" s="18">
        <v>107</v>
      </c>
      <c r="BE108" s="33"/>
      <c r="BF108" s="35"/>
      <c r="BG108" s="35"/>
      <c r="BH108" s="35"/>
      <c r="BI108" s="35"/>
      <c r="BJ108" s="35"/>
      <c r="BK108" s="35"/>
      <c r="BL108" s="35"/>
    </row>
    <row r="109" spans="1:64" ht="18" hidden="1" customHeight="1" x14ac:dyDescent="0.25">
      <c r="A109" s="18">
        <v>108</v>
      </c>
      <c r="B109" s="18" t="str">
        <f t="shared" si="55"/>
        <v>v</v>
      </c>
      <c r="C109" s="1"/>
      <c r="D109" s="48"/>
      <c r="E109" s="20"/>
      <c r="F109" s="21"/>
      <c r="G109" s="22"/>
      <c r="H109" s="23">
        <f t="shared" si="68"/>
        <v>0</v>
      </c>
      <c r="I109" s="37"/>
      <c r="J109" s="46">
        <f t="shared" si="64"/>
        <v>2018</v>
      </c>
      <c r="K109" s="25">
        <v>0</v>
      </c>
      <c r="L109" s="26">
        <v>1</v>
      </c>
      <c r="M109" s="26"/>
      <c r="N109" s="26"/>
      <c r="O109" s="27"/>
      <c r="P109" s="26">
        <v>1</v>
      </c>
      <c r="Q109" s="26"/>
      <c r="R109" s="26"/>
      <c r="S109" s="27"/>
      <c r="T109" s="26">
        <v>1</v>
      </c>
      <c r="U109" s="26"/>
      <c r="V109" s="26"/>
      <c r="W109" s="27">
        <f t="shared" si="67"/>
        <v>0</v>
      </c>
      <c r="X109" s="26">
        <v>1</v>
      </c>
      <c r="Y109" s="26"/>
      <c r="Z109" s="26"/>
      <c r="AA109" s="27"/>
      <c r="AB109" s="26">
        <v>1</v>
      </c>
      <c r="AC109" s="26"/>
      <c r="AD109" s="26"/>
      <c r="AE109" s="27">
        <f t="shared" si="57"/>
        <v>0</v>
      </c>
      <c r="AF109" s="26">
        <v>1</v>
      </c>
      <c r="AG109" s="26"/>
      <c r="AH109" s="26"/>
      <c r="AI109" s="27"/>
      <c r="AJ109" s="26">
        <v>1</v>
      </c>
      <c r="AK109" s="26"/>
      <c r="AL109" s="26"/>
      <c r="AM109" s="27"/>
      <c r="AN109" s="26">
        <v>1</v>
      </c>
      <c r="AO109" s="26"/>
      <c r="AP109" s="26"/>
      <c r="AQ109" s="27"/>
      <c r="AR109" s="26">
        <v>1</v>
      </c>
      <c r="AS109" s="26"/>
      <c r="AT109" s="26"/>
      <c r="AU109" s="27">
        <f t="shared" si="59"/>
        <v>0</v>
      </c>
      <c r="AV109" s="26">
        <v>1</v>
      </c>
      <c r="AW109" s="26"/>
      <c r="AX109" s="26"/>
      <c r="AY109" s="27">
        <f t="shared" si="60"/>
        <v>0</v>
      </c>
      <c r="AZ109" s="29">
        <f t="shared" si="61"/>
        <v>0</v>
      </c>
      <c r="BA109" s="30">
        <v>0</v>
      </c>
      <c r="BB109" s="31">
        <f t="shared" si="62"/>
        <v>0</v>
      </c>
      <c r="BC109" s="32" t="str">
        <f t="shared" si="63"/>
        <v>geen actie</v>
      </c>
      <c r="BD109" s="18">
        <v>108</v>
      </c>
      <c r="BE109" s="33"/>
      <c r="BF109" s="35"/>
      <c r="BG109" s="35"/>
      <c r="BH109" s="35"/>
      <c r="BI109" s="35"/>
      <c r="BJ109" s="35"/>
      <c r="BK109" s="35"/>
      <c r="BL109" s="35"/>
    </row>
    <row r="110" spans="1:64" ht="18" hidden="1" customHeight="1" x14ac:dyDescent="0.25">
      <c r="A110" s="18">
        <v>109</v>
      </c>
      <c r="B110" s="18" t="str">
        <f t="shared" si="55"/>
        <v>v</v>
      </c>
      <c r="C110" s="1"/>
      <c r="D110" s="48"/>
      <c r="E110" s="20"/>
      <c r="F110" s="21"/>
      <c r="G110" s="22"/>
      <c r="H110" s="23">
        <f t="shared" si="68"/>
        <v>0</v>
      </c>
      <c r="I110" s="37"/>
      <c r="J110" s="46">
        <f t="shared" si="64"/>
        <v>2018</v>
      </c>
      <c r="K110" s="25">
        <v>0</v>
      </c>
      <c r="L110" s="26">
        <v>1</v>
      </c>
      <c r="M110" s="26"/>
      <c r="N110" s="26"/>
      <c r="O110" s="27"/>
      <c r="P110" s="26">
        <v>1</v>
      </c>
      <c r="Q110" s="26"/>
      <c r="R110" s="26"/>
      <c r="S110" s="27"/>
      <c r="T110" s="26">
        <v>1</v>
      </c>
      <c r="U110" s="26"/>
      <c r="V110" s="26"/>
      <c r="W110" s="27">
        <f t="shared" si="67"/>
        <v>0</v>
      </c>
      <c r="X110" s="26">
        <v>1</v>
      </c>
      <c r="Y110" s="26"/>
      <c r="Z110" s="26"/>
      <c r="AA110" s="27"/>
      <c r="AB110" s="26">
        <v>1</v>
      </c>
      <c r="AC110" s="26"/>
      <c r="AD110" s="26"/>
      <c r="AE110" s="27">
        <f t="shared" si="57"/>
        <v>0</v>
      </c>
      <c r="AF110" s="26">
        <v>1</v>
      </c>
      <c r="AG110" s="26"/>
      <c r="AH110" s="26"/>
      <c r="AI110" s="27"/>
      <c r="AJ110" s="26">
        <v>1</v>
      </c>
      <c r="AK110" s="26"/>
      <c r="AL110" s="26"/>
      <c r="AM110" s="27"/>
      <c r="AN110" s="26">
        <v>1</v>
      </c>
      <c r="AO110" s="26"/>
      <c r="AP110" s="26"/>
      <c r="AQ110" s="27"/>
      <c r="AR110" s="26">
        <v>1</v>
      </c>
      <c r="AS110" s="26"/>
      <c r="AT110" s="26"/>
      <c r="AU110" s="27">
        <f t="shared" si="59"/>
        <v>0</v>
      </c>
      <c r="AV110" s="26">
        <v>1</v>
      </c>
      <c r="AW110" s="26"/>
      <c r="AX110" s="26"/>
      <c r="AY110" s="27">
        <f t="shared" si="60"/>
        <v>0</v>
      </c>
      <c r="AZ110" s="29">
        <f t="shared" si="61"/>
        <v>0</v>
      </c>
      <c r="BA110" s="30">
        <v>0</v>
      </c>
      <c r="BB110" s="31">
        <f t="shared" si="62"/>
        <v>0</v>
      </c>
      <c r="BC110" s="32" t="str">
        <f t="shared" si="63"/>
        <v>geen actie</v>
      </c>
      <c r="BD110" s="18">
        <v>109</v>
      </c>
      <c r="BE110" s="33"/>
      <c r="BF110" s="35"/>
      <c r="BG110" s="35"/>
      <c r="BH110" s="35"/>
      <c r="BI110" s="35"/>
      <c r="BJ110" s="35"/>
      <c r="BK110" s="35"/>
      <c r="BL110" s="35"/>
    </row>
    <row r="111" spans="1:64" ht="18" hidden="1" customHeight="1" x14ac:dyDescent="0.25">
      <c r="A111" s="18">
        <v>110</v>
      </c>
      <c r="B111" s="18" t="str">
        <f t="shared" si="55"/>
        <v>v</v>
      </c>
      <c r="C111" s="1"/>
      <c r="D111" s="48"/>
      <c r="E111" s="20"/>
      <c r="F111" s="21"/>
      <c r="G111" s="22"/>
      <c r="H111" s="23">
        <f t="shared" si="68"/>
        <v>0</v>
      </c>
      <c r="I111" s="37"/>
      <c r="J111" s="46">
        <f t="shared" si="64"/>
        <v>2018</v>
      </c>
      <c r="K111" s="25">
        <v>0</v>
      </c>
      <c r="L111" s="26">
        <v>1</v>
      </c>
      <c r="M111" s="26"/>
      <c r="N111" s="26"/>
      <c r="O111" s="27"/>
      <c r="P111" s="26">
        <v>1</v>
      </c>
      <c r="Q111" s="26"/>
      <c r="R111" s="26"/>
      <c r="S111" s="27"/>
      <c r="T111" s="26">
        <v>1</v>
      </c>
      <c r="U111" s="26"/>
      <c r="V111" s="26"/>
      <c r="W111" s="27">
        <f t="shared" si="67"/>
        <v>0</v>
      </c>
      <c r="X111" s="26">
        <v>1</v>
      </c>
      <c r="Y111" s="26"/>
      <c r="Z111" s="26"/>
      <c r="AA111" s="27"/>
      <c r="AB111" s="26">
        <v>1</v>
      </c>
      <c r="AC111" s="26"/>
      <c r="AD111" s="26"/>
      <c r="AE111" s="27">
        <f t="shared" si="57"/>
        <v>0</v>
      </c>
      <c r="AF111" s="26">
        <v>1</v>
      </c>
      <c r="AG111" s="26"/>
      <c r="AH111" s="26"/>
      <c r="AI111" s="27"/>
      <c r="AJ111" s="26">
        <v>1</v>
      </c>
      <c r="AK111" s="26"/>
      <c r="AL111" s="26"/>
      <c r="AM111" s="27"/>
      <c r="AN111" s="26">
        <v>1</v>
      </c>
      <c r="AO111" s="26"/>
      <c r="AP111" s="26"/>
      <c r="AQ111" s="27"/>
      <c r="AR111" s="26">
        <v>1</v>
      </c>
      <c r="AS111" s="26"/>
      <c r="AT111" s="26"/>
      <c r="AU111" s="27">
        <f t="shared" si="59"/>
        <v>0</v>
      </c>
      <c r="AV111" s="26">
        <v>1</v>
      </c>
      <c r="AW111" s="26"/>
      <c r="AX111" s="26"/>
      <c r="AY111" s="27">
        <f t="shared" si="60"/>
        <v>0</v>
      </c>
      <c r="AZ111" s="29">
        <f t="shared" si="61"/>
        <v>0</v>
      </c>
      <c r="BA111" s="30">
        <v>0</v>
      </c>
      <c r="BB111" s="31">
        <f t="shared" si="62"/>
        <v>0</v>
      </c>
      <c r="BC111" s="32" t="str">
        <f t="shared" si="63"/>
        <v>geen actie</v>
      </c>
      <c r="BD111" s="18">
        <v>110</v>
      </c>
      <c r="BE111" s="33"/>
      <c r="BF111" s="35"/>
      <c r="BG111" s="35"/>
      <c r="BH111" s="35"/>
      <c r="BI111" s="35"/>
      <c r="BJ111" s="35"/>
      <c r="BK111" s="35"/>
      <c r="BL111" s="35"/>
    </row>
    <row r="112" spans="1:64" ht="18" hidden="1" customHeight="1" x14ac:dyDescent="0.25">
      <c r="A112" s="18">
        <v>111</v>
      </c>
      <c r="B112" s="18" t="str">
        <f t="shared" si="55"/>
        <v>v</v>
      </c>
      <c r="C112" s="1"/>
      <c r="D112" s="48"/>
      <c r="E112" s="20"/>
      <c r="F112" s="21"/>
      <c r="G112" s="22"/>
      <c r="H112" s="23">
        <f t="shared" si="68"/>
        <v>0</v>
      </c>
      <c r="I112" s="37"/>
      <c r="J112" s="46">
        <f t="shared" si="64"/>
        <v>2018</v>
      </c>
      <c r="K112" s="25">
        <v>0</v>
      </c>
      <c r="L112" s="26">
        <v>1</v>
      </c>
      <c r="M112" s="26"/>
      <c r="N112" s="26"/>
      <c r="O112" s="27"/>
      <c r="P112" s="26">
        <v>1</v>
      </c>
      <c r="Q112" s="26"/>
      <c r="R112" s="26"/>
      <c r="S112" s="27"/>
      <c r="T112" s="26">
        <v>1</v>
      </c>
      <c r="U112" s="26"/>
      <c r="V112" s="26"/>
      <c r="W112" s="27">
        <f t="shared" si="67"/>
        <v>0</v>
      </c>
      <c r="X112" s="26">
        <v>1</v>
      </c>
      <c r="Y112" s="26"/>
      <c r="Z112" s="26"/>
      <c r="AA112" s="27"/>
      <c r="AB112" s="26">
        <v>1</v>
      </c>
      <c r="AC112" s="26"/>
      <c r="AD112" s="26"/>
      <c r="AE112" s="27">
        <f t="shared" si="57"/>
        <v>0</v>
      </c>
      <c r="AF112" s="26">
        <v>1</v>
      </c>
      <c r="AG112" s="26"/>
      <c r="AH112" s="26"/>
      <c r="AI112" s="27"/>
      <c r="AJ112" s="26">
        <v>1</v>
      </c>
      <c r="AK112" s="26"/>
      <c r="AL112" s="26"/>
      <c r="AM112" s="27"/>
      <c r="AN112" s="26">
        <v>1</v>
      </c>
      <c r="AO112" s="26"/>
      <c r="AP112" s="26"/>
      <c r="AQ112" s="27"/>
      <c r="AR112" s="26">
        <v>1</v>
      </c>
      <c r="AS112" s="26"/>
      <c r="AT112" s="26"/>
      <c r="AU112" s="27">
        <f t="shared" si="59"/>
        <v>0</v>
      </c>
      <c r="AV112" s="26">
        <v>1</v>
      </c>
      <c r="AW112" s="26"/>
      <c r="AX112" s="26"/>
      <c r="AY112" s="27">
        <f t="shared" si="60"/>
        <v>0</v>
      </c>
      <c r="AZ112" s="29">
        <f t="shared" si="61"/>
        <v>0</v>
      </c>
      <c r="BA112" s="30">
        <v>0</v>
      </c>
      <c r="BB112" s="31">
        <f t="shared" si="62"/>
        <v>0</v>
      </c>
      <c r="BC112" s="32" t="str">
        <f t="shared" si="63"/>
        <v>geen actie</v>
      </c>
      <c r="BD112" s="18">
        <v>111</v>
      </c>
      <c r="BE112" s="33"/>
      <c r="BF112" s="35"/>
      <c r="BG112" s="35"/>
      <c r="BH112" s="35"/>
      <c r="BI112" s="35"/>
      <c r="BJ112" s="35"/>
      <c r="BK112" s="35"/>
      <c r="BL112" s="35"/>
    </row>
    <row r="113" spans="1:64" ht="18" hidden="1" customHeight="1" x14ac:dyDescent="0.25">
      <c r="A113" s="18">
        <v>112</v>
      </c>
      <c r="B113" s="18" t="str">
        <f t="shared" si="55"/>
        <v>v</v>
      </c>
      <c r="C113" s="1"/>
      <c r="D113" s="48"/>
      <c r="E113" s="20"/>
      <c r="F113" s="21"/>
      <c r="G113" s="22"/>
      <c r="H113" s="23">
        <f t="shared" si="68"/>
        <v>0</v>
      </c>
      <c r="I113" s="37"/>
      <c r="J113" s="46">
        <f t="shared" si="64"/>
        <v>2018</v>
      </c>
      <c r="K113" s="25">
        <v>0</v>
      </c>
      <c r="L113" s="26">
        <v>1</v>
      </c>
      <c r="M113" s="26"/>
      <c r="N113" s="26"/>
      <c r="O113" s="27"/>
      <c r="P113" s="26">
        <v>1</v>
      </c>
      <c r="Q113" s="26"/>
      <c r="R113" s="26"/>
      <c r="S113" s="27"/>
      <c r="T113" s="26">
        <v>1</v>
      </c>
      <c r="U113" s="26"/>
      <c r="V113" s="26"/>
      <c r="W113" s="27">
        <f t="shared" si="67"/>
        <v>0</v>
      </c>
      <c r="X113" s="26">
        <v>1</v>
      </c>
      <c r="Y113" s="26"/>
      <c r="Z113" s="26"/>
      <c r="AA113" s="27"/>
      <c r="AB113" s="26">
        <v>1</v>
      </c>
      <c r="AC113" s="26"/>
      <c r="AD113" s="26"/>
      <c r="AE113" s="27">
        <f t="shared" si="57"/>
        <v>0</v>
      </c>
      <c r="AF113" s="26">
        <v>1</v>
      </c>
      <c r="AG113" s="26"/>
      <c r="AH113" s="26"/>
      <c r="AI113" s="27"/>
      <c r="AJ113" s="26">
        <v>1</v>
      </c>
      <c r="AK113" s="26"/>
      <c r="AL113" s="26"/>
      <c r="AM113" s="27"/>
      <c r="AN113" s="26">
        <v>1</v>
      </c>
      <c r="AO113" s="26"/>
      <c r="AP113" s="26"/>
      <c r="AQ113" s="27"/>
      <c r="AR113" s="26">
        <v>1</v>
      </c>
      <c r="AS113" s="26"/>
      <c r="AT113" s="26"/>
      <c r="AU113" s="27">
        <f t="shared" si="59"/>
        <v>0</v>
      </c>
      <c r="AV113" s="26">
        <v>1</v>
      </c>
      <c r="AW113" s="26"/>
      <c r="AX113" s="26"/>
      <c r="AY113" s="27">
        <f t="shared" si="60"/>
        <v>0</v>
      </c>
      <c r="AZ113" s="29">
        <f t="shared" si="61"/>
        <v>0</v>
      </c>
      <c r="BA113" s="30">
        <v>0</v>
      </c>
      <c r="BB113" s="31">
        <f t="shared" si="62"/>
        <v>0</v>
      </c>
      <c r="BC113" s="32" t="str">
        <f t="shared" si="63"/>
        <v>geen actie</v>
      </c>
      <c r="BD113" s="18">
        <v>112</v>
      </c>
      <c r="BE113" s="33"/>
      <c r="BF113" s="35"/>
      <c r="BG113" s="35"/>
      <c r="BH113" s="35"/>
      <c r="BI113" s="35"/>
      <c r="BJ113" s="35"/>
      <c r="BK113" s="35"/>
      <c r="BL113" s="35"/>
    </row>
    <row r="114" spans="1:64" ht="18" hidden="1" customHeight="1" x14ac:dyDescent="0.25">
      <c r="A114" s="18">
        <v>113</v>
      </c>
      <c r="B114" s="18" t="str">
        <f t="shared" si="55"/>
        <v>v</v>
      </c>
      <c r="C114" s="1"/>
      <c r="D114" s="48"/>
      <c r="E114" s="20"/>
      <c r="F114" s="21"/>
      <c r="G114" s="22"/>
      <c r="H114" s="23">
        <f t="shared" si="68"/>
        <v>0</v>
      </c>
      <c r="I114" s="37"/>
      <c r="J114" s="46">
        <f t="shared" si="64"/>
        <v>2018</v>
      </c>
      <c r="K114" s="25">
        <v>0</v>
      </c>
      <c r="L114" s="26">
        <v>1</v>
      </c>
      <c r="M114" s="26"/>
      <c r="N114" s="26"/>
      <c r="O114" s="27"/>
      <c r="P114" s="26">
        <v>1</v>
      </c>
      <c r="Q114" s="26"/>
      <c r="R114" s="26"/>
      <c r="S114" s="27"/>
      <c r="T114" s="26">
        <v>1</v>
      </c>
      <c r="U114" s="26"/>
      <c r="V114" s="26"/>
      <c r="W114" s="27">
        <f t="shared" si="67"/>
        <v>0</v>
      </c>
      <c r="X114" s="26">
        <v>1</v>
      </c>
      <c r="Y114" s="26"/>
      <c r="Z114" s="26"/>
      <c r="AA114" s="27"/>
      <c r="AB114" s="26">
        <v>1</v>
      </c>
      <c r="AC114" s="26"/>
      <c r="AD114" s="26"/>
      <c r="AE114" s="27">
        <f t="shared" si="57"/>
        <v>0</v>
      </c>
      <c r="AF114" s="26">
        <v>1</v>
      </c>
      <c r="AG114" s="26"/>
      <c r="AH114" s="26"/>
      <c r="AI114" s="27"/>
      <c r="AJ114" s="26">
        <v>1</v>
      </c>
      <c r="AK114" s="26"/>
      <c r="AL114" s="26"/>
      <c r="AM114" s="27"/>
      <c r="AN114" s="26">
        <v>1</v>
      </c>
      <c r="AO114" s="26"/>
      <c r="AP114" s="26"/>
      <c r="AQ114" s="27"/>
      <c r="AR114" s="26">
        <v>1</v>
      </c>
      <c r="AS114" s="26"/>
      <c r="AT114" s="26"/>
      <c r="AU114" s="27">
        <f t="shared" si="59"/>
        <v>0</v>
      </c>
      <c r="AV114" s="26">
        <v>1</v>
      </c>
      <c r="AW114" s="26"/>
      <c r="AX114" s="26"/>
      <c r="AY114" s="27">
        <f t="shared" si="60"/>
        <v>0</v>
      </c>
      <c r="AZ114" s="29">
        <f t="shared" si="61"/>
        <v>0</v>
      </c>
      <c r="BA114" s="30">
        <v>0</v>
      </c>
      <c r="BB114" s="31">
        <f t="shared" si="62"/>
        <v>0</v>
      </c>
      <c r="BC114" s="32" t="str">
        <f t="shared" si="63"/>
        <v>geen actie</v>
      </c>
      <c r="BD114" s="18">
        <v>113</v>
      </c>
      <c r="BE114" s="33"/>
      <c r="BF114" s="35"/>
      <c r="BG114" s="35"/>
      <c r="BH114" s="35"/>
      <c r="BI114" s="35"/>
      <c r="BJ114" s="35"/>
      <c r="BK114" s="35"/>
      <c r="BL114" s="35"/>
    </row>
    <row r="115" spans="1:64" ht="18" hidden="1" customHeight="1" x14ac:dyDescent="0.25">
      <c r="A115" s="18">
        <v>114</v>
      </c>
      <c r="B115" s="18" t="str">
        <f t="shared" si="55"/>
        <v>v</v>
      </c>
      <c r="C115" s="1"/>
      <c r="D115" s="48"/>
      <c r="E115" s="20"/>
      <c r="F115" s="21"/>
      <c r="G115" s="22"/>
      <c r="H115" s="23">
        <f t="shared" si="68"/>
        <v>0</v>
      </c>
      <c r="I115" s="37"/>
      <c r="J115" s="46">
        <f t="shared" si="64"/>
        <v>2018</v>
      </c>
      <c r="K115" s="25">
        <v>0</v>
      </c>
      <c r="L115" s="26">
        <v>1</v>
      </c>
      <c r="M115" s="26"/>
      <c r="N115" s="26"/>
      <c r="O115" s="27"/>
      <c r="P115" s="26">
        <v>1</v>
      </c>
      <c r="Q115" s="26"/>
      <c r="R115" s="26"/>
      <c r="S115" s="27"/>
      <c r="T115" s="26">
        <v>1</v>
      </c>
      <c r="U115" s="26"/>
      <c r="V115" s="26"/>
      <c r="W115" s="27">
        <f t="shared" si="67"/>
        <v>0</v>
      </c>
      <c r="X115" s="26">
        <v>1</v>
      </c>
      <c r="Y115" s="26"/>
      <c r="Z115" s="26"/>
      <c r="AA115" s="27"/>
      <c r="AB115" s="26">
        <v>1</v>
      </c>
      <c r="AC115" s="26"/>
      <c r="AD115" s="26"/>
      <c r="AE115" s="27">
        <f t="shared" si="57"/>
        <v>0</v>
      </c>
      <c r="AF115" s="26">
        <v>1</v>
      </c>
      <c r="AG115" s="26"/>
      <c r="AH115" s="26"/>
      <c r="AI115" s="27"/>
      <c r="AJ115" s="26">
        <v>1</v>
      </c>
      <c r="AK115" s="26"/>
      <c r="AL115" s="26"/>
      <c r="AM115" s="27"/>
      <c r="AN115" s="26">
        <v>1</v>
      </c>
      <c r="AO115" s="26"/>
      <c r="AP115" s="26"/>
      <c r="AQ115" s="27"/>
      <c r="AR115" s="26">
        <v>1</v>
      </c>
      <c r="AS115" s="26"/>
      <c r="AT115" s="26"/>
      <c r="AU115" s="27">
        <f t="shared" si="59"/>
        <v>0</v>
      </c>
      <c r="AV115" s="26">
        <v>1</v>
      </c>
      <c r="AW115" s="26"/>
      <c r="AX115" s="26"/>
      <c r="AY115" s="27">
        <f t="shared" si="60"/>
        <v>0</v>
      </c>
      <c r="AZ115" s="29">
        <f t="shared" si="61"/>
        <v>0</v>
      </c>
      <c r="BA115" s="30">
        <v>0</v>
      </c>
      <c r="BB115" s="31">
        <f t="shared" si="62"/>
        <v>0</v>
      </c>
      <c r="BC115" s="32" t="str">
        <f t="shared" si="63"/>
        <v>geen actie</v>
      </c>
      <c r="BD115" s="18">
        <v>114</v>
      </c>
      <c r="BE115" s="33"/>
      <c r="BF115" s="35"/>
      <c r="BG115" s="35"/>
      <c r="BH115" s="35"/>
      <c r="BI115" s="35"/>
      <c r="BJ115" s="35"/>
      <c r="BK115" s="35"/>
      <c r="BL115" s="35"/>
    </row>
    <row r="116" spans="1:64" ht="18" hidden="1" customHeight="1" x14ac:dyDescent="0.25">
      <c r="A116" s="18">
        <v>115</v>
      </c>
      <c r="B116" s="18" t="str">
        <f t="shared" si="55"/>
        <v>v</v>
      </c>
      <c r="C116" s="1"/>
      <c r="D116" s="48"/>
      <c r="E116" s="20"/>
      <c r="F116" s="21"/>
      <c r="G116" s="22"/>
      <c r="H116" s="23">
        <f t="shared" si="68"/>
        <v>0</v>
      </c>
      <c r="I116" s="37"/>
      <c r="J116" s="46">
        <f t="shared" si="64"/>
        <v>2018</v>
      </c>
      <c r="K116" s="25">
        <v>0</v>
      </c>
      <c r="L116" s="26">
        <v>1</v>
      </c>
      <c r="M116" s="26"/>
      <c r="N116" s="37"/>
      <c r="O116" s="27">
        <f t="shared" ref="O116:O124" si="69">SUM(M116*10+N116)/L116*10</f>
        <v>0</v>
      </c>
      <c r="P116" s="26">
        <v>1</v>
      </c>
      <c r="Q116" s="26"/>
      <c r="R116" s="37"/>
      <c r="S116" s="27">
        <f t="shared" ref="S116:S124" si="70">SUM(Q116*10+R116)/P116*10</f>
        <v>0</v>
      </c>
      <c r="T116" s="26">
        <v>1</v>
      </c>
      <c r="U116" s="26"/>
      <c r="V116" s="37"/>
      <c r="W116" s="27">
        <f t="shared" si="67"/>
        <v>0</v>
      </c>
      <c r="X116" s="26">
        <v>1</v>
      </c>
      <c r="Y116" s="26"/>
      <c r="Z116" s="26"/>
      <c r="AA116" s="27">
        <f t="shared" ref="AA116:AA122" si="71">SUM(Y116*10+Z116)/X116*10</f>
        <v>0</v>
      </c>
      <c r="AB116" s="26">
        <v>1</v>
      </c>
      <c r="AC116" s="26"/>
      <c r="AD116" s="26"/>
      <c r="AE116" s="27">
        <f t="shared" si="57"/>
        <v>0</v>
      </c>
      <c r="AF116" s="26">
        <v>1</v>
      </c>
      <c r="AG116" s="26"/>
      <c r="AH116" s="26"/>
      <c r="AI116" s="27">
        <f t="shared" ref="AI116:AI122" si="72">SUM(AG116*10+AH116)/AF116*10</f>
        <v>0</v>
      </c>
      <c r="AJ116" s="26">
        <v>1</v>
      </c>
      <c r="AK116" s="26"/>
      <c r="AL116" s="26"/>
      <c r="AM116" s="27">
        <f t="shared" ref="AM116:AM122" si="73">SUM(AK116*10+AL116)/AJ116*10</f>
        <v>0</v>
      </c>
      <c r="AN116" s="26">
        <v>1</v>
      </c>
      <c r="AO116" s="26"/>
      <c r="AP116" s="26"/>
      <c r="AQ116" s="27">
        <f>SUM(AO116*10+AP116)/AN116*10</f>
        <v>0</v>
      </c>
      <c r="AR116" s="26">
        <v>1</v>
      </c>
      <c r="AS116" s="26"/>
      <c r="AT116" s="37"/>
      <c r="AU116" s="27">
        <f t="shared" si="59"/>
        <v>0</v>
      </c>
      <c r="AV116" s="26">
        <v>1</v>
      </c>
      <c r="AW116" s="26"/>
      <c r="AX116" s="37"/>
      <c r="AY116" s="27">
        <f t="shared" si="60"/>
        <v>0</v>
      </c>
      <c r="AZ116" s="29">
        <f t="shared" si="61"/>
        <v>0</v>
      </c>
      <c r="BA116" s="30">
        <v>0</v>
      </c>
      <c r="BB116" s="31">
        <f t="shared" si="62"/>
        <v>0</v>
      </c>
      <c r="BC116" s="32" t="str">
        <f t="shared" si="63"/>
        <v>geen actie</v>
      </c>
      <c r="BD116" s="18">
        <v>115</v>
      </c>
      <c r="BE116" s="33"/>
      <c r="BF116" s="35"/>
      <c r="BG116" s="35"/>
      <c r="BH116" s="35"/>
      <c r="BI116" s="35"/>
      <c r="BJ116" s="35"/>
      <c r="BK116" s="35"/>
      <c r="BL116" s="35"/>
    </row>
    <row r="117" spans="1:64" ht="18" hidden="1" customHeight="1" x14ac:dyDescent="0.25">
      <c r="A117" s="18">
        <v>116</v>
      </c>
      <c r="B117" s="18" t="str">
        <f t="shared" si="55"/>
        <v>v</v>
      </c>
      <c r="C117" s="1"/>
      <c r="D117" s="48"/>
      <c r="E117" s="20"/>
      <c r="F117" s="21"/>
      <c r="G117" s="22"/>
      <c r="H117" s="23">
        <f t="shared" si="68"/>
        <v>0</v>
      </c>
      <c r="I117" s="37"/>
      <c r="J117" s="46">
        <f t="shared" si="64"/>
        <v>2018</v>
      </c>
      <c r="K117" s="25">
        <v>0</v>
      </c>
      <c r="L117" s="26">
        <v>1</v>
      </c>
      <c r="M117" s="26"/>
      <c r="N117" s="26"/>
      <c r="O117" s="27">
        <f t="shared" si="69"/>
        <v>0</v>
      </c>
      <c r="P117" s="26">
        <v>1</v>
      </c>
      <c r="Q117" s="26"/>
      <c r="R117" s="26"/>
      <c r="S117" s="27">
        <f t="shared" si="70"/>
        <v>0</v>
      </c>
      <c r="T117" s="26">
        <v>1</v>
      </c>
      <c r="U117" s="26"/>
      <c r="V117" s="26"/>
      <c r="W117" s="27">
        <f t="shared" si="67"/>
        <v>0</v>
      </c>
      <c r="X117" s="26">
        <v>1</v>
      </c>
      <c r="Y117" s="26"/>
      <c r="Z117" s="26"/>
      <c r="AA117" s="27">
        <f t="shared" si="71"/>
        <v>0</v>
      </c>
      <c r="AB117" s="26">
        <v>1</v>
      </c>
      <c r="AC117" s="26"/>
      <c r="AD117" s="26"/>
      <c r="AE117" s="27">
        <f t="shared" si="57"/>
        <v>0</v>
      </c>
      <c r="AF117" s="26">
        <v>1</v>
      </c>
      <c r="AG117" s="26"/>
      <c r="AH117" s="26"/>
      <c r="AI117" s="27">
        <f t="shared" si="72"/>
        <v>0</v>
      </c>
      <c r="AJ117" s="26">
        <v>1</v>
      </c>
      <c r="AK117" s="26"/>
      <c r="AL117" s="26"/>
      <c r="AM117" s="27">
        <f t="shared" si="73"/>
        <v>0</v>
      </c>
      <c r="AN117" s="26">
        <v>1</v>
      </c>
      <c r="AO117" s="26"/>
      <c r="AP117" s="26"/>
      <c r="AQ117" s="27"/>
      <c r="AR117" s="26">
        <v>1</v>
      </c>
      <c r="AS117" s="26"/>
      <c r="AT117" s="26"/>
      <c r="AU117" s="27">
        <f t="shared" si="59"/>
        <v>0</v>
      </c>
      <c r="AV117" s="26">
        <v>1</v>
      </c>
      <c r="AW117" s="26"/>
      <c r="AX117" s="26"/>
      <c r="AY117" s="27">
        <f t="shared" si="60"/>
        <v>0</v>
      </c>
      <c r="AZ117" s="29">
        <f t="shared" si="61"/>
        <v>0</v>
      </c>
      <c r="BA117" s="30">
        <v>0</v>
      </c>
      <c r="BB117" s="31">
        <f t="shared" si="62"/>
        <v>0</v>
      </c>
      <c r="BC117" s="32" t="str">
        <f t="shared" si="63"/>
        <v>geen actie</v>
      </c>
      <c r="BD117" s="18">
        <v>116</v>
      </c>
      <c r="BE117" s="33"/>
      <c r="BF117" s="35"/>
      <c r="BG117" s="35"/>
      <c r="BH117" s="35"/>
      <c r="BI117" s="35"/>
      <c r="BJ117" s="35"/>
      <c r="BK117" s="35"/>
      <c r="BL117" s="35"/>
    </row>
    <row r="118" spans="1:64" ht="18" hidden="1" customHeight="1" x14ac:dyDescent="0.25">
      <c r="A118" s="18">
        <v>117</v>
      </c>
      <c r="B118" s="18" t="str">
        <f t="shared" si="55"/>
        <v>v</v>
      </c>
      <c r="C118" s="1"/>
      <c r="D118" s="48"/>
      <c r="E118" s="20"/>
      <c r="F118" s="36"/>
      <c r="G118" s="22"/>
      <c r="H118" s="23">
        <f t="shared" si="68"/>
        <v>0</v>
      </c>
      <c r="I118" s="32"/>
      <c r="J118" s="46">
        <f t="shared" si="64"/>
        <v>2018</v>
      </c>
      <c r="K118" s="25">
        <v>0</v>
      </c>
      <c r="L118" s="26">
        <v>1</v>
      </c>
      <c r="M118" s="26"/>
      <c r="N118" s="26"/>
      <c r="O118" s="27">
        <f t="shared" si="69"/>
        <v>0</v>
      </c>
      <c r="P118" s="26">
        <v>1</v>
      </c>
      <c r="Q118" s="26"/>
      <c r="R118" s="26"/>
      <c r="S118" s="27">
        <f t="shared" si="70"/>
        <v>0</v>
      </c>
      <c r="T118" s="26">
        <v>1</v>
      </c>
      <c r="U118" s="26"/>
      <c r="V118" s="26"/>
      <c r="W118" s="27">
        <f t="shared" si="67"/>
        <v>0</v>
      </c>
      <c r="X118" s="26">
        <v>1</v>
      </c>
      <c r="Y118" s="26"/>
      <c r="Z118" s="26"/>
      <c r="AA118" s="27">
        <f t="shared" si="71"/>
        <v>0</v>
      </c>
      <c r="AB118" s="26">
        <v>1</v>
      </c>
      <c r="AC118" s="26"/>
      <c r="AD118" s="26"/>
      <c r="AE118" s="27">
        <f t="shared" si="57"/>
        <v>0</v>
      </c>
      <c r="AF118" s="26">
        <v>1</v>
      </c>
      <c r="AG118" s="26"/>
      <c r="AH118" s="26"/>
      <c r="AI118" s="27">
        <f t="shared" si="72"/>
        <v>0</v>
      </c>
      <c r="AJ118" s="26">
        <v>1</v>
      </c>
      <c r="AK118" s="26"/>
      <c r="AL118" s="26"/>
      <c r="AM118" s="27">
        <f t="shared" si="73"/>
        <v>0</v>
      </c>
      <c r="AN118" s="26">
        <v>1</v>
      </c>
      <c r="AO118" s="26"/>
      <c r="AP118" s="26"/>
      <c r="AQ118" s="28">
        <f>SUM(AO118*10+AP118)/AN118*10</f>
        <v>0</v>
      </c>
      <c r="AR118" s="26">
        <v>1</v>
      </c>
      <c r="AS118" s="26"/>
      <c r="AT118" s="26"/>
      <c r="AU118" s="27">
        <f t="shared" si="59"/>
        <v>0</v>
      </c>
      <c r="AV118" s="26">
        <v>1</v>
      </c>
      <c r="AW118" s="26"/>
      <c r="AX118" s="26"/>
      <c r="AY118" s="27">
        <f t="shared" si="60"/>
        <v>0</v>
      </c>
      <c r="AZ118" s="29">
        <f t="shared" si="61"/>
        <v>0</v>
      </c>
      <c r="BA118" s="30">
        <v>0</v>
      </c>
      <c r="BB118" s="31">
        <f t="shared" si="62"/>
        <v>0</v>
      </c>
      <c r="BC118" s="32" t="str">
        <f t="shared" si="63"/>
        <v>geen actie</v>
      </c>
      <c r="BD118" s="18">
        <v>117</v>
      </c>
      <c r="BE118" s="33"/>
      <c r="BF118" s="35"/>
      <c r="BG118" s="35"/>
      <c r="BH118" s="35"/>
      <c r="BI118" s="35"/>
      <c r="BJ118" s="35"/>
      <c r="BK118" s="35"/>
      <c r="BL118" s="35"/>
    </row>
    <row r="119" spans="1:64" ht="18" hidden="1" customHeight="1" x14ac:dyDescent="0.25">
      <c r="A119" s="18">
        <v>118</v>
      </c>
      <c r="B119" s="18" t="str">
        <f t="shared" si="55"/>
        <v>v</v>
      </c>
      <c r="C119" s="1"/>
      <c r="D119" s="48"/>
      <c r="E119" s="22"/>
      <c r="F119" s="21"/>
      <c r="G119" s="22"/>
      <c r="H119" s="23">
        <f t="shared" si="68"/>
        <v>0</v>
      </c>
      <c r="I119" s="22"/>
      <c r="J119" s="46">
        <f t="shared" si="64"/>
        <v>2018</v>
      </c>
      <c r="K119" s="25"/>
      <c r="L119" s="26">
        <v>1</v>
      </c>
      <c r="M119" s="26"/>
      <c r="N119" s="26"/>
      <c r="O119" s="27">
        <f t="shared" si="69"/>
        <v>0</v>
      </c>
      <c r="P119" s="26">
        <v>1</v>
      </c>
      <c r="Q119" s="26"/>
      <c r="R119" s="26"/>
      <c r="S119" s="27">
        <f t="shared" si="70"/>
        <v>0</v>
      </c>
      <c r="T119" s="26">
        <v>1</v>
      </c>
      <c r="U119" s="26"/>
      <c r="V119" s="26"/>
      <c r="W119" s="27">
        <f t="shared" si="67"/>
        <v>0</v>
      </c>
      <c r="X119" s="26">
        <v>1</v>
      </c>
      <c r="Y119" s="26"/>
      <c r="Z119" s="26"/>
      <c r="AA119" s="27">
        <f t="shared" si="71"/>
        <v>0</v>
      </c>
      <c r="AB119" s="26">
        <v>1</v>
      </c>
      <c r="AC119" s="26"/>
      <c r="AD119" s="26"/>
      <c r="AE119" s="27">
        <f t="shared" si="57"/>
        <v>0</v>
      </c>
      <c r="AF119" s="26">
        <v>1</v>
      </c>
      <c r="AG119" s="26"/>
      <c r="AH119" s="26"/>
      <c r="AI119" s="27">
        <f t="shared" si="72"/>
        <v>0</v>
      </c>
      <c r="AJ119" s="26">
        <v>1</v>
      </c>
      <c r="AK119" s="26"/>
      <c r="AL119" s="26"/>
      <c r="AM119" s="27">
        <f t="shared" si="73"/>
        <v>0</v>
      </c>
      <c r="AN119" s="26">
        <v>1</v>
      </c>
      <c r="AO119" s="26"/>
      <c r="AP119" s="26"/>
      <c r="AQ119" s="28">
        <f>SUM(AO119*10+AP119)/AN119*10</f>
        <v>0</v>
      </c>
      <c r="AR119" s="26">
        <v>1</v>
      </c>
      <c r="AS119" s="26"/>
      <c r="AT119" s="26"/>
      <c r="AU119" s="27">
        <f t="shared" si="59"/>
        <v>0</v>
      </c>
      <c r="AV119" s="26">
        <v>1</v>
      </c>
      <c r="AW119" s="26"/>
      <c r="AX119" s="26"/>
      <c r="AY119" s="27">
        <f t="shared" si="60"/>
        <v>0</v>
      </c>
      <c r="AZ119" s="29">
        <f t="shared" si="61"/>
        <v>0</v>
      </c>
      <c r="BA119" s="30">
        <v>0</v>
      </c>
      <c r="BB119" s="31">
        <f t="shared" si="62"/>
        <v>0</v>
      </c>
      <c r="BC119" s="32" t="str">
        <f t="shared" si="63"/>
        <v>geen actie</v>
      </c>
      <c r="BD119" s="18">
        <v>118</v>
      </c>
      <c r="BE119" s="33"/>
      <c r="BF119" s="35"/>
      <c r="BG119" s="35"/>
      <c r="BH119" s="35"/>
      <c r="BI119" s="35"/>
      <c r="BJ119" s="35"/>
      <c r="BK119" s="35"/>
      <c r="BL119" s="35"/>
    </row>
    <row r="120" spans="1:64" ht="18" hidden="1" customHeight="1" x14ac:dyDescent="0.25">
      <c r="A120" s="18">
        <v>119</v>
      </c>
      <c r="B120" s="18" t="str">
        <f t="shared" si="55"/>
        <v>v</v>
      </c>
      <c r="C120" s="1"/>
      <c r="D120" s="48"/>
      <c r="E120" s="20"/>
      <c r="F120" s="36"/>
      <c r="G120" s="32"/>
      <c r="H120" s="23">
        <f t="shared" si="68"/>
        <v>0</v>
      </c>
      <c r="I120" s="32"/>
      <c r="J120" s="46">
        <f t="shared" si="64"/>
        <v>2018</v>
      </c>
      <c r="K120" s="25">
        <v>0</v>
      </c>
      <c r="L120" s="26">
        <v>1</v>
      </c>
      <c r="M120" s="26"/>
      <c r="N120" s="26"/>
      <c r="O120" s="27">
        <f t="shared" si="69"/>
        <v>0</v>
      </c>
      <c r="P120" s="26">
        <v>1</v>
      </c>
      <c r="Q120" s="26"/>
      <c r="R120" s="26"/>
      <c r="S120" s="27">
        <f t="shared" si="70"/>
        <v>0</v>
      </c>
      <c r="T120" s="26">
        <v>1</v>
      </c>
      <c r="U120" s="26"/>
      <c r="V120" s="26"/>
      <c r="W120" s="27">
        <f t="shared" si="67"/>
        <v>0</v>
      </c>
      <c r="X120" s="26">
        <v>1</v>
      </c>
      <c r="Y120" s="26"/>
      <c r="Z120" s="26"/>
      <c r="AA120" s="27">
        <f t="shared" si="71"/>
        <v>0</v>
      </c>
      <c r="AB120" s="26">
        <v>1</v>
      </c>
      <c r="AC120" s="26"/>
      <c r="AD120" s="26"/>
      <c r="AE120" s="27">
        <f t="shared" si="57"/>
        <v>0</v>
      </c>
      <c r="AF120" s="26">
        <v>1</v>
      </c>
      <c r="AG120" s="26"/>
      <c r="AH120" s="26"/>
      <c r="AI120" s="27">
        <f t="shared" si="72"/>
        <v>0</v>
      </c>
      <c r="AJ120" s="26">
        <v>1</v>
      </c>
      <c r="AK120" s="26"/>
      <c r="AL120" s="26"/>
      <c r="AM120" s="27">
        <f t="shared" si="73"/>
        <v>0</v>
      </c>
      <c r="AN120" s="26">
        <v>1</v>
      </c>
      <c r="AO120" s="26"/>
      <c r="AP120" s="26"/>
      <c r="AQ120" s="28">
        <f>SUM(AO120*10+AP120)/AN120*10</f>
        <v>0</v>
      </c>
      <c r="AR120" s="26">
        <v>1</v>
      </c>
      <c r="AS120" s="26"/>
      <c r="AT120" s="26"/>
      <c r="AU120" s="27">
        <f t="shared" si="59"/>
        <v>0</v>
      </c>
      <c r="AV120" s="26">
        <v>1</v>
      </c>
      <c r="AW120" s="26"/>
      <c r="AX120" s="26"/>
      <c r="AY120" s="27">
        <f t="shared" si="60"/>
        <v>0</v>
      </c>
      <c r="AZ120" s="29">
        <f t="shared" si="61"/>
        <v>0</v>
      </c>
      <c r="BA120" s="30">
        <v>0</v>
      </c>
      <c r="BB120" s="31">
        <f t="shared" si="62"/>
        <v>0</v>
      </c>
      <c r="BC120" s="32" t="str">
        <f t="shared" si="63"/>
        <v>geen actie</v>
      </c>
      <c r="BD120" s="18">
        <v>119</v>
      </c>
      <c r="BE120" s="33"/>
      <c r="BF120" s="35"/>
      <c r="BG120" s="35"/>
      <c r="BH120" s="35"/>
      <c r="BI120" s="35"/>
      <c r="BJ120" s="35"/>
      <c r="BK120" s="35"/>
      <c r="BL120" s="35"/>
    </row>
    <row r="121" spans="1:64" ht="18" hidden="1" customHeight="1" x14ac:dyDescent="0.25">
      <c r="A121" s="18">
        <v>120</v>
      </c>
      <c r="B121" s="18" t="str">
        <f t="shared" si="55"/>
        <v>v</v>
      </c>
      <c r="C121" s="1"/>
      <c r="D121" s="50"/>
      <c r="E121" s="20"/>
      <c r="F121" s="21"/>
      <c r="G121" s="22"/>
      <c r="H121" s="23">
        <f t="shared" si="68"/>
        <v>0</v>
      </c>
      <c r="I121" s="37"/>
      <c r="J121" s="46">
        <f t="shared" si="64"/>
        <v>2018</v>
      </c>
      <c r="K121" s="25"/>
      <c r="L121" s="26">
        <v>1</v>
      </c>
      <c r="M121" s="26"/>
      <c r="N121" s="26"/>
      <c r="O121" s="27">
        <f t="shared" si="69"/>
        <v>0</v>
      </c>
      <c r="P121" s="26">
        <v>1</v>
      </c>
      <c r="Q121" s="26"/>
      <c r="R121" s="26"/>
      <c r="S121" s="27">
        <f t="shared" si="70"/>
        <v>0</v>
      </c>
      <c r="T121" s="26">
        <v>1</v>
      </c>
      <c r="U121" s="26"/>
      <c r="V121" s="26"/>
      <c r="W121" s="27">
        <f t="shared" si="67"/>
        <v>0</v>
      </c>
      <c r="X121" s="26">
        <v>1</v>
      </c>
      <c r="Y121" s="26"/>
      <c r="Z121" s="26"/>
      <c r="AA121" s="27">
        <f t="shared" si="71"/>
        <v>0</v>
      </c>
      <c r="AB121" s="26">
        <v>1</v>
      </c>
      <c r="AC121" s="26"/>
      <c r="AD121" s="26"/>
      <c r="AE121" s="27">
        <f t="shared" si="57"/>
        <v>0</v>
      </c>
      <c r="AF121" s="26">
        <v>1</v>
      </c>
      <c r="AG121" s="26"/>
      <c r="AH121" s="26"/>
      <c r="AI121" s="27">
        <f t="shared" si="72"/>
        <v>0</v>
      </c>
      <c r="AJ121" s="26">
        <v>1</v>
      </c>
      <c r="AK121" s="26"/>
      <c r="AL121" s="26"/>
      <c r="AM121" s="27">
        <f t="shared" si="73"/>
        <v>0</v>
      </c>
      <c r="AN121" s="26">
        <v>1</v>
      </c>
      <c r="AO121" s="26"/>
      <c r="AP121" s="26"/>
      <c r="AQ121" s="28">
        <f>SUM(AO121*10+AP121)/AN121*10</f>
        <v>0</v>
      </c>
      <c r="AR121" s="26">
        <v>1</v>
      </c>
      <c r="AS121" s="26"/>
      <c r="AT121" s="26"/>
      <c r="AU121" s="27">
        <f t="shared" si="59"/>
        <v>0</v>
      </c>
      <c r="AV121" s="26">
        <v>1</v>
      </c>
      <c r="AW121" s="26"/>
      <c r="AX121" s="26"/>
      <c r="AY121" s="27">
        <f t="shared" si="60"/>
        <v>0</v>
      </c>
      <c r="AZ121" s="29">
        <f t="shared" si="61"/>
        <v>0</v>
      </c>
      <c r="BA121" s="30">
        <v>0</v>
      </c>
      <c r="BB121" s="31">
        <f t="shared" si="62"/>
        <v>0</v>
      </c>
      <c r="BC121" s="32" t="str">
        <f t="shared" si="63"/>
        <v>geen actie</v>
      </c>
      <c r="BD121" s="18">
        <v>120</v>
      </c>
      <c r="BE121" s="33"/>
      <c r="BF121" s="35"/>
      <c r="BG121" s="35"/>
      <c r="BH121" s="35"/>
      <c r="BI121" s="35"/>
      <c r="BJ121" s="35"/>
      <c r="BK121" s="35"/>
      <c r="BL121" s="35"/>
    </row>
    <row r="122" spans="1:64" ht="20.25" hidden="1" customHeight="1" x14ac:dyDescent="0.25">
      <c r="A122" s="18">
        <v>121</v>
      </c>
      <c r="B122" s="18" t="str">
        <f t="shared" si="55"/>
        <v>v</v>
      </c>
      <c r="C122" s="34"/>
      <c r="D122" s="50"/>
      <c r="E122" s="20"/>
      <c r="F122" s="36"/>
      <c r="G122" s="37"/>
      <c r="H122" s="23">
        <f t="shared" si="68"/>
        <v>0</v>
      </c>
      <c r="I122" s="32"/>
      <c r="J122" s="46">
        <f t="shared" si="64"/>
        <v>2018</v>
      </c>
      <c r="K122" s="25">
        <v>0</v>
      </c>
      <c r="L122" s="26">
        <v>1</v>
      </c>
      <c r="M122" s="26"/>
      <c r="N122" s="26"/>
      <c r="O122" s="27">
        <f t="shared" si="69"/>
        <v>0</v>
      </c>
      <c r="P122" s="26">
        <v>1</v>
      </c>
      <c r="Q122" s="26"/>
      <c r="R122" s="26"/>
      <c r="S122" s="27">
        <f t="shared" si="70"/>
        <v>0</v>
      </c>
      <c r="T122" s="26">
        <v>1</v>
      </c>
      <c r="U122" s="26"/>
      <c r="V122" s="26"/>
      <c r="W122" s="27">
        <f t="shared" si="67"/>
        <v>0</v>
      </c>
      <c r="X122" s="26">
        <v>1</v>
      </c>
      <c r="Y122" s="26"/>
      <c r="Z122" s="26"/>
      <c r="AA122" s="27">
        <f t="shared" si="71"/>
        <v>0</v>
      </c>
      <c r="AB122" s="26">
        <v>1</v>
      </c>
      <c r="AC122" s="26"/>
      <c r="AD122" s="26"/>
      <c r="AE122" s="27">
        <f t="shared" si="57"/>
        <v>0</v>
      </c>
      <c r="AF122" s="26">
        <v>1</v>
      </c>
      <c r="AG122" s="26"/>
      <c r="AH122" s="26"/>
      <c r="AI122" s="27">
        <f t="shared" si="72"/>
        <v>0</v>
      </c>
      <c r="AJ122" s="26">
        <v>1</v>
      </c>
      <c r="AK122" s="26"/>
      <c r="AL122" s="26"/>
      <c r="AM122" s="27">
        <f t="shared" si="73"/>
        <v>0</v>
      </c>
      <c r="AN122" s="26">
        <v>1</v>
      </c>
      <c r="AO122" s="26"/>
      <c r="AP122" s="26"/>
      <c r="AQ122" s="28">
        <f>SUM(AO122*10+AP122)/AN122*10</f>
        <v>0</v>
      </c>
      <c r="AR122" s="26">
        <v>1</v>
      </c>
      <c r="AS122" s="26"/>
      <c r="AT122" s="26"/>
      <c r="AU122" s="27">
        <f t="shared" si="59"/>
        <v>0</v>
      </c>
      <c r="AV122" s="26">
        <v>1</v>
      </c>
      <c r="AW122" s="26"/>
      <c r="AX122" s="26"/>
      <c r="AY122" s="27">
        <f t="shared" si="60"/>
        <v>0</v>
      </c>
      <c r="AZ122" s="29">
        <f t="shared" si="61"/>
        <v>0</v>
      </c>
      <c r="BA122" s="30">
        <v>0</v>
      </c>
      <c r="BB122" s="31">
        <f t="shared" si="62"/>
        <v>0</v>
      </c>
      <c r="BC122" s="32" t="str">
        <f t="shared" si="63"/>
        <v>geen actie</v>
      </c>
      <c r="BD122" s="18">
        <v>121</v>
      </c>
      <c r="BE122" s="33"/>
      <c r="BF122" s="35"/>
      <c r="BG122" s="35"/>
      <c r="BH122" s="35"/>
      <c r="BI122" s="35"/>
      <c r="BJ122" s="35"/>
      <c r="BK122" s="35"/>
      <c r="BL122" s="35"/>
    </row>
    <row r="123" spans="1:64" ht="18" hidden="1" customHeight="1" x14ac:dyDescent="0.25">
      <c r="A123" s="18">
        <v>122</v>
      </c>
      <c r="B123" s="51" t="str">
        <f t="shared" si="55"/>
        <v>v</v>
      </c>
      <c r="C123" s="52"/>
      <c r="D123" s="53"/>
      <c r="E123" s="54"/>
      <c r="F123" s="55"/>
      <c r="G123" s="56"/>
      <c r="H123" s="23">
        <f t="shared" si="68"/>
        <v>0</v>
      </c>
      <c r="I123" s="57"/>
      <c r="J123" s="46">
        <f t="shared" si="64"/>
        <v>2018</v>
      </c>
      <c r="K123" s="58">
        <v>0</v>
      </c>
      <c r="L123" s="59">
        <v>1</v>
      </c>
      <c r="M123" s="59"/>
      <c r="N123" s="59"/>
      <c r="O123" s="28">
        <f t="shared" si="69"/>
        <v>0</v>
      </c>
      <c r="P123" s="59">
        <v>1</v>
      </c>
      <c r="Q123" s="59"/>
      <c r="R123" s="59"/>
      <c r="S123" s="28">
        <f t="shared" si="70"/>
        <v>0</v>
      </c>
      <c r="T123" s="59">
        <v>1</v>
      </c>
      <c r="U123" s="59"/>
      <c r="V123" s="59"/>
      <c r="W123" s="28"/>
      <c r="X123" s="59">
        <v>1</v>
      </c>
      <c r="Y123" s="59"/>
      <c r="Z123" s="59"/>
      <c r="AA123" s="28"/>
      <c r="AB123" s="59">
        <v>1</v>
      </c>
      <c r="AC123" s="59"/>
      <c r="AD123" s="59"/>
      <c r="AE123" s="28"/>
      <c r="AF123" s="59">
        <v>1</v>
      </c>
      <c r="AG123" s="59"/>
      <c r="AH123" s="59"/>
      <c r="AI123" s="28"/>
      <c r="AJ123" s="59">
        <v>1</v>
      </c>
      <c r="AK123" s="59"/>
      <c r="AL123" s="59"/>
      <c r="AM123" s="28"/>
      <c r="AN123" s="59">
        <v>1</v>
      </c>
      <c r="AO123" s="59"/>
      <c r="AP123" s="59"/>
      <c r="AQ123" s="28"/>
      <c r="AR123" s="59">
        <v>1</v>
      </c>
      <c r="AS123" s="59"/>
      <c r="AT123" s="59"/>
      <c r="AU123" s="28">
        <f t="shared" si="59"/>
        <v>0</v>
      </c>
      <c r="AV123" s="59">
        <v>1</v>
      </c>
      <c r="AW123" s="59"/>
      <c r="AX123" s="59"/>
      <c r="AY123" s="28">
        <f t="shared" si="60"/>
        <v>0</v>
      </c>
      <c r="AZ123" s="60">
        <f t="shared" si="61"/>
        <v>0</v>
      </c>
      <c r="BA123" s="61">
        <v>0</v>
      </c>
      <c r="BB123" s="62">
        <f t="shared" si="62"/>
        <v>0</v>
      </c>
      <c r="BC123" s="63" t="str">
        <f t="shared" si="63"/>
        <v>geen actie</v>
      </c>
      <c r="BD123" s="18">
        <v>122</v>
      </c>
      <c r="BE123" s="33"/>
      <c r="BF123" s="35"/>
      <c r="BG123" s="35"/>
      <c r="BH123" s="35"/>
      <c r="BL123" s="35"/>
    </row>
    <row r="124" spans="1:64" ht="18" hidden="1" customHeight="1" x14ac:dyDescent="0.25">
      <c r="A124" s="18">
        <v>123</v>
      </c>
      <c r="B124" s="51" t="str">
        <f t="shared" si="55"/>
        <v>v</v>
      </c>
      <c r="C124" s="1"/>
      <c r="D124" s="50"/>
      <c r="E124" s="20"/>
      <c r="F124" s="21"/>
      <c r="G124" s="22"/>
      <c r="H124" s="23">
        <f t="shared" si="68"/>
        <v>0</v>
      </c>
      <c r="I124" s="22"/>
      <c r="J124" s="46">
        <f t="shared" si="64"/>
        <v>2018</v>
      </c>
      <c r="K124" s="25"/>
      <c r="L124" s="26">
        <v>1</v>
      </c>
      <c r="M124" s="26"/>
      <c r="N124" s="26"/>
      <c r="O124" s="27">
        <f t="shared" si="69"/>
        <v>0</v>
      </c>
      <c r="P124" s="26">
        <v>1</v>
      </c>
      <c r="Q124" s="26"/>
      <c r="R124" s="26"/>
      <c r="S124" s="27">
        <f t="shared" si="70"/>
        <v>0</v>
      </c>
      <c r="T124" s="26">
        <v>1</v>
      </c>
      <c r="U124" s="26"/>
      <c r="V124" s="26"/>
      <c r="W124" s="27">
        <f>SUM(U124*10+V124)/T124*10</f>
        <v>0</v>
      </c>
      <c r="X124" s="26">
        <v>1</v>
      </c>
      <c r="Y124" s="26"/>
      <c r="Z124" s="26"/>
      <c r="AA124" s="27">
        <f>SUM(Y124*10+Z124)/X124*10</f>
        <v>0</v>
      </c>
      <c r="AB124" s="26">
        <v>1</v>
      </c>
      <c r="AC124" s="26"/>
      <c r="AD124" s="26"/>
      <c r="AE124" s="27">
        <f>SUM(AC124*10+AD124)/AB124*10</f>
        <v>0</v>
      </c>
      <c r="AF124" s="26">
        <v>1</v>
      </c>
      <c r="AG124" s="26"/>
      <c r="AH124" s="26"/>
      <c r="AI124" s="27">
        <f>SUM(AG124*10+AH124)/AF124*10</f>
        <v>0</v>
      </c>
      <c r="AJ124" s="26">
        <v>1</v>
      </c>
      <c r="AK124" s="26"/>
      <c r="AL124" s="26"/>
      <c r="AM124" s="27">
        <f>SUM(AK124*10+AL124)/AJ124*10</f>
        <v>0</v>
      </c>
      <c r="AN124" s="26">
        <v>1</v>
      </c>
      <c r="AO124" s="26"/>
      <c r="AP124" s="26"/>
      <c r="AQ124" s="27">
        <f>SUM(AO124*10+AP124)/AN124*10</f>
        <v>0</v>
      </c>
      <c r="AR124" s="26">
        <v>1</v>
      </c>
      <c r="AS124" s="26"/>
      <c r="AT124" s="26"/>
      <c r="AU124" s="27">
        <f t="shared" si="59"/>
        <v>0</v>
      </c>
      <c r="AV124" s="26">
        <v>1</v>
      </c>
      <c r="AW124" s="26"/>
      <c r="AX124" s="26"/>
      <c r="AY124" s="27">
        <f t="shared" si="60"/>
        <v>0</v>
      </c>
      <c r="AZ124" s="29">
        <f t="shared" si="61"/>
        <v>0</v>
      </c>
      <c r="BA124" s="30">
        <v>0</v>
      </c>
      <c r="BB124" s="31">
        <f t="shared" si="62"/>
        <v>0</v>
      </c>
      <c r="BC124" s="32" t="str">
        <f t="shared" si="63"/>
        <v>geen actie</v>
      </c>
      <c r="BD124" s="18">
        <v>123</v>
      </c>
      <c r="BE124" s="33"/>
      <c r="BF124" s="35"/>
      <c r="BG124" s="35"/>
      <c r="BH124" s="35"/>
      <c r="BL124" s="35"/>
    </row>
    <row r="125" spans="1:64" hidden="1" x14ac:dyDescent="0.25">
      <c r="E125" s="66"/>
      <c r="F125" s="67"/>
      <c r="G125" s="68"/>
      <c r="H125" s="33"/>
      <c r="I125" s="68"/>
      <c r="J125" s="69"/>
      <c r="K125" s="67"/>
      <c r="L125" s="67"/>
      <c r="M125" s="67"/>
      <c r="N125" s="67"/>
      <c r="O125" s="45"/>
      <c r="P125" s="45"/>
      <c r="Q125" s="45"/>
      <c r="R125" s="45"/>
      <c r="S125" s="45"/>
      <c r="T125" s="45"/>
      <c r="U125" s="45"/>
      <c r="V125" s="45"/>
      <c r="W125" s="67"/>
      <c r="X125" s="45"/>
      <c r="Y125" s="45"/>
      <c r="Z125" s="45"/>
      <c r="AA125" s="68"/>
      <c r="AB125" s="45"/>
      <c r="AC125" s="68"/>
      <c r="AD125" s="68"/>
      <c r="AE125" s="67"/>
      <c r="AF125" s="67"/>
      <c r="AG125" s="70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33"/>
      <c r="BA125" s="71"/>
      <c r="BB125" s="67"/>
      <c r="BC125" s="67"/>
      <c r="BE125" s="45"/>
    </row>
    <row r="126" spans="1:64" x14ac:dyDescent="0.25">
      <c r="D126" s="72"/>
      <c r="E126" s="66"/>
      <c r="F126" s="67"/>
      <c r="G126" s="68"/>
      <c r="H126" s="33"/>
      <c r="I126" s="68"/>
      <c r="J126" s="69"/>
      <c r="K126" s="67"/>
      <c r="L126" s="67"/>
      <c r="M126" s="67"/>
      <c r="N126" s="67"/>
      <c r="O126" s="45"/>
      <c r="P126" s="45"/>
      <c r="Q126" s="45"/>
      <c r="R126" s="45"/>
      <c r="S126" s="45"/>
      <c r="T126" s="45"/>
      <c r="U126" s="45"/>
      <c r="V126" s="45"/>
      <c r="W126" s="67"/>
      <c r="X126" s="45"/>
      <c r="Y126" s="45"/>
      <c r="Z126" s="45"/>
      <c r="AA126" s="68"/>
      <c r="AB126" s="45"/>
      <c r="AC126" s="68"/>
      <c r="AD126" s="68"/>
      <c r="AE126" s="67"/>
      <c r="AF126" s="67"/>
      <c r="AG126" s="70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33"/>
      <c r="BA126" s="71"/>
      <c r="BB126" s="67"/>
      <c r="BC126" s="67"/>
      <c r="BE126" s="45"/>
    </row>
    <row r="128" spans="1:64" x14ac:dyDescent="0.25">
      <c r="A128" s="17"/>
      <c r="B128" s="17"/>
      <c r="C128" s="17"/>
      <c r="D128" s="17"/>
      <c r="E128" s="66"/>
      <c r="F128" s="67"/>
      <c r="G128" s="68"/>
      <c r="H128" s="33"/>
      <c r="I128" s="68"/>
      <c r="J128" s="69"/>
      <c r="K128" s="67"/>
      <c r="L128" s="67"/>
      <c r="M128" s="67"/>
      <c r="N128" s="67"/>
      <c r="O128" s="45"/>
      <c r="P128" s="45"/>
      <c r="Q128" s="45"/>
      <c r="R128" s="45"/>
      <c r="S128" s="45"/>
      <c r="T128" s="45"/>
      <c r="U128" s="45"/>
      <c r="V128" s="45"/>
      <c r="W128" s="67"/>
      <c r="X128" s="45"/>
      <c r="Y128" s="45"/>
      <c r="Z128" s="45"/>
      <c r="AA128" s="68"/>
      <c r="AB128" s="45"/>
      <c r="AC128" s="68"/>
      <c r="AD128" s="68"/>
      <c r="AE128" s="67"/>
      <c r="AF128" s="67"/>
      <c r="AG128" s="70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33"/>
      <c r="BA128" s="71"/>
      <c r="BB128" s="67"/>
      <c r="BC128" s="67"/>
      <c r="BE128" s="45"/>
    </row>
    <row r="129" spans="1:57" x14ac:dyDescent="0.25">
      <c r="A129" s="17"/>
      <c r="B129" s="17"/>
      <c r="C129" s="17"/>
      <c r="D129" s="17"/>
      <c r="E129" s="66"/>
      <c r="F129" s="67"/>
      <c r="G129" s="68"/>
      <c r="H129" s="33"/>
      <c r="I129" s="68"/>
      <c r="J129" s="69"/>
      <c r="K129" s="67"/>
      <c r="L129" s="67"/>
      <c r="M129" s="67"/>
      <c r="N129" s="67"/>
      <c r="O129" s="45"/>
      <c r="P129" s="45"/>
      <c r="Q129" s="45"/>
      <c r="R129" s="45"/>
      <c r="S129" s="45"/>
      <c r="T129" s="45"/>
      <c r="U129" s="45"/>
      <c r="V129" s="45"/>
      <c r="W129" s="67"/>
      <c r="X129" s="45"/>
      <c r="Y129" s="45"/>
      <c r="Z129" s="45"/>
      <c r="AA129" s="68"/>
      <c r="AB129" s="45"/>
      <c r="AC129" s="68"/>
      <c r="AD129" s="68"/>
      <c r="AE129" s="67"/>
      <c r="AF129" s="67"/>
      <c r="AG129" s="70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33"/>
      <c r="BA129" s="71"/>
      <c r="BB129" s="67"/>
      <c r="BC129" s="67"/>
      <c r="BE129" s="45"/>
    </row>
    <row r="130" spans="1:57" x14ac:dyDescent="0.25">
      <c r="A130" s="17"/>
      <c r="B130" s="17"/>
      <c r="C130" s="17"/>
      <c r="D130" s="17"/>
      <c r="E130" s="66"/>
      <c r="F130" s="67"/>
      <c r="G130" s="68"/>
      <c r="H130" s="33"/>
      <c r="I130" s="68"/>
      <c r="J130" s="69"/>
      <c r="K130" s="67"/>
      <c r="L130" s="67"/>
      <c r="M130" s="67"/>
      <c r="N130" s="67"/>
      <c r="O130" s="45"/>
      <c r="P130" s="45"/>
      <c r="Q130" s="45"/>
      <c r="R130" s="45"/>
      <c r="S130" s="45"/>
      <c r="T130" s="45"/>
      <c r="U130" s="45"/>
      <c r="V130" s="45"/>
      <c r="W130" s="67"/>
      <c r="X130" s="45"/>
      <c r="Y130" s="45"/>
      <c r="Z130" s="45"/>
      <c r="AA130" s="68"/>
      <c r="AB130" s="45"/>
      <c r="AC130" s="68"/>
      <c r="AD130" s="68"/>
      <c r="AE130" s="67"/>
      <c r="AF130" s="67"/>
      <c r="AG130" s="70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33"/>
      <c r="BA130" s="71"/>
      <c r="BB130" s="67"/>
      <c r="BC130" s="67"/>
      <c r="BE130" s="45"/>
    </row>
  </sheetData>
  <sortState ref="A2:BD124">
    <sortCondition ref="E2:E124"/>
  </sortState>
  <conditionalFormatting sqref="J156:J172 J1 X118:X124 W121:W124 AR118:AR124 L118:L124 O118:P124 AB118:AB124 P96:P97 AJ118:AJ124 AF118:AF124 AN118:AN124 S118:T124 AB96:AB97 AJ96:AJ97 AF96:AF97 X96:X97 T96:T97 AR96:AR97 S90:S97 O90:O97 AN96:AN97 AV96:AV124 M2:M66 O2:Q66 S2:U66 W2:Y66 AB2:AC66 AF2:AG66 AJ2:AK66 AN2:AO66 AR2:AS66 AV2:AW66">
    <cfRule type="cellIs" dxfId="181" priority="40" stopIfTrue="1" operator="between">
      <formula>13</formula>
      <formula>20</formula>
    </cfRule>
  </conditionalFormatting>
  <conditionalFormatting sqref="P124:P126 P128:P65534">
    <cfRule type="cellIs" dxfId="180" priority="41" stopIfTrue="1" operator="between">
      <formula>0</formula>
      <formula>200</formula>
    </cfRule>
  </conditionalFormatting>
  <conditionalFormatting sqref="V124:V126 V128:V65534">
    <cfRule type="cellIs" dxfId="179" priority="42" stopIfTrue="1" operator="between">
      <formula>1</formula>
      <formula>200</formula>
    </cfRule>
  </conditionalFormatting>
  <conditionalFormatting sqref="I103:I121 I17:I32 I65:I66 I128:I170 I2:I15 I124:I126 I90:I97 I45:I58">
    <cfRule type="cellIs" dxfId="178" priority="43" stopIfTrue="1" operator="greaterThan">
      <formula>1950</formula>
    </cfRule>
  </conditionalFormatting>
  <conditionalFormatting sqref="I59:I64 I2:I21 I124:I172 I98:I117 I33:I57">
    <cfRule type="cellIs" dxfId="177" priority="44" stopIfTrue="1" operator="greaterThan">
      <formula>1900</formula>
    </cfRule>
  </conditionalFormatting>
  <conditionalFormatting sqref="BC90:BC124 BC2:BC66">
    <cfRule type="expression" dxfId="176" priority="45" stopIfTrue="1">
      <formula>NOT(ISERROR(SEARCH("geen actie",BC2)))</formula>
    </cfRule>
    <cfRule type="expression" dxfId="175" priority="46" stopIfTrue="1">
      <formula>NOT(ISERROR(SEARCH("diploma uitschrijven",BC2)))</formula>
    </cfRule>
  </conditionalFormatting>
  <conditionalFormatting sqref="H125:H126 H128:H130">
    <cfRule type="cellIs" priority="47" stopIfTrue="1" operator="between">
      <formula>0</formula>
      <formula>250</formula>
    </cfRule>
    <cfRule type="cellIs" dxfId="174" priority="48" stopIfTrue="1" operator="between">
      <formula>249</formula>
      <formula>500</formula>
    </cfRule>
    <cfRule type="cellIs" dxfId="173" priority="49" stopIfTrue="1" operator="between">
      <formula>499</formula>
      <formula>750</formula>
    </cfRule>
  </conditionalFormatting>
  <conditionalFormatting sqref="AT96:AT97 R96:R97 AP118:AP123 AX96:AX97 AD118:AD123 AL96:AL97 AD96:AD97 AH96:AH97 N90:N97 Z118:Z123 Z96:Z97 N128:N130 V96:V97 AP96:AP97 R118:R123 AL118:AL123 V118:V123 AT118:AT123 N118:N126 AX118:AX123 AH118:AH123 N2:N66 R2:R66 V2:V66 Z2:Z66 AD2:AD66 AH2:AH66 AL2:AL66 AP2:AP66 AT2:AT66 AX2:AX66">
    <cfRule type="cellIs" dxfId="172" priority="50" stopIfTrue="1" operator="between">
      <formula>0</formula>
      <formula>222</formula>
    </cfRule>
  </conditionalFormatting>
  <conditionalFormatting sqref="J64:J124">
    <cfRule type="cellIs" dxfId="171" priority="51" stopIfTrue="1" operator="between">
      <formula>11</formula>
      <formula>13</formula>
    </cfRule>
    <cfRule type="cellIs" dxfId="170" priority="52" stopIfTrue="1" operator="between">
      <formula>13</formula>
      <formula>15</formula>
    </cfRule>
    <cfRule type="cellIs" dxfId="169" priority="53" stopIfTrue="1" operator="between">
      <formula>15</formula>
      <formula>17</formula>
    </cfRule>
  </conditionalFormatting>
  <conditionalFormatting sqref="BC7">
    <cfRule type="expression" dxfId="168" priority="54" stopIfTrue="1">
      <formula>NOT(ISERROR(SEARCH("diploma uitschrijven",BC7)))</formula>
    </cfRule>
  </conditionalFormatting>
  <conditionalFormatting sqref="J125:J338">
    <cfRule type="cellIs" dxfId="167" priority="55" stopIfTrue="1" operator="between">
      <formula>13</formula>
      <formula>16</formula>
    </cfRule>
  </conditionalFormatting>
  <conditionalFormatting sqref="AZ90:BB124 AZ2:BB66">
    <cfRule type="expression" dxfId="166" priority="56" stopIfTrue="1">
      <formula>NOT(ISERROR(SEARCH("diploma",AZ2)))</formula>
    </cfRule>
    <cfRule type="expression" dxfId="165" priority="57" stopIfTrue="1">
      <formula>NOT(ISERROR(SEARCH("diploma",AZ2)))</formula>
    </cfRule>
  </conditionalFormatting>
  <conditionalFormatting sqref="B2:B124">
    <cfRule type="cellIs" dxfId="164" priority="38" operator="equal">
      <formula>"v"</formula>
    </cfRule>
    <cfRule type="cellIs" dxfId="163" priority="39" operator="equal">
      <formula>"x"</formula>
    </cfRule>
  </conditionalFormatting>
  <conditionalFormatting sqref="P90:P95">
    <cfRule type="cellIs" dxfId="162" priority="36" stopIfTrue="1" operator="between">
      <formula>13</formula>
      <formula>20</formula>
    </cfRule>
  </conditionalFormatting>
  <conditionalFormatting sqref="R90:R95">
    <cfRule type="cellIs" dxfId="161" priority="37" stopIfTrue="1" operator="between">
      <formula>0</formula>
      <formula>222</formula>
    </cfRule>
  </conditionalFormatting>
  <conditionalFormatting sqref="T90:T95">
    <cfRule type="cellIs" dxfId="160" priority="34" stopIfTrue="1" operator="between">
      <formula>13</formula>
      <formula>20</formula>
    </cfRule>
  </conditionalFormatting>
  <conditionalFormatting sqref="V90:V95">
    <cfRule type="cellIs" dxfId="159" priority="35" stopIfTrue="1" operator="between">
      <formula>0</formula>
      <formula>222</formula>
    </cfRule>
  </conditionalFormatting>
  <conditionalFormatting sqref="X90:X95">
    <cfRule type="cellIs" dxfId="158" priority="32" stopIfTrue="1" operator="between">
      <formula>13</formula>
      <formula>20</formula>
    </cfRule>
  </conditionalFormatting>
  <conditionalFormatting sqref="Z90:Z95">
    <cfRule type="cellIs" dxfId="157" priority="33" stopIfTrue="1" operator="between">
      <formula>0</formula>
      <formula>222</formula>
    </cfRule>
  </conditionalFormatting>
  <conditionalFormatting sqref="AB90:AB95">
    <cfRule type="cellIs" dxfId="156" priority="30" stopIfTrue="1" operator="between">
      <formula>13</formula>
      <formula>20</formula>
    </cfRule>
  </conditionalFormatting>
  <conditionalFormatting sqref="AD90:AD95">
    <cfRule type="cellIs" dxfId="155" priority="31" stopIfTrue="1" operator="between">
      <formula>0</formula>
      <formula>222</formula>
    </cfRule>
  </conditionalFormatting>
  <conditionalFormatting sqref="AF90:AF95">
    <cfRule type="cellIs" dxfId="154" priority="28" stopIfTrue="1" operator="between">
      <formula>13</formula>
      <formula>20</formula>
    </cfRule>
  </conditionalFormatting>
  <conditionalFormatting sqref="AH90:AH95">
    <cfRule type="cellIs" dxfId="153" priority="29" stopIfTrue="1" operator="between">
      <formula>0</formula>
      <formula>222</formula>
    </cfRule>
  </conditionalFormatting>
  <conditionalFormatting sqref="AJ90:AJ95">
    <cfRule type="cellIs" dxfId="152" priority="26" stopIfTrue="1" operator="between">
      <formula>13</formula>
      <formula>20</formula>
    </cfRule>
  </conditionalFormatting>
  <conditionalFormatting sqref="AL90:AL95">
    <cfRule type="cellIs" dxfId="151" priority="27" stopIfTrue="1" operator="between">
      <formula>0</formula>
      <formula>222</formula>
    </cfRule>
  </conditionalFormatting>
  <conditionalFormatting sqref="AN90:AN95">
    <cfRule type="cellIs" dxfId="150" priority="24" stopIfTrue="1" operator="between">
      <formula>13</formula>
      <formula>20</formula>
    </cfRule>
  </conditionalFormatting>
  <conditionalFormatting sqref="AP90:AP95">
    <cfRule type="cellIs" dxfId="149" priority="25" stopIfTrue="1" operator="between">
      <formula>0</formula>
      <formula>222</formula>
    </cfRule>
  </conditionalFormatting>
  <conditionalFormatting sqref="AR90:AR95">
    <cfRule type="cellIs" dxfId="148" priority="22" stopIfTrue="1" operator="between">
      <formula>13</formula>
      <formula>20</formula>
    </cfRule>
  </conditionalFormatting>
  <conditionalFormatting sqref="AT90:AT95">
    <cfRule type="cellIs" dxfId="147" priority="23" stopIfTrue="1" operator="between">
      <formula>0</formula>
      <formula>222</formula>
    </cfRule>
  </conditionalFormatting>
  <conditionalFormatting sqref="AV90:AV95">
    <cfRule type="cellIs" dxfId="146" priority="20" stopIfTrue="1" operator="between">
      <formula>13</formula>
      <formula>20</formula>
    </cfRule>
  </conditionalFormatting>
  <conditionalFormatting sqref="AX90:AX95">
    <cfRule type="cellIs" dxfId="145" priority="21" stopIfTrue="1" operator="between">
      <formula>0</formula>
      <formula>222</formula>
    </cfRule>
  </conditionalFormatting>
  <conditionalFormatting sqref="L2:L115">
    <cfRule type="cellIs" dxfId="144" priority="19" stopIfTrue="1" operator="between">
      <formula>13</formula>
      <formula>20</formula>
    </cfRule>
  </conditionalFormatting>
  <conditionalFormatting sqref="I77:I89">
    <cfRule type="cellIs" dxfId="143" priority="15" stopIfTrue="1" operator="greaterThan">
      <formula>1950</formula>
    </cfRule>
  </conditionalFormatting>
  <conditionalFormatting sqref="AZ67:BB89">
    <cfRule type="expression" dxfId="142" priority="16" stopIfTrue="1">
      <formula>NOT(ISERROR(SEARCH("diploma",AZ67)))</formula>
    </cfRule>
    <cfRule type="expression" dxfId="141" priority="17" stopIfTrue="1">
      <formula>NOT(ISERROR(SEARCH("diploma",AZ67)))</formula>
    </cfRule>
  </conditionalFormatting>
  <conditionalFormatting sqref="I67:I89">
    <cfRule type="cellIs" dxfId="140" priority="18" stopIfTrue="1" operator="greaterThan">
      <formula>1900</formula>
    </cfRule>
  </conditionalFormatting>
  <conditionalFormatting sqref="BC67:BC89">
    <cfRule type="expression" dxfId="139" priority="13" stopIfTrue="1">
      <formula>NOT(ISERROR(SEARCH("geen actie",BC67)))</formula>
    </cfRule>
    <cfRule type="expression" dxfId="138" priority="14" stopIfTrue="1">
      <formula>NOT(ISERROR(SEARCH("diploma uitschrijven",BC67)))</formula>
    </cfRule>
  </conditionalFormatting>
  <conditionalFormatting sqref="I86">
    <cfRule type="cellIs" dxfId="137" priority="12" stopIfTrue="1" operator="greaterThan">
      <formula>1900</formula>
    </cfRule>
  </conditionalFormatting>
  <conditionalFormatting sqref="P1">
    <cfRule type="cellIs" dxfId="136" priority="10" stopIfTrue="1" operator="between">
      <formula>0</formula>
      <formula>200</formula>
    </cfRule>
  </conditionalFormatting>
  <conditionalFormatting sqref="V1">
    <cfRule type="cellIs" dxfId="135" priority="11" stopIfTrue="1" operator="between">
      <formula>1</formula>
      <formula>200</formula>
    </cfRule>
  </conditionalFormatting>
  <conditionalFormatting sqref="T1">
    <cfRule type="cellIs" dxfId="134" priority="9" stopIfTrue="1" operator="between">
      <formula>0</formula>
      <formula>200</formula>
    </cfRule>
  </conditionalFormatting>
  <conditionalFormatting sqref="X1">
    <cfRule type="cellIs" dxfId="133" priority="8" stopIfTrue="1" operator="between">
      <formula>0</formula>
      <formula>200</formula>
    </cfRule>
  </conditionalFormatting>
  <conditionalFormatting sqref="AB1">
    <cfRule type="cellIs" dxfId="132" priority="7" stopIfTrue="1" operator="between">
      <formula>0</formula>
      <formula>200</formula>
    </cfRule>
  </conditionalFormatting>
  <conditionalFormatting sqref="AF1">
    <cfRule type="cellIs" dxfId="131" priority="6" stopIfTrue="1" operator="between">
      <formula>0</formula>
      <formula>200</formula>
    </cfRule>
  </conditionalFormatting>
  <conditionalFormatting sqref="AJ1">
    <cfRule type="cellIs" dxfId="130" priority="5" stopIfTrue="1" operator="between">
      <formula>0</formula>
      <formula>200</formula>
    </cfRule>
  </conditionalFormatting>
  <conditionalFormatting sqref="AN1">
    <cfRule type="cellIs" dxfId="129" priority="4" stopIfTrue="1" operator="between">
      <formula>0</formula>
      <formula>200</formula>
    </cfRule>
  </conditionalFormatting>
  <conditionalFormatting sqref="AR1">
    <cfRule type="cellIs" dxfId="128" priority="3" stopIfTrue="1" operator="between">
      <formula>0</formula>
      <formula>200</formula>
    </cfRule>
  </conditionalFormatting>
  <conditionalFormatting sqref="AV1">
    <cfRule type="cellIs" dxfId="127" priority="2" stopIfTrue="1" operator="between">
      <formula>0</formula>
      <formula>200</formula>
    </cfRule>
  </conditionalFormatting>
  <conditionalFormatting sqref="J2:J124">
    <cfRule type="cellIs" dxfId="126" priority="1" operator="equal">
      <formula>2018</formula>
    </cfRule>
  </conditionalFormatting>
  <pageMargins left="0.19685039370078741" right="0.19685039370078741" top="0.39370078740157483" bottom="0.39370078740157483" header="0.51181102362204722" footer="0.51181102362204722"/>
  <pageSetup paperSize="9" orientation="landscape" horizontalDpi="4294967292" vertic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51"/>
  <sheetViews>
    <sheetView zoomScale="107" zoomScaleNormal="107" workbookViewId="0">
      <pane xSplit="10" ySplit="1" topLeftCell="K10" activePane="bottomRight" state="frozen"/>
      <selection activeCell="B22" sqref="B22"/>
      <selection pane="topRight" activeCell="B22" sqref="B22"/>
      <selection pane="bottomLeft" activeCell="B22" sqref="B22"/>
      <selection pane="bottomRight" activeCell="A32" sqref="A32:XFD133"/>
    </sheetView>
  </sheetViews>
  <sheetFormatPr defaultColWidth="11.42578125" defaultRowHeight="15" x14ac:dyDescent="0.25"/>
  <cols>
    <col min="1" max="1" width="4.28515625" style="96" hidden="1" customWidth="1"/>
    <col min="2" max="2" width="6.42578125" style="64" hidden="1" customWidth="1"/>
    <col min="3" max="3" width="7.28515625" style="65" hidden="1" customWidth="1"/>
    <col min="4" max="4" width="7.42578125" style="49" hidden="1" customWidth="1"/>
    <col min="5" max="5" width="21.7109375" style="73" customWidth="1"/>
    <col min="6" max="6" width="8" style="105" customWidth="1"/>
    <col min="7" max="7" width="19.7109375" style="64" customWidth="1"/>
    <col min="8" max="8" width="9.42578125" style="35" customWidth="1"/>
    <col min="9" max="9" width="7.42578125" style="64" customWidth="1"/>
    <col min="10" max="10" width="8.42578125" style="65" customWidth="1"/>
    <col min="11" max="12" width="7.42578125" style="74" customWidth="1"/>
    <col min="13" max="13" width="4.140625" style="74" customWidth="1"/>
    <col min="14" max="14" width="5" style="74" customWidth="1"/>
    <col min="15" max="15" width="5" style="17" customWidth="1"/>
    <col min="16" max="16" width="6.7109375" style="17" hidden="1" customWidth="1"/>
    <col min="17" max="17" width="5.42578125" style="17" hidden="1" customWidth="1"/>
    <col min="18" max="19" width="5" style="17" hidden="1" customWidth="1"/>
    <col min="20" max="20" width="7.28515625" style="17" hidden="1" customWidth="1"/>
    <col min="21" max="21" width="3.7109375" style="17" hidden="1" customWidth="1"/>
    <col min="22" max="22" width="4" style="17" hidden="1" customWidth="1"/>
    <col min="23" max="23" width="4.42578125" style="74" hidden="1" customWidth="1"/>
    <col min="24" max="24" width="7" style="17" hidden="1" customWidth="1"/>
    <col min="25" max="25" width="4.42578125" style="17" hidden="1" customWidth="1"/>
    <col min="26" max="26" width="5" style="17" hidden="1" customWidth="1"/>
    <col min="27" max="27" width="4.28515625" style="74" hidden="1" customWidth="1"/>
    <col min="28" max="28" width="7" style="17" hidden="1" customWidth="1"/>
    <col min="29" max="29" width="4.140625" style="17" hidden="1" customWidth="1"/>
    <col min="30" max="30" width="4.28515625" style="17" hidden="1" customWidth="1"/>
    <col min="31" max="31" width="5" style="74" hidden="1" customWidth="1"/>
    <col min="32" max="32" width="6.7109375" style="74" hidden="1" customWidth="1"/>
    <col min="33" max="33" width="4.140625" style="74" hidden="1" customWidth="1"/>
    <col min="34" max="34" width="5" style="74" hidden="1" customWidth="1"/>
    <col min="35" max="35" width="6.42578125" style="35" hidden="1" customWidth="1"/>
    <col min="36" max="36" width="6.7109375" style="74" hidden="1" customWidth="1"/>
    <col min="37" max="37" width="4.140625" style="74" hidden="1" customWidth="1"/>
    <col min="38" max="38" width="5.42578125" style="74" hidden="1" customWidth="1"/>
    <col min="39" max="39" width="7" style="35" hidden="1" customWidth="1"/>
    <col min="40" max="40" width="7" style="74" hidden="1" customWidth="1"/>
    <col min="41" max="42" width="5.42578125" style="74" hidden="1" customWidth="1"/>
    <col min="43" max="43" width="5.42578125" style="35" hidden="1" customWidth="1"/>
    <col min="44" max="44" width="8.7109375" style="74" hidden="1" customWidth="1"/>
    <col min="45" max="46" width="5.42578125" style="74" hidden="1" customWidth="1"/>
    <col min="47" max="47" width="5.42578125" style="35" hidden="1" customWidth="1"/>
    <col min="48" max="48" width="6.42578125" style="74" hidden="1" customWidth="1"/>
    <col min="49" max="49" width="5.7109375" style="74" hidden="1" customWidth="1"/>
    <col min="50" max="50" width="6" style="74" hidden="1" customWidth="1"/>
    <col min="51" max="51" width="6.28515625" style="35" hidden="1" customWidth="1"/>
    <col min="52" max="52" width="7.7109375" style="35" customWidth="1"/>
    <col min="53" max="53" width="7.7109375" style="76" customWidth="1"/>
    <col min="54" max="54" width="7.7109375" style="35" customWidth="1"/>
    <col min="55" max="55" width="21" style="35" customWidth="1"/>
    <col min="56" max="56" width="4.42578125" style="103" customWidth="1"/>
    <col min="57" max="58" width="7.7109375" style="17" customWidth="1"/>
    <col min="59" max="256" width="11.42578125" style="17"/>
    <col min="257" max="257" width="4.28515625" style="17" customWidth="1"/>
    <col min="258" max="258" width="6.42578125" style="17" customWidth="1"/>
    <col min="259" max="259" width="7.28515625" style="17" customWidth="1"/>
    <col min="260" max="260" width="7.42578125" style="17" customWidth="1"/>
    <col min="261" max="261" width="21.7109375" style="17" customWidth="1"/>
    <col min="262" max="262" width="8" style="17" customWidth="1"/>
    <col min="263" max="263" width="19.7109375" style="17" customWidth="1"/>
    <col min="264" max="264" width="9.42578125" style="17" customWidth="1"/>
    <col min="265" max="265" width="7.42578125" style="17" customWidth="1"/>
    <col min="266" max="266" width="8.42578125" style="17" customWidth="1"/>
    <col min="267" max="303" width="0" style="17" hidden="1" customWidth="1"/>
    <col min="304" max="304" width="6.42578125" style="17" customWidth="1"/>
    <col min="305" max="305" width="5.7109375" style="17" customWidth="1"/>
    <col min="306" max="306" width="6" style="17" customWidth="1"/>
    <col min="307" max="307" width="6.28515625" style="17" customWidth="1"/>
    <col min="308" max="310" width="7.7109375" style="17" customWidth="1"/>
    <col min="311" max="311" width="21" style="17" customWidth="1"/>
    <col min="312" max="312" width="4.42578125" style="17" customWidth="1"/>
    <col min="313" max="314" width="7.7109375" style="17" customWidth="1"/>
    <col min="315" max="512" width="11.42578125" style="17"/>
    <col min="513" max="513" width="4.28515625" style="17" customWidth="1"/>
    <col min="514" max="514" width="6.42578125" style="17" customWidth="1"/>
    <col min="515" max="515" width="7.28515625" style="17" customWidth="1"/>
    <col min="516" max="516" width="7.42578125" style="17" customWidth="1"/>
    <col min="517" max="517" width="21.7109375" style="17" customWidth="1"/>
    <col min="518" max="518" width="8" style="17" customWidth="1"/>
    <col min="519" max="519" width="19.7109375" style="17" customWidth="1"/>
    <col min="520" max="520" width="9.42578125" style="17" customWidth="1"/>
    <col min="521" max="521" width="7.42578125" style="17" customWidth="1"/>
    <col min="522" max="522" width="8.42578125" style="17" customWidth="1"/>
    <col min="523" max="559" width="0" style="17" hidden="1" customWidth="1"/>
    <col min="560" max="560" width="6.42578125" style="17" customWidth="1"/>
    <col min="561" max="561" width="5.7109375" style="17" customWidth="1"/>
    <col min="562" max="562" width="6" style="17" customWidth="1"/>
    <col min="563" max="563" width="6.28515625" style="17" customWidth="1"/>
    <col min="564" max="566" width="7.7109375" style="17" customWidth="1"/>
    <col min="567" max="567" width="21" style="17" customWidth="1"/>
    <col min="568" max="568" width="4.42578125" style="17" customWidth="1"/>
    <col min="569" max="570" width="7.7109375" style="17" customWidth="1"/>
    <col min="571" max="768" width="11.42578125" style="17"/>
    <col min="769" max="769" width="4.28515625" style="17" customWidth="1"/>
    <col min="770" max="770" width="6.42578125" style="17" customWidth="1"/>
    <col min="771" max="771" width="7.28515625" style="17" customWidth="1"/>
    <col min="772" max="772" width="7.42578125" style="17" customWidth="1"/>
    <col min="773" max="773" width="21.7109375" style="17" customWidth="1"/>
    <col min="774" max="774" width="8" style="17" customWidth="1"/>
    <col min="775" max="775" width="19.7109375" style="17" customWidth="1"/>
    <col min="776" max="776" width="9.42578125" style="17" customWidth="1"/>
    <col min="777" max="777" width="7.42578125" style="17" customWidth="1"/>
    <col min="778" max="778" width="8.42578125" style="17" customWidth="1"/>
    <col min="779" max="815" width="0" style="17" hidden="1" customWidth="1"/>
    <col min="816" max="816" width="6.42578125" style="17" customWidth="1"/>
    <col min="817" max="817" width="5.7109375" style="17" customWidth="1"/>
    <col min="818" max="818" width="6" style="17" customWidth="1"/>
    <col min="819" max="819" width="6.28515625" style="17" customWidth="1"/>
    <col min="820" max="822" width="7.7109375" style="17" customWidth="1"/>
    <col min="823" max="823" width="21" style="17" customWidth="1"/>
    <col min="824" max="824" width="4.42578125" style="17" customWidth="1"/>
    <col min="825" max="826" width="7.7109375" style="17" customWidth="1"/>
    <col min="827" max="1024" width="11.42578125" style="17"/>
    <col min="1025" max="1025" width="4.28515625" style="17" customWidth="1"/>
    <col min="1026" max="1026" width="6.42578125" style="17" customWidth="1"/>
    <col min="1027" max="1027" width="7.28515625" style="17" customWidth="1"/>
    <col min="1028" max="1028" width="7.42578125" style="17" customWidth="1"/>
    <col min="1029" max="1029" width="21.7109375" style="17" customWidth="1"/>
    <col min="1030" max="1030" width="8" style="17" customWidth="1"/>
    <col min="1031" max="1031" width="19.7109375" style="17" customWidth="1"/>
    <col min="1032" max="1032" width="9.42578125" style="17" customWidth="1"/>
    <col min="1033" max="1033" width="7.42578125" style="17" customWidth="1"/>
    <col min="1034" max="1034" width="8.42578125" style="17" customWidth="1"/>
    <col min="1035" max="1071" width="0" style="17" hidden="1" customWidth="1"/>
    <col min="1072" max="1072" width="6.42578125" style="17" customWidth="1"/>
    <col min="1073" max="1073" width="5.7109375" style="17" customWidth="1"/>
    <col min="1074" max="1074" width="6" style="17" customWidth="1"/>
    <col min="1075" max="1075" width="6.28515625" style="17" customWidth="1"/>
    <col min="1076" max="1078" width="7.7109375" style="17" customWidth="1"/>
    <col min="1079" max="1079" width="21" style="17" customWidth="1"/>
    <col min="1080" max="1080" width="4.42578125" style="17" customWidth="1"/>
    <col min="1081" max="1082" width="7.7109375" style="17" customWidth="1"/>
    <col min="1083" max="1280" width="11.42578125" style="17"/>
    <col min="1281" max="1281" width="4.28515625" style="17" customWidth="1"/>
    <col min="1282" max="1282" width="6.42578125" style="17" customWidth="1"/>
    <col min="1283" max="1283" width="7.28515625" style="17" customWidth="1"/>
    <col min="1284" max="1284" width="7.42578125" style="17" customWidth="1"/>
    <col min="1285" max="1285" width="21.7109375" style="17" customWidth="1"/>
    <col min="1286" max="1286" width="8" style="17" customWidth="1"/>
    <col min="1287" max="1287" width="19.7109375" style="17" customWidth="1"/>
    <col min="1288" max="1288" width="9.42578125" style="17" customWidth="1"/>
    <col min="1289" max="1289" width="7.42578125" style="17" customWidth="1"/>
    <col min="1290" max="1290" width="8.42578125" style="17" customWidth="1"/>
    <col min="1291" max="1327" width="0" style="17" hidden="1" customWidth="1"/>
    <col min="1328" max="1328" width="6.42578125" style="17" customWidth="1"/>
    <col min="1329" max="1329" width="5.7109375" style="17" customWidth="1"/>
    <col min="1330" max="1330" width="6" style="17" customWidth="1"/>
    <col min="1331" max="1331" width="6.28515625" style="17" customWidth="1"/>
    <col min="1332" max="1334" width="7.7109375" style="17" customWidth="1"/>
    <col min="1335" max="1335" width="21" style="17" customWidth="1"/>
    <col min="1336" max="1336" width="4.42578125" style="17" customWidth="1"/>
    <col min="1337" max="1338" width="7.7109375" style="17" customWidth="1"/>
    <col min="1339" max="1536" width="11.42578125" style="17"/>
    <col min="1537" max="1537" width="4.28515625" style="17" customWidth="1"/>
    <col min="1538" max="1538" width="6.42578125" style="17" customWidth="1"/>
    <col min="1539" max="1539" width="7.28515625" style="17" customWidth="1"/>
    <col min="1540" max="1540" width="7.42578125" style="17" customWidth="1"/>
    <col min="1541" max="1541" width="21.7109375" style="17" customWidth="1"/>
    <col min="1542" max="1542" width="8" style="17" customWidth="1"/>
    <col min="1543" max="1543" width="19.7109375" style="17" customWidth="1"/>
    <col min="1544" max="1544" width="9.42578125" style="17" customWidth="1"/>
    <col min="1545" max="1545" width="7.42578125" style="17" customWidth="1"/>
    <col min="1546" max="1546" width="8.42578125" style="17" customWidth="1"/>
    <col min="1547" max="1583" width="0" style="17" hidden="1" customWidth="1"/>
    <col min="1584" max="1584" width="6.42578125" style="17" customWidth="1"/>
    <col min="1585" max="1585" width="5.7109375" style="17" customWidth="1"/>
    <col min="1586" max="1586" width="6" style="17" customWidth="1"/>
    <col min="1587" max="1587" width="6.28515625" style="17" customWidth="1"/>
    <col min="1588" max="1590" width="7.7109375" style="17" customWidth="1"/>
    <col min="1591" max="1591" width="21" style="17" customWidth="1"/>
    <col min="1592" max="1592" width="4.42578125" style="17" customWidth="1"/>
    <col min="1593" max="1594" width="7.7109375" style="17" customWidth="1"/>
    <col min="1595" max="1792" width="11.42578125" style="17"/>
    <col min="1793" max="1793" width="4.28515625" style="17" customWidth="1"/>
    <col min="1794" max="1794" width="6.42578125" style="17" customWidth="1"/>
    <col min="1795" max="1795" width="7.28515625" style="17" customWidth="1"/>
    <col min="1796" max="1796" width="7.42578125" style="17" customWidth="1"/>
    <col min="1797" max="1797" width="21.7109375" style="17" customWidth="1"/>
    <col min="1798" max="1798" width="8" style="17" customWidth="1"/>
    <col min="1799" max="1799" width="19.7109375" style="17" customWidth="1"/>
    <col min="1800" max="1800" width="9.42578125" style="17" customWidth="1"/>
    <col min="1801" max="1801" width="7.42578125" style="17" customWidth="1"/>
    <col min="1802" max="1802" width="8.42578125" style="17" customWidth="1"/>
    <col min="1803" max="1839" width="0" style="17" hidden="1" customWidth="1"/>
    <col min="1840" max="1840" width="6.42578125" style="17" customWidth="1"/>
    <col min="1841" max="1841" width="5.7109375" style="17" customWidth="1"/>
    <col min="1842" max="1842" width="6" style="17" customWidth="1"/>
    <col min="1843" max="1843" width="6.28515625" style="17" customWidth="1"/>
    <col min="1844" max="1846" width="7.7109375" style="17" customWidth="1"/>
    <col min="1847" max="1847" width="21" style="17" customWidth="1"/>
    <col min="1848" max="1848" width="4.42578125" style="17" customWidth="1"/>
    <col min="1849" max="1850" width="7.7109375" style="17" customWidth="1"/>
    <col min="1851" max="2048" width="11.42578125" style="17"/>
    <col min="2049" max="2049" width="4.28515625" style="17" customWidth="1"/>
    <col min="2050" max="2050" width="6.42578125" style="17" customWidth="1"/>
    <col min="2051" max="2051" width="7.28515625" style="17" customWidth="1"/>
    <col min="2052" max="2052" width="7.42578125" style="17" customWidth="1"/>
    <col min="2053" max="2053" width="21.7109375" style="17" customWidth="1"/>
    <col min="2054" max="2054" width="8" style="17" customWidth="1"/>
    <col min="2055" max="2055" width="19.7109375" style="17" customWidth="1"/>
    <col min="2056" max="2056" width="9.42578125" style="17" customWidth="1"/>
    <col min="2057" max="2057" width="7.42578125" style="17" customWidth="1"/>
    <col min="2058" max="2058" width="8.42578125" style="17" customWidth="1"/>
    <col min="2059" max="2095" width="0" style="17" hidden="1" customWidth="1"/>
    <col min="2096" max="2096" width="6.42578125" style="17" customWidth="1"/>
    <col min="2097" max="2097" width="5.7109375" style="17" customWidth="1"/>
    <col min="2098" max="2098" width="6" style="17" customWidth="1"/>
    <col min="2099" max="2099" width="6.28515625" style="17" customWidth="1"/>
    <col min="2100" max="2102" width="7.7109375" style="17" customWidth="1"/>
    <col min="2103" max="2103" width="21" style="17" customWidth="1"/>
    <col min="2104" max="2104" width="4.42578125" style="17" customWidth="1"/>
    <col min="2105" max="2106" width="7.7109375" style="17" customWidth="1"/>
    <col min="2107" max="2304" width="11.42578125" style="17"/>
    <col min="2305" max="2305" width="4.28515625" style="17" customWidth="1"/>
    <col min="2306" max="2306" width="6.42578125" style="17" customWidth="1"/>
    <col min="2307" max="2307" width="7.28515625" style="17" customWidth="1"/>
    <col min="2308" max="2308" width="7.42578125" style="17" customWidth="1"/>
    <col min="2309" max="2309" width="21.7109375" style="17" customWidth="1"/>
    <col min="2310" max="2310" width="8" style="17" customWidth="1"/>
    <col min="2311" max="2311" width="19.7109375" style="17" customWidth="1"/>
    <col min="2312" max="2312" width="9.42578125" style="17" customWidth="1"/>
    <col min="2313" max="2313" width="7.42578125" style="17" customWidth="1"/>
    <col min="2314" max="2314" width="8.42578125" style="17" customWidth="1"/>
    <col min="2315" max="2351" width="0" style="17" hidden="1" customWidth="1"/>
    <col min="2352" max="2352" width="6.42578125" style="17" customWidth="1"/>
    <col min="2353" max="2353" width="5.7109375" style="17" customWidth="1"/>
    <col min="2354" max="2354" width="6" style="17" customWidth="1"/>
    <col min="2355" max="2355" width="6.28515625" style="17" customWidth="1"/>
    <col min="2356" max="2358" width="7.7109375" style="17" customWidth="1"/>
    <col min="2359" max="2359" width="21" style="17" customWidth="1"/>
    <col min="2360" max="2360" width="4.42578125" style="17" customWidth="1"/>
    <col min="2361" max="2362" width="7.7109375" style="17" customWidth="1"/>
    <col min="2363" max="2560" width="11.42578125" style="17"/>
    <col min="2561" max="2561" width="4.28515625" style="17" customWidth="1"/>
    <col min="2562" max="2562" width="6.42578125" style="17" customWidth="1"/>
    <col min="2563" max="2563" width="7.28515625" style="17" customWidth="1"/>
    <col min="2564" max="2564" width="7.42578125" style="17" customWidth="1"/>
    <col min="2565" max="2565" width="21.7109375" style="17" customWidth="1"/>
    <col min="2566" max="2566" width="8" style="17" customWidth="1"/>
    <col min="2567" max="2567" width="19.7109375" style="17" customWidth="1"/>
    <col min="2568" max="2568" width="9.42578125" style="17" customWidth="1"/>
    <col min="2569" max="2569" width="7.42578125" style="17" customWidth="1"/>
    <col min="2570" max="2570" width="8.42578125" style="17" customWidth="1"/>
    <col min="2571" max="2607" width="0" style="17" hidden="1" customWidth="1"/>
    <col min="2608" max="2608" width="6.42578125" style="17" customWidth="1"/>
    <col min="2609" max="2609" width="5.7109375" style="17" customWidth="1"/>
    <col min="2610" max="2610" width="6" style="17" customWidth="1"/>
    <col min="2611" max="2611" width="6.28515625" style="17" customWidth="1"/>
    <col min="2612" max="2614" width="7.7109375" style="17" customWidth="1"/>
    <col min="2615" max="2615" width="21" style="17" customWidth="1"/>
    <col min="2616" max="2616" width="4.42578125" style="17" customWidth="1"/>
    <col min="2617" max="2618" width="7.7109375" style="17" customWidth="1"/>
    <col min="2619" max="2816" width="11.42578125" style="17"/>
    <col min="2817" max="2817" width="4.28515625" style="17" customWidth="1"/>
    <col min="2818" max="2818" width="6.42578125" style="17" customWidth="1"/>
    <col min="2819" max="2819" width="7.28515625" style="17" customWidth="1"/>
    <col min="2820" max="2820" width="7.42578125" style="17" customWidth="1"/>
    <col min="2821" max="2821" width="21.7109375" style="17" customWidth="1"/>
    <col min="2822" max="2822" width="8" style="17" customWidth="1"/>
    <col min="2823" max="2823" width="19.7109375" style="17" customWidth="1"/>
    <col min="2824" max="2824" width="9.42578125" style="17" customWidth="1"/>
    <col min="2825" max="2825" width="7.42578125" style="17" customWidth="1"/>
    <col min="2826" max="2826" width="8.42578125" style="17" customWidth="1"/>
    <col min="2827" max="2863" width="0" style="17" hidden="1" customWidth="1"/>
    <col min="2864" max="2864" width="6.42578125" style="17" customWidth="1"/>
    <col min="2865" max="2865" width="5.7109375" style="17" customWidth="1"/>
    <col min="2866" max="2866" width="6" style="17" customWidth="1"/>
    <col min="2867" max="2867" width="6.28515625" style="17" customWidth="1"/>
    <col min="2868" max="2870" width="7.7109375" style="17" customWidth="1"/>
    <col min="2871" max="2871" width="21" style="17" customWidth="1"/>
    <col min="2872" max="2872" width="4.42578125" style="17" customWidth="1"/>
    <col min="2873" max="2874" width="7.7109375" style="17" customWidth="1"/>
    <col min="2875" max="3072" width="11.42578125" style="17"/>
    <col min="3073" max="3073" width="4.28515625" style="17" customWidth="1"/>
    <col min="3074" max="3074" width="6.42578125" style="17" customWidth="1"/>
    <col min="3075" max="3075" width="7.28515625" style="17" customWidth="1"/>
    <col min="3076" max="3076" width="7.42578125" style="17" customWidth="1"/>
    <col min="3077" max="3077" width="21.7109375" style="17" customWidth="1"/>
    <col min="3078" max="3078" width="8" style="17" customWidth="1"/>
    <col min="3079" max="3079" width="19.7109375" style="17" customWidth="1"/>
    <col min="3080" max="3080" width="9.42578125" style="17" customWidth="1"/>
    <col min="3081" max="3081" width="7.42578125" style="17" customWidth="1"/>
    <col min="3082" max="3082" width="8.42578125" style="17" customWidth="1"/>
    <col min="3083" max="3119" width="0" style="17" hidden="1" customWidth="1"/>
    <col min="3120" max="3120" width="6.42578125" style="17" customWidth="1"/>
    <col min="3121" max="3121" width="5.7109375" style="17" customWidth="1"/>
    <col min="3122" max="3122" width="6" style="17" customWidth="1"/>
    <col min="3123" max="3123" width="6.28515625" style="17" customWidth="1"/>
    <col min="3124" max="3126" width="7.7109375" style="17" customWidth="1"/>
    <col min="3127" max="3127" width="21" style="17" customWidth="1"/>
    <col min="3128" max="3128" width="4.42578125" style="17" customWidth="1"/>
    <col min="3129" max="3130" width="7.7109375" style="17" customWidth="1"/>
    <col min="3131" max="3328" width="11.42578125" style="17"/>
    <col min="3329" max="3329" width="4.28515625" style="17" customWidth="1"/>
    <col min="3330" max="3330" width="6.42578125" style="17" customWidth="1"/>
    <col min="3331" max="3331" width="7.28515625" style="17" customWidth="1"/>
    <col min="3332" max="3332" width="7.42578125" style="17" customWidth="1"/>
    <col min="3333" max="3333" width="21.7109375" style="17" customWidth="1"/>
    <col min="3334" max="3334" width="8" style="17" customWidth="1"/>
    <col min="3335" max="3335" width="19.7109375" style="17" customWidth="1"/>
    <col min="3336" max="3336" width="9.42578125" style="17" customWidth="1"/>
    <col min="3337" max="3337" width="7.42578125" style="17" customWidth="1"/>
    <col min="3338" max="3338" width="8.42578125" style="17" customWidth="1"/>
    <col min="3339" max="3375" width="0" style="17" hidden="1" customWidth="1"/>
    <col min="3376" max="3376" width="6.42578125" style="17" customWidth="1"/>
    <col min="3377" max="3377" width="5.7109375" style="17" customWidth="1"/>
    <col min="3378" max="3378" width="6" style="17" customWidth="1"/>
    <col min="3379" max="3379" width="6.28515625" style="17" customWidth="1"/>
    <col min="3380" max="3382" width="7.7109375" style="17" customWidth="1"/>
    <col min="3383" max="3383" width="21" style="17" customWidth="1"/>
    <col min="3384" max="3384" width="4.42578125" style="17" customWidth="1"/>
    <col min="3385" max="3386" width="7.7109375" style="17" customWidth="1"/>
    <col min="3387" max="3584" width="11.42578125" style="17"/>
    <col min="3585" max="3585" width="4.28515625" style="17" customWidth="1"/>
    <col min="3586" max="3586" width="6.42578125" style="17" customWidth="1"/>
    <col min="3587" max="3587" width="7.28515625" style="17" customWidth="1"/>
    <col min="3588" max="3588" width="7.42578125" style="17" customWidth="1"/>
    <col min="3589" max="3589" width="21.7109375" style="17" customWidth="1"/>
    <col min="3590" max="3590" width="8" style="17" customWidth="1"/>
    <col min="3591" max="3591" width="19.7109375" style="17" customWidth="1"/>
    <col min="3592" max="3592" width="9.42578125" style="17" customWidth="1"/>
    <col min="3593" max="3593" width="7.42578125" style="17" customWidth="1"/>
    <col min="3594" max="3594" width="8.42578125" style="17" customWidth="1"/>
    <col min="3595" max="3631" width="0" style="17" hidden="1" customWidth="1"/>
    <col min="3632" max="3632" width="6.42578125" style="17" customWidth="1"/>
    <col min="3633" max="3633" width="5.7109375" style="17" customWidth="1"/>
    <col min="3634" max="3634" width="6" style="17" customWidth="1"/>
    <col min="3635" max="3635" width="6.28515625" style="17" customWidth="1"/>
    <col min="3636" max="3638" width="7.7109375" style="17" customWidth="1"/>
    <col min="3639" max="3639" width="21" style="17" customWidth="1"/>
    <col min="3640" max="3640" width="4.42578125" style="17" customWidth="1"/>
    <col min="3641" max="3642" width="7.7109375" style="17" customWidth="1"/>
    <col min="3643" max="3840" width="11.42578125" style="17"/>
    <col min="3841" max="3841" width="4.28515625" style="17" customWidth="1"/>
    <col min="3842" max="3842" width="6.42578125" style="17" customWidth="1"/>
    <col min="3843" max="3843" width="7.28515625" style="17" customWidth="1"/>
    <col min="3844" max="3844" width="7.42578125" style="17" customWidth="1"/>
    <col min="3845" max="3845" width="21.7109375" style="17" customWidth="1"/>
    <col min="3846" max="3846" width="8" style="17" customWidth="1"/>
    <col min="3847" max="3847" width="19.7109375" style="17" customWidth="1"/>
    <col min="3848" max="3848" width="9.42578125" style="17" customWidth="1"/>
    <col min="3849" max="3849" width="7.42578125" style="17" customWidth="1"/>
    <col min="3850" max="3850" width="8.42578125" style="17" customWidth="1"/>
    <col min="3851" max="3887" width="0" style="17" hidden="1" customWidth="1"/>
    <col min="3888" max="3888" width="6.42578125" style="17" customWidth="1"/>
    <col min="3889" max="3889" width="5.7109375" style="17" customWidth="1"/>
    <col min="3890" max="3890" width="6" style="17" customWidth="1"/>
    <col min="3891" max="3891" width="6.28515625" style="17" customWidth="1"/>
    <col min="3892" max="3894" width="7.7109375" style="17" customWidth="1"/>
    <col min="3895" max="3895" width="21" style="17" customWidth="1"/>
    <col min="3896" max="3896" width="4.42578125" style="17" customWidth="1"/>
    <col min="3897" max="3898" width="7.7109375" style="17" customWidth="1"/>
    <col min="3899" max="4096" width="11.42578125" style="17"/>
    <col min="4097" max="4097" width="4.28515625" style="17" customWidth="1"/>
    <col min="4098" max="4098" width="6.42578125" style="17" customWidth="1"/>
    <col min="4099" max="4099" width="7.28515625" style="17" customWidth="1"/>
    <col min="4100" max="4100" width="7.42578125" style="17" customWidth="1"/>
    <col min="4101" max="4101" width="21.7109375" style="17" customWidth="1"/>
    <col min="4102" max="4102" width="8" style="17" customWidth="1"/>
    <col min="4103" max="4103" width="19.7109375" style="17" customWidth="1"/>
    <col min="4104" max="4104" width="9.42578125" style="17" customWidth="1"/>
    <col min="4105" max="4105" width="7.42578125" style="17" customWidth="1"/>
    <col min="4106" max="4106" width="8.42578125" style="17" customWidth="1"/>
    <col min="4107" max="4143" width="0" style="17" hidden="1" customWidth="1"/>
    <col min="4144" max="4144" width="6.42578125" style="17" customWidth="1"/>
    <col min="4145" max="4145" width="5.7109375" style="17" customWidth="1"/>
    <col min="4146" max="4146" width="6" style="17" customWidth="1"/>
    <col min="4147" max="4147" width="6.28515625" style="17" customWidth="1"/>
    <col min="4148" max="4150" width="7.7109375" style="17" customWidth="1"/>
    <col min="4151" max="4151" width="21" style="17" customWidth="1"/>
    <col min="4152" max="4152" width="4.42578125" style="17" customWidth="1"/>
    <col min="4153" max="4154" width="7.7109375" style="17" customWidth="1"/>
    <col min="4155" max="4352" width="11.42578125" style="17"/>
    <col min="4353" max="4353" width="4.28515625" style="17" customWidth="1"/>
    <col min="4354" max="4354" width="6.42578125" style="17" customWidth="1"/>
    <col min="4355" max="4355" width="7.28515625" style="17" customWidth="1"/>
    <col min="4356" max="4356" width="7.42578125" style="17" customWidth="1"/>
    <col min="4357" max="4357" width="21.7109375" style="17" customWidth="1"/>
    <col min="4358" max="4358" width="8" style="17" customWidth="1"/>
    <col min="4359" max="4359" width="19.7109375" style="17" customWidth="1"/>
    <col min="4360" max="4360" width="9.42578125" style="17" customWidth="1"/>
    <col min="4361" max="4361" width="7.42578125" style="17" customWidth="1"/>
    <col min="4362" max="4362" width="8.42578125" style="17" customWidth="1"/>
    <col min="4363" max="4399" width="0" style="17" hidden="1" customWidth="1"/>
    <col min="4400" max="4400" width="6.42578125" style="17" customWidth="1"/>
    <col min="4401" max="4401" width="5.7109375" style="17" customWidth="1"/>
    <col min="4402" max="4402" width="6" style="17" customWidth="1"/>
    <col min="4403" max="4403" width="6.28515625" style="17" customWidth="1"/>
    <col min="4404" max="4406" width="7.7109375" style="17" customWidth="1"/>
    <col min="4407" max="4407" width="21" style="17" customWidth="1"/>
    <col min="4408" max="4408" width="4.42578125" style="17" customWidth="1"/>
    <col min="4409" max="4410" width="7.7109375" style="17" customWidth="1"/>
    <col min="4411" max="4608" width="11.42578125" style="17"/>
    <col min="4609" max="4609" width="4.28515625" style="17" customWidth="1"/>
    <col min="4610" max="4610" width="6.42578125" style="17" customWidth="1"/>
    <col min="4611" max="4611" width="7.28515625" style="17" customWidth="1"/>
    <col min="4612" max="4612" width="7.42578125" style="17" customWidth="1"/>
    <col min="4613" max="4613" width="21.7109375" style="17" customWidth="1"/>
    <col min="4614" max="4614" width="8" style="17" customWidth="1"/>
    <col min="4615" max="4615" width="19.7109375" style="17" customWidth="1"/>
    <col min="4616" max="4616" width="9.42578125" style="17" customWidth="1"/>
    <col min="4617" max="4617" width="7.42578125" style="17" customWidth="1"/>
    <col min="4618" max="4618" width="8.42578125" style="17" customWidth="1"/>
    <col min="4619" max="4655" width="0" style="17" hidden="1" customWidth="1"/>
    <col min="4656" max="4656" width="6.42578125" style="17" customWidth="1"/>
    <col min="4657" max="4657" width="5.7109375" style="17" customWidth="1"/>
    <col min="4658" max="4658" width="6" style="17" customWidth="1"/>
    <col min="4659" max="4659" width="6.28515625" style="17" customWidth="1"/>
    <col min="4660" max="4662" width="7.7109375" style="17" customWidth="1"/>
    <col min="4663" max="4663" width="21" style="17" customWidth="1"/>
    <col min="4664" max="4664" width="4.42578125" style="17" customWidth="1"/>
    <col min="4665" max="4666" width="7.7109375" style="17" customWidth="1"/>
    <col min="4667" max="4864" width="11.42578125" style="17"/>
    <col min="4865" max="4865" width="4.28515625" style="17" customWidth="1"/>
    <col min="4866" max="4866" width="6.42578125" style="17" customWidth="1"/>
    <col min="4867" max="4867" width="7.28515625" style="17" customWidth="1"/>
    <col min="4868" max="4868" width="7.42578125" style="17" customWidth="1"/>
    <col min="4869" max="4869" width="21.7109375" style="17" customWidth="1"/>
    <col min="4870" max="4870" width="8" style="17" customWidth="1"/>
    <col min="4871" max="4871" width="19.7109375" style="17" customWidth="1"/>
    <col min="4872" max="4872" width="9.42578125" style="17" customWidth="1"/>
    <col min="4873" max="4873" width="7.42578125" style="17" customWidth="1"/>
    <col min="4874" max="4874" width="8.42578125" style="17" customWidth="1"/>
    <col min="4875" max="4911" width="0" style="17" hidden="1" customWidth="1"/>
    <col min="4912" max="4912" width="6.42578125" style="17" customWidth="1"/>
    <col min="4913" max="4913" width="5.7109375" style="17" customWidth="1"/>
    <col min="4914" max="4914" width="6" style="17" customWidth="1"/>
    <col min="4915" max="4915" width="6.28515625" style="17" customWidth="1"/>
    <col min="4916" max="4918" width="7.7109375" style="17" customWidth="1"/>
    <col min="4919" max="4919" width="21" style="17" customWidth="1"/>
    <col min="4920" max="4920" width="4.42578125" style="17" customWidth="1"/>
    <col min="4921" max="4922" width="7.7109375" style="17" customWidth="1"/>
    <col min="4923" max="5120" width="11.42578125" style="17"/>
    <col min="5121" max="5121" width="4.28515625" style="17" customWidth="1"/>
    <col min="5122" max="5122" width="6.42578125" style="17" customWidth="1"/>
    <col min="5123" max="5123" width="7.28515625" style="17" customWidth="1"/>
    <col min="5124" max="5124" width="7.42578125" style="17" customWidth="1"/>
    <col min="5125" max="5125" width="21.7109375" style="17" customWidth="1"/>
    <col min="5126" max="5126" width="8" style="17" customWidth="1"/>
    <col min="5127" max="5127" width="19.7109375" style="17" customWidth="1"/>
    <col min="5128" max="5128" width="9.42578125" style="17" customWidth="1"/>
    <col min="5129" max="5129" width="7.42578125" style="17" customWidth="1"/>
    <col min="5130" max="5130" width="8.42578125" style="17" customWidth="1"/>
    <col min="5131" max="5167" width="0" style="17" hidden="1" customWidth="1"/>
    <col min="5168" max="5168" width="6.42578125" style="17" customWidth="1"/>
    <col min="5169" max="5169" width="5.7109375" style="17" customWidth="1"/>
    <col min="5170" max="5170" width="6" style="17" customWidth="1"/>
    <col min="5171" max="5171" width="6.28515625" style="17" customWidth="1"/>
    <col min="5172" max="5174" width="7.7109375" style="17" customWidth="1"/>
    <col min="5175" max="5175" width="21" style="17" customWidth="1"/>
    <col min="5176" max="5176" width="4.42578125" style="17" customWidth="1"/>
    <col min="5177" max="5178" width="7.7109375" style="17" customWidth="1"/>
    <col min="5179" max="5376" width="11.42578125" style="17"/>
    <col min="5377" max="5377" width="4.28515625" style="17" customWidth="1"/>
    <col min="5378" max="5378" width="6.42578125" style="17" customWidth="1"/>
    <col min="5379" max="5379" width="7.28515625" style="17" customWidth="1"/>
    <col min="5380" max="5380" width="7.42578125" style="17" customWidth="1"/>
    <col min="5381" max="5381" width="21.7109375" style="17" customWidth="1"/>
    <col min="5382" max="5382" width="8" style="17" customWidth="1"/>
    <col min="5383" max="5383" width="19.7109375" style="17" customWidth="1"/>
    <col min="5384" max="5384" width="9.42578125" style="17" customWidth="1"/>
    <col min="5385" max="5385" width="7.42578125" style="17" customWidth="1"/>
    <col min="5386" max="5386" width="8.42578125" style="17" customWidth="1"/>
    <col min="5387" max="5423" width="0" style="17" hidden="1" customWidth="1"/>
    <col min="5424" max="5424" width="6.42578125" style="17" customWidth="1"/>
    <col min="5425" max="5425" width="5.7109375" style="17" customWidth="1"/>
    <col min="5426" max="5426" width="6" style="17" customWidth="1"/>
    <col min="5427" max="5427" width="6.28515625" style="17" customWidth="1"/>
    <col min="5428" max="5430" width="7.7109375" style="17" customWidth="1"/>
    <col min="5431" max="5431" width="21" style="17" customWidth="1"/>
    <col min="5432" max="5432" width="4.42578125" style="17" customWidth="1"/>
    <col min="5433" max="5434" width="7.7109375" style="17" customWidth="1"/>
    <col min="5435" max="5632" width="11.42578125" style="17"/>
    <col min="5633" max="5633" width="4.28515625" style="17" customWidth="1"/>
    <col min="5634" max="5634" width="6.42578125" style="17" customWidth="1"/>
    <col min="5635" max="5635" width="7.28515625" style="17" customWidth="1"/>
    <col min="5636" max="5636" width="7.42578125" style="17" customWidth="1"/>
    <col min="5637" max="5637" width="21.7109375" style="17" customWidth="1"/>
    <col min="5638" max="5638" width="8" style="17" customWidth="1"/>
    <col min="5639" max="5639" width="19.7109375" style="17" customWidth="1"/>
    <col min="5640" max="5640" width="9.42578125" style="17" customWidth="1"/>
    <col min="5641" max="5641" width="7.42578125" style="17" customWidth="1"/>
    <col min="5642" max="5642" width="8.42578125" style="17" customWidth="1"/>
    <col min="5643" max="5679" width="0" style="17" hidden="1" customWidth="1"/>
    <col min="5680" max="5680" width="6.42578125" style="17" customWidth="1"/>
    <col min="5681" max="5681" width="5.7109375" style="17" customWidth="1"/>
    <col min="5682" max="5682" width="6" style="17" customWidth="1"/>
    <col min="5683" max="5683" width="6.28515625" style="17" customWidth="1"/>
    <col min="5684" max="5686" width="7.7109375" style="17" customWidth="1"/>
    <col min="5687" max="5687" width="21" style="17" customWidth="1"/>
    <col min="5688" max="5688" width="4.42578125" style="17" customWidth="1"/>
    <col min="5689" max="5690" width="7.7109375" style="17" customWidth="1"/>
    <col min="5691" max="5888" width="11.42578125" style="17"/>
    <col min="5889" max="5889" width="4.28515625" style="17" customWidth="1"/>
    <col min="5890" max="5890" width="6.42578125" style="17" customWidth="1"/>
    <col min="5891" max="5891" width="7.28515625" style="17" customWidth="1"/>
    <col min="5892" max="5892" width="7.42578125" style="17" customWidth="1"/>
    <col min="5893" max="5893" width="21.7109375" style="17" customWidth="1"/>
    <col min="5894" max="5894" width="8" style="17" customWidth="1"/>
    <col min="5895" max="5895" width="19.7109375" style="17" customWidth="1"/>
    <col min="5896" max="5896" width="9.42578125" style="17" customWidth="1"/>
    <col min="5897" max="5897" width="7.42578125" style="17" customWidth="1"/>
    <col min="5898" max="5898" width="8.42578125" style="17" customWidth="1"/>
    <col min="5899" max="5935" width="0" style="17" hidden="1" customWidth="1"/>
    <col min="5936" max="5936" width="6.42578125" style="17" customWidth="1"/>
    <col min="5937" max="5937" width="5.7109375" style="17" customWidth="1"/>
    <col min="5938" max="5938" width="6" style="17" customWidth="1"/>
    <col min="5939" max="5939" width="6.28515625" style="17" customWidth="1"/>
    <col min="5940" max="5942" width="7.7109375" style="17" customWidth="1"/>
    <col min="5943" max="5943" width="21" style="17" customWidth="1"/>
    <col min="5944" max="5944" width="4.42578125" style="17" customWidth="1"/>
    <col min="5945" max="5946" width="7.7109375" style="17" customWidth="1"/>
    <col min="5947" max="6144" width="11.42578125" style="17"/>
    <col min="6145" max="6145" width="4.28515625" style="17" customWidth="1"/>
    <col min="6146" max="6146" width="6.42578125" style="17" customWidth="1"/>
    <col min="6147" max="6147" width="7.28515625" style="17" customWidth="1"/>
    <col min="6148" max="6148" width="7.42578125" style="17" customWidth="1"/>
    <col min="6149" max="6149" width="21.7109375" style="17" customWidth="1"/>
    <col min="6150" max="6150" width="8" style="17" customWidth="1"/>
    <col min="6151" max="6151" width="19.7109375" style="17" customWidth="1"/>
    <col min="6152" max="6152" width="9.42578125" style="17" customWidth="1"/>
    <col min="6153" max="6153" width="7.42578125" style="17" customWidth="1"/>
    <col min="6154" max="6154" width="8.42578125" style="17" customWidth="1"/>
    <col min="6155" max="6191" width="0" style="17" hidden="1" customWidth="1"/>
    <col min="6192" max="6192" width="6.42578125" style="17" customWidth="1"/>
    <col min="6193" max="6193" width="5.7109375" style="17" customWidth="1"/>
    <col min="6194" max="6194" width="6" style="17" customWidth="1"/>
    <col min="6195" max="6195" width="6.28515625" style="17" customWidth="1"/>
    <col min="6196" max="6198" width="7.7109375" style="17" customWidth="1"/>
    <col min="6199" max="6199" width="21" style="17" customWidth="1"/>
    <col min="6200" max="6200" width="4.42578125" style="17" customWidth="1"/>
    <col min="6201" max="6202" width="7.7109375" style="17" customWidth="1"/>
    <col min="6203" max="6400" width="11.42578125" style="17"/>
    <col min="6401" max="6401" width="4.28515625" style="17" customWidth="1"/>
    <col min="6402" max="6402" width="6.42578125" style="17" customWidth="1"/>
    <col min="6403" max="6403" width="7.28515625" style="17" customWidth="1"/>
    <col min="6404" max="6404" width="7.42578125" style="17" customWidth="1"/>
    <col min="6405" max="6405" width="21.7109375" style="17" customWidth="1"/>
    <col min="6406" max="6406" width="8" style="17" customWidth="1"/>
    <col min="6407" max="6407" width="19.7109375" style="17" customWidth="1"/>
    <col min="6408" max="6408" width="9.42578125" style="17" customWidth="1"/>
    <col min="6409" max="6409" width="7.42578125" style="17" customWidth="1"/>
    <col min="6410" max="6410" width="8.42578125" style="17" customWidth="1"/>
    <col min="6411" max="6447" width="0" style="17" hidden="1" customWidth="1"/>
    <col min="6448" max="6448" width="6.42578125" style="17" customWidth="1"/>
    <col min="6449" max="6449" width="5.7109375" style="17" customWidth="1"/>
    <col min="6450" max="6450" width="6" style="17" customWidth="1"/>
    <col min="6451" max="6451" width="6.28515625" style="17" customWidth="1"/>
    <col min="6452" max="6454" width="7.7109375" style="17" customWidth="1"/>
    <col min="6455" max="6455" width="21" style="17" customWidth="1"/>
    <col min="6456" max="6456" width="4.42578125" style="17" customWidth="1"/>
    <col min="6457" max="6458" width="7.7109375" style="17" customWidth="1"/>
    <col min="6459" max="6656" width="11.42578125" style="17"/>
    <col min="6657" max="6657" width="4.28515625" style="17" customWidth="1"/>
    <col min="6658" max="6658" width="6.42578125" style="17" customWidth="1"/>
    <col min="6659" max="6659" width="7.28515625" style="17" customWidth="1"/>
    <col min="6660" max="6660" width="7.42578125" style="17" customWidth="1"/>
    <col min="6661" max="6661" width="21.7109375" style="17" customWidth="1"/>
    <col min="6662" max="6662" width="8" style="17" customWidth="1"/>
    <col min="6663" max="6663" width="19.7109375" style="17" customWidth="1"/>
    <col min="6664" max="6664" width="9.42578125" style="17" customWidth="1"/>
    <col min="6665" max="6665" width="7.42578125" style="17" customWidth="1"/>
    <col min="6666" max="6666" width="8.42578125" style="17" customWidth="1"/>
    <col min="6667" max="6703" width="0" style="17" hidden="1" customWidth="1"/>
    <col min="6704" max="6704" width="6.42578125" style="17" customWidth="1"/>
    <col min="6705" max="6705" width="5.7109375" style="17" customWidth="1"/>
    <col min="6706" max="6706" width="6" style="17" customWidth="1"/>
    <col min="6707" max="6707" width="6.28515625" style="17" customWidth="1"/>
    <col min="6708" max="6710" width="7.7109375" style="17" customWidth="1"/>
    <col min="6711" max="6711" width="21" style="17" customWidth="1"/>
    <col min="6712" max="6712" width="4.42578125" style="17" customWidth="1"/>
    <col min="6713" max="6714" width="7.7109375" style="17" customWidth="1"/>
    <col min="6715" max="6912" width="11.42578125" style="17"/>
    <col min="6913" max="6913" width="4.28515625" style="17" customWidth="1"/>
    <col min="6914" max="6914" width="6.42578125" style="17" customWidth="1"/>
    <col min="6915" max="6915" width="7.28515625" style="17" customWidth="1"/>
    <col min="6916" max="6916" width="7.42578125" style="17" customWidth="1"/>
    <col min="6917" max="6917" width="21.7109375" style="17" customWidth="1"/>
    <col min="6918" max="6918" width="8" style="17" customWidth="1"/>
    <col min="6919" max="6919" width="19.7109375" style="17" customWidth="1"/>
    <col min="6920" max="6920" width="9.42578125" style="17" customWidth="1"/>
    <col min="6921" max="6921" width="7.42578125" style="17" customWidth="1"/>
    <col min="6922" max="6922" width="8.42578125" style="17" customWidth="1"/>
    <col min="6923" max="6959" width="0" style="17" hidden="1" customWidth="1"/>
    <col min="6960" max="6960" width="6.42578125" style="17" customWidth="1"/>
    <col min="6961" max="6961" width="5.7109375" style="17" customWidth="1"/>
    <col min="6962" max="6962" width="6" style="17" customWidth="1"/>
    <col min="6963" max="6963" width="6.28515625" style="17" customWidth="1"/>
    <col min="6964" max="6966" width="7.7109375" style="17" customWidth="1"/>
    <col min="6967" max="6967" width="21" style="17" customWidth="1"/>
    <col min="6968" max="6968" width="4.42578125" style="17" customWidth="1"/>
    <col min="6969" max="6970" width="7.7109375" style="17" customWidth="1"/>
    <col min="6971" max="7168" width="11.42578125" style="17"/>
    <col min="7169" max="7169" width="4.28515625" style="17" customWidth="1"/>
    <col min="7170" max="7170" width="6.42578125" style="17" customWidth="1"/>
    <col min="7171" max="7171" width="7.28515625" style="17" customWidth="1"/>
    <col min="7172" max="7172" width="7.42578125" style="17" customWidth="1"/>
    <col min="7173" max="7173" width="21.7109375" style="17" customWidth="1"/>
    <col min="7174" max="7174" width="8" style="17" customWidth="1"/>
    <col min="7175" max="7175" width="19.7109375" style="17" customWidth="1"/>
    <col min="7176" max="7176" width="9.42578125" style="17" customWidth="1"/>
    <col min="7177" max="7177" width="7.42578125" style="17" customWidth="1"/>
    <col min="7178" max="7178" width="8.42578125" style="17" customWidth="1"/>
    <col min="7179" max="7215" width="0" style="17" hidden="1" customWidth="1"/>
    <col min="7216" max="7216" width="6.42578125" style="17" customWidth="1"/>
    <col min="7217" max="7217" width="5.7109375" style="17" customWidth="1"/>
    <col min="7218" max="7218" width="6" style="17" customWidth="1"/>
    <col min="7219" max="7219" width="6.28515625" style="17" customWidth="1"/>
    <col min="7220" max="7222" width="7.7109375" style="17" customWidth="1"/>
    <col min="7223" max="7223" width="21" style="17" customWidth="1"/>
    <col min="7224" max="7224" width="4.42578125" style="17" customWidth="1"/>
    <col min="7225" max="7226" width="7.7109375" style="17" customWidth="1"/>
    <col min="7227" max="7424" width="11.42578125" style="17"/>
    <col min="7425" max="7425" width="4.28515625" style="17" customWidth="1"/>
    <col min="7426" max="7426" width="6.42578125" style="17" customWidth="1"/>
    <col min="7427" max="7427" width="7.28515625" style="17" customWidth="1"/>
    <col min="7428" max="7428" width="7.42578125" style="17" customWidth="1"/>
    <col min="7429" max="7429" width="21.7109375" style="17" customWidth="1"/>
    <col min="7430" max="7430" width="8" style="17" customWidth="1"/>
    <col min="7431" max="7431" width="19.7109375" style="17" customWidth="1"/>
    <col min="7432" max="7432" width="9.42578125" style="17" customWidth="1"/>
    <col min="7433" max="7433" width="7.42578125" style="17" customWidth="1"/>
    <col min="7434" max="7434" width="8.42578125" style="17" customWidth="1"/>
    <col min="7435" max="7471" width="0" style="17" hidden="1" customWidth="1"/>
    <col min="7472" max="7472" width="6.42578125" style="17" customWidth="1"/>
    <col min="7473" max="7473" width="5.7109375" style="17" customWidth="1"/>
    <col min="7474" max="7474" width="6" style="17" customWidth="1"/>
    <col min="7475" max="7475" width="6.28515625" style="17" customWidth="1"/>
    <col min="7476" max="7478" width="7.7109375" style="17" customWidth="1"/>
    <col min="7479" max="7479" width="21" style="17" customWidth="1"/>
    <col min="7480" max="7480" width="4.42578125" style="17" customWidth="1"/>
    <col min="7481" max="7482" width="7.7109375" style="17" customWidth="1"/>
    <col min="7483" max="7680" width="11.42578125" style="17"/>
    <col min="7681" max="7681" width="4.28515625" style="17" customWidth="1"/>
    <col min="7682" max="7682" width="6.42578125" style="17" customWidth="1"/>
    <col min="7683" max="7683" width="7.28515625" style="17" customWidth="1"/>
    <col min="7684" max="7684" width="7.42578125" style="17" customWidth="1"/>
    <col min="7685" max="7685" width="21.7109375" style="17" customWidth="1"/>
    <col min="7686" max="7686" width="8" style="17" customWidth="1"/>
    <col min="7687" max="7687" width="19.7109375" style="17" customWidth="1"/>
    <col min="7688" max="7688" width="9.42578125" style="17" customWidth="1"/>
    <col min="7689" max="7689" width="7.42578125" style="17" customWidth="1"/>
    <col min="7690" max="7690" width="8.42578125" style="17" customWidth="1"/>
    <col min="7691" max="7727" width="0" style="17" hidden="1" customWidth="1"/>
    <col min="7728" max="7728" width="6.42578125" style="17" customWidth="1"/>
    <col min="7729" max="7729" width="5.7109375" style="17" customWidth="1"/>
    <col min="7730" max="7730" width="6" style="17" customWidth="1"/>
    <col min="7731" max="7731" width="6.28515625" style="17" customWidth="1"/>
    <col min="7732" max="7734" width="7.7109375" style="17" customWidth="1"/>
    <col min="7735" max="7735" width="21" style="17" customWidth="1"/>
    <col min="7736" max="7736" width="4.42578125" style="17" customWidth="1"/>
    <col min="7737" max="7738" width="7.7109375" style="17" customWidth="1"/>
    <col min="7739" max="7936" width="11.42578125" style="17"/>
    <col min="7937" max="7937" width="4.28515625" style="17" customWidth="1"/>
    <col min="7938" max="7938" width="6.42578125" style="17" customWidth="1"/>
    <col min="7939" max="7939" width="7.28515625" style="17" customWidth="1"/>
    <col min="7940" max="7940" width="7.42578125" style="17" customWidth="1"/>
    <col min="7941" max="7941" width="21.7109375" style="17" customWidth="1"/>
    <col min="7942" max="7942" width="8" style="17" customWidth="1"/>
    <col min="7943" max="7943" width="19.7109375" style="17" customWidth="1"/>
    <col min="7944" max="7944" width="9.42578125" style="17" customWidth="1"/>
    <col min="7945" max="7945" width="7.42578125" style="17" customWidth="1"/>
    <col min="7946" max="7946" width="8.42578125" style="17" customWidth="1"/>
    <col min="7947" max="7983" width="0" style="17" hidden="1" customWidth="1"/>
    <col min="7984" max="7984" width="6.42578125" style="17" customWidth="1"/>
    <col min="7985" max="7985" width="5.7109375" style="17" customWidth="1"/>
    <col min="7986" max="7986" width="6" style="17" customWidth="1"/>
    <col min="7987" max="7987" width="6.28515625" style="17" customWidth="1"/>
    <col min="7988" max="7990" width="7.7109375" style="17" customWidth="1"/>
    <col min="7991" max="7991" width="21" style="17" customWidth="1"/>
    <col min="7992" max="7992" width="4.42578125" style="17" customWidth="1"/>
    <col min="7993" max="7994" width="7.7109375" style="17" customWidth="1"/>
    <col min="7995" max="8192" width="11.42578125" style="17"/>
    <col min="8193" max="8193" width="4.28515625" style="17" customWidth="1"/>
    <col min="8194" max="8194" width="6.42578125" style="17" customWidth="1"/>
    <col min="8195" max="8195" width="7.28515625" style="17" customWidth="1"/>
    <col min="8196" max="8196" width="7.42578125" style="17" customWidth="1"/>
    <col min="8197" max="8197" width="21.7109375" style="17" customWidth="1"/>
    <col min="8198" max="8198" width="8" style="17" customWidth="1"/>
    <col min="8199" max="8199" width="19.7109375" style="17" customWidth="1"/>
    <col min="8200" max="8200" width="9.42578125" style="17" customWidth="1"/>
    <col min="8201" max="8201" width="7.42578125" style="17" customWidth="1"/>
    <col min="8202" max="8202" width="8.42578125" style="17" customWidth="1"/>
    <col min="8203" max="8239" width="0" style="17" hidden="1" customWidth="1"/>
    <col min="8240" max="8240" width="6.42578125" style="17" customWidth="1"/>
    <col min="8241" max="8241" width="5.7109375" style="17" customWidth="1"/>
    <col min="8242" max="8242" width="6" style="17" customWidth="1"/>
    <col min="8243" max="8243" width="6.28515625" style="17" customWidth="1"/>
    <col min="8244" max="8246" width="7.7109375" style="17" customWidth="1"/>
    <col min="8247" max="8247" width="21" style="17" customWidth="1"/>
    <col min="8248" max="8248" width="4.42578125" style="17" customWidth="1"/>
    <col min="8249" max="8250" width="7.7109375" style="17" customWidth="1"/>
    <col min="8251" max="8448" width="11.42578125" style="17"/>
    <col min="8449" max="8449" width="4.28515625" style="17" customWidth="1"/>
    <col min="8450" max="8450" width="6.42578125" style="17" customWidth="1"/>
    <col min="8451" max="8451" width="7.28515625" style="17" customWidth="1"/>
    <col min="8452" max="8452" width="7.42578125" style="17" customWidth="1"/>
    <col min="8453" max="8453" width="21.7109375" style="17" customWidth="1"/>
    <col min="8454" max="8454" width="8" style="17" customWidth="1"/>
    <col min="8455" max="8455" width="19.7109375" style="17" customWidth="1"/>
    <col min="8456" max="8456" width="9.42578125" style="17" customWidth="1"/>
    <col min="8457" max="8457" width="7.42578125" style="17" customWidth="1"/>
    <col min="8458" max="8458" width="8.42578125" style="17" customWidth="1"/>
    <col min="8459" max="8495" width="0" style="17" hidden="1" customWidth="1"/>
    <col min="8496" max="8496" width="6.42578125" style="17" customWidth="1"/>
    <col min="8497" max="8497" width="5.7109375" style="17" customWidth="1"/>
    <col min="8498" max="8498" width="6" style="17" customWidth="1"/>
    <col min="8499" max="8499" width="6.28515625" style="17" customWidth="1"/>
    <col min="8500" max="8502" width="7.7109375" style="17" customWidth="1"/>
    <col min="8503" max="8503" width="21" style="17" customWidth="1"/>
    <col min="8504" max="8504" width="4.42578125" style="17" customWidth="1"/>
    <col min="8505" max="8506" width="7.7109375" style="17" customWidth="1"/>
    <col min="8507" max="8704" width="11.42578125" style="17"/>
    <col min="8705" max="8705" width="4.28515625" style="17" customWidth="1"/>
    <col min="8706" max="8706" width="6.42578125" style="17" customWidth="1"/>
    <col min="8707" max="8707" width="7.28515625" style="17" customWidth="1"/>
    <col min="8708" max="8708" width="7.42578125" style="17" customWidth="1"/>
    <col min="8709" max="8709" width="21.7109375" style="17" customWidth="1"/>
    <col min="8710" max="8710" width="8" style="17" customWidth="1"/>
    <col min="8711" max="8711" width="19.7109375" style="17" customWidth="1"/>
    <col min="8712" max="8712" width="9.42578125" style="17" customWidth="1"/>
    <col min="8713" max="8713" width="7.42578125" style="17" customWidth="1"/>
    <col min="8714" max="8714" width="8.42578125" style="17" customWidth="1"/>
    <col min="8715" max="8751" width="0" style="17" hidden="1" customWidth="1"/>
    <col min="8752" max="8752" width="6.42578125" style="17" customWidth="1"/>
    <col min="8753" max="8753" width="5.7109375" style="17" customWidth="1"/>
    <col min="8754" max="8754" width="6" style="17" customWidth="1"/>
    <col min="8755" max="8755" width="6.28515625" style="17" customWidth="1"/>
    <col min="8756" max="8758" width="7.7109375" style="17" customWidth="1"/>
    <col min="8759" max="8759" width="21" style="17" customWidth="1"/>
    <col min="8760" max="8760" width="4.42578125" style="17" customWidth="1"/>
    <col min="8761" max="8762" width="7.7109375" style="17" customWidth="1"/>
    <col min="8763" max="8960" width="11.42578125" style="17"/>
    <col min="8961" max="8961" width="4.28515625" style="17" customWidth="1"/>
    <col min="8962" max="8962" width="6.42578125" style="17" customWidth="1"/>
    <col min="8963" max="8963" width="7.28515625" style="17" customWidth="1"/>
    <col min="8964" max="8964" width="7.42578125" style="17" customWidth="1"/>
    <col min="8965" max="8965" width="21.7109375" style="17" customWidth="1"/>
    <col min="8966" max="8966" width="8" style="17" customWidth="1"/>
    <col min="8967" max="8967" width="19.7109375" style="17" customWidth="1"/>
    <col min="8968" max="8968" width="9.42578125" style="17" customWidth="1"/>
    <col min="8969" max="8969" width="7.42578125" style="17" customWidth="1"/>
    <col min="8970" max="8970" width="8.42578125" style="17" customWidth="1"/>
    <col min="8971" max="9007" width="0" style="17" hidden="1" customWidth="1"/>
    <col min="9008" max="9008" width="6.42578125" style="17" customWidth="1"/>
    <col min="9009" max="9009" width="5.7109375" style="17" customWidth="1"/>
    <col min="9010" max="9010" width="6" style="17" customWidth="1"/>
    <col min="9011" max="9011" width="6.28515625" style="17" customWidth="1"/>
    <col min="9012" max="9014" width="7.7109375" style="17" customWidth="1"/>
    <col min="9015" max="9015" width="21" style="17" customWidth="1"/>
    <col min="9016" max="9016" width="4.42578125" style="17" customWidth="1"/>
    <col min="9017" max="9018" width="7.7109375" style="17" customWidth="1"/>
    <col min="9019" max="9216" width="11.42578125" style="17"/>
    <col min="9217" max="9217" width="4.28515625" style="17" customWidth="1"/>
    <col min="9218" max="9218" width="6.42578125" style="17" customWidth="1"/>
    <col min="9219" max="9219" width="7.28515625" style="17" customWidth="1"/>
    <col min="9220" max="9220" width="7.42578125" style="17" customWidth="1"/>
    <col min="9221" max="9221" width="21.7109375" style="17" customWidth="1"/>
    <col min="9222" max="9222" width="8" style="17" customWidth="1"/>
    <col min="9223" max="9223" width="19.7109375" style="17" customWidth="1"/>
    <col min="9224" max="9224" width="9.42578125" style="17" customWidth="1"/>
    <col min="9225" max="9225" width="7.42578125" style="17" customWidth="1"/>
    <col min="9226" max="9226" width="8.42578125" style="17" customWidth="1"/>
    <col min="9227" max="9263" width="0" style="17" hidden="1" customWidth="1"/>
    <col min="9264" max="9264" width="6.42578125" style="17" customWidth="1"/>
    <col min="9265" max="9265" width="5.7109375" style="17" customWidth="1"/>
    <col min="9266" max="9266" width="6" style="17" customWidth="1"/>
    <col min="9267" max="9267" width="6.28515625" style="17" customWidth="1"/>
    <col min="9268" max="9270" width="7.7109375" style="17" customWidth="1"/>
    <col min="9271" max="9271" width="21" style="17" customWidth="1"/>
    <col min="9272" max="9272" width="4.42578125" style="17" customWidth="1"/>
    <col min="9273" max="9274" width="7.7109375" style="17" customWidth="1"/>
    <col min="9275" max="9472" width="11.42578125" style="17"/>
    <col min="9473" max="9473" width="4.28515625" style="17" customWidth="1"/>
    <col min="9474" max="9474" width="6.42578125" style="17" customWidth="1"/>
    <col min="9475" max="9475" width="7.28515625" style="17" customWidth="1"/>
    <col min="9476" max="9476" width="7.42578125" style="17" customWidth="1"/>
    <col min="9477" max="9477" width="21.7109375" style="17" customWidth="1"/>
    <col min="9478" max="9478" width="8" style="17" customWidth="1"/>
    <col min="9479" max="9479" width="19.7109375" style="17" customWidth="1"/>
    <col min="9480" max="9480" width="9.42578125" style="17" customWidth="1"/>
    <col min="9481" max="9481" width="7.42578125" style="17" customWidth="1"/>
    <col min="9482" max="9482" width="8.42578125" style="17" customWidth="1"/>
    <col min="9483" max="9519" width="0" style="17" hidden="1" customWidth="1"/>
    <col min="9520" max="9520" width="6.42578125" style="17" customWidth="1"/>
    <col min="9521" max="9521" width="5.7109375" style="17" customWidth="1"/>
    <col min="9522" max="9522" width="6" style="17" customWidth="1"/>
    <col min="9523" max="9523" width="6.28515625" style="17" customWidth="1"/>
    <col min="9524" max="9526" width="7.7109375" style="17" customWidth="1"/>
    <col min="9527" max="9527" width="21" style="17" customWidth="1"/>
    <col min="9528" max="9528" width="4.42578125" style="17" customWidth="1"/>
    <col min="9529" max="9530" width="7.7109375" style="17" customWidth="1"/>
    <col min="9531" max="9728" width="11.42578125" style="17"/>
    <col min="9729" max="9729" width="4.28515625" style="17" customWidth="1"/>
    <col min="9730" max="9730" width="6.42578125" style="17" customWidth="1"/>
    <col min="9731" max="9731" width="7.28515625" style="17" customWidth="1"/>
    <col min="9732" max="9732" width="7.42578125" style="17" customWidth="1"/>
    <col min="9733" max="9733" width="21.7109375" style="17" customWidth="1"/>
    <col min="9734" max="9734" width="8" style="17" customWidth="1"/>
    <col min="9735" max="9735" width="19.7109375" style="17" customWidth="1"/>
    <col min="9736" max="9736" width="9.42578125" style="17" customWidth="1"/>
    <col min="9737" max="9737" width="7.42578125" style="17" customWidth="1"/>
    <col min="9738" max="9738" width="8.42578125" style="17" customWidth="1"/>
    <col min="9739" max="9775" width="0" style="17" hidden="1" customWidth="1"/>
    <col min="9776" max="9776" width="6.42578125" style="17" customWidth="1"/>
    <col min="9777" max="9777" width="5.7109375" style="17" customWidth="1"/>
    <col min="9778" max="9778" width="6" style="17" customWidth="1"/>
    <col min="9779" max="9779" width="6.28515625" style="17" customWidth="1"/>
    <col min="9780" max="9782" width="7.7109375" style="17" customWidth="1"/>
    <col min="9783" max="9783" width="21" style="17" customWidth="1"/>
    <col min="9784" max="9784" width="4.42578125" style="17" customWidth="1"/>
    <col min="9785" max="9786" width="7.7109375" style="17" customWidth="1"/>
    <col min="9787" max="9984" width="11.42578125" style="17"/>
    <col min="9985" max="9985" width="4.28515625" style="17" customWidth="1"/>
    <col min="9986" max="9986" width="6.42578125" style="17" customWidth="1"/>
    <col min="9987" max="9987" width="7.28515625" style="17" customWidth="1"/>
    <col min="9988" max="9988" width="7.42578125" style="17" customWidth="1"/>
    <col min="9989" max="9989" width="21.7109375" style="17" customWidth="1"/>
    <col min="9990" max="9990" width="8" style="17" customWidth="1"/>
    <col min="9991" max="9991" width="19.7109375" style="17" customWidth="1"/>
    <col min="9992" max="9992" width="9.42578125" style="17" customWidth="1"/>
    <col min="9993" max="9993" width="7.42578125" style="17" customWidth="1"/>
    <col min="9994" max="9994" width="8.42578125" style="17" customWidth="1"/>
    <col min="9995" max="10031" width="0" style="17" hidden="1" customWidth="1"/>
    <col min="10032" max="10032" width="6.42578125" style="17" customWidth="1"/>
    <col min="10033" max="10033" width="5.7109375" style="17" customWidth="1"/>
    <col min="10034" max="10034" width="6" style="17" customWidth="1"/>
    <col min="10035" max="10035" width="6.28515625" style="17" customWidth="1"/>
    <col min="10036" max="10038" width="7.7109375" style="17" customWidth="1"/>
    <col min="10039" max="10039" width="21" style="17" customWidth="1"/>
    <col min="10040" max="10040" width="4.42578125" style="17" customWidth="1"/>
    <col min="10041" max="10042" width="7.7109375" style="17" customWidth="1"/>
    <col min="10043" max="10240" width="11.42578125" style="17"/>
    <col min="10241" max="10241" width="4.28515625" style="17" customWidth="1"/>
    <col min="10242" max="10242" width="6.42578125" style="17" customWidth="1"/>
    <col min="10243" max="10243" width="7.28515625" style="17" customWidth="1"/>
    <col min="10244" max="10244" width="7.42578125" style="17" customWidth="1"/>
    <col min="10245" max="10245" width="21.7109375" style="17" customWidth="1"/>
    <col min="10246" max="10246" width="8" style="17" customWidth="1"/>
    <col min="10247" max="10247" width="19.7109375" style="17" customWidth="1"/>
    <col min="10248" max="10248" width="9.42578125" style="17" customWidth="1"/>
    <col min="10249" max="10249" width="7.42578125" style="17" customWidth="1"/>
    <col min="10250" max="10250" width="8.42578125" style="17" customWidth="1"/>
    <col min="10251" max="10287" width="0" style="17" hidden="1" customWidth="1"/>
    <col min="10288" max="10288" width="6.42578125" style="17" customWidth="1"/>
    <col min="10289" max="10289" width="5.7109375" style="17" customWidth="1"/>
    <col min="10290" max="10290" width="6" style="17" customWidth="1"/>
    <col min="10291" max="10291" width="6.28515625" style="17" customWidth="1"/>
    <col min="10292" max="10294" width="7.7109375" style="17" customWidth="1"/>
    <col min="10295" max="10295" width="21" style="17" customWidth="1"/>
    <col min="10296" max="10296" width="4.42578125" style="17" customWidth="1"/>
    <col min="10297" max="10298" width="7.7109375" style="17" customWidth="1"/>
    <col min="10299" max="10496" width="11.42578125" style="17"/>
    <col min="10497" max="10497" width="4.28515625" style="17" customWidth="1"/>
    <col min="10498" max="10498" width="6.42578125" style="17" customWidth="1"/>
    <col min="10499" max="10499" width="7.28515625" style="17" customWidth="1"/>
    <col min="10500" max="10500" width="7.42578125" style="17" customWidth="1"/>
    <col min="10501" max="10501" width="21.7109375" style="17" customWidth="1"/>
    <col min="10502" max="10502" width="8" style="17" customWidth="1"/>
    <col min="10503" max="10503" width="19.7109375" style="17" customWidth="1"/>
    <col min="10504" max="10504" width="9.42578125" style="17" customWidth="1"/>
    <col min="10505" max="10505" width="7.42578125" style="17" customWidth="1"/>
    <col min="10506" max="10506" width="8.42578125" style="17" customWidth="1"/>
    <col min="10507" max="10543" width="0" style="17" hidden="1" customWidth="1"/>
    <col min="10544" max="10544" width="6.42578125" style="17" customWidth="1"/>
    <col min="10545" max="10545" width="5.7109375" style="17" customWidth="1"/>
    <col min="10546" max="10546" width="6" style="17" customWidth="1"/>
    <col min="10547" max="10547" width="6.28515625" style="17" customWidth="1"/>
    <col min="10548" max="10550" width="7.7109375" style="17" customWidth="1"/>
    <col min="10551" max="10551" width="21" style="17" customWidth="1"/>
    <col min="10552" max="10552" width="4.42578125" style="17" customWidth="1"/>
    <col min="10553" max="10554" width="7.7109375" style="17" customWidth="1"/>
    <col min="10555" max="10752" width="11.42578125" style="17"/>
    <col min="10753" max="10753" width="4.28515625" style="17" customWidth="1"/>
    <col min="10754" max="10754" width="6.42578125" style="17" customWidth="1"/>
    <col min="10755" max="10755" width="7.28515625" style="17" customWidth="1"/>
    <col min="10756" max="10756" width="7.42578125" style="17" customWidth="1"/>
    <col min="10757" max="10757" width="21.7109375" style="17" customWidth="1"/>
    <col min="10758" max="10758" width="8" style="17" customWidth="1"/>
    <col min="10759" max="10759" width="19.7109375" style="17" customWidth="1"/>
    <col min="10760" max="10760" width="9.42578125" style="17" customWidth="1"/>
    <col min="10761" max="10761" width="7.42578125" style="17" customWidth="1"/>
    <col min="10762" max="10762" width="8.42578125" style="17" customWidth="1"/>
    <col min="10763" max="10799" width="0" style="17" hidden="1" customWidth="1"/>
    <col min="10800" max="10800" width="6.42578125" style="17" customWidth="1"/>
    <col min="10801" max="10801" width="5.7109375" style="17" customWidth="1"/>
    <col min="10802" max="10802" width="6" style="17" customWidth="1"/>
    <col min="10803" max="10803" width="6.28515625" style="17" customWidth="1"/>
    <col min="10804" max="10806" width="7.7109375" style="17" customWidth="1"/>
    <col min="10807" max="10807" width="21" style="17" customWidth="1"/>
    <col min="10808" max="10808" width="4.42578125" style="17" customWidth="1"/>
    <col min="10809" max="10810" width="7.7109375" style="17" customWidth="1"/>
    <col min="10811" max="11008" width="11.42578125" style="17"/>
    <col min="11009" max="11009" width="4.28515625" style="17" customWidth="1"/>
    <col min="11010" max="11010" width="6.42578125" style="17" customWidth="1"/>
    <col min="11011" max="11011" width="7.28515625" style="17" customWidth="1"/>
    <col min="11012" max="11012" width="7.42578125" style="17" customWidth="1"/>
    <col min="11013" max="11013" width="21.7109375" style="17" customWidth="1"/>
    <col min="11014" max="11014" width="8" style="17" customWidth="1"/>
    <col min="11015" max="11015" width="19.7109375" style="17" customWidth="1"/>
    <col min="11016" max="11016" width="9.42578125" style="17" customWidth="1"/>
    <col min="11017" max="11017" width="7.42578125" style="17" customWidth="1"/>
    <col min="11018" max="11018" width="8.42578125" style="17" customWidth="1"/>
    <col min="11019" max="11055" width="0" style="17" hidden="1" customWidth="1"/>
    <col min="11056" max="11056" width="6.42578125" style="17" customWidth="1"/>
    <col min="11057" max="11057" width="5.7109375" style="17" customWidth="1"/>
    <col min="11058" max="11058" width="6" style="17" customWidth="1"/>
    <col min="11059" max="11059" width="6.28515625" style="17" customWidth="1"/>
    <col min="11060" max="11062" width="7.7109375" style="17" customWidth="1"/>
    <col min="11063" max="11063" width="21" style="17" customWidth="1"/>
    <col min="11064" max="11064" width="4.42578125" style="17" customWidth="1"/>
    <col min="11065" max="11066" width="7.7109375" style="17" customWidth="1"/>
    <col min="11067" max="11264" width="11.42578125" style="17"/>
    <col min="11265" max="11265" width="4.28515625" style="17" customWidth="1"/>
    <col min="11266" max="11266" width="6.42578125" style="17" customWidth="1"/>
    <col min="11267" max="11267" width="7.28515625" style="17" customWidth="1"/>
    <col min="11268" max="11268" width="7.42578125" style="17" customWidth="1"/>
    <col min="11269" max="11269" width="21.7109375" style="17" customWidth="1"/>
    <col min="11270" max="11270" width="8" style="17" customWidth="1"/>
    <col min="11271" max="11271" width="19.7109375" style="17" customWidth="1"/>
    <col min="11272" max="11272" width="9.42578125" style="17" customWidth="1"/>
    <col min="11273" max="11273" width="7.42578125" style="17" customWidth="1"/>
    <col min="11274" max="11274" width="8.42578125" style="17" customWidth="1"/>
    <col min="11275" max="11311" width="0" style="17" hidden="1" customWidth="1"/>
    <col min="11312" max="11312" width="6.42578125" style="17" customWidth="1"/>
    <col min="11313" max="11313" width="5.7109375" style="17" customWidth="1"/>
    <col min="11314" max="11314" width="6" style="17" customWidth="1"/>
    <col min="11315" max="11315" width="6.28515625" style="17" customWidth="1"/>
    <col min="11316" max="11318" width="7.7109375" style="17" customWidth="1"/>
    <col min="11319" max="11319" width="21" style="17" customWidth="1"/>
    <col min="11320" max="11320" width="4.42578125" style="17" customWidth="1"/>
    <col min="11321" max="11322" width="7.7109375" style="17" customWidth="1"/>
    <col min="11323" max="11520" width="11.42578125" style="17"/>
    <col min="11521" max="11521" width="4.28515625" style="17" customWidth="1"/>
    <col min="11522" max="11522" width="6.42578125" style="17" customWidth="1"/>
    <col min="11523" max="11523" width="7.28515625" style="17" customWidth="1"/>
    <col min="11524" max="11524" width="7.42578125" style="17" customWidth="1"/>
    <col min="11525" max="11525" width="21.7109375" style="17" customWidth="1"/>
    <col min="11526" max="11526" width="8" style="17" customWidth="1"/>
    <col min="11527" max="11527" width="19.7109375" style="17" customWidth="1"/>
    <col min="11528" max="11528" width="9.42578125" style="17" customWidth="1"/>
    <col min="11529" max="11529" width="7.42578125" style="17" customWidth="1"/>
    <col min="11530" max="11530" width="8.42578125" style="17" customWidth="1"/>
    <col min="11531" max="11567" width="0" style="17" hidden="1" customWidth="1"/>
    <col min="11568" max="11568" width="6.42578125" style="17" customWidth="1"/>
    <col min="11569" max="11569" width="5.7109375" style="17" customWidth="1"/>
    <col min="11570" max="11570" width="6" style="17" customWidth="1"/>
    <col min="11571" max="11571" width="6.28515625" style="17" customWidth="1"/>
    <col min="11572" max="11574" width="7.7109375" style="17" customWidth="1"/>
    <col min="11575" max="11575" width="21" style="17" customWidth="1"/>
    <col min="11576" max="11576" width="4.42578125" style="17" customWidth="1"/>
    <col min="11577" max="11578" width="7.7109375" style="17" customWidth="1"/>
    <col min="11579" max="11776" width="11.42578125" style="17"/>
    <col min="11777" max="11777" width="4.28515625" style="17" customWidth="1"/>
    <col min="11778" max="11778" width="6.42578125" style="17" customWidth="1"/>
    <col min="11779" max="11779" width="7.28515625" style="17" customWidth="1"/>
    <col min="11780" max="11780" width="7.42578125" style="17" customWidth="1"/>
    <col min="11781" max="11781" width="21.7109375" style="17" customWidth="1"/>
    <col min="11782" max="11782" width="8" style="17" customWidth="1"/>
    <col min="11783" max="11783" width="19.7109375" style="17" customWidth="1"/>
    <col min="11784" max="11784" width="9.42578125" style="17" customWidth="1"/>
    <col min="11785" max="11785" width="7.42578125" style="17" customWidth="1"/>
    <col min="11786" max="11786" width="8.42578125" style="17" customWidth="1"/>
    <col min="11787" max="11823" width="0" style="17" hidden="1" customWidth="1"/>
    <col min="11824" max="11824" width="6.42578125" style="17" customWidth="1"/>
    <col min="11825" max="11825" width="5.7109375" style="17" customWidth="1"/>
    <col min="11826" max="11826" width="6" style="17" customWidth="1"/>
    <col min="11827" max="11827" width="6.28515625" style="17" customWidth="1"/>
    <col min="11828" max="11830" width="7.7109375" style="17" customWidth="1"/>
    <col min="11831" max="11831" width="21" style="17" customWidth="1"/>
    <col min="11832" max="11832" width="4.42578125" style="17" customWidth="1"/>
    <col min="11833" max="11834" width="7.7109375" style="17" customWidth="1"/>
    <col min="11835" max="12032" width="11.42578125" style="17"/>
    <col min="12033" max="12033" width="4.28515625" style="17" customWidth="1"/>
    <col min="12034" max="12034" width="6.42578125" style="17" customWidth="1"/>
    <col min="12035" max="12035" width="7.28515625" style="17" customWidth="1"/>
    <col min="12036" max="12036" width="7.42578125" style="17" customWidth="1"/>
    <col min="12037" max="12037" width="21.7109375" style="17" customWidth="1"/>
    <col min="12038" max="12038" width="8" style="17" customWidth="1"/>
    <col min="12039" max="12039" width="19.7109375" style="17" customWidth="1"/>
    <col min="12040" max="12040" width="9.42578125" style="17" customWidth="1"/>
    <col min="12041" max="12041" width="7.42578125" style="17" customWidth="1"/>
    <col min="12042" max="12042" width="8.42578125" style="17" customWidth="1"/>
    <col min="12043" max="12079" width="0" style="17" hidden="1" customWidth="1"/>
    <col min="12080" max="12080" width="6.42578125" style="17" customWidth="1"/>
    <col min="12081" max="12081" width="5.7109375" style="17" customWidth="1"/>
    <col min="12082" max="12082" width="6" style="17" customWidth="1"/>
    <col min="12083" max="12083" width="6.28515625" style="17" customWidth="1"/>
    <col min="12084" max="12086" width="7.7109375" style="17" customWidth="1"/>
    <col min="12087" max="12087" width="21" style="17" customWidth="1"/>
    <col min="12088" max="12088" width="4.42578125" style="17" customWidth="1"/>
    <col min="12089" max="12090" width="7.7109375" style="17" customWidth="1"/>
    <col min="12091" max="12288" width="11.42578125" style="17"/>
    <col min="12289" max="12289" width="4.28515625" style="17" customWidth="1"/>
    <col min="12290" max="12290" width="6.42578125" style="17" customWidth="1"/>
    <col min="12291" max="12291" width="7.28515625" style="17" customWidth="1"/>
    <col min="12292" max="12292" width="7.42578125" style="17" customWidth="1"/>
    <col min="12293" max="12293" width="21.7109375" style="17" customWidth="1"/>
    <col min="12294" max="12294" width="8" style="17" customWidth="1"/>
    <col min="12295" max="12295" width="19.7109375" style="17" customWidth="1"/>
    <col min="12296" max="12296" width="9.42578125" style="17" customWidth="1"/>
    <col min="12297" max="12297" width="7.42578125" style="17" customWidth="1"/>
    <col min="12298" max="12298" width="8.42578125" style="17" customWidth="1"/>
    <col min="12299" max="12335" width="0" style="17" hidden="1" customWidth="1"/>
    <col min="12336" max="12336" width="6.42578125" style="17" customWidth="1"/>
    <col min="12337" max="12337" width="5.7109375" style="17" customWidth="1"/>
    <col min="12338" max="12338" width="6" style="17" customWidth="1"/>
    <col min="12339" max="12339" width="6.28515625" style="17" customWidth="1"/>
    <col min="12340" max="12342" width="7.7109375" style="17" customWidth="1"/>
    <col min="12343" max="12343" width="21" style="17" customWidth="1"/>
    <col min="12344" max="12344" width="4.42578125" style="17" customWidth="1"/>
    <col min="12345" max="12346" width="7.7109375" style="17" customWidth="1"/>
    <col min="12347" max="12544" width="11.42578125" style="17"/>
    <col min="12545" max="12545" width="4.28515625" style="17" customWidth="1"/>
    <col min="12546" max="12546" width="6.42578125" style="17" customWidth="1"/>
    <col min="12547" max="12547" width="7.28515625" style="17" customWidth="1"/>
    <col min="12548" max="12548" width="7.42578125" style="17" customWidth="1"/>
    <col min="12549" max="12549" width="21.7109375" style="17" customWidth="1"/>
    <col min="12550" max="12550" width="8" style="17" customWidth="1"/>
    <col min="12551" max="12551" width="19.7109375" style="17" customWidth="1"/>
    <col min="12552" max="12552" width="9.42578125" style="17" customWidth="1"/>
    <col min="12553" max="12553" width="7.42578125" style="17" customWidth="1"/>
    <col min="12554" max="12554" width="8.42578125" style="17" customWidth="1"/>
    <col min="12555" max="12591" width="0" style="17" hidden="1" customWidth="1"/>
    <col min="12592" max="12592" width="6.42578125" style="17" customWidth="1"/>
    <col min="12593" max="12593" width="5.7109375" style="17" customWidth="1"/>
    <col min="12594" max="12594" width="6" style="17" customWidth="1"/>
    <col min="12595" max="12595" width="6.28515625" style="17" customWidth="1"/>
    <col min="12596" max="12598" width="7.7109375" style="17" customWidth="1"/>
    <col min="12599" max="12599" width="21" style="17" customWidth="1"/>
    <col min="12600" max="12600" width="4.42578125" style="17" customWidth="1"/>
    <col min="12601" max="12602" width="7.7109375" style="17" customWidth="1"/>
    <col min="12603" max="12800" width="11.42578125" style="17"/>
    <col min="12801" max="12801" width="4.28515625" style="17" customWidth="1"/>
    <col min="12802" max="12802" width="6.42578125" style="17" customWidth="1"/>
    <col min="12803" max="12803" width="7.28515625" style="17" customWidth="1"/>
    <col min="12804" max="12804" width="7.42578125" style="17" customWidth="1"/>
    <col min="12805" max="12805" width="21.7109375" style="17" customWidth="1"/>
    <col min="12806" max="12806" width="8" style="17" customWidth="1"/>
    <col min="12807" max="12807" width="19.7109375" style="17" customWidth="1"/>
    <col min="12808" max="12808" width="9.42578125" style="17" customWidth="1"/>
    <col min="12809" max="12809" width="7.42578125" style="17" customWidth="1"/>
    <col min="12810" max="12810" width="8.42578125" style="17" customWidth="1"/>
    <col min="12811" max="12847" width="0" style="17" hidden="1" customWidth="1"/>
    <col min="12848" max="12848" width="6.42578125" style="17" customWidth="1"/>
    <col min="12849" max="12849" width="5.7109375" style="17" customWidth="1"/>
    <col min="12850" max="12850" width="6" style="17" customWidth="1"/>
    <col min="12851" max="12851" width="6.28515625" style="17" customWidth="1"/>
    <col min="12852" max="12854" width="7.7109375" style="17" customWidth="1"/>
    <col min="12855" max="12855" width="21" style="17" customWidth="1"/>
    <col min="12856" max="12856" width="4.42578125" style="17" customWidth="1"/>
    <col min="12857" max="12858" width="7.7109375" style="17" customWidth="1"/>
    <col min="12859" max="13056" width="11.42578125" style="17"/>
    <col min="13057" max="13057" width="4.28515625" style="17" customWidth="1"/>
    <col min="13058" max="13058" width="6.42578125" style="17" customWidth="1"/>
    <col min="13059" max="13059" width="7.28515625" style="17" customWidth="1"/>
    <col min="13060" max="13060" width="7.42578125" style="17" customWidth="1"/>
    <col min="13061" max="13061" width="21.7109375" style="17" customWidth="1"/>
    <col min="13062" max="13062" width="8" style="17" customWidth="1"/>
    <col min="13063" max="13063" width="19.7109375" style="17" customWidth="1"/>
    <col min="13064" max="13064" width="9.42578125" style="17" customWidth="1"/>
    <col min="13065" max="13065" width="7.42578125" style="17" customWidth="1"/>
    <col min="13066" max="13066" width="8.42578125" style="17" customWidth="1"/>
    <col min="13067" max="13103" width="0" style="17" hidden="1" customWidth="1"/>
    <col min="13104" max="13104" width="6.42578125" style="17" customWidth="1"/>
    <col min="13105" max="13105" width="5.7109375" style="17" customWidth="1"/>
    <col min="13106" max="13106" width="6" style="17" customWidth="1"/>
    <col min="13107" max="13107" width="6.28515625" style="17" customWidth="1"/>
    <col min="13108" max="13110" width="7.7109375" style="17" customWidth="1"/>
    <col min="13111" max="13111" width="21" style="17" customWidth="1"/>
    <col min="13112" max="13112" width="4.42578125" style="17" customWidth="1"/>
    <col min="13113" max="13114" width="7.7109375" style="17" customWidth="1"/>
    <col min="13115" max="13312" width="11.42578125" style="17"/>
    <col min="13313" max="13313" width="4.28515625" style="17" customWidth="1"/>
    <col min="13314" max="13314" width="6.42578125" style="17" customWidth="1"/>
    <col min="13315" max="13315" width="7.28515625" style="17" customWidth="1"/>
    <col min="13316" max="13316" width="7.42578125" style="17" customWidth="1"/>
    <col min="13317" max="13317" width="21.7109375" style="17" customWidth="1"/>
    <col min="13318" max="13318" width="8" style="17" customWidth="1"/>
    <col min="13319" max="13319" width="19.7109375" style="17" customWidth="1"/>
    <col min="13320" max="13320" width="9.42578125" style="17" customWidth="1"/>
    <col min="13321" max="13321" width="7.42578125" style="17" customWidth="1"/>
    <col min="13322" max="13322" width="8.42578125" style="17" customWidth="1"/>
    <col min="13323" max="13359" width="0" style="17" hidden="1" customWidth="1"/>
    <col min="13360" max="13360" width="6.42578125" style="17" customWidth="1"/>
    <col min="13361" max="13361" width="5.7109375" style="17" customWidth="1"/>
    <col min="13362" max="13362" width="6" style="17" customWidth="1"/>
    <col min="13363" max="13363" width="6.28515625" style="17" customWidth="1"/>
    <col min="13364" max="13366" width="7.7109375" style="17" customWidth="1"/>
    <col min="13367" max="13367" width="21" style="17" customWidth="1"/>
    <col min="13368" max="13368" width="4.42578125" style="17" customWidth="1"/>
    <col min="13369" max="13370" width="7.7109375" style="17" customWidth="1"/>
    <col min="13371" max="13568" width="11.42578125" style="17"/>
    <col min="13569" max="13569" width="4.28515625" style="17" customWidth="1"/>
    <col min="13570" max="13570" width="6.42578125" style="17" customWidth="1"/>
    <col min="13571" max="13571" width="7.28515625" style="17" customWidth="1"/>
    <col min="13572" max="13572" width="7.42578125" style="17" customWidth="1"/>
    <col min="13573" max="13573" width="21.7109375" style="17" customWidth="1"/>
    <col min="13574" max="13574" width="8" style="17" customWidth="1"/>
    <col min="13575" max="13575" width="19.7109375" style="17" customWidth="1"/>
    <col min="13576" max="13576" width="9.42578125" style="17" customWidth="1"/>
    <col min="13577" max="13577" width="7.42578125" style="17" customWidth="1"/>
    <col min="13578" max="13578" width="8.42578125" style="17" customWidth="1"/>
    <col min="13579" max="13615" width="0" style="17" hidden="1" customWidth="1"/>
    <col min="13616" max="13616" width="6.42578125" style="17" customWidth="1"/>
    <col min="13617" max="13617" width="5.7109375" style="17" customWidth="1"/>
    <col min="13618" max="13618" width="6" style="17" customWidth="1"/>
    <col min="13619" max="13619" width="6.28515625" style="17" customWidth="1"/>
    <col min="13620" max="13622" width="7.7109375" style="17" customWidth="1"/>
    <col min="13623" max="13623" width="21" style="17" customWidth="1"/>
    <col min="13624" max="13624" width="4.42578125" style="17" customWidth="1"/>
    <col min="13625" max="13626" width="7.7109375" style="17" customWidth="1"/>
    <col min="13627" max="13824" width="11.42578125" style="17"/>
    <col min="13825" max="13825" width="4.28515625" style="17" customWidth="1"/>
    <col min="13826" max="13826" width="6.42578125" style="17" customWidth="1"/>
    <col min="13827" max="13827" width="7.28515625" style="17" customWidth="1"/>
    <col min="13828" max="13828" width="7.42578125" style="17" customWidth="1"/>
    <col min="13829" max="13829" width="21.7109375" style="17" customWidth="1"/>
    <col min="13830" max="13830" width="8" style="17" customWidth="1"/>
    <col min="13831" max="13831" width="19.7109375" style="17" customWidth="1"/>
    <col min="13832" max="13832" width="9.42578125" style="17" customWidth="1"/>
    <col min="13833" max="13833" width="7.42578125" style="17" customWidth="1"/>
    <col min="13834" max="13834" width="8.42578125" style="17" customWidth="1"/>
    <col min="13835" max="13871" width="0" style="17" hidden="1" customWidth="1"/>
    <col min="13872" max="13872" width="6.42578125" style="17" customWidth="1"/>
    <col min="13873" max="13873" width="5.7109375" style="17" customWidth="1"/>
    <col min="13874" max="13874" width="6" style="17" customWidth="1"/>
    <col min="13875" max="13875" width="6.28515625" style="17" customWidth="1"/>
    <col min="13876" max="13878" width="7.7109375" style="17" customWidth="1"/>
    <col min="13879" max="13879" width="21" style="17" customWidth="1"/>
    <col min="13880" max="13880" width="4.42578125" style="17" customWidth="1"/>
    <col min="13881" max="13882" width="7.7109375" style="17" customWidth="1"/>
    <col min="13883" max="14080" width="11.42578125" style="17"/>
    <col min="14081" max="14081" width="4.28515625" style="17" customWidth="1"/>
    <col min="14082" max="14082" width="6.42578125" style="17" customWidth="1"/>
    <col min="14083" max="14083" width="7.28515625" style="17" customWidth="1"/>
    <col min="14084" max="14084" width="7.42578125" style="17" customWidth="1"/>
    <col min="14085" max="14085" width="21.7109375" style="17" customWidth="1"/>
    <col min="14086" max="14086" width="8" style="17" customWidth="1"/>
    <col min="14087" max="14087" width="19.7109375" style="17" customWidth="1"/>
    <col min="14088" max="14088" width="9.42578125" style="17" customWidth="1"/>
    <col min="14089" max="14089" width="7.42578125" style="17" customWidth="1"/>
    <col min="14090" max="14090" width="8.42578125" style="17" customWidth="1"/>
    <col min="14091" max="14127" width="0" style="17" hidden="1" customWidth="1"/>
    <col min="14128" max="14128" width="6.42578125" style="17" customWidth="1"/>
    <col min="14129" max="14129" width="5.7109375" style="17" customWidth="1"/>
    <col min="14130" max="14130" width="6" style="17" customWidth="1"/>
    <col min="14131" max="14131" width="6.28515625" style="17" customWidth="1"/>
    <col min="14132" max="14134" width="7.7109375" style="17" customWidth="1"/>
    <col min="14135" max="14135" width="21" style="17" customWidth="1"/>
    <col min="14136" max="14136" width="4.42578125" style="17" customWidth="1"/>
    <col min="14137" max="14138" width="7.7109375" style="17" customWidth="1"/>
    <col min="14139" max="14336" width="11.42578125" style="17"/>
    <col min="14337" max="14337" width="4.28515625" style="17" customWidth="1"/>
    <col min="14338" max="14338" width="6.42578125" style="17" customWidth="1"/>
    <col min="14339" max="14339" width="7.28515625" style="17" customWidth="1"/>
    <col min="14340" max="14340" width="7.42578125" style="17" customWidth="1"/>
    <col min="14341" max="14341" width="21.7109375" style="17" customWidth="1"/>
    <col min="14342" max="14342" width="8" style="17" customWidth="1"/>
    <col min="14343" max="14343" width="19.7109375" style="17" customWidth="1"/>
    <col min="14344" max="14344" width="9.42578125" style="17" customWidth="1"/>
    <col min="14345" max="14345" width="7.42578125" style="17" customWidth="1"/>
    <col min="14346" max="14346" width="8.42578125" style="17" customWidth="1"/>
    <col min="14347" max="14383" width="0" style="17" hidden="1" customWidth="1"/>
    <col min="14384" max="14384" width="6.42578125" style="17" customWidth="1"/>
    <col min="14385" max="14385" width="5.7109375" style="17" customWidth="1"/>
    <col min="14386" max="14386" width="6" style="17" customWidth="1"/>
    <col min="14387" max="14387" width="6.28515625" style="17" customWidth="1"/>
    <col min="14388" max="14390" width="7.7109375" style="17" customWidth="1"/>
    <col min="14391" max="14391" width="21" style="17" customWidth="1"/>
    <col min="14392" max="14392" width="4.42578125" style="17" customWidth="1"/>
    <col min="14393" max="14394" width="7.7109375" style="17" customWidth="1"/>
    <col min="14395" max="14592" width="11.42578125" style="17"/>
    <col min="14593" max="14593" width="4.28515625" style="17" customWidth="1"/>
    <col min="14594" max="14594" width="6.42578125" style="17" customWidth="1"/>
    <col min="14595" max="14595" width="7.28515625" style="17" customWidth="1"/>
    <col min="14596" max="14596" width="7.42578125" style="17" customWidth="1"/>
    <col min="14597" max="14597" width="21.7109375" style="17" customWidth="1"/>
    <col min="14598" max="14598" width="8" style="17" customWidth="1"/>
    <col min="14599" max="14599" width="19.7109375" style="17" customWidth="1"/>
    <col min="14600" max="14600" width="9.42578125" style="17" customWidth="1"/>
    <col min="14601" max="14601" width="7.42578125" style="17" customWidth="1"/>
    <col min="14602" max="14602" width="8.42578125" style="17" customWidth="1"/>
    <col min="14603" max="14639" width="0" style="17" hidden="1" customWidth="1"/>
    <col min="14640" max="14640" width="6.42578125" style="17" customWidth="1"/>
    <col min="14641" max="14641" width="5.7109375" style="17" customWidth="1"/>
    <col min="14642" max="14642" width="6" style="17" customWidth="1"/>
    <col min="14643" max="14643" width="6.28515625" style="17" customWidth="1"/>
    <col min="14644" max="14646" width="7.7109375" style="17" customWidth="1"/>
    <col min="14647" max="14647" width="21" style="17" customWidth="1"/>
    <col min="14648" max="14648" width="4.42578125" style="17" customWidth="1"/>
    <col min="14649" max="14650" width="7.7109375" style="17" customWidth="1"/>
    <col min="14651" max="14848" width="11.42578125" style="17"/>
    <col min="14849" max="14849" width="4.28515625" style="17" customWidth="1"/>
    <col min="14850" max="14850" width="6.42578125" style="17" customWidth="1"/>
    <col min="14851" max="14851" width="7.28515625" style="17" customWidth="1"/>
    <col min="14852" max="14852" width="7.42578125" style="17" customWidth="1"/>
    <col min="14853" max="14853" width="21.7109375" style="17" customWidth="1"/>
    <col min="14854" max="14854" width="8" style="17" customWidth="1"/>
    <col min="14855" max="14855" width="19.7109375" style="17" customWidth="1"/>
    <col min="14856" max="14856" width="9.42578125" style="17" customWidth="1"/>
    <col min="14857" max="14857" width="7.42578125" style="17" customWidth="1"/>
    <col min="14858" max="14858" width="8.42578125" style="17" customWidth="1"/>
    <col min="14859" max="14895" width="0" style="17" hidden="1" customWidth="1"/>
    <col min="14896" max="14896" width="6.42578125" style="17" customWidth="1"/>
    <col min="14897" max="14897" width="5.7109375" style="17" customWidth="1"/>
    <col min="14898" max="14898" width="6" style="17" customWidth="1"/>
    <col min="14899" max="14899" width="6.28515625" style="17" customWidth="1"/>
    <col min="14900" max="14902" width="7.7109375" style="17" customWidth="1"/>
    <col min="14903" max="14903" width="21" style="17" customWidth="1"/>
    <col min="14904" max="14904" width="4.42578125" style="17" customWidth="1"/>
    <col min="14905" max="14906" width="7.7109375" style="17" customWidth="1"/>
    <col min="14907" max="15104" width="11.42578125" style="17"/>
    <col min="15105" max="15105" width="4.28515625" style="17" customWidth="1"/>
    <col min="15106" max="15106" width="6.42578125" style="17" customWidth="1"/>
    <col min="15107" max="15107" width="7.28515625" style="17" customWidth="1"/>
    <col min="15108" max="15108" width="7.42578125" style="17" customWidth="1"/>
    <col min="15109" max="15109" width="21.7109375" style="17" customWidth="1"/>
    <col min="15110" max="15110" width="8" style="17" customWidth="1"/>
    <col min="15111" max="15111" width="19.7109375" style="17" customWidth="1"/>
    <col min="15112" max="15112" width="9.42578125" style="17" customWidth="1"/>
    <col min="15113" max="15113" width="7.42578125" style="17" customWidth="1"/>
    <col min="15114" max="15114" width="8.42578125" style="17" customWidth="1"/>
    <col min="15115" max="15151" width="0" style="17" hidden="1" customWidth="1"/>
    <col min="15152" max="15152" width="6.42578125" style="17" customWidth="1"/>
    <col min="15153" max="15153" width="5.7109375" style="17" customWidth="1"/>
    <col min="15154" max="15154" width="6" style="17" customWidth="1"/>
    <col min="15155" max="15155" width="6.28515625" style="17" customWidth="1"/>
    <col min="15156" max="15158" width="7.7109375" style="17" customWidth="1"/>
    <col min="15159" max="15159" width="21" style="17" customWidth="1"/>
    <col min="15160" max="15160" width="4.42578125" style="17" customWidth="1"/>
    <col min="15161" max="15162" width="7.7109375" style="17" customWidth="1"/>
    <col min="15163" max="15360" width="11.42578125" style="17"/>
    <col min="15361" max="15361" width="4.28515625" style="17" customWidth="1"/>
    <col min="15362" max="15362" width="6.42578125" style="17" customWidth="1"/>
    <col min="15363" max="15363" width="7.28515625" style="17" customWidth="1"/>
    <col min="15364" max="15364" width="7.42578125" style="17" customWidth="1"/>
    <col min="15365" max="15365" width="21.7109375" style="17" customWidth="1"/>
    <col min="15366" max="15366" width="8" style="17" customWidth="1"/>
    <col min="15367" max="15367" width="19.7109375" style="17" customWidth="1"/>
    <col min="15368" max="15368" width="9.42578125" style="17" customWidth="1"/>
    <col min="15369" max="15369" width="7.42578125" style="17" customWidth="1"/>
    <col min="15370" max="15370" width="8.42578125" style="17" customWidth="1"/>
    <col min="15371" max="15407" width="0" style="17" hidden="1" customWidth="1"/>
    <col min="15408" max="15408" width="6.42578125" style="17" customWidth="1"/>
    <col min="15409" max="15409" width="5.7109375" style="17" customWidth="1"/>
    <col min="15410" max="15410" width="6" style="17" customWidth="1"/>
    <col min="15411" max="15411" width="6.28515625" style="17" customWidth="1"/>
    <col min="15412" max="15414" width="7.7109375" style="17" customWidth="1"/>
    <col min="15415" max="15415" width="21" style="17" customWidth="1"/>
    <col min="15416" max="15416" width="4.42578125" style="17" customWidth="1"/>
    <col min="15417" max="15418" width="7.7109375" style="17" customWidth="1"/>
    <col min="15419" max="15616" width="11.42578125" style="17"/>
    <col min="15617" max="15617" width="4.28515625" style="17" customWidth="1"/>
    <col min="15618" max="15618" width="6.42578125" style="17" customWidth="1"/>
    <col min="15619" max="15619" width="7.28515625" style="17" customWidth="1"/>
    <col min="15620" max="15620" width="7.42578125" style="17" customWidth="1"/>
    <col min="15621" max="15621" width="21.7109375" style="17" customWidth="1"/>
    <col min="15622" max="15622" width="8" style="17" customWidth="1"/>
    <col min="15623" max="15623" width="19.7109375" style="17" customWidth="1"/>
    <col min="15624" max="15624" width="9.42578125" style="17" customWidth="1"/>
    <col min="15625" max="15625" width="7.42578125" style="17" customWidth="1"/>
    <col min="15626" max="15626" width="8.42578125" style="17" customWidth="1"/>
    <col min="15627" max="15663" width="0" style="17" hidden="1" customWidth="1"/>
    <col min="15664" max="15664" width="6.42578125" style="17" customWidth="1"/>
    <col min="15665" max="15665" width="5.7109375" style="17" customWidth="1"/>
    <col min="15666" max="15666" width="6" style="17" customWidth="1"/>
    <col min="15667" max="15667" width="6.28515625" style="17" customWidth="1"/>
    <col min="15668" max="15670" width="7.7109375" style="17" customWidth="1"/>
    <col min="15671" max="15671" width="21" style="17" customWidth="1"/>
    <col min="15672" max="15672" width="4.42578125" style="17" customWidth="1"/>
    <col min="15673" max="15674" width="7.7109375" style="17" customWidth="1"/>
    <col min="15675" max="15872" width="11.42578125" style="17"/>
    <col min="15873" max="15873" width="4.28515625" style="17" customWidth="1"/>
    <col min="15874" max="15874" width="6.42578125" style="17" customWidth="1"/>
    <col min="15875" max="15875" width="7.28515625" style="17" customWidth="1"/>
    <col min="15876" max="15876" width="7.42578125" style="17" customWidth="1"/>
    <col min="15877" max="15877" width="21.7109375" style="17" customWidth="1"/>
    <col min="15878" max="15878" width="8" style="17" customWidth="1"/>
    <col min="15879" max="15879" width="19.7109375" style="17" customWidth="1"/>
    <col min="15880" max="15880" width="9.42578125" style="17" customWidth="1"/>
    <col min="15881" max="15881" width="7.42578125" style="17" customWidth="1"/>
    <col min="15882" max="15882" width="8.42578125" style="17" customWidth="1"/>
    <col min="15883" max="15919" width="0" style="17" hidden="1" customWidth="1"/>
    <col min="15920" max="15920" width="6.42578125" style="17" customWidth="1"/>
    <col min="15921" max="15921" width="5.7109375" style="17" customWidth="1"/>
    <col min="15922" max="15922" width="6" style="17" customWidth="1"/>
    <col min="15923" max="15923" width="6.28515625" style="17" customWidth="1"/>
    <col min="15924" max="15926" width="7.7109375" style="17" customWidth="1"/>
    <col min="15927" max="15927" width="21" style="17" customWidth="1"/>
    <col min="15928" max="15928" width="4.42578125" style="17" customWidth="1"/>
    <col min="15929" max="15930" width="7.7109375" style="17" customWidth="1"/>
    <col min="15931" max="16128" width="11.42578125" style="17"/>
    <col min="16129" max="16129" width="4.28515625" style="17" customWidth="1"/>
    <col min="16130" max="16130" width="6.42578125" style="17" customWidth="1"/>
    <col min="16131" max="16131" width="7.28515625" style="17" customWidth="1"/>
    <col min="16132" max="16132" width="7.42578125" style="17" customWidth="1"/>
    <col min="16133" max="16133" width="21.7109375" style="17" customWidth="1"/>
    <col min="16134" max="16134" width="8" style="17" customWidth="1"/>
    <col min="16135" max="16135" width="19.7109375" style="17" customWidth="1"/>
    <col min="16136" max="16136" width="9.42578125" style="17" customWidth="1"/>
    <col min="16137" max="16137" width="7.42578125" style="17" customWidth="1"/>
    <col min="16138" max="16138" width="8.42578125" style="17" customWidth="1"/>
    <col min="16139" max="16175" width="0" style="17" hidden="1" customWidth="1"/>
    <col min="16176" max="16176" width="6.42578125" style="17" customWidth="1"/>
    <col min="16177" max="16177" width="5.7109375" style="17" customWidth="1"/>
    <col min="16178" max="16178" width="6" style="17" customWidth="1"/>
    <col min="16179" max="16179" width="6.28515625" style="17" customWidth="1"/>
    <col min="16180" max="16182" width="7.7109375" style="17" customWidth="1"/>
    <col min="16183" max="16183" width="21" style="17" customWidth="1"/>
    <col min="16184" max="16184" width="4.42578125" style="17" customWidth="1"/>
    <col min="16185" max="16186" width="7.7109375" style="17" customWidth="1"/>
    <col min="16187" max="16384" width="11.42578125" style="17"/>
  </cols>
  <sheetData>
    <row r="1" spans="1:64" s="82" customFormat="1" ht="79.900000000000006" customHeight="1" x14ac:dyDescent="0.5">
      <c r="A1" s="77" t="s">
        <v>28</v>
      </c>
      <c r="B1" s="2" t="s">
        <v>29</v>
      </c>
      <c r="C1" s="3" t="s">
        <v>30</v>
      </c>
      <c r="D1" s="4">
        <f>COUNTIF(D2:D73,"1")</f>
        <v>0</v>
      </c>
      <c r="E1" s="78" t="s">
        <v>31</v>
      </c>
      <c r="F1" s="79" t="s">
        <v>32</v>
      </c>
      <c r="G1" s="5" t="s">
        <v>33</v>
      </c>
      <c r="H1" s="7" t="s">
        <v>145</v>
      </c>
      <c r="I1" s="5" t="s">
        <v>35</v>
      </c>
      <c r="J1" s="5" t="s">
        <v>36</v>
      </c>
      <c r="K1" s="80" t="s">
        <v>37</v>
      </c>
      <c r="L1" s="9" t="s">
        <v>38</v>
      </c>
      <c r="M1" s="9" t="s">
        <v>39</v>
      </c>
      <c r="N1" s="9" t="s">
        <v>40</v>
      </c>
      <c r="O1" s="10" t="s">
        <v>41</v>
      </c>
      <c r="P1" s="9" t="s">
        <v>42</v>
      </c>
      <c r="Q1" s="9" t="s">
        <v>39</v>
      </c>
      <c r="R1" s="11" t="s">
        <v>43</v>
      </c>
      <c r="S1" s="10" t="s">
        <v>44</v>
      </c>
      <c r="T1" s="9" t="s">
        <v>42</v>
      </c>
      <c r="U1" s="9" t="s">
        <v>39</v>
      </c>
      <c r="V1" s="11" t="s">
        <v>43</v>
      </c>
      <c r="W1" s="12" t="s">
        <v>45</v>
      </c>
      <c r="X1" s="9" t="s">
        <v>42</v>
      </c>
      <c r="Y1" s="9" t="s">
        <v>39</v>
      </c>
      <c r="Z1" s="11" t="s">
        <v>43</v>
      </c>
      <c r="AA1" s="10" t="s">
        <v>46</v>
      </c>
      <c r="AB1" s="9" t="s">
        <v>42</v>
      </c>
      <c r="AC1" s="9" t="s">
        <v>1</v>
      </c>
      <c r="AD1" s="13" t="s">
        <v>47</v>
      </c>
      <c r="AE1" s="12" t="s">
        <v>48</v>
      </c>
      <c r="AF1" s="9" t="s">
        <v>42</v>
      </c>
      <c r="AG1" s="9" t="s">
        <v>1</v>
      </c>
      <c r="AH1" s="13" t="s">
        <v>47</v>
      </c>
      <c r="AI1" s="12" t="s">
        <v>49</v>
      </c>
      <c r="AJ1" s="9" t="s">
        <v>42</v>
      </c>
      <c r="AK1" s="9" t="s">
        <v>1</v>
      </c>
      <c r="AL1" s="13" t="s">
        <v>47</v>
      </c>
      <c r="AM1" s="12" t="s">
        <v>50</v>
      </c>
      <c r="AN1" s="9" t="s">
        <v>42</v>
      </c>
      <c r="AO1" s="9" t="s">
        <v>1</v>
      </c>
      <c r="AP1" s="13" t="s">
        <v>47</v>
      </c>
      <c r="AQ1" s="12" t="s">
        <v>51</v>
      </c>
      <c r="AR1" s="9" t="s">
        <v>42</v>
      </c>
      <c r="AS1" s="9" t="s">
        <v>1</v>
      </c>
      <c r="AT1" s="13" t="s">
        <v>47</v>
      </c>
      <c r="AU1" s="12" t="s">
        <v>52</v>
      </c>
      <c r="AV1" s="9" t="s">
        <v>42</v>
      </c>
      <c r="AW1" s="9" t="s">
        <v>1</v>
      </c>
      <c r="AX1" s="13" t="s">
        <v>47</v>
      </c>
      <c r="AY1" s="12" t="s">
        <v>53</v>
      </c>
      <c r="AZ1" s="35"/>
      <c r="BA1" s="15" t="s">
        <v>55</v>
      </c>
      <c r="BB1" s="14" t="s">
        <v>56</v>
      </c>
      <c r="BC1" s="16" t="s">
        <v>57</v>
      </c>
      <c r="BD1" s="81" t="s">
        <v>146</v>
      </c>
    </row>
    <row r="2" spans="1:64" x14ac:dyDescent="0.25">
      <c r="A2" s="83">
        <v>29</v>
      </c>
      <c r="B2" s="18" t="str">
        <f t="shared" ref="B2:B33" si="0">IF(A2=BD2,"v","x")</f>
        <v>v</v>
      </c>
      <c r="C2" s="34"/>
      <c r="D2" s="249"/>
      <c r="E2" s="20" t="s">
        <v>474</v>
      </c>
      <c r="F2" s="87"/>
      <c r="G2" s="37" t="s">
        <v>84</v>
      </c>
      <c r="H2" s="23">
        <f t="shared" ref="H2:H33" si="1">SUM(K2+O2+S2+W2+AA2+AE2+AI2+AM2+AQ2+AU2+AY2)</f>
        <v>60</v>
      </c>
      <c r="I2" s="32">
        <v>2009</v>
      </c>
      <c r="J2" s="46">
        <f t="shared" ref="J2:J33" si="2">2018-I2</f>
        <v>9</v>
      </c>
      <c r="K2" s="8"/>
      <c r="L2" s="59">
        <v>10</v>
      </c>
      <c r="M2" s="59">
        <v>3</v>
      </c>
      <c r="N2" s="59">
        <v>30</v>
      </c>
      <c r="O2" s="28">
        <f t="shared" ref="O2:O33" si="3">SUM(M2*10+N2)/L2*10</f>
        <v>60</v>
      </c>
      <c r="P2" s="59">
        <v>1</v>
      </c>
      <c r="Q2" s="59"/>
      <c r="R2" s="59"/>
      <c r="S2" s="28">
        <f t="shared" ref="S2:S33" si="4">SUM(Q2*10+R2)/P2*10</f>
        <v>0</v>
      </c>
      <c r="T2" s="59">
        <v>1</v>
      </c>
      <c r="U2" s="59"/>
      <c r="V2" s="59"/>
      <c r="W2" s="28">
        <f t="shared" ref="W2:W33" si="5">SUM(U2*10+V2)/T2*10</f>
        <v>0</v>
      </c>
      <c r="X2" s="59">
        <v>1</v>
      </c>
      <c r="Y2" s="59"/>
      <c r="Z2" s="59"/>
      <c r="AA2" s="28">
        <f t="shared" ref="AA2:AA33" si="6">SUM(Y2*10+Z2)/X2*10</f>
        <v>0</v>
      </c>
      <c r="AB2" s="59">
        <v>1</v>
      </c>
      <c r="AC2" s="59"/>
      <c r="AD2" s="59"/>
      <c r="AE2" s="28">
        <f t="shared" ref="AE2:AE33" si="7">SUM(AC2*10+AD2)/AB2*10</f>
        <v>0</v>
      </c>
      <c r="AF2" s="59">
        <v>1</v>
      </c>
      <c r="AG2" s="59"/>
      <c r="AH2" s="59"/>
      <c r="AI2" s="28">
        <f t="shared" ref="AI2:AI33" si="8">SUM(AG2*10+AH2)/AF2*10</f>
        <v>0</v>
      </c>
      <c r="AJ2" s="59">
        <v>1</v>
      </c>
      <c r="AK2" s="59"/>
      <c r="AL2" s="59"/>
      <c r="AM2" s="28">
        <f t="shared" ref="AM2:AM33" si="9">SUM(AK2*10+AL2)/AJ2*10</f>
        <v>0</v>
      </c>
      <c r="AN2" s="26">
        <v>1</v>
      </c>
      <c r="AO2" s="59"/>
      <c r="AP2" s="59"/>
      <c r="AQ2" s="28">
        <f t="shared" ref="AQ2:AQ33" si="10">SUM(AO2*10+AP2)/AN2*10</f>
        <v>0</v>
      </c>
      <c r="AR2" s="26">
        <v>1</v>
      </c>
      <c r="AS2" s="59"/>
      <c r="AT2" s="59"/>
      <c r="AU2" s="28">
        <f t="shared" ref="AU2:AU33" si="11">SUM(AS2*10+AT2)/AR2*10</f>
        <v>0</v>
      </c>
      <c r="AV2" s="26">
        <v>1</v>
      </c>
      <c r="AW2" s="59"/>
      <c r="AX2" s="59"/>
      <c r="AY2" s="28">
        <f t="shared" ref="AY2:AY33" si="12">SUM(AW2*10+AX2)/AV2*10</f>
        <v>0</v>
      </c>
      <c r="AZ2" s="29">
        <f t="shared" ref="AZ2:AZ33" si="13">IF(H2&lt;250,0,IF(H2&lt;500,250,IF(H2&lt;750,"500",IF(H2&lt;1000,750,IF(H2&lt;1500,1000,IF(H2&lt;2000,1500,IF(H2&lt;2500,2000,IF(H2&lt;3000,2500,3000))))))))</f>
        <v>0</v>
      </c>
      <c r="BA2" s="30">
        <v>0</v>
      </c>
      <c r="BB2" s="31">
        <f t="shared" ref="BB2:BB43" si="14">AZ2-BA2</f>
        <v>0</v>
      </c>
      <c r="BC2" s="32" t="str">
        <f t="shared" ref="BC2:BC33" si="15">IF(BB2=0,"geen actie",CONCATENATE("diploma uitschrijven: ",AZ2," punten"))</f>
        <v>geen actie</v>
      </c>
      <c r="BD2" s="86">
        <v>29</v>
      </c>
      <c r="BE2" s="33"/>
      <c r="BF2" s="35"/>
      <c r="BG2" s="35"/>
      <c r="BH2" s="35"/>
      <c r="BI2" s="35"/>
      <c r="BJ2" s="35"/>
      <c r="BK2" s="35"/>
      <c r="BL2" s="35"/>
    </row>
    <row r="3" spans="1:64" x14ac:dyDescent="0.25">
      <c r="A3" s="83">
        <v>1</v>
      </c>
      <c r="B3" s="18" t="str">
        <f t="shared" si="0"/>
        <v>v</v>
      </c>
      <c r="C3" s="1" t="s">
        <v>59</v>
      </c>
      <c r="D3" s="48"/>
      <c r="E3" s="84" t="s">
        <v>147</v>
      </c>
      <c r="F3" s="85"/>
      <c r="G3" s="18" t="s">
        <v>103</v>
      </c>
      <c r="H3" s="23">
        <f t="shared" si="1"/>
        <v>45.892857142857146</v>
      </c>
      <c r="I3" s="32">
        <v>2008</v>
      </c>
      <c r="J3" s="46">
        <f t="shared" si="2"/>
        <v>10</v>
      </c>
      <c r="K3" s="8">
        <v>45.892857142857146</v>
      </c>
      <c r="L3" s="59">
        <v>1</v>
      </c>
      <c r="M3" s="59"/>
      <c r="N3" s="59"/>
      <c r="O3" s="28">
        <f t="shared" si="3"/>
        <v>0</v>
      </c>
      <c r="P3" s="59">
        <v>1</v>
      </c>
      <c r="Q3" s="59"/>
      <c r="R3" s="59"/>
      <c r="S3" s="28">
        <f t="shared" si="4"/>
        <v>0</v>
      </c>
      <c r="T3" s="59">
        <v>1</v>
      </c>
      <c r="U3" s="59"/>
      <c r="V3" s="59"/>
      <c r="W3" s="28">
        <f t="shared" si="5"/>
        <v>0</v>
      </c>
      <c r="X3" s="59">
        <v>1</v>
      </c>
      <c r="Y3" s="59"/>
      <c r="Z3" s="59"/>
      <c r="AA3" s="28">
        <f t="shared" si="6"/>
        <v>0</v>
      </c>
      <c r="AB3" s="59">
        <v>1</v>
      </c>
      <c r="AC3" s="59"/>
      <c r="AD3" s="59"/>
      <c r="AE3" s="28">
        <f t="shared" si="7"/>
        <v>0</v>
      </c>
      <c r="AF3" s="59">
        <v>1</v>
      </c>
      <c r="AG3" s="59"/>
      <c r="AH3" s="59"/>
      <c r="AI3" s="28">
        <f t="shared" si="8"/>
        <v>0</v>
      </c>
      <c r="AJ3" s="59">
        <v>1</v>
      </c>
      <c r="AK3" s="59"/>
      <c r="AL3" s="59"/>
      <c r="AM3" s="28">
        <f t="shared" si="9"/>
        <v>0</v>
      </c>
      <c r="AN3" s="26">
        <v>1</v>
      </c>
      <c r="AO3" s="59"/>
      <c r="AP3" s="59"/>
      <c r="AQ3" s="28">
        <f t="shared" si="10"/>
        <v>0</v>
      </c>
      <c r="AR3" s="26">
        <v>1</v>
      </c>
      <c r="AS3" s="59"/>
      <c r="AT3" s="59"/>
      <c r="AU3" s="28">
        <f t="shared" si="11"/>
        <v>0</v>
      </c>
      <c r="AV3" s="26">
        <v>1</v>
      </c>
      <c r="AW3" s="59"/>
      <c r="AX3" s="59"/>
      <c r="AY3" s="28">
        <f t="shared" si="12"/>
        <v>0</v>
      </c>
      <c r="AZ3" s="29">
        <f t="shared" si="13"/>
        <v>0</v>
      </c>
      <c r="BA3" s="30"/>
      <c r="BB3" s="31">
        <f t="shared" si="14"/>
        <v>0</v>
      </c>
      <c r="BC3" s="32" t="str">
        <f t="shared" si="15"/>
        <v>geen actie</v>
      </c>
      <c r="BD3" s="86">
        <v>1</v>
      </c>
      <c r="BE3" s="33"/>
      <c r="BF3" s="35"/>
      <c r="BG3" s="35"/>
      <c r="BH3" s="35"/>
      <c r="BI3" s="35"/>
      <c r="BJ3" s="35"/>
      <c r="BK3" s="35"/>
      <c r="BL3" s="35"/>
    </row>
    <row r="4" spans="1:64" x14ac:dyDescent="0.25">
      <c r="A4" s="83">
        <v>2</v>
      </c>
      <c r="B4" s="18" t="str">
        <f t="shared" si="0"/>
        <v>v</v>
      </c>
      <c r="C4" s="34"/>
      <c r="D4" s="48"/>
      <c r="E4" s="20" t="s">
        <v>148</v>
      </c>
      <c r="F4" s="87">
        <v>117111</v>
      </c>
      <c r="G4" s="37" t="s">
        <v>113</v>
      </c>
      <c r="H4" s="23">
        <f t="shared" si="1"/>
        <v>163.88888888888889</v>
      </c>
      <c r="I4" s="32">
        <v>2008</v>
      </c>
      <c r="J4" s="46">
        <f t="shared" si="2"/>
        <v>10</v>
      </c>
      <c r="K4" s="8">
        <v>163.88888888888889</v>
      </c>
      <c r="L4" s="59">
        <v>1</v>
      </c>
      <c r="M4" s="59"/>
      <c r="N4" s="59"/>
      <c r="O4" s="28">
        <f t="shared" si="3"/>
        <v>0</v>
      </c>
      <c r="P4" s="59">
        <v>1</v>
      </c>
      <c r="Q4" s="59"/>
      <c r="R4" s="59"/>
      <c r="S4" s="28">
        <f t="shared" si="4"/>
        <v>0</v>
      </c>
      <c r="T4" s="59">
        <v>1</v>
      </c>
      <c r="U4" s="59"/>
      <c r="V4" s="59"/>
      <c r="W4" s="28">
        <f t="shared" si="5"/>
        <v>0</v>
      </c>
      <c r="X4" s="59">
        <v>1</v>
      </c>
      <c r="Y4" s="59"/>
      <c r="Z4" s="59"/>
      <c r="AA4" s="28">
        <f t="shared" si="6"/>
        <v>0</v>
      </c>
      <c r="AB4" s="59">
        <v>1</v>
      </c>
      <c r="AC4" s="59"/>
      <c r="AD4" s="59"/>
      <c r="AE4" s="28">
        <f t="shared" si="7"/>
        <v>0</v>
      </c>
      <c r="AF4" s="59">
        <v>1</v>
      </c>
      <c r="AG4" s="59"/>
      <c r="AH4" s="59"/>
      <c r="AI4" s="28">
        <f t="shared" si="8"/>
        <v>0</v>
      </c>
      <c r="AJ4" s="59">
        <v>1</v>
      </c>
      <c r="AK4" s="59"/>
      <c r="AL4" s="59"/>
      <c r="AM4" s="28">
        <f t="shared" si="9"/>
        <v>0</v>
      </c>
      <c r="AN4" s="26">
        <v>1</v>
      </c>
      <c r="AO4" s="59"/>
      <c r="AP4" s="59"/>
      <c r="AQ4" s="28">
        <f t="shared" si="10"/>
        <v>0</v>
      </c>
      <c r="AR4" s="26">
        <v>1</v>
      </c>
      <c r="AS4" s="59"/>
      <c r="AT4" s="59"/>
      <c r="AU4" s="28">
        <f t="shared" si="11"/>
        <v>0</v>
      </c>
      <c r="AV4" s="26">
        <v>1</v>
      </c>
      <c r="AW4" s="59"/>
      <c r="AX4" s="59"/>
      <c r="AY4" s="28">
        <f t="shared" si="12"/>
        <v>0</v>
      </c>
      <c r="AZ4" s="29">
        <f t="shared" si="13"/>
        <v>0</v>
      </c>
      <c r="BA4" s="30">
        <v>0</v>
      </c>
      <c r="BB4" s="31">
        <f t="shared" si="14"/>
        <v>0</v>
      </c>
      <c r="BC4" s="32" t="str">
        <f t="shared" si="15"/>
        <v>geen actie</v>
      </c>
      <c r="BD4" s="86">
        <v>2</v>
      </c>
      <c r="BE4" s="33"/>
      <c r="BF4" s="35"/>
      <c r="BG4" s="35"/>
      <c r="BH4" s="35"/>
      <c r="BI4" s="35"/>
      <c r="BJ4" s="35"/>
      <c r="BK4" s="35"/>
      <c r="BL4" s="35"/>
    </row>
    <row r="5" spans="1:64" x14ac:dyDescent="0.25">
      <c r="A5" s="83">
        <v>3</v>
      </c>
      <c r="B5" s="18" t="str">
        <f t="shared" si="0"/>
        <v>v</v>
      </c>
      <c r="C5" s="1" t="s">
        <v>59</v>
      </c>
      <c r="D5" s="48"/>
      <c r="E5" s="20" t="s">
        <v>149</v>
      </c>
      <c r="F5" s="87">
        <v>115241</v>
      </c>
      <c r="G5" s="37" t="s">
        <v>73</v>
      </c>
      <c r="H5" s="23">
        <f t="shared" si="1"/>
        <v>1456.063492063492</v>
      </c>
      <c r="I5" s="32">
        <v>2007</v>
      </c>
      <c r="J5" s="46">
        <f t="shared" si="2"/>
        <v>11</v>
      </c>
      <c r="K5" s="8">
        <v>1456.063492063492</v>
      </c>
      <c r="L5" s="59">
        <v>1</v>
      </c>
      <c r="M5" s="59"/>
      <c r="N5" s="59"/>
      <c r="O5" s="28">
        <f t="shared" si="3"/>
        <v>0</v>
      </c>
      <c r="P5" s="59">
        <v>1</v>
      </c>
      <c r="Q5" s="59"/>
      <c r="R5" s="59"/>
      <c r="S5" s="28">
        <f t="shared" si="4"/>
        <v>0</v>
      </c>
      <c r="T5" s="59">
        <v>1</v>
      </c>
      <c r="U5" s="59"/>
      <c r="V5" s="59"/>
      <c r="W5" s="28">
        <f t="shared" si="5"/>
        <v>0</v>
      </c>
      <c r="X5" s="59">
        <v>1</v>
      </c>
      <c r="Y5" s="59"/>
      <c r="Z5" s="59"/>
      <c r="AA5" s="28">
        <f t="shared" si="6"/>
        <v>0</v>
      </c>
      <c r="AB5" s="59">
        <v>1</v>
      </c>
      <c r="AC5" s="59"/>
      <c r="AD5" s="59"/>
      <c r="AE5" s="28">
        <f t="shared" si="7"/>
        <v>0</v>
      </c>
      <c r="AF5" s="59">
        <v>1</v>
      </c>
      <c r="AG5" s="59"/>
      <c r="AH5" s="59"/>
      <c r="AI5" s="28">
        <f t="shared" si="8"/>
        <v>0</v>
      </c>
      <c r="AJ5" s="59">
        <v>1</v>
      </c>
      <c r="AK5" s="59"/>
      <c r="AL5" s="59"/>
      <c r="AM5" s="28">
        <f t="shared" si="9"/>
        <v>0</v>
      </c>
      <c r="AN5" s="26">
        <v>1</v>
      </c>
      <c r="AO5" s="59"/>
      <c r="AP5" s="59"/>
      <c r="AQ5" s="28">
        <f t="shared" si="10"/>
        <v>0</v>
      </c>
      <c r="AR5" s="26">
        <v>1</v>
      </c>
      <c r="AS5" s="59"/>
      <c r="AT5" s="59"/>
      <c r="AU5" s="28">
        <f t="shared" si="11"/>
        <v>0</v>
      </c>
      <c r="AV5" s="26">
        <v>1</v>
      </c>
      <c r="AW5" s="59"/>
      <c r="AX5" s="59"/>
      <c r="AY5" s="28">
        <f t="shared" si="12"/>
        <v>0</v>
      </c>
      <c r="AZ5" s="29">
        <f t="shared" si="13"/>
        <v>1000</v>
      </c>
      <c r="BA5" s="30">
        <v>1000</v>
      </c>
      <c r="BB5" s="31">
        <f t="shared" si="14"/>
        <v>0</v>
      </c>
      <c r="BC5" s="32" t="str">
        <f t="shared" si="15"/>
        <v>geen actie</v>
      </c>
      <c r="BD5" s="86">
        <v>3</v>
      </c>
      <c r="BE5" s="33"/>
      <c r="BF5" s="35"/>
      <c r="BG5" s="35"/>
      <c r="BH5" s="35"/>
      <c r="BI5" s="35"/>
      <c r="BJ5" s="35"/>
      <c r="BK5" s="35"/>
      <c r="BL5" s="35"/>
    </row>
    <row r="6" spans="1:64" ht="21" customHeight="1" x14ac:dyDescent="0.25">
      <c r="A6" s="83">
        <v>4</v>
      </c>
      <c r="B6" s="18" t="str">
        <f t="shared" si="0"/>
        <v>v</v>
      </c>
      <c r="C6" s="1"/>
      <c r="D6" s="249"/>
      <c r="E6" s="20" t="s">
        <v>150</v>
      </c>
      <c r="F6" s="87">
        <v>117160</v>
      </c>
      <c r="G6" s="37" t="s">
        <v>138</v>
      </c>
      <c r="H6" s="23">
        <f t="shared" si="1"/>
        <v>225.36507936507937</v>
      </c>
      <c r="I6" s="32">
        <v>2007</v>
      </c>
      <c r="J6" s="46">
        <f t="shared" si="2"/>
        <v>11</v>
      </c>
      <c r="K6" s="8">
        <v>139.36507936507937</v>
      </c>
      <c r="L6" s="59">
        <v>10</v>
      </c>
      <c r="M6" s="59">
        <v>5</v>
      </c>
      <c r="N6" s="59">
        <v>36</v>
      </c>
      <c r="O6" s="28">
        <f t="shared" si="3"/>
        <v>86</v>
      </c>
      <c r="P6" s="59">
        <v>1</v>
      </c>
      <c r="Q6" s="59"/>
      <c r="R6" s="59"/>
      <c r="S6" s="28">
        <f t="shared" si="4"/>
        <v>0</v>
      </c>
      <c r="T6" s="59">
        <v>1</v>
      </c>
      <c r="U6" s="59"/>
      <c r="V6" s="59"/>
      <c r="W6" s="28">
        <f t="shared" si="5"/>
        <v>0</v>
      </c>
      <c r="X6" s="59">
        <v>1</v>
      </c>
      <c r="Y6" s="59"/>
      <c r="Z6" s="59"/>
      <c r="AA6" s="28">
        <f t="shared" si="6"/>
        <v>0</v>
      </c>
      <c r="AB6" s="59">
        <v>1</v>
      </c>
      <c r="AC6" s="59"/>
      <c r="AD6" s="59"/>
      <c r="AE6" s="28">
        <f t="shared" si="7"/>
        <v>0</v>
      </c>
      <c r="AF6" s="59">
        <v>1</v>
      </c>
      <c r="AG6" s="59"/>
      <c r="AH6" s="59"/>
      <c r="AI6" s="28">
        <f t="shared" si="8"/>
        <v>0</v>
      </c>
      <c r="AJ6" s="59">
        <v>1</v>
      </c>
      <c r="AK6" s="59"/>
      <c r="AL6" s="59"/>
      <c r="AM6" s="28">
        <f t="shared" si="9"/>
        <v>0</v>
      </c>
      <c r="AN6" s="26">
        <v>1</v>
      </c>
      <c r="AO6" s="59"/>
      <c r="AP6" s="59"/>
      <c r="AQ6" s="28">
        <f t="shared" si="10"/>
        <v>0</v>
      </c>
      <c r="AR6" s="26">
        <v>1</v>
      </c>
      <c r="AS6" s="59"/>
      <c r="AT6" s="59"/>
      <c r="AU6" s="28">
        <f t="shared" si="11"/>
        <v>0</v>
      </c>
      <c r="AV6" s="26">
        <v>1</v>
      </c>
      <c r="AW6" s="59"/>
      <c r="AX6" s="59"/>
      <c r="AY6" s="28">
        <f t="shared" si="12"/>
        <v>0</v>
      </c>
      <c r="AZ6" s="29">
        <f t="shared" si="13"/>
        <v>0</v>
      </c>
      <c r="BA6" s="30"/>
      <c r="BB6" s="31">
        <f t="shared" si="14"/>
        <v>0</v>
      </c>
      <c r="BC6" s="32" t="str">
        <f t="shared" si="15"/>
        <v>geen actie</v>
      </c>
      <c r="BD6" s="86">
        <v>4</v>
      </c>
      <c r="BE6" s="33"/>
      <c r="BF6" s="35"/>
      <c r="BG6" s="35"/>
      <c r="BH6" s="35"/>
      <c r="BI6" s="35"/>
      <c r="BJ6" s="35"/>
      <c r="BK6" s="35"/>
      <c r="BL6" s="35"/>
    </row>
    <row r="7" spans="1:64" x14ac:dyDescent="0.25">
      <c r="A7" s="83">
        <v>5</v>
      </c>
      <c r="B7" s="18" t="str">
        <f t="shared" si="0"/>
        <v>v</v>
      </c>
      <c r="C7" s="34"/>
      <c r="D7" s="249"/>
      <c r="E7" s="88" t="s">
        <v>151</v>
      </c>
      <c r="F7" s="87">
        <v>117468</v>
      </c>
      <c r="G7" s="37" t="s">
        <v>63</v>
      </c>
      <c r="H7" s="23">
        <f t="shared" si="1"/>
        <v>214</v>
      </c>
      <c r="I7" s="32">
        <v>2007</v>
      </c>
      <c r="J7" s="46">
        <f t="shared" si="2"/>
        <v>11</v>
      </c>
      <c r="K7" s="8">
        <v>155</v>
      </c>
      <c r="L7" s="59">
        <v>10</v>
      </c>
      <c r="M7" s="59">
        <v>4</v>
      </c>
      <c r="N7" s="59">
        <v>19</v>
      </c>
      <c r="O7" s="28">
        <f t="shared" si="3"/>
        <v>59</v>
      </c>
      <c r="P7" s="59">
        <v>1</v>
      </c>
      <c r="Q7" s="59"/>
      <c r="R7" s="59"/>
      <c r="S7" s="28">
        <f t="shared" si="4"/>
        <v>0</v>
      </c>
      <c r="T7" s="59">
        <v>1</v>
      </c>
      <c r="U7" s="59"/>
      <c r="V7" s="59"/>
      <c r="W7" s="28">
        <f t="shared" si="5"/>
        <v>0</v>
      </c>
      <c r="X7" s="59">
        <v>1</v>
      </c>
      <c r="Y7" s="59"/>
      <c r="Z7" s="59"/>
      <c r="AA7" s="28">
        <f t="shared" si="6"/>
        <v>0</v>
      </c>
      <c r="AB7" s="59">
        <v>1</v>
      </c>
      <c r="AC7" s="59"/>
      <c r="AD7" s="59"/>
      <c r="AE7" s="28">
        <f t="shared" si="7"/>
        <v>0</v>
      </c>
      <c r="AF7" s="59">
        <v>1</v>
      </c>
      <c r="AG7" s="59"/>
      <c r="AH7" s="59"/>
      <c r="AI7" s="28">
        <f t="shared" si="8"/>
        <v>0</v>
      </c>
      <c r="AJ7" s="59">
        <v>1</v>
      </c>
      <c r="AK7" s="59"/>
      <c r="AL7" s="59"/>
      <c r="AM7" s="28">
        <f t="shared" si="9"/>
        <v>0</v>
      </c>
      <c r="AN7" s="26">
        <v>1</v>
      </c>
      <c r="AO7" s="59"/>
      <c r="AP7" s="59"/>
      <c r="AQ7" s="28">
        <f t="shared" si="10"/>
        <v>0</v>
      </c>
      <c r="AR7" s="26">
        <v>1</v>
      </c>
      <c r="AS7" s="59"/>
      <c r="AT7" s="59"/>
      <c r="AU7" s="28">
        <f t="shared" si="11"/>
        <v>0</v>
      </c>
      <c r="AV7" s="26">
        <v>1</v>
      </c>
      <c r="AW7" s="59"/>
      <c r="AX7" s="59"/>
      <c r="AY7" s="28">
        <f t="shared" si="12"/>
        <v>0</v>
      </c>
      <c r="AZ7" s="29">
        <f t="shared" si="13"/>
        <v>0</v>
      </c>
      <c r="BA7" s="30">
        <v>0</v>
      </c>
      <c r="BB7" s="31">
        <f t="shared" si="14"/>
        <v>0</v>
      </c>
      <c r="BC7" s="32" t="str">
        <f t="shared" si="15"/>
        <v>geen actie</v>
      </c>
      <c r="BD7" s="86">
        <v>5</v>
      </c>
      <c r="BE7" s="33"/>
      <c r="BF7" s="35"/>
      <c r="BG7" s="35"/>
      <c r="BH7" s="35"/>
      <c r="BI7" s="35"/>
      <c r="BJ7" s="35"/>
      <c r="BK7" s="35"/>
      <c r="BL7" s="35"/>
    </row>
    <row r="8" spans="1:64" ht="20.65" customHeight="1" x14ac:dyDescent="0.25">
      <c r="A8" s="83">
        <v>6</v>
      </c>
      <c r="B8" s="18" t="str">
        <f t="shared" si="0"/>
        <v>v</v>
      </c>
      <c r="C8" s="34" t="s">
        <v>59</v>
      </c>
      <c r="D8" s="48"/>
      <c r="E8" s="20" t="s">
        <v>152</v>
      </c>
      <c r="F8" s="87"/>
      <c r="G8" s="37"/>
      <c r="H8" s="23">
        <f t="shared" si="1"/>
        <v>57.142857142857146</v>
      </c>
      <c r="I8" s="32"/>
      <c r="J8" s="46">
        <f t="shared" si="2"/>
        <v>2018</v>
      </c>
      <c r="K8" s="8">
        <v>57.142857142857146</v>
      </c>
      <c r="L8" s="59">
        <v>1</v>
      </c>
      <c r="M8" s="59"/>
      <c r="N8" s="59"/>
      <c r="O8" s="28">
        <f t="shared" si="3"/>
        <v>0</v>
      </c>
      <c r="P8" s="59">
        <v>1</v>
      </c>
      <c r="Q8" s="59"/>
      <c r="R8" s="59"/>
      <c r="S8" s="28">
        <f t="shared" si="4"/>
        <v>0</v>
      </c>
      <c r="T8" s="59">
        <v>1</v>
      </c>
      <c r="U8" s="59"/>
      <c r="V8" s="59"/>
      <c r="W8" s="28">
        <f t="shared" si="5"/>
        <v>0</v>
      </c>
      <c r="X8" s="59">
        <v>1</v>
      </c>
      <c r="Y8" s="59"/>
      <c r="Z8" s="59"/>
      <c r="AA8" s="28">
        <f t="shared" si="6"/>
        <v>0</v>
      </c>
      <c r="AB8" s="59">
        <v>1</v>
      </c>
      <c r="AC8" s="59"/>
      <c r="AD8" s="59"/>
      <c r="AE8" s="28">
        <f t="shared" si="7"/>
        <v>0</v>
      </c>
      <c r="AF8" s="59">
        <v>1</v>
      </c>
      <c r="AG8" s="59"/>
      <c r="AH8" s="59"/>
      <c r="AI8" s="28">
        <f t="shared" si="8"/>
        <v>0</v>
      </c>
      <c r="AJ8" s="59">
        <v>1</v>
      </c>
      <c r="AK8" s="59"/>
      <c r="AL8" s="59"/>
      <c r="AM8" s="28">
        <f t="shared" si="9"/>
        <v>0</v>
      </c>
      <c r="AN8" s="26">
        <v>1</v>
      </c>
      <c r="AO8" s="59"/>
      <c r="AP8" s="59"/>
      <c r="AQ8" s="28">
        <f t="shared" si="10"/>
        <v>0</v>
      </c>
      <c r="AR8" s="26">
        <v>1</v>
      </c>
      <c r="AS8" s="59"/>
      <c r="AT8" s="59"/>
      <c r="AU8" s="28">
        <f t="shared" si="11"/>
        <v>0</v>
      </c>
      <c r="AV8" s="26">
        <v>1</v>
      </c>
      <c r="AW8" s="59"/>
      <c r="AX8" s="59"/>
      <c r="AY8" s="28">
        <f t="shared" si="12"/>
        <v>0</v>
      </c>
      <c r="AZ8" s="29">
        <f t="shared" si="13"/>
        <v>0</v>
      </c>
      <c r="BA8" s="30">
        <v>0</v>
      </c>
      <c r="BB8" s="31">
        <f t="shared" si="14"/>
        <v>0</v>
      </c>
      <c r="BC8" s="32" t="str">
        <f t="shared" si="15"/>
        <v>geen actie</v>
      </c>
      <c r="BD8" s="86">
        <v>6</v>
      </c>
      <c r="BE8" s="33"/>
      <c r="BF8" s="35"/>
      <c r="BG8" s="35"/>
      <c r="BH8" s="35"/>
      <c r="BI8" s="35"/>
      <c r="BJ8" s="35"/>
      <c r="BK8" s="35"/>
      <c r="BL8" s="35"/>
    </row>
    <row r="9" spans="1:64" ht="21" customHeight="1" x14ac:dyDescent="0.25">
      <c r="A9" s="83">
        <v>7</v>
      </c>
      <c r="B9" s="18" t="str">
        <f t="shared" si="0"/>
        <v>v</v>
      </c>
      <c r="C9" s="1" t="s">
        <v>59</v>
      </c>
      <c r="D9" s="48"/>
      <c r="E9" s="84" t="s">
        <v>153</v>
      </c>
      <c r="F9" s="89">
        <v>117853</v>
      </c>
      <c r="G9" s="18" t="s">
        <v>126</v>
      </c>
      <c r="H9" s="23">
        <f t="shared" si="1"/>
        <v>102.5</v>
      </c>
      <c r="I9" s="32">
        <v>2009</v>
      </c>
      <c r="J9" s="46">
        <f t="shared" si="2"/>
        <v>9</v>
      </c>
      <c r="K9" s="8">
        <v>102.5</v>
      </c>
      <c r="L9" s="59">
        <v>1</v>
      </c>
      <c r="M9" s="59"/>
      <c r="N9" s="59"/>
      <c r="O9" s="28">
        <f t="shared" si="3"/>
        <v>0</v>
      </c>
      <c r="P9" s="59">
        <v>1</v>
      </c>
      <c r="Q9" s="59"/>
      <c r="R9" s="59"/>
      <c r="S9" s="28">
        <f t="shared" si="4"/>
        <v>0</v>
      </c>
      <c r="T9" s="59">
        <v>1</v>
      </c>
      <c r="U9" s="59"/>
      <c r="V9" s="59"/>
      <c r="W9" s="28">
        <f t="shared" si="5"/>
        <v>0</v>
      </c>
      <c r="X9" s="59">
        <v>1</v>
      </c>
      <c r="Y9" s="59"/>
      <c r="Z9" s="59"/>
      <c r="AA9" s="28">
        <f t="shared" si="6"/>
        <v>0</v>
      </c>
      <c r="AB9" s="59">
        <v>1</v>
      </c>
      <c r="AC9" s="59"/>
      <c r="AD9" s="59"/>
      <c r="AE9" s="28">
        <f t="shared" si="7"/>
        <v>0</v>
      </c>
      <c r="AF9" s="59">
        <v>1</v>
      </c>
      <c r="AG9" s="59"/>
      <c r="AH9" s="59"/>
      <c r="AI9" s="28">
        <f t="shared" si="8"/>
        <v>0</v>
      </c>
      <c r="AJ9" s="59">
        <v>1</v>
      </c>
      <c r="AK9" s="59"/>
      <c r="AL9" s="59"/>
      <c r="AM9" s="28">
        <f t="shared" si="9"/>
        <v>0</v>
      </c>
      <c r="AN9" s="26">
        <v>1</v>
      </c>
      <c r="AO9" s="59"/>
      <c r="AP9" s="59"/>
      <c r="AQ9" s="28">
        <f t="shared" si="10"/>
        <v>0</v>
      </c>
      <c r="AR9" s="26">
        <v>1</v>
      </c>
      <c r="AS9" s="59"/>
      <c r="AT9" s="59"/>
      <c r="AU9" s="28">
        <f t="shared" si="11"/>
        <v>0</v>
      </c>
      <c r="AV9" s="26">
        <v>1</v>
      </c>
      <c r="AW9" s="59"/>
      <c r="AX9" s="59"/>
      <c r="AY9" s="28">
        <f t="shared" si="12"/>
        <v>0</v>
      </c>
      <c r="AZ9" s="29">
        <f t="shared" si="13"/>
        <v>0</v>
      </c>
      <c r="BA9" s="30"/>
      <c r="BB9" s="31">
        <f t="shared" si="14"/>
        <v>0</v>
      </c>
      <c r="BC9" s="32" t="str">
        <f t="shared" si="15"/>
        <v>geen actie</v>
      </c>
      <c r="BD9" s="86">
        <v>7</v>
      </c>
      <c r="BE9" s="33"/>
      <c r="BF9" s="35"/>
      <c r="BG9" s="35"/>
      <c r="BH9" s="35"/>
      <c r="BI9" s="35"/>
      <c r="BJ9" s="35"/>
      <c r="BK9" s="35"/>
      <c r="BL9" s="35"/>
    </row>
    <row r="10" spans="1:64" x14ac:dyDescent="0.25">
      <c r="A10" s="83">
        <v>8</v>
      </c>
      <c r="B10" s="18" t="str">
        <f t="shared" si="0"/>
        <v>v</v>
      </c>
      <c r="C10" s="1" t="s">
        <v>59</v>
      </c>
      <c r="D10" s="48"/>
      <c r="E10" s="84" t="s">
        <v>154</v>
      </c>
      <c r="F10" s="89">
        <v>117865</v>
      </c>
      <c r="G10" s="18" t="s">
        <v>126</v>
      </c>
      <c r="H10" s="23">
        <f t="shared" si="1"/>
        <v>192.5</v>
      </c>
      <c r="I10" s="32">
        <v>2008</v>
      </c>
      <c r="J10" s="46">
        <f t="shared" si="2"/>
        <v>10</v>
      </c>
      <c r="K10" s="8">
        <v>192.5</v>
      </c>
      <c r="L10" s="59">
        <v>1</v>
      </c>
      <c r="M10" s="59"/>
      <c r="N10" s="59"/>
      <c r="O10" s="28">
        <f t="shared" si="3"/>
        <v>0</v>
      </c>
      <c r="P10" s="59">
        <v>1</v>
      </c>
      <c r="Q10" s="59"/>
      <c r="R10" s="59"/>
      <c r="S10" s="28">
        <f t="shared" si="4"/>
        <v>0</v>
      </c>
      <c r="T10" s="59">
        <v>1</v>
      </c>
      <c r="U10" s="59"/>
      <c r="V10" s="59"/>
      <c r="W10" s="28">
        <f t="shared" si="5"/>
        <v>0</v>
      </c>
      <c r="X10" s="59">
        <v>1</v>
      </c>
      <c r="Y10" s="59"/>
      <c r="Z10" s="59"/>
      <c r="AA10" s="28">
        <f t="shared" si="6"/>
        <v>0</v>
      </c>
      <c r="AB10" s="59">
        <v>1</v>
      </c>
      <c r="AC10" s="59"/>
      <c r="AD10" s="59"/>
      <c r="AE10" s="28">
        <f t="shared" si="7"/>
        <v>0</v>
      </c>
      <c r="AF10" s="59">
        <v>1</v>
      </c>
      <c r="AG10" s="59"/>
      <c r="AH10" s="59"/>
      <c r="AI10" s="28">
        <f t="shared" si="8"/>
        <v>0</v>
      </c>
      <c r="AJ10" s="59">
        <v>1</v>
      </c>
      <c r="AK10" s="59"/>
      <c r="AL10" s="59"/>
      <c r="AM10" s="28">
        <f t="shared" si="9"/>
        <v>0</v>
      </c>
      <c r="AN10" s="26">
        <v>1</v>
      </c>
      <c r="AO10" s="59"/>
      <c r="AP10" s="59"/>
      <c r="AQ10" s="28">
        <f t="shared" si="10"/>
        <v>0</v>
      </c>
      <c r="AR10" s="26">
        <v>1</v>
      </c>
      <c r="AS10" s="59"/>
      <c r="AT10" s="59"/>
      <c r="AU10" s="28">
        <f t="shared" si="11"/>
        <v>0</v>
      </c>
      <c r="AV10" s="26">
        <v>1</v>
      </c>
      <c r="AW10" s="59"/>
      <c r="AX10" s="59"/>
      <c r="AY10" s="28">
        <f t="shared" si="12"/>
        <v>0</v>
      </c>
      <c r="AZ10" s="29">
        <f t="shared" si="13"/>
        <v>0</v>
      </c>
      <c r="BA10" s="30">
        <v>0</v>
      </c>
      <c r="BB10" s="31">
        <f t="shared" si="14"/>
        <v>0</v>
      </c>
      <c r="BC10" s="32" t="str">
        <f t="shared" si="15"/>
        <v>geen actie</v>
      </c>
      <c r="BD10" s="86">
        <v>8</v>
      </c>
      <c r="BE10" s="33"/>
      <c r="BF10" s="35"/>
      <c r="BG10" s="35"/>
      <c r="BH10" s="35"/>
      <c r="BI10" s="35"/>
      <c r="BJ10" s="35"/>
      <c r="BK10" s="35"/>
      <c r="BL10" s="35"/>
    </row>
    <row r="11" spans="1:64" x14ac:dyDescent="0.25">
      <c r="A11" s="83">
        <v>9</v>
      </c>
      <c r="B11" s="18" t="str">
        <f t="shared" si="0"/>
        <v>v</v>
      </c>
      <c r="C11" s="1"/>
      <c r="D11" s="249"/>
      <c r="E11" s="84" t="s">
        <v>155</v>
      </c>
      <c r="F11" s="85"/>
      <c r="G11" s="18" t="s">
        <v>63</v>
      </c>
      <c r="H11" s="23">
        <f t="shared" si="1"/>
        <v>320.28571428571428</v>
      </c>
      <c r="I11" s="32">
        <v>2010</v>
      </c>
      <c r="J11" s="46">
        <f t="shared" si="2"/>
        <v>8</v>
      </c>
      <c r="K11" s="8">
        <v>246</v>
      </c>
      <c r="L11" s="59">
        <v>7</v>
      </c>
      <c r="M11" s="59">
        <v>3</v>
      </c>
      <c r="N11" s="59">
        <v>22</v>
      </c>
      <c r="O11" s="28">
        <f t="shared" si="3"/>
        <v>74.285714285714292</v>
      </c>
      <c r="P11" s="59">
        <v>1</v>
      </c>
      <c r="Q11" s="59"/>
      <c r="R11" s="59"/>
      <c r="S11" s="28">
        <f t="shared" si="4"/>
        <v>0</v>
      </c>
      <c r="T11" s="59">
        <v>1</v>
      </c>
      <c r="U11" s="59"/>
      <c r="V11" s="59"/>
      <c r="W11" s="28">
        <f t="shared" si="5"/>
        <v>0</v>
      </c>
      <c r="X11" s="59">
        <v>1</v>
      </c>
      <c r="Y11" s="59"/>
      <c r="Z11" s="59"/>
      <c r="AA11" s="28">
        <f t="shared" si="6"/>
        <v>0</v>
      </c>
      <c r="AB11" s="59">
        <v>1</v>
      </c>
      <c r="AC11" s="59"/>
      <c r="AD11" s="59"/>
      <c r="AE11" s="28">
        <f t="shared" si="7"/>
        <v>0</v>
      </c>
      <c r="AF11" s="59">
        <v>1</v>
      </c>
      <c r="AG11" s="59"/>
      <c r="AH11" s="59"/>
      <c r="AI11" s="28">
        <f t="shared" si="8"/>
        <v>0</v>
      </c>
      <c r="AJ11" s="59">
        <v>1</v>
      </c>
      <c r="AK11" s="59"/>
      <c r="AL11" s="59"/>
      <c r="AM11" s="28">
        <f t="shared" si="9"/>
        <v>0</v>
      </c>
      <c r="AN11" s="26">
        <v>1</v>
      </c>
      <c r="AO11" s="59"/>
      <c r="AP11" s="59"/>
      <c r="AQ11" s="28">
        <f t="shared" si="10"/>
        <v>0</v>
      </c>
      <c r="AR11" s="26">
        <v>1</v>
      </c>
      <c r="AS11" s="59"/>
      <c r="AT11" s="59"/>
      <c r="AU11" s="28">
        <f t="shared" si="11"/>
        <v>0</v>
      </c>
      <c r="AV11" s="26">
        <v>1</v>
      </c>
      <c r="AW11" s="59"/>
      <c r="AX11" s="59"/>
      <c r="AY11" s="28">
        <f t="shared" si="12"/>
        <v>0</v>
      </c>
      <c r="AZ11" s="29">
        <f t="shared" si="13"/>
        <v>250</v>
      </c>
      <c r="BA11" s="30"/>
      <c r="BB11" s="31">
        <f t="shared" si="14"/>
        <v>250</v>
      </c>
      <c r="BC11" s="32" t="str">
        <f t="shared" si="15"/>
        <v>diploma uitschrijven: 250 punten</v>
      </c>
      <c r="BD11" s="86">
        <v>9</v>
      </c>
      <c r="BE11" s="33"/>
      <c r="BF11" s="35"/>
      <c r="BG11" s="35"/>
      <c r="BH11" s="35"/>
      <c r="BI11" s="35"/>
      <c r="BJ11" s="35"/>
      <c r="BK11" s="35"/>
      <c r="BL11" s="35"/>
    </row>
    <row r="12" spans="1:64" x14ac:dyDescent="0.25">
      <c r="A12" s="83">
        <v>10</v>
      </c>
      <c r="B12" s="18" t="str">
        <f t="shared" si="0"/>
        <v>v</v>
      </c>
      <c r="C12" s="1"/>
      <c r="D12" s="249"/>
      <c r="E12" s="20" t="s">
        <v>156</v>
      </c>
      <c r="F12" s="90">
        <v>117553</v>
      </c>
      <c r="G12" s="22" t="s">
        <v>84</v>
      </c>
      <c r="H12" s="23">
        <f t="shared" si="1"/>
        <v>531.81529581529583</v>
      </c>
      <c r="I12" s="22">
        <v>2009</v>
      </c>
      <c r="J12" s="46">
        <f t="shared" si="2"/>
        <v>9</v>
      </c>
      <c r="K12" s="8">
        <v>467.52958152958155</v>
      </c>
      <c r="L12" s="59">
        <v>7</v>
      </c>
      <c r="M12" s="59">
        <v>2</v>
      </c>
      <c r="N12" s="59">
        <v>25</v>
      </c>
      <c r="O12" s="28">
        <f t="shared" si="3"/>
        <v>64.285714285714292</v>
      </c>
      <c r="P12" s="59">
        <v>1</v>
      </c>
      <c r="Q12" s="59"/>
      <c r="R12" s="59"/>
      <c r="S12" s="28">
        <f t="shared" si="4"/>
        <v>0</v>
      </c>
      <c r="T12" s="59">
        <v>1</v>
      </c>
      <c r="U12" s="59"/>
      <c r="V12" s="59"/>
      <c r="W12" s="28">
        <f t="shared" si="5"/>
        <v>0</v>
      </c>
      <c r="X12" s="59">
        <v>1</v>
      </c>
      <c r="Y12" s="59"/>
      <c r="Z12" s="59"/>
      <c r="AA12" s="28">
        <f t="shared" si="6"/>
        <v>0</v>
      </c>
      <c r="AB12" s="59">
        <v>1</v>
      </c>
      <c r="AC12" s="59"/>
      <c r="AD12" s="59"/>
      <c r="AE12" s="28">
        <f t="shared" si="7"/>
        <v>0</v>
      </c>
      <c r="AF12" s="59">
        <v>1</v>
      </c>
      <c r="AG12" s="59"/>
      <c r="AH12" s="59"/>
      <c r="AI12" s="28">
        <f t="shared" si="8"/>
        <v>0</v>
      </c>
      <c r="AJ12" s="59">
        <v>1</v>
      </c>
      <c r="AK12" s="59"/>
      <c r="AL12" s="59"/>
      <c r="AM12" s="28">
        <f t="shared" si="9"/>
        <v>0</v>
      </c>
      <c r="AN12" s="26">
        <v>1</v>
      </c>
      <c r="AO12" s="59"/>
      <c r="AP12" s="59"/>
      <c r="AQ12" s="28">
        <f t="shared" si="10"/>
        <v>0</v>
      </c>
      <c r="AR12" s="26">
        <v>1</v>
      </c>
      <c r="AS12" s="59"/>
      <c r="AT12" s="59"/>
      <c r="AU12" s="28">
        <f t="shared" si="11"/>
        <v>0</v>
      </c>
      <c r="AV12" s="26">
        <v>1</v>
      </c>
      <c r="AW12" s="59"/>
      <c r="AX12" s="59"/>
      <c r="AY12" s="28">
        <f t="shared" si="12"/>
        <v>0</v>
      </c>
      <c r="AZ12" s="29" t="str">
        <f t="shared" si="13"/>
        <v>500</v>
      </c>
      <c r="BA12" s="30">
        <v>250</v>
      </c>
      <c r="BB12" s="31">
        <f t="shared" si="14"/>
        <v>250</v>
      </c>
      <c r="BC12" s="32" t="str">
        <f t="shared" si="15"/>
        <v>diploma uitschrijven: 500 punten</v>
      </c>
      <c r="BD12" s="86">
        <v>10</v>
      </c>
      <c r="BE12" s="33"/>
      <c r="BF12" s="35"/>
      <c r="BG12" s="35"/>
      <c r="BH12" s="35"/>
      <c r="BI12" s="35"/>
      <c r="BJ12" s="35"/>
      <c r="BK12" s="35"/>
      <c r="BL12" s="35"/>
    </row>
    <row r="13" spans="1:64" x14ac:dyDescent="0.25">
      <c r="A13" s="83">
        <v>11</v>
      </c>
      <c r="B13" s="18" t="str">
        <f t="shared" si="0"/>
        <v>v</v>
      </c>
      <c r="C13" s="34" t="s">
        <v>59</v>
      </c>
      <c r="D13" s="48"/>
      <c r="E13" s="20" t="s">
        <v>157</v>
      </c>
      <c r="F13" s="87">
        <v>117055</v>
      </c>
      <c r="G13" s="37" t="s">
        <v>106</v>
      </c>
      <c r="H13" s="23">
        <f t="shared" si="1"/>
        <v>64</v>
      </c>
      <c r="I13" s="32">
        <v>2008</v>
      </c>
      <c r="J13" s="46">
        <f t="shared" si="2"/>
        <v>10</v>
      </c>
      <c r="K13" s="8">
        <v>64</v>
      </c>
      <c r="L13" s="59">
        <v>1</v>
      </c>
      <c r="M13" s="59"/>
      <c r="N13" s="59"/>
      <c r="O13" s="28">
        <f t="shared" si="3"/>
        <v>0</v>
      </c>
      <c r="P13" s="59">
        <v>1</v>
      </c>
      <c r="Q13" s="59"/>
      <c r="R13" s="59"/>
      <c r="S13" s="28">
        <f t="shared" si="4"/>
        <v>0</v>
      </c>
      <c r="T13" s="59">
        <v>1</v>
      </c>
      <c r="U13" s="59"/>
      <c r="V13" s="59"/>
      <c r="W13" s="28">
        <f t="shared" si="5"/>
        <v>0</v>
      </c>
      <c r="X13" s="59">
        <v>1</v>
      </c>
      <c r="Y13" s="59"/>
      <c r="Z13" s="59"/>
      <c r="AA13" s="28">
        <f t="shared" si="6"/>
        <v>0</v>
      </c>
      <c r="AB13" s="59">
        <v>1</v>
      </c>
      <c r="AC13" s="59"/>
      <c r="AD13" s="59"/>
      <c r="AE13" s="28">
        <f t="shared" si="7"/>
        <v>0</v>
      </c>
      <c r="AF13" s="59">
        <v>1</v>
      </c>
      <c r="AG13" s="59"/>
      <c r="AH13" s="59"/>
      <c r="AI13" s="28">
        <f t="shared" si="8"/>
        <v>0</v>
      </c>
      <c r="AJ13" s="59">
        <v>1</v>
      </c>
      <c r="AK13" s="59"/>
      <c r="AL13" s="59"/>
      <c r="AM13" s="28">
        <f t="shared" si="9"/>
        <v>0</v>
      </c>
      <c r="AN13" s="26">
        <v>1</v>
      </c>
      <c r="AO13" s="59"/>
      <c r="AP13" s="59"/>
      <c r="AQ13" s="28">
        <f t="shared" si="10"/>
        <v>0</v>
      </c>
      <c r="AR13" s="26">
        <v>1</v>
      </c>
      <c r="AS13" s="59"/>
      <c r="AT13" s="59"/>
      <c r="AU13" s="28">
        <f t="shared" si="11"/>
        <v>0</v>
      </c>
      <c r="AV13" s="26">
        <v>1</v>
      </c>
      <c r="AW13" s="59"/>
      <c r="AX13" s="59"/>
      <c r="AY13" s="28">
        <f t="shared" si="12"/>
        <v>0</v>
      </c>
      <c r="AZ13" s="29">
        <f t="shared" si="13"/>
        <v>0</v>
      </c>
      <c r="BA13" s="30">
        <v>0</v>
      </c>
      <c r="BB13" s="31">
        <f t="shared" si="14"/>
        <v>0</v>
      </c>
      <c r="BC13" s="32" t="str">
        <f t="shared" si="15"/>
        <v>geen actie</v>
      </c>
      <c r="BD13" s="86">
        <v>11</v>
      </c>
      <c r="BE13" s="33"/>
      <c r="BF13" s="35"/>
      <c r="BG13" s="35"/>
      <c r="BH13" s="35"/>
      <c r="BI13" s="35"/>
      <c r="BJ13" s="35"/>
      <c r="BK13" s="35"/>
      <c r="BL13" s="35"/>
    </row>
    <row r="14" spans="1:64" ht="20.65" customHeight="1" x14ac:dyDescent="0.25">
      <c r="A14" s="83">
        <v>12</v>
      </c>
      <c r="B14" s="18" t="str">
        <f t="shared" si="0"/>
        <v>v</v>
      </c>
      <c r="C14" s="34"/>
      <c r="D14" s="48"/>
      <c r="E14" s="20" t="s">
        <v>158</v>
      </c>
      <c r="F14" s="268"/>
      <c r="G14" s="41" t="s">
        <v>61</v>
      </c>
      <c r="H14" s="23">
        <f t="shared" si="1"/>
        <v>203.501332001332</v>
      </c>
      <c r="I14" s="31">
        <v>2010</v>
      </c>
      <c r="J14" s="46">
        <f t="shared" si="2"/>
        <v>8</v>
      </c>
      <c r="K14" s="8">
        <v>203.501332001332</v>
      </c>
      <c r="L14" s="59">
        <v>1</v>
      </c>
      <c r="M14" s="59"/>
      <c r="N14" s="59"/>
      <c r="O14" s="28">
        <f t="shared" si="3"/>
        <v>0</v>
      </c>
      <c r="P14" s="59">
        <v>1</v>
      </c>
      <c r="Q14" s="59"/>
      <c r="R14" s="59"/>
      <c r="S14" s="28">
        <f t="shared" si="4"/>
        <v>0</v>
      </c>
      <c r="T14" s="59">
        <v>1</v>
      </c>
      <c r="U14" s="59"/>
      <c r="V14" s="59"/>
      <c r="W14" s="28">
        <f t="shared" si="5"/>
        <v>0</v>
      </c>
      <c r="X14" s="59">
        <v>1</v>
      </c>
      <c r="Y14" s="59"/>
      <c r="Z14" s="59"/>
      <c r="AA14" s="28">
        <f t="shared" si="6"/>
        <v>0</v>
      </c>
      <c r="AB14" s="59">
        <v>1</v>
      </c>
      <c r="AC14" s="59"/>
      <c r="AD14" s="59"/>
      <c r="AE14" s="28">
        <f t="shared" si="7"/>
        <v>0</v>
      </c>
      <c r="AF14" s="59">
        <v>1</v>
      </c>
      <c r="AG14" s="59"/>
      <c r="AH14" s="59"/>
      <c r="AI14" s="28">
        <f t="shared" si="8"/>
        <v>0</v>
      </c>
      <c r="AJ14" s="59">
        <v>1</v>
      </c>
      <c r="AK14" s="59"/>
      <c r="AL14" s="59"/>
      <c r="AM14" s="28">
        <f t="shared" si="9"/>
        <v>0</v>
      </c>
      <c r="AN14" s="26">
        <v>1</v>
      </c>
      <c r="AO14" s="59"/>
      <c r="AP14" s="59"/>
      <c r="AQ14" s="28">
        <f t="shared" si="10"/>
        <v>0</v>
      </c>
      <c r="AR14" s="26">
        <v>1</v>
      </c>
      <c r="AS14" s="59"/>
      <c r="AT14" s="59"/>
      <c r="AU14" s="28">
        <f t="shared" si="11"/>
        <v>0</v>
      </c>
      <c r="AV14" s="26">
        <v>1</v>
      </c>
      <c r="AW14" s="59"/>
      <c r="AX14" s="59"/>
      <c r="AY14" s="28">
        <f t="shared" si="12"/>
        <v>0</v>
      </c>
      <c r="AZ14" s="29">
        <f t="shared" si="13"/>
        <v>0</v>
      </c>
      <c r="BA14" s="30">
        <v>0</v>
      </c>
      <c r="BB14" s="31">
        <f t="shared" si="14"/>
        <v>0</v>
      </c>
      <c r="BC14" s="32" t="str">
        <f t="shared" si="15"/>
        <v>geen actie</v>
      </c>
      <c r="BD14" s="86">
        <v>12</v>
      </c>
      <c r="BE14" s="33"/>
      <c r="BF14" s="35"/>
      <c r="BG14" s="35"/>
      <c r="BH14" s="35"/>
      <c r="BI14" s="35"/>
      <c r="BJ14" s="35"/>
      <c r="BK14" s="35"/>
      <c r="BL14" s="35"/>
    </row>
    <row r="15" spans="1:64" x14ac:dyDescent="0.25">
      <c r="A15" s="83">
        <v>13</v>
      </c>
      <c r="B15" s="18" t="str">
        <f t="shared" si="0"/>
        <v>v</v>
      </c>
      <c r="C15" s="1" t="s">
        <v>59</v>
      </c>
      <c r="D15" s="48"/>
      <c r="E15" s="84" t="s">
        <v>159</v>
      </c>
      <c r="F15" s="85"/>
      <c r="G15" s="18"/>
      <c r="H15" s="23">
        <f t="shared" si="1"/>
        <v>184.58333333333334</v>
      </c>
      <c r="I15" s="32">
        <v>2008</v>
      </c>
      <c r="J15" s="46">
        <f t="shared" si="2"/>
        <v>10</v>
      </c>
      <c r="K15" s="8">
        <v>184.58333333333334</v>
      </c>
      <c r="L15" s="59">
        <v>1</v>
      </c>
      <c r="M15" s="59"/>
      <c r="N15" s="59"/>
      <c r="O15" s="28">
        <f t="shared" si="3"/>
        <v>0</v>
      </c>
      <c r="P15" s="59">
        <v>1</v>
      </c>
      <c r="Q15" s="59"/>
      <c r="R15" s="59"/>
      <c r="S15" s="28">
        <f t="shared" si="4"/>
        <v>0</v>
      </c>
      <c r="T15" s="59">
        <v>1</v>
      </c>
      <c r="U15" s="59"/>
      <c r="V15" s="59"/>
      <c r="W15" s="28">
        <f t="shared" si="5"/>
        <v>0</v>
      </c>
      <c r="X15" s="59">
        <v>1</v>
      </c>
      <c r="Y15" s="59"/>
      <c r="Z15" s="59"/>
      <c r="AA15" s="28">
        <f t="shared" si="6"/>
        <v>0</v>
      </c>
      <c r="AB15" s="59">
        <v>1</v>
      </c>
      <c r="AC15" s="59"/>
      <c r="AD15" s="59"/>
      <c r="AE15" s="28">
        <f t="shared" si="7"/>
        <v>0</v>
      </c>
      <c r="AF15" s="59">
        <v>1</v>
      </c>
      <c r="AG15" s="59"/>
      <c r="AH15" s="59"/>
      <c r="AI15" s="28">
        <f t="shared" si="8"/>
        <v>0</v>
      </c>
      <c r="AJ15" s="59">
        <v>1</v>
      </c>
      <c r="AK15" s="59"/>
      <c r="AL15" s="59"/>
      <c r="AM15" s="28">
        <f t="shared" si="9"/>
        <v>0</v>
      </c>
      <c r="AN15" s="26">
        <v>1</v>
      </c>
      <c r="AO15" s="59"/>
      <c r="AP15" s="59"/>
      <c r="AQ15" s="28">
        <f t="shared" si="10"/>
        <v>0</v>
      </c>
      <c r="AR15" s="26">
        <v>1</v>
      </c>
      <c r="AS15" s="59"/>
      <c r="AT15" s="59"/>
      <c r="AU15" s="28">
        <f t="shared" si="11"/>
        <v>0</v>
      </c>
      <c r="AV15" s="26">
        <v>1</v>
      </c>
      <c r="AW15" s="59"/>
      <c r="AX15" s="59"/>
      <c r="AY15" s="28">
        <f t="shared" si="12"/>
        <v>0</v>
      </c>
      <c r="AZ15" s="29">
        <f t="shared" si="13"/>
        <v>0</v>
      </c>
      <c r="BA15" s="30"/>
      <c r="BB15" s="31">
        <f t="shared" si="14"/>
        <v>0</v>
      </c>
      <c r="BC15" s="32" t="str">
        <f t="shared" si="15"/>
        <v>geen actie</v>
      </c>
      <c r="BD15" s="86">
        <v>13</v>
      </c>
      <c r="BE15" s="33"/>
      <c r="BF15" s="35"/>
      <c r="BG15" s="35"/>
      <c r="BH15" s="35"/>
      <c r="BI15" s="35"/>
      <c r="BJ15" s="35"/>
      <c r="BK15" s="35"/>
      <c r="BL15" s="35"/>
    </row>
    <row r="16" spans="1:64" x14ac:dyDescent="0.25">
      <c r="A16" s="83">
        <v>14</v>
      </c>
      <c r="B16" s="18" t="str">
        <f t="shared" si="0"/>
        <v>v</v>
      </c>
      <c r="C16" s="34"/>
      <c r="D16" s="249"/>
      <c r="E16" s="20" t="s">
        <v>160</v>
      </c>
      <c r="F16" s="87"/>
      <c r="G16" s="37" t="s">
        <v>61</v>
      </c>
      <c r="H16" s="23">
        <f t="shared" si="1"/>
        <v>625.2539682539682</v>
      </c>
      <c r="I16" s="32">
        <v>2007</v>
      </c>
      <c r="J16" s="46">
        <f t="shared" si="2"/>
        <v>11</v>
      </c>
      <c r="K16" s="8">
        <v>561.2539682539682</v>
      </c>
      <c r="L16" s="59">
        <v>10</v>
      </c>
      <c r="M16" s="59">
        <v>4</v>
      </c>
      <c r="N16" s="59">
        <v>24</v>
      </c>
      <c r="O16" s="28">
        <f t="shared" si="3"/>
        <v>64</v>
      </c>
      <c r="P16" s="59">
        <v>1</v>
      </c>
      <c r="Q16" s="59"/>
      <c r="R16" s="59"/>
      <c r="S16" s="28">
        <f t="shared" si="4"/>
        <v>0</v>
      </c>
      <c r="T16" s="59">
        <v>1</v>
      </c>
      <c r="U16" s="59"/>
      <c r="V16" s="59"/>
      <c r="W16" s="28">
        <f t="shared" si="5"/>
        <v>0</v>
      </c>
      <c r="X16" s="59">
        <v>1</v>
      </c>
      <c r="Y16" s="59"/>
      <c r="Z16" s="59"/>
      <c r="AA16" s="28">
        <f t="shared" si="6"/>
        <v>0</v>
      </c>
      <c r="AB16" s="59">
        <v>1</v>
      </c>
      <c r="AC16" s="59"/>
      <c r="AD16" s="59"/>
      <c r="AE16" s="28">
        <f t="shared" si="7"/>
        <v>0</v>
      </c>
      <c r="AF16" s="59">
        <v>1</v>
      </c>
      <c r="AG16" s="59"/>
      <c r="AH16" s="59"/>
      <c r="AI16" s="28">
        <f t="shared" si="8"/>
        <v>0</v>
      </c>
      <c r="AJ16" s="59">
        <v>1</v>
      </c>
      <c r="AK16" s="59"/>
      <c r="AL16" s="59"/>
      <c r="AM16" s="28">
        <f t="shared" si="9"/>
        <v>0</v>
      </c>
      <c r="AN16" s="26">
        <v>1</v>
      </c>
      <c r="AO16" s="59"/>
      <c r="AP16" s="59"/>
      <c r="AQ16" s="28">
        <f t="shared" si="10"/>
        <v>0</v>
      </c>
      <c r="AR16" s="26">
        <v>1</v>
      </c>
      <c r="AS16" s="59"/>
      <c r="AT16" s="59"/>
      <c r="AU16" s="28">
        <f t="shared" si="11"/>
        <v>0</v>
      </c>
      <c r="AV16" s="26">
        <v>1</v>
      </c>
      <c r="AW16" s="59"/>
      <c r="AX16" s="59"/>
      <c r="AY16" s="28">
        <f t="shared" si="12"/>
        <v>0</v>
      </c>
      <c r="AZ16" s="29" t="str">
        <f t="shared" si="13"/>
        <v>500</v>
      </c>
      <c r="BA16" s="30">
        <v>500</v>
      </c>
      <c r="BB16" s="31">
        <f t="shared" si="14"/>
        <v>0</v>
      </c>
      <c r="BC16" s="32" t="str">
        <f t="shared" si="15"/>
        <v>geen actie</v>
      </c>
      <c r="BD16" s="86">
        <v>14</v>
      </c>
      <c r="BE16" s="33"/>
      <c r="BF16" s="35"/>
      <c r="BG16" s="35"/>
      <c r="BH16" s="35"/>
      <c r="BI16" s="35"/>
      <c r="BJ16" s="35"/>
      <c r="BK16" s="35"/>
      <c r="BL16" s="35"/>
    </row>
    <row r="17" spans="1:64" ht="21" customHeight="1" x14ac:dyDescent="0.25">
      <c r="A17" s="83">
        <v>15</v>
      </c>
      <c r="B17" s="18" t="str">
        <f t="shared" si="0"/>
        <v>v</v>
      </c>
      <c r="C17" s="34"/>
      <c r="D17" s="249"/>
      <c r="E17" s="20" t="s">
        <v>161</v>
      </c>
      <c r="F17" s="87"/>
      <c r="G17" s="37" t="s">
        <v>61</v>
      </c>
      <c r="H17" s="23">
        <f t="shared" si="1"/>
        <v>343.80952380952385</v>
      </c>
      <c r="I17" s="32">
        <v>2009</v>
      </c>
      <c r="J17" s="46">
        <f t="shared" si="2"/>
        <v>9</v>
      </c>
      <c r="K17" s="8">
        <v>246.66666666666669</v>
      </c>
      <c r="L17" s="59">
        <v>7</v>
      </c>
      <c r="M17" s="59">
        <v>4</v>
      </c>
      <c r="N17" s="59">
        <v>28</v>
      </c>
      <c r="O17" s="28">
        <f t="shared" si="3"/>
        <v>97.142857142857139</v>
      </c>
      <c r="P17" s="59">
        <v>1</v>
      </c>
      <c r="Q17" s="59"/>
      <c r="R17" s="59"/>
      <c r="S17" s="28">
        <f t="shared" si="4"/>
        <v>0</v>
      </c>
      <c r="T17" s="59">
        <v>1</v>
      </c>
      <c r="U17" s="59"/>
      <c r="V17" s="59"/>
      <c r="W17" s="28">
        <f t="shared" si="5"/>
        <v>0</v>
      </c>
      <c r="X17" s="59">
        <v>1</v>
      </c>
      <c r="Y17" s="59"/>
      <c r="Z17" s="59"/>
      <c r="AA17" s="28">
        <f t="shared" si="6"/>
        <v>0</v>
      </c>
      <c r="AB17" s="59">
        <v>1</v>
      </c>
      <c r="AC17" s="59"/>
      <c r="AD17" s="59"/>
      <c r="AE17" s="28">
        <f t="shared" si="7"/>
        <v>0</v>
      </c>
      <c r="AF17" s="59">
        <v>1</v>
      </c>
      <c r="AG17" s="59"/>
      <c r="AH17" s="59"/>
      <c r="AI17" s="28">
        <f t="shared" si="8"/>
        <v>0</v>
      </c>
      <c r="AJ17" s="59">
        <v>1</v>
      </c>
      <c r="AK17" s="59"/>
      <c r="AL17" s="59"/>
      <c r="AM17" s="28">
        <f t="shared" si="9"/>
        <v>0</v>
      </c>
      <c r="AN17" s="26">
        <v>1</v>
      </c>
      <c r="AO17" s="59"/>
      <c r="AP17" s="59"/>
      <c r="AQ17" s="28">
        <f t="shared" si="10"/>
        <v>0</v>
      </c>
      <c r="AR17" s="26">
        <v>1</v>
      </c>
      <c r="AS17" s="59"/>
      <c r="AT17" s="59"/>
      <c r="AU17" s="28">
        <f t="shared" si="11"/>
        <v>0</v>
      </c>
      <c r="AV17" s="26">
        <v>1</v>
      </c>
      <c r="AW17" s="59"/>
      <c r="AX17" s="59"/>
      <c r="AY17" s="28">
        <f t="shared" si="12"/>
        <v>0</v>
      </c>
      <c r="AZ17" s="29">
        <f t="shared" si="13"/>
        <v>250</v>
      </c>
      <c r="BA17" s="30">
        <v>0</v>
      </c>
      <c r="BB17" s="31">
        <f t="shared" si="14"/>
        <v>250</v>
      </c>
      <c r="BC17" s="32" t="str">
        <f t="shared" si="15"/>
        <v>diploma uitschrijven: 250 punten</v>
      </c>
      <c r="BD17" s="86">
        <v>15</v>
      </c>
      <c r="BE17" s="33"/>
      <c r="BF17" s="35"/>
      <c r="BG17" s="35"/>
      <c r="BH17" s="35"/>
      <c r="BI17" s="35"/>
      <c r="BJ17" s="35"/>
      <c r="BK17" s="35"/>
      <c r="BL17" s="35"/>
    </row>
    <row r="18" spans="1:64" ht="20.65" customHeight="1" x14ac:dyDescent="0.25">
      <c r="A18" s="83">
        <v>16</v>
      </c>
      <c r="B18" s="18" t="str">
        <f t="shared" si="0"/>
        <v>v</v>
      </c>
      <c r="C18" s="34"/>
      <c r="D18" s="48"/>
      <c r="E18" s="20" t="s">
        <v>162</v>
      </c>
      <c r="F18" s="87"/>
      <c r="G18" s="37" t="s">
        <v>61</v>
      </c>
      <c r="H18" s="23">
        <f t="shared" si="1"/>
        <v>70</v>
      </c>
      <c r="I18" s="32">
        <v>2011</v>
      </c>
      <c r="J18" s="46">
        <f t="shared" si="2"/>
        <v>7</v>
      </c>
      <c r="K18" s="8">
        <v>70</v>
      </c>
      <c r="L18" s="59">
        <v>1</v>
      </c>
      <c r="M18" s="59"/>
      <c r="N18" s="59"/>
      <c r="O18" s="28">
        <f t="shared" si="3"/>
        <v>0</v>
      </c>
      <c r="P18" s="59">
        <v>1</v>
      </c>
      <c r="Q18" s="59"/>
      <c r="R18" s="59"/>
      <c r="S18" s="28">
        <f t="shared" si="4"/>
        <v>0</v>
      </c>
      <c r="T18" s="59">
        <v>1</v>
      </c>
      <c r="U18" s="59"/>
      <c r="V18" s="59"/>
      <c r="W18" s="28">
        <f t="shared" si="5"/>
        <v>0</v>
      </c>
      <c r="X18" s="59">
        <v>1</v>
      </c>
      <c r="Y18" s="59"/>
      <c r="Z18" s="59"/>
      <c r="AA18" s="28">
        <f t="shared" si="6"/>
        <v>0</v>
      </c>
      <c r="AB18" s="59">
        <v>1</v>
      </c>
      <c r="AC18" s="59"/>
      <c r="AD18" s="59"/>
      <c r="AE18" s="28">
        <f t="shared" si="7"/>
        <v>0</v>
      </c>
      <c r="AF18" s="59">
        <v>1</v>
      </c>
      <c r="AG18" s="59"/>
      <c r="AH18" s="59"/>
      <c r="AI18" s="28">
        <f t="shared" si="8"/>
        <v>0</v>
      </c>
      <c r="AJ18" s="59">
        <v>1</v>
      </c>
      <c r="AK18" s="59"/>
      <c r="AL18" s="59"/>
      <c r="AM18" s="28">
        <f t="shared" si="9"/>
        <v>0</v>
      </c>
      <c r="AN18" s="26">
        <v>1</v>
      </c>
      <c r="AO18" s="59"/>
      <c r="AP18" s="59"/>
      <c r="AQ18" s="28">
        <f t="shared" si="10"/>
        <v>0</v>
      </c>
      <c r="AR18" s="26">
        <v>1</v>
      </c>
      <c r="AS18" s="59"/>
      <c r="AT18" s="59"/>
      <c r="AU18" s="28">
        <f t="shared" si="11"/>
        <v>0</v>
      </c>
      <c r="AV18" s="26">
        <v>1</v>
      </c>
      <c r="AW18" s="59"/>
      <c r="AX18" s="59"/>
      <c r="AY18" s="28">
        <f t="shared" si="12"/>
        <v>0</v>
      </c>
      <c r="AZ18" s="29">
        <f t="shared" si="13"/>
        <v>0</v>
      </c>
      <c r="BA18" s="30">
        <v>0</v>
      </c>
      <c r="BB18" s="31">
        <f t="shared" si="14"/>
        <v>0</v>
      </c>
      <c r="BC18" s="32" t="str">
        <f t="shared" si="15"/>
        <v>geen actie</v>
      </c>
      <c r="BD18" s="86">
        <v>16</v>
      </c>
      <c r="BE18" s="33"/>
      <c r="BF18" s="35"/>
      <c r="BG18" s="35"/>
      <c r="BH18" s="35"/>
      <c r="BI18" s="35"/>
      <c r="BJ18" s="35"/>
      <c r="BK18" s="35"/>
      <c r="BL18" s="35"/>
    </row>
    <row r="19" spans="1:64" ht="20.65" customHeight="1" x14ac:dyDescent="0.25">
      <c r="A19" s="83">
        <v>17</v>
      </c>
      <c r="B19" s="18" t="str">
        <f t="shared" si="0"/>
        <v>v</v>
      </c>
      <c r="C19" s="1"/>
      <c r="D19" s="48"/>
      <c r="E19" s="84" t="s">
        <v>163</v>
      </c>
      <c r="F19" s="85"/>
      <c r="G19" s="18" t="s">
        <v>113</v>
      </c>
      <c r="H19" s="23">
        <f t="shared" si="1"/>
        <v>131</v>
      </c>
      <c r="I19" s="32">
        <v>2008</v>
      </c>
      <c r="J19" s="46">
        <f t="shared" si="2"/>
        <v>10</v>
      </c>
      <c r="K19" s="8">
        <v>131</v>
      </c>
      <c r="L19" s="59">
        <v>1</v>
      </c>
      <c r="M19" s="59"/>
      <c r="N19" s="59"/>
      <c r="O19" s="28">
        <f t="shared" si="3"/>
        <v>0</v>
      </c>
      <c r="P19" s="59">
        <v>1</v>
      </c>
      <c r="Q19" s="59"/>
      <c r="R19" s="59"/>
      <c r="S19" s="28">
        <f t="shared" si="4"/>
        <v>0</v>
      </c>
      <c r="T19" s="59">
        <v>1</v>
      </c>
      <c r="U19" s="59"/>
      <c r="V19" s="59"/>
      <c r="W19" s="28">
        <f t="shared" si="5"/>
        <v>0</v>
      </c>
      <c r="X19" s="59">
        <v>1</v>
      </c>
      <c r="Y19" s="59"/>
      <c r="Z19" s="59"/>
      <c r="AA19" s="28">
        <f t="shared" si="6"/>
        <v>0</v>
      </c>
      <c r="AB19" s="59">
        <v>1</v>
      </c>
      <c r="AC19" s="59"/>
      <c r="AD19" s="59"/>
      <c r="AE19" s="28">
        <f t="shared" si="7"/>
        <v>0</v>
      </c>
      <c r="AF19" s="59">
        <v>1</v>
      </c>
      <c r="AG19" s="59"/>
      <c r="AH19" s="59"/>
      <c r="AI19" s="28">
        <f t="shared" si="8"/>
        <v>0</v>
      </c>
      <c r="AJ19" s="59">
        <v>1</v>
      </c>
      <c r="AK19" s="59"/>
      <c r="AL19" s="59"/>
      <c r="AM19" s="28">
        <f t="shared" si="9"/>
        <v>0</v>
      </c>
      <c r="AN19" s="26">
        <v>1</v>
      </c>
      <c r="AO19" s="59"/>
      <c r="AP19" s="59"/>
      <c r="AQ19" s="28">
        <f t="shared" si="10"/>
        <v>0</v>
      </c>
      <c r="AR19" s="26">
        <v>1</v>
      </c>
      <c r="AS19" s="59"/>
      <c r="AT19" s="59"/>
      <c r="AU19" s="28">
        <f t="shared" si="11"/>
        <v>0</v>
      </c>
      <c r="AV19" s="26">
        <v>1</v>
      </c>
      <c r="AW19" s="59"/>
      <c r="AX19" s="59"/>
      <c r="AY19" s="28">
        <f t="shared" si="12"/>
        <v>0</v>
      </c>
      <c r="AZ19" s="29">
        <f t="shared" si="13"/>
        <v>0</v>
      </c>
      <c r="BA19" s="30"/>
      <c r="BB19" s="31">
        <f t="shared" si="14"/>
        <v>0</v>
      </c>
      <c r="BC19" s="32" t="str">
        <f t="shared" si="15"/>
        <v>geen actie</v>
      </c>
      <c r="BD19" s="86">
        <v>17</v>
      </c>
      <c r="BE19" s="33"/>
      <c r="BF19" s="35"/>
      <c r="BG19" s="35"/>
      <c r="BH19" s="35"/>
      <c r="BI19" s="35"/>
      <c r="BJ19" s="35"/>
      <c r="BK19" s="35"/>
      <c r="BL19" s="35"/>
    </row>
    <row r="20" spans="1:64" ht="20.65" customHeight="1" x14ac:dyDescent="0.25">
      <c r="A20" s="83">
        <v>18</v>
      </c>
      <c r="B20" s="18" t="str">
        <f t="shared" si="0"/>
        <v>v</v>
      </c>
      <c r="C20" s="1"/>
      <c r="D20" s="48"/>
      <c r="E20" s="20" t="s">
        <v>164</v>
      </c>
      <c r="F20" s="91"/>
      <c r="G20" s="22" t="s">
        <v>63</v>
      </c>
      <c r="H20" s="23">
        <f t="shared" si="1"/>
        <v>509.15873015873018</v>
      </c>
      <c r="I20" s="22">
        <v>2007</v>
      </c>
      <c r="J20" s="46">
        <f t="shared" si="2"/>
        <v>11</v>
      </c>
      <c r="K20" s="8">
        <v>509.15873015873018</v>
      </c>
      <c r="L20" s="59">
        <v>1</v>
      </c>
      <c r="M20" s="59"/>
      <c r="N20" s="59"/>
      <c r="O20" s="28">
        <f t="shared" si="3"/>
        <v>0</v>
      </c>
      <c r="P20" s="59">
        <v>1</v>
      </c>
      <c r="Q20" s="59"/>
      <c r="R20" s="59"/>
      <c r="S20" s="28">
        <f t="shared" si="4"/>
        <v>0</v>
      </c>
      <c r="T20" s="59">
        <v>1</v>
      </c>
      <c r="U20" s="59"/>
      <c r="V20" s="59"/>
      <c r="W20" s="28">
        <f t="shared" si="5"/>
        <v>0</v>
      </c>
      <c r="X20" s="59">
        <v>1</v>
      </c>
      <c r="Y20" s="59"/>
      <c r="Z20" s="59"/>
      <c r="AA20" s="28">
        <f t="shared" si="6"/>
        <v>0</v>
      </c>
      <c r="AB20" s="59">
        <v>1</v>
      </c>
      <c r="AC20" s="59"/>
      <c r="AD20" s="59"/>
      <c r="AE20" s="28">
        <f t="shared" si="7"/>
        <v>0</v>
      </c>
      <c r="AF20" s="59">
        <v>1</v>
      </c>
      <c r="AG20" s="59"/>
      <c r="AH20" s="59"/>
      <c r="AI20" s="28">
        <f t="shared" si="8"/>
        <v>0</v>
      </c>
      <c r="AJ20" s="59">
        <v>1</v>
      </c>
      <c r="AK20" s="59"/>
      <c r="AL20" s="59"/>
      <c r="AM20" s="28">
        <f t="shared" si="9"/>
        <v>0</v>
      </c>
      <c r="AN20" s="26">
        <v>1</v>
      </c>
      <c r="AO20" s="59"/>
      <c r="AP20" s="59"/>
      <c r="AQ20" s="28">
        <f t="shared" si="10"/>
        <v>0</v>
      </c>
      <c r="AR20" s="26">
        <v>1</v>
      </c>
      <c r="AS20" s="59"/>
      <c r="AT20" s="59"/>
      <c r="AU20" s="28">
        <f t="shared" si="11"/>
        <v>0</v>
      </c>
      <c r="AV20" s="26">
        <v>1</v>
      </c>
      <c r="AW20" s="59"/>
      <c r="AX20" s="59"/>
      <c r="AY20" s="28">
        <f t="shared" si="12"/>
        <v>0</v>
      </c>
      <c r="AZ20" s="29" t="str">
        <f t="shared" si="13"/>
        <v>500</v>
      </c>
      <c r="BA20" s="30">
        <v>500</v>
      </c>
      <c r="BB20" s="31">
        <f t="shared" si="14"/>
        <v>0</v>
      </c>
      <c r="BC20" s="32" t="str">
        <f t="shared" si="15"/>
        <v>geen actie</v>
      </c>
      <c r="BD20" s="86">
        <v>18</v>
      </c>
      <c r="BE20" s="33"/>
      <c r="BF20" s="35"/>
      <c r="BG20" s="35"/>
      <c r="BH20" s="35"/>
      <c r="BI20" s="35"/>
      <c r="BJ20" s="35"/>
      <c r="BK20" s="35"/>
      <c r="BL20" s="35"/>
    </row>
    <row r="21" spans="1:64" ht="21" customHeight="1" x14ac:dyDescent="0.25">
      <c r="A21" s="83">
        <v>19</v>
      </c>
      <c r="B21" s="18" t="str">
        <f t="shared" si="0"/>
        <v>v</v>
      </c>
      <c r="C21" s="1" t="s">
        <v>59</v>
      </c>
      <c r="D21" s="249"/>
      <c r="E21" s="84" t="s">
        <v>165</v>
      </c>
      <c r="F21" s="85" t="s">
        <v>477</v>
      </c>
      <c r="G21" s="18" t="s">
        <v>113</v>
      </c>
      <c r="H21" s="23">
        <f t="shared" si="1"/>
        <v>442.42063492063494</v>
      </c>
      <c r="I21" s="32">
        <v>2008</v>
      </c>
      <c r="J21" s="46">
        <f t="shared" si="2"/>
        <v>10</v>
      </c>
      <c r="K21" s="8">
        <v>348.13492063492066</v>
      </c>
      <c r="L21" s="59">
        <v>7</v>
      </c>
      <c r="M21" s="59">
        <v>4</v>
      </c>
      <c r="N21" s="59">
        <v>26</v>
      </c>
      <c r="O21" s="28">
        <f t="shared" si="3"/>
        <v>94.285714285714292</v>
      </c>
      <c r="P21" s="59">
        <v>1</v>
      </c>
      <c r="Q21" s="59"/>
      <c r="R21" s="59"/>
      <c r="S21" s="28">
        <f t="shared" si="4"/>
        <v>0</v>
      </c>
      <c r="T21" s="59">
        <v>1</v>
      </c>
      <c r="U21" s="59"/>
      <c r="V21" s="59"/>
      <c r="W21" s="28">
        <f t="shared" si="5"/>
        <v>0</v>
      </c>
      <c r="X21" s="59">
        <v>1</v>
      </c>
      <c r="Y21" s="59"/>
      <c r="Z21" s="59"/>
      <c r="AA21" s="28">
        <f t="shared" si="6"/>
        <v>0</v>
      </c>
      <c r="AB21" s="59">
        <v>1</v>
      </c>
      <c r="AC21" s="59"/>
      <c r="AD21" s="59"/>
      <c r="AE21" s="28">
        <f t="shared" si="7"/>
        <v>0</v>
      </c>
      <c r="AF21" s="59">
        <v>1</v>
      </c>
      <c r="AG21" s="59"/>
      <c r="AH21" s="59"/>
      <c r="AI21" s="28">
        <f t="shared" si="8"/>
        <v>0</v>
      </c>
      <c r="AJ21" s="59">
        <v>1</v>
      </c>
      <c r="AK21" s="59"/>
      <c r="AL21" s="59"/>
      <c r="AM21" s="28">
        <f t="shared" si="9"/>
        <v>0</v>
      </c>
      <c r="AN21" s="26">
        <v>1</v>
      </c>
      <c r="AO21" s="59"/>
      <c r="AP21" s="59"/>
      <c r="AQ21" s="28">
        <f t="shared" si="10"/>
        <v>0</v>
      </c>
      <c r="AR21" s="26">
        <v>1</v>
      </c>
      <c r="AS21" s="59"/>
      <c r="AT21" s="59"/>
      <c r="AU21" s="28">
        <f t="shared" si="11"/>
        <v>0</v>
      </c>
      <c r="AV21" s="26">
        <v>1</v>
      </c>
      <c r="AW21" s="59"/>
      <c r="AX21" s="59"/>
      <c r="AY21" s="28">
        <f t="shared" si="12"/>
        <v>0</v>
      </c>
      <c r="AZ21" s="29">
        <f t="shared" si="13"/>
        <v>250</v>
      </c>
      <c r="BA21" s="30">
        <v>250</v>
      </c>
      <c r="BB21" s="31">
        <f t="shared" si="14"/>
        <v>0</v>
      </c>
      <c r="BC21" s="32" t="str">
        <f t="shared" si="15"/>
        <v>geen actie</v>
      </c>
      <c r="BD21" s="86">
        <v>19</v>
      </c>
      <c r="BE21" s="33"/>
      <c r="BF21" s="35"/>
      <c r="BG21" s="35"/>
      <c r="BH21" s="35"/>
      <c r="BI21" s="35"/>
      <c r="BJ21" s="35"/>
      <c r="BK21" s="35"/>
      <c r="BL21" s="35"/>
    </row>
    <row r="22" spans="1:64" ht="21" customHeight="1" x14ac:dyDescent="0.25">
      <c r="A22" s="83">
        <v>20</v>
      </c>
      <c r="B22" s="18" t="str">
        <f t="shared" si="0"/>
        <v>v</v>
      </c>
      <c r="C22" s="1"/>
      <c r="D22" s="249"/>
      <c r="E22" s="20" t="s">
        <v>166</v>
      </c>
      <c r="F22" s="87"/>
      <c r="G22" s="32" t="s">
        <v>89</v>
      </c>
      <c r="H22" s="23">
        <f t="shared" si="1"/>
        <v>1220.8928571428571</v>
      </c>
      <c r="I22" s="32">
        <v>2007</v>
      </c>
      <c r="J22" s="46">
        <f t="shared" si="2"/>
        <v>11</v>
      </c>
      <c r="K22" s="8">
        <v>1146.8928571428571</v>
      </c>
      <c r="L22" s="59">
        <v>10</v>
      </c>
      <c r="M22" s="59">
        <v>4</v>
      </c>
      <c r="N22" s="59">
        <v>34</v>
      </c>
      <c r="O22" s="28">
        <f t="shared" si="3"/>
        <v>74</v>
      </c>
      <c r="P22" s="59">
        <v>1</v>
      </c>
      <c r="Q22" s="59"/>
      <c r="R22" s="59"/>
      <c r="S22" s="28">
        <f t="shared" si="4"/>
        <v>0</v>
      </c>
      <c r="T22" s="59">
        <v>1</v>
      </c>
      <c r="U22" s="59"/>
      <c r="V22" s="59"/>
      <c r="W22" s="28">
        <f t="shared" si="5"/>
        <v>0</v>
      </c>
      <c r="X22" s="59">
        <v>1</v>
      </c>
      <c r="Y22" s="59"/>
      <c r="Z22" s="59"/>
      <c r="AA22" s="28">
        <f t="shared" si="6"/>
        <v>0</v>
      </c>
      <c r="AB22" s="59">
        <v>1</v>
      </c>
      <c r="AC22" s="59"/>
      <c r="AD22" s="59"/>
      <c r="AE22" s="28">
        <f t="shared" si="7"/>
        <v>0</v>
      </c>
      <c r="AF22" s="59">
        <v>1</v>
      </c>
      <c r="AG22" s="59"/>
      <c r="AH22" s="59"/>
      <c r="AI22" s="28">
        <f t="shared" si="8"/>
        <v>0</v>
      </c>
      <c r="AJ22" s="59">
        <v>1</v>
      </c>
      <c r="AK22" s="59"/>
      <c r="AL22" s="59"/>
      <c r="AM22" s="28">
        <f t="shared" si="9"/>
        <v>0</v>
      </c>
      <c r="AN22" s="26">
        <v>1</v>
      </c>
      <c r="AO22" s="59"/>
      <c r="AP22" s="59"/>
      <c r="AQ22" s="28">
        <f t="shared" si="10"/>
        <v>0</v>
      </c>
      <c r="AR22" s="26">
        <v>1</v>
      </c>
      <c r="AS22" s="59"/>
      <c r="AT22" s="59"/>
      <c r="AU22" s="28">
        <f t="shared" si="11"/>
        <v>0</v>
      </c>
      <c r="AV22" s="26">
        <v>1</v>
      </c>
      <c r="AW22" s="59"/>
      <c r="AX22" s="59"/>
      <c r="AY22" s="28">
        <f t="shared" si="12"/>
        <v>0</v>
      </c>
      <c r="AZ22" s="29">
        <f t="shared" si="13"/>
        <v>1000</v>
      </c>
      <c r="BA22" s="30">
        <v>1000</v>
      </c>
      <c r="BB22" s="31">
        <f t="shared" si="14"/>
        <v>0</v>
      </c>
      <c r="BC22" s="32" t="str">
        <f t="shared" si="15"/>
        <v>geen actie</v>
      </c>
      <c r="BD22" s="86">
        <v>20</v>
      </c>
      <c r="BE22" s="33"/>
      <c r="BF22" s="35"/>
      <c r="BG22" s="35"/>
      <c r="BH22" s="35"/>
      <c r="BI22" s="35"/>
      <c r="BJ22" s="35"/>
      <c r="BK22" s="35"/>
      <c r="BL22" s="35"/>
    </row>
    <row r="23" spans="1:64" ht="21" customHeight="1" x14ac:dyDescent="0.25">
      <c r="A23" s="83">
        <v>30</v>
      </c>
      <c r="B23" s="18" t="str">
        <f t="shared" si="0"/>
        <v>v</v>
      </c>
      <c r="C23" s="34" t="s">
        <v>59</v>
      </c>
      <c r="D23" s="249"/>
      <c r="E23" s="20" t="s">
        <v>476</v>
      </c>
      <c r="F23" s="87">
        <v>117497</v>
      </c>
      <c r="G23" s="37" t="s">
        <v>126</v>
      </c>
      <c r="H23" s="23">
        <f t="shared" si="1"/>
        <v>58.571428571428569</v>
      </c>
      <c r="I23" s="32">
        <v>2009</v>
      </c>
      <c r="J23" s="46">
        <f t="shared" si="2"/>
        <v>9</v>
      </c>
      <c r="K23" s="8">
        <v>0</v>
      </c>
      <c r="L23" s="59">
        <v>7</v>
      </c>
      <c r="M23" s="59">
        <v>2</v>
      </c>
      <c r="N23" s="59">
        <v>21</v>
      </c>
      <c r="O23" s="28">
        <f t="shared" si="3"/>
        <v>58.571428571428569</v>
      </c>
      <c r="P23" s="59">
        <v>1</v>
      </c>
      <c r="Q23" s="59"/>
      <c r="R23" s="59"/>
      <c r="S23" s="28">
        <f t="shared" si="4"/>
        <v>0</v>
      </c>
      <c r="T23" s="59">
        <v>1</v>
      </c>
      <c r="U23" s="59"/>
      <c r="V23" s="59"/>
      <c r="W23" s="28">
        <f t="shared" si="5"/>
        <v>0</v>
      </c>
      <c r="X23" s="59">
        <v>1</v>
      </c>
      <c r="Y23" s="59"/>
      <c r="Z23" s="59"/>
      <c r="AA23" s="28">
        <f t="shared" si="6"/>
        <v>0</v>
      </c>
      <c r="AB23" s="59">
        <v>1</v>
      </c>
      <c r="AC23" s="59"/>
      <c r="AD23" s="59"/>
      <c r="AE23" s="28">
        <f t="shared" si="7"/>
        <v>0</v>
      </c>
      <c r="AF23" s="59">
        <v>1</v>
      </c>
      <c r="AG23" s="59"/>
      <c r="AH23" s="59"/>
      <c r="AI23" s="28">
        <f t="shared" si="8"/>
        <v>0</v>
      </c>
      <c r="AJ23" s="59">
        <v>1</v>
      </c>
      <c r="AK23" s="59"/>
      <c r="AL23" s="59"/>
      <c r="AM23" s="28">
        <f t="shared" si="9"/>
        <v>0</v>
      </c>
      <c r="AN23" s="26">
        <v>1</v>
      </c>
      <c r="AO23" s="59"/>
      <c r="AP23" s="59"/>
      <c r="AQ23" s="28">
        <f t="shared" si="10"/>
        <v>0</v>
      </c>
      <c r="AR23" s="26">
        <v>1</v>
      </c>
      <c r="AS23" s="59"/>
      <c r="AT23" s="59"/>
      <c r="AU23" s="28">
        <f t="shared" si="11"/>
        <v>0</v>
      </c>
      <c r="AV23" s="26">
        <v>1</v>
      </c>
      <c r="AW23" s="59"/>
      <c r="AX23" s="59"/>
      <c r="AY23" s="28">
        <f t="shared" si="12"/>
        <v>0</v>
      </c>
      <c r="AZ23" s="29">
        <f t="shared" si="13"/>
        <v>0</v>
      </c>
      <c r="BA23" s="30">
        <v>0</v>
      </c>
      <c r="BB23" s="31">
        <f t="shared" si="14"/>
        <v>0</v>
      </c>
      <c r="BC23" s="32" t="str">
        <f t="shared" si="15"/>
        <v>geen actie</v>
      </c>
      <c r="BD23" s="86">
        <v>30</v>
      </c>
      <c r="BE23" s="33"/>
      <c r="BF23" s="35"/>
      <c r="BG23" s="35"/>
      <c r="BH23" s="35"/>
      <c r="BI23" s="35"/>
      <c r="BJ23" s="35"/>
      <c r="BK23" s="35"/>
      <c r="BL23" s="35"/>
    </row>
    <row r="24" spans="1:64" ht="20.65" customHeight="1" x14ac:dyDescent="0.25">
      <c r="A24" s="83">
        <v>21</v>
      </c>
      <c r="B24" s="18" t="str">
        <f t="shared" si="0"/>
        <v>v</v>
      </c>
      <c r="C24" s="52"/>
      <c r="D24" s="48"/>
      <c r="E24" s="267" t="s">
        <v>167</v>
      </c>
      <c r="F24" s="269"/>
      <c r="G24" s="51"/>
      <c r="H24" s="92">
        <f t="shared" si="1"/>
        <v>197.71428571428572</v>
      </c>
      <c r="I24" s="63">
        <v>2007</v>
      </c>
      <c r="J24" s="93">
        <f t="shared" si="2"/>
        <v>11</v>
      </c>
      <c r="K24" s="8">
        <v>197.71428571428572</v>
      </c>
      <c r="L24" s="59">
        <v>1</v>
      </c>
      <c r="M24" s="59"/>
      <c r="N24" s="59"/>
      <c r="O24" s="28">
        <f t="shared" si="3"/>
        <v>0</v>
      </c>
      <c r="P24" s="59">
        <v>1</v>
      </c>
      <c r="Q24" s="59"/>
      <c r="R24" s="59"/>
      <c r="S24" s="28">
        <f t="shared" si="4"/>
        <v>0</v>
      </c>
      <c r="T24" s="59">
        <v>1</v>
      </c>
      <c r="U24" s="59"/>
      <c r="V24" s="59"/>
      <c r="W24" s="28">
        <f t="shared" si="5"/>
        <v>0</v>
      </c>
      <c r="X24" s="59">
        <v>1</v>
      </c>
      <c r="Y24" s="59"/>
      <c r="Z24" s="59"/>
      <c r="AA24" s="28">
        <f t="shared" si="6"/>
        <v>0</v>
      </c>
      <c r="AB24" s="59">
        <v>1</v>
      </c>
      <c r="AC24" s="59"/>
      <c r="AD24" s="59"/>
      <c r="AE24" s="28">
        <f t="shared" si="7"/>
        <v>0</v>
      </c>
      <c r="AF24" s="59">
        <v>1</v>
      </c>
      <c r="AG24" s="59"/>
      <c r="AH24" s="59"/>
      <c r="AI24" s="28">
        <f t="shared" si="8"/>
        <v>0</v>
      </c>
      <c r="AJ24" s="59">
        <v>1</v>
      </c>
      <c r="AK24" s="59"/>
      <c r="AL24" s="59"/>
      <c r="AM24" s="28">
        <f t="shared" si="9"/>
        <v>0</v>
      </c>
      <c r="AN24" s="26">
        <v>1</v>
      </c>
      <c r="AO24" s="59"/>
      <c r="AP24" s="59"/>
      <c r="AQ24" s="28">
        <f t="shared" si="10"/>
        <v>0</v>
      </c>
      <c r="AR24" s="26">
        <v>1</v>
      </c>
      <c r="AS24" s="59"/>
      <c r="AT24" s="59"/>
      <c r="AU24" s="28">
        <f t="shared" si="11"/>
        <v>0</v>
      </c>
      <c r="AV24" s="26">
        <v>1</v>
      </c>
      <c r="AW24" s="59"/>
      <c r="AX24" s="59"/>
      <c r="AY24" s="28">
        <f t="shared" si="12"/>
        <v>0</v>
      </c>
      <c r="AZ24" s="60">
        <f t="shared" si="13"/>
        <v>0</v>
      </c>
      <c r="BA24" s="61"/>
      <c r="BB24" s="62">
        <f t="shared" si="14"/>
        <v>0</v>
      </c>
      <c r="BC24" s="63" t="str">
        <f t="shared" si="15"/>
        <v>geen actie</v>
      </c>
      <c r="BD24" s="86">
        <v>21</v>
      </c>
      <c r="BE24" s="33"/>
      <c r="BF24" s="35"/>
      <c r="BG24" s="35"/>
      <c r="BH24" s="35"/>
      <c r="BI24" s="35"/>
      <c r="BJ24" s="35"/>
      <c r="BK24" s="35"/>
      <c r="BL24" s="35"/>
    </row>
    <row r="25" spans="1:64" ht="20.25" customHeight="1" x14ac:dyDescent="0.25">
      <c r="A25" s="83">
        <v>22</v>
      </c>
      <c r="B25" s="18" t="str">
        <f t="shared" si="0"/>
        <v>v</v>
      </c>
      <c r="C25" s="43"/>
      <c r="D25" s="48"/>
      <c r="E25" s="20" t="s">
        <v>168</v>
      </c>
      <c r="F25" s="91"/>
      <c r="G25" s="22"/>
      <c r="H25" s="23">
        <f t="shared" si="1"/>
        <v>868.71428571428567</v>
      </c>
      <c r="I25" s="22">
        <v>2007</v>
      </c>
      <c r="J25" s="46">
        <f t="shared" si="2"/>
        <v>11</v>
      </c>
      <c r="K25" s="8">
        <v>868.71428571428567</v>
      </c>
      <c r="L25" s="59">
        <v>1</v>
      </c>
      <c r="M25" s="59"/>
      <c r="N25" s="59"/>
      <c r="O25" s="28">
        <f t="shared" si="3"/>
        <v>0</v>
      </c>
      <c r="P25" s="59">
        <v>1</v>
      </c>
      <c r="Q25" s="59"/>
      <c r="R25" s="59"/>
      <c r="S25" s="28">
        <f t="shared" si="4"/>
        <v>0</v>
      </c>
      <c r="T25" s="59">
        <v>1</v>
      </c>
      <c r="U25" s="59"/>
      <c r="V25" s="59"/>
      <c r="W25" s="28">
        <f t="shared" si="5"/>
        <v>0</v>
      </c>
      <c r="X25" s="59">
        <v>1</v>
      </c>
      <c r="Y25" s="59"/>
      <c r="Z25" s="59"/>
      <c r="AA25" s="28">
        <f t="shared" si="6"/>
        <v>0</v>
      </c>
      <c r="AB25" s="59">
        <v>1</v>
      </c>
      <c r="AC25" s="59"/>
      <c r="AD25" s="59"/>
      <c r="AE25" s="28">
        <f t="shared" si="7"/>
        <v>0</v>
      </c>
      <c r="AF25" s="59">
        <v>1</v>
      </c>
      <c r="AG25" s="59"/>
      <c r="AH25" s="59"/>
      <c r="AI25" s="28">
        <f t="shared" si="8"/>
        <v>0</v>
      </c>
      <c r="AJ25" s="59">
        <v>1</v>
      </c>
      <c r="AK25" s="59"/>
      <c r="AL25" s="59"/>
      <c r="AM25" s="28">
        <f t="shared" si="9"/>
        <v>0</v>
      </c>
      <c r="AN25" s="26">
        <v>1</v>
      </c>
      <c r="AO25" s="59"/>
      <c r="AP25" s="59"/>
      <c r="AQ25" s="28">
        <f t="shared" si="10"/>
        <v>0</v>
      </c>
      <c r="AR25" s="26">
        <v>1</v>
      </c>
      <c r="AS25" s="59"/>
      <c r="AT25" s="59"/>
      <c r="AU25" s="28">
        <f t="shared" si="11"/>
        <v>0</v>
      </c>
      <c r="AV25" s="26">
        <v>1</v>
      </c>
      <c r="AW25" s="59"/>
      <c r="AX25" s="59"/>
      <c r="AY25" s="28">
        <f t="shared" si="12"/>
        <v>0</v>
      </c>
      <c r="AZ25" s="29">
        <f t="shared" si="13"/>
        <v>750</v>
      </c>
      <c r="BA25" s="30">
        <v>750</v>
      </c>
      <c r="BB25" s="31">
        <f t="shared" si="14"/>
        <v>0</v>
      </c>
      <c r="BC25" s="63" t="str">
        <f t="shared" si="15"/>
        <v>geen actie</v>
      </c>
      <c r="BD25" s="86">
        <v>22</v>
      </c>
      <c r="BE25" s="33"/>
      <c r="BF25" s="35"/>
      <c r="BG25" s="35"/>
      <c r="BH25" s="35"/>
      <c r="BL25" s="35"/>
    </row>
    <row r="26" spans="1:64" ht="20.65" customHeight="1" x14ac:dyDescent="0.25">
      <c r="A26" s="83">
        <v>23</v>
      </c>
      <c r="B26" s="18" t="str">
        <f t="shared" si="0"/>
        <v>v</v>
      </c>
      <c r="C26" s="34"/>
      <c r="D26" s="48"/>
      <c r="E26" s="20" t="s">
        <v>169</v>
      </c>
      <c r="F26" s="87"/>
      <c r="G26" s="37" t="s">
        <v>61</v>
      </c>
      <c r="H26" s="23">
        <f t="shared" si="1"/>
        <v>1299.3690476190475</v>
      </c>
      <c r="I26" s="32">
        <v>2007</v>
      </c>
      <c r="J26" s="93">
        <f t="shared" si="2"/>
        <v>11</v>
      </c>
      <c r="K26" s="8">
        <v>1299.3690476190475</v>
      </c>
      <c r="L26" s="59">
        <v>1</v>
      </c>
      <c r="M26" s="59"/>
      <c r="N26" s="59"/>
      <c r="O26" s="28">
        <f t="shared" si="3"/>
        <v>0</v>
      </c>
      <c r="P26" s="59">
        <v>1</v>
      </c>
      <c r="Q26" s="59"/>
      <c r="R26" s="59"/>
      <c r="S26" s="28">
        <f t="shared" si="4"/>
        <v>0</v>
      </c>
      <c r="T26" s="59">
        <v>1</v>
      </c>
      <c r="U26" s="59"/>
      <c r="V26" s="59"/>
      <c r="W26" s="28">
        <f t="shared" si="5"/>
        <v>0</v>
      </c>
      <c r="X26" s="59">
        <v>1</v>
      </c>
      <c r="Y26" s="59"/>
      <c r="Z26" s="59"/>
      <c r="AA26" s="28">
        <f t="shared" si="6"/>
        <v>0</v>
      </c>
      <c r="AB26" s="59">
        <v>1</v>
      </c>
      <c r="AC26" s="59"/>
      <c r="AD26" s="59"/>
      <c r="AE26" s="28">
        <f t="shared" si="7"/>
        <v>0</v>
      </c>
      <c r="AF26" s="59">
        <v>1</v>
      </c>
      <c r="AG26" s="59"/>
      <c r="AH26" s="59"/>
      <c r="AI26" s="28">
        <f t="shared" si="8"/>
        <v>0</v>
      </c>
      <c r="AJ26" s="59">
        <v>1</v>
      </c>
      <c r="AK26" s="59"/>
      <c r="AL26" s="59"/>
      <c r="AM26" s="28">
        <f t="shared" si="9"/>
        <v>0</v>
      </c>
      <c r="AN26" s="26">
        <v>1</v>
      </c>
      <c r="AO26" s="59"/>
      <c r="AP26" s="59"/>
      <c r="AQ26" s="28">
        <f t="shared" si="10"/>
        <v>0</v>
      </c>
      <c r="AR26" s="26">
        <v>1</v>
      </c>
      <c r="AS26" s="59"/>
      <c r="AT26" s="59"/>
      <c r="AU26" s="28">
        <f t="shared" si="11"/>
        <v>0</v>
      </c>
      <c r="AV26" s="26">
        <v>1</v>
      </c>
      <c r="AW26" s="59"/>
      <c r="AX26" s="59"/>
      <c r="AY26" s="28">
        <f t="shared" si="12"/>
        <v>0</v>
      </c>
      <c r="AZ26" s="60">
        <f t="shared" si="13"/>
        <v>1000</v>
      </c>
      <c r="BA26" s="61">
        <v>1000</v>
      </c>
      <c r="BB26" s="62">
        <f t="shared" si="14"/>
        <v>0</v>
      </c>
      <c r="BC26" s="63" t="str">
        <f t="shared" si="15"/>
        <v>geen actie</v>
      </c>
      <c r="BD26" s="86">
        <v>23</v>
      </c>
      <c r="BE26" s="33"/>
      <c r="BF26" s="35"/>
      <c r="BG26" s="35"/>
      <c r="BH26" s="35"/>
      <c r="BI26" s="35"/>
      <c r="BJ26" s="35"/>
      <c r="BK26" s="35"/>
      <c r="BL26" s="35"/>
    </row>
    <row r="27" spans="1:64" x14ac:dyDescent="0.25">
      <c r="A27" s="83">
        <v>24</v>
      </c>
      <c r="B27" s="18" t="str">
        <f t="shared" si="0"/>
        <v>v</v>
      </c>
      <c r="C27" s="1"/>
      <c r="D27" s="249"/>
      <c r="E27" s="84" t="s">
        <v>170</v>
      </c>
      <c r="F27" s="89">
        <v>117498</v>
      </c>
      <c r="G27" s="18" t="s">
        <v>63</v>
      </c>
      <c r="H27" s="92">
        <f t="shared" si="1"/>
        <v>556.76190476190482</v>
      </c>
      <c r="I27" s="63">
        <v>2008</v>
      </c>
      <c r="J27" s="93">
        <f t="shared" si="2"/>
        <v>10</v>
      </c>
      <c r="K27" s="8">
        <v>406.76190476190476</v>
      </c>
      <c r="L27" s="59">
        <v>10</v>
      </c>
      <c r="M27" s="59">
        <v>10</v>
      </c>
      <c r="N27" s="59">
        <v>50</v>
      </c>
      <c r="O27" s="28">
        <f t="shared" si="3"/>
        <v>150</v>
      </c>
      <c r="P27" s="59">
        <v>1</v>
      </c>
      <c r="Q27" s="59"/>
      <c r="R27" s="59"/>
      <c r="S27" s="28">
        <f t="shared" si="4"/>
        <v>0</v>
      </c>
      <c r="T27" s="59">
        <v>1</v>
      </c>
      <c r="U27" s="59"/>
      <c r="V27" s="59"/>
      <c r="W27" s="28">
        <f t="shared" si="5"/>
        <v>0</v>
      </c>
      <c r="X27" s="59">
        <v>1</v>
      </c>
      <c r="Y27" s="59"/>
      <c r="Z27" s="59"/>
      <c r="AA27" s="28">
        <f t="shared" si="6"/>
        <v>0</v>
      </c>
      <c r="AB27" s="59">
        <v>1</v>
      </c>
      <c r="AC27" s="59"/>
      <c r="AD27" s="59"/>
      <c r="AE27" s="28">
        <f t="shared" si="7"/>
        <v>0</v>
      </c>
      <c r="AF27" s="59">
        <v>1</v>
      </c>
      <c r="AG27" s="59"/>
      <c r="AH27" s="59"/>
      <c r="AI27" s="28">
        <f t="shared" si="8"/>
        <v>0</v>
      </c>
      <c r="AJ27" s="59">
        <v>1</v>
      </c>
      <c r="AK27" s="59"/>
      <c r="AL27" s="59"/>
      <c r="AM27" s="28">
        <f t="shared" si="9"/>
        <v>0</v>
      </c>
      <c r="AN27" s="26">
        <v>1</v>
      </c>
      <c r="AO27" s="59"/>
      <c r="AP27" s="59"/>
      <c r="AQ27" s="28">
        <f t="shared" si="10"/>
        <v>0</v>
      </c>
      <c r="AR27" s="26">
        <v>1</v>
      </c>
      <c r="AS27" s="59"/>
      <c r="AT27" s="59"/>
      <c r="AU27" s="28">
        <f t="shared" si="11"/>
        <v>0</v>
      </c>
      <c r="AV27" s="26">
        <v>1</v>
      </c>
      <c r="AW27" s="59"/>
      <c r="AX27" s="59"/>
      <c r="AY27" s="28">
        <f t="shared" si="12"/>
        <v>0</v>
      </c>
      <c r="AZ27" s="60" t="str">
        <f t="shared" si="13"/>
        <v>500</v>
      </c>
      <c r="BA27" s="61">
        <v>250</v>
      </c>
      <c r="BB27" s="62">
        <f t="shared" si="14"/>
        <v>250</v>
      </c>
      <c r="BC27" s="63" t="str">
        <f t="shared" si="15"/>
        <v>diploma uitschrijven: 500 punten</v>
      </c>
      <c r="BD27" s="86">
        <v>24</v>
      </c>
      <c r="BE27" s="33"/>
      <c r="BF27" s="35"/>
      <c r="BG27" s="35"/>
      <c r="BH27" s="35"/>
      <c r="BI27" s="35"/>
      <c r="BJ27" s="35"/>
      <c r="BK27" s="35"/>
      <c r="BL27" s="35"/>
    </row>
    <row r="28" spans="1:64" ht="21" customHeight="1" x14ac:dyDescent="0.25">
      <c r="A28" s="83">
        <v>25</v>
      </c>
      <c r="B28" s="18" t="str">
        <f t="shared" si="0"/>
        <v>v</v>
      </c>
      <c r="C28" s="34" t="s">
        <v>59</v>
      </c>
      <c r="D28" s="249"/>
      <c r="E28" s="20" t="s">
        <v>171</v>
      </c>
      <c r="F28" s="87"/>
      <c r="G28" s="37" t="s">
        <v>68</v>
      </c>
      <c r="H28" s="92">
        <f t="shared" si="1"/>
        <v>1093.75</v>
      </c>
      <c r="I28" s="63">
        <v>2008</v>
      </c>
      <c r="J28" s="93">
        <f t="shared" si="2"/>
        <v>10</v>
      </c>
      <c r="K28" s="8">
        <v>1093.75</v>
      </c>
      <c r="L28" s="59">
        <v>1</v>
      </c>
      <c r="M28" s="59"/>
      <c r="N28" s="59"/>
      <c r="O28" s="28">
        <f t="shared" si="3"/>
        <v>0</v>
      </c>
      <c r="P28" s="59">
        <v>1</v>
      </c>
      <c r="Q28" s="59"/>
      <c r="R28" s="59"/>
      <c r="S28" s="28">
        <f t="shared" si="4"/>
        <v>0</v>
      </c>
      <c r="T28" s="59">
        <v>1</v>
      </c>
      <c r="U28" s="59"/>
      <c r="V28" s="59"/>
      <c r="W28" s="28">
        <f t="shared" si="5"/>
        <v>0</v>
      </c>
      <c r="X28" s="59">
        <v>1</v>
      </c>
      <c r="Y28" s="59"/>
      <c r="Z28" s="59"/>
      <c r="AA28" s="28">
        <f t="shared" si="6"/>
        <v>0</v>
      </c>
      <c r="AB28" s="59">
        <v>1</v>
      </c>
      <c r="AC28" s="59"/>
      <c r="AD28" s="59"/>
      <c r="AE28" s="28">
        <f t="shared" si="7"/>
        <v>0</v>
      </c>
      <c r="AF28" s="59">
        <v>1</v>
      </c>
      <c r="AG28" s="59"/>
      <c r="AH28" s="59"/>
      <c r="AI28" s="28">
        <f t="shared" si="8"/>
        <v>0</v>
      </c>
      <c r="AJ28" s="59">
        <v>1</v>
      </c>
      <c r="AK28" s="59"/>
      <c r="AL28" s="59"/>
      <c r="AM28" s="28">
        <f t="shared" si="9"/>
        <v>0</v>
      </c>
      <c r="AN28" s="26">
        <v>1</v>
      </c>
      <c r="AO28" s="59"/>
      <c r="AP28" s="59"/>
      <c r="AQ28" s="28">
        <f t="shared" si="10"/>
        <v>0</v>
      </c>
      <c r="AR28" s="26">
        <v>1</v>
      </c>
      <c r="AS28" s="59"/>
      <c r="AT28" s="59"/>
      <c r="AU28" s="28">
        <f t="shared" si="11"/>
        <v>0</v>
      </c>
      <c r="AV28" s="26">
        <v>1</v>
      </c>
      <c r="AW28" s="59"/>
      <c r="AX28" s="59"/>
      <c r="AY28" s="28">
        <f t="shared" si="12"/>
        <v>0</v>
      </c>
      <c r="AZ28" s="60">
        <f t="shared" si="13"/>
        <v>1000</v>
      </c>
      <c r="BA28" s="61">
        <v>1000</v>
      </c>
      <c r="BB28" s="62">
        <f t="shared" si="14"/>
        <v>0</v>
      </c>
      <c r="BC28" s="63" t="str">
        <f t="shared" si="15"/>
        <v>geen actie</v>
      </c>
      <c r="BD28" s="86">
        <v>25</v>
      </c>
      <c r="BE28" s="33"/>
      <c r="BF28" s="35"/>
      <c r="BG28" s="35"/>
      <c r="BH28" s="35"/>
      <c r="BI28" s="35"/>
      <c r="BJ28" s="35"/>
      <c r="BK28" s="35"/>
      <c r="BL28" s="35"/>
    </row>
    <row r="29" spans="1:64" x14ac:dyDescent="0.25">
      <c r="A29" s="83">
        <v>26</v>
      </c>
      <c r="B29" s="18" t="str">
        <f t="shared" si="0"/>
        <v>v</v>
      </c>
      <c r="C29" s="1" t="s">
        <v>59</v>
      </c>
      <c r="D29" s="249"/>
      <c r="E29" s="20" t="s">
        <v>172</v>
      </c>
      <c r="F29" s="87">
        <v>117134</v>
      </c>
      <c r="G29" s="37" t="s">
        <v>118</v>
      </c>
      <c r="H29" s="92">
        <f t="shared" si="1"/>
        <v>722.32683982683989</v>
      </c>
      <c r="I29" s="63">
        <v>2008</v>
      </c>
      <c r="J29" s="93">
        <f t="shared" si="2"/>
        <v>10</v>
      </c>
      <c r="K29" s="8">
        <v>592.32683982683989</v>
      </c>
      <c r="L29" s="59">
        <v>7</v>
      </c>
      <c r="M29" s="59">
        <v>6</v>
      </c>
      <c r="N29" s="59">
        <v>31</v>
      </c>
      <c r="O29" s="28">
        <f t="shared" si="3"/>
        <v>130</v>
      </c>
      <c r="P29" s="59">
        <v>1</v>
      </c>
      <c r="Q29" s="59"/>
      <c r="R29" s="59"/>
      <c r="S29" s="28">
        <f t="shared" si="4"/>
        <v>0</v>
      </c>
      <c r="T29" s="59">
        <v>1</v>
      </c>
      <c r="U29" s="59"/>
      <c r="V29" s="59"/>
      <c r="W29" s="28">
        <f t="shared" si="5"/>
        <v>0</v>
      </c>
      <c r="X29" s="59">
        <v>1</v>
      </c>
      <c r="Y29" s="59"/>
      <c r="Z29" s="59"/>
      <c r="AA29" s="28">
        <f t="shared" si="6"/>
        <v>0</v>
      </c>
      <c r="AB29" s="59">
        <v>1</v>
      </c>
      <c r="AC29" s="59"/>
      <c r="AD29" s="59"/>
      <c r="AE29" s="28">
        <f t="shared" si="7"/>
        <v>0</v>
      </c>
      <c r="AF29" s="59">
        <v>1</v>
      </c>
      <c r="AG29" s="59"/>
      <c r="AH29" s="59"/>
      <c r="AI29" s="28">
        <f t="shared" si="8"/>
        <v>0</v>
      </c>
      <c r="AJ29" s="59">
        <v>1</v>
      </c>
      <c r="AK29" s="59"/>
      <c r="AL29" s="59"/>
      <c r="AM29" s="28">
        <f t="shared" si="9"/>
        <v>0</v>
      </c>
      <c r="AN29" s="26">
        <v>1</v>
      </c>
      <c r="AO29" s="59"/>
      <c r="AP29" s="59"/>
      <c r="AQ29" s="28">
        <f t="shared" si="10"/>
        <v>0</v>
      </c>
      <c r="AR29" s="26">
        <v>1</v>
      </c>
      <c r="AS29" s="59"/>
      <c r="AT29" s="59"/>
      <c r="AU29" s="28">
        <f t="shared" si="11"/>
        <v>0</v>
      </c>
      <c r="AV29" s="26">
        <v>1</v>
      </c>
      <c r="AW29" s="59"/>
      <c r="AX29" s="59"/>
      <c r="AY29" s="28">
        <f t="shared" si="12"/>
        <v>0</v>
      </c>
      <c r="AZ29" s="60" t="str">
        <f t="shared" si="13"/>
        <v>500</v>
      </c>
      <c r="BA29" s="61">
        <v>500</v>
      </c>
      <c r="BB29" s="62">
        <f t="shared" si="14"/>
        <v>0</v>
      </c>
      <c r="BC29" s="63" t="str">
        <f t="shared" si="15"/>
        <v>geen actie</v>
      </c>
      <c r="BD29" s="86">
        <v>26</v>
      </c>
      <c r="BE29" s="33"/>
      <c r="BF29" s="35"/>
      <c r="BG29" s="35"/>
      <c r="BH29" s="35"/>
      <c r="BI29" s="35"/>
      <c r="BJ29" s="35"/>
      <c r="BK29" s="35"/>
      <c r="BL29" s="35"/>
    </row>
    <row r="30" spans="1:64" ht="21" customHeight="1" x14ac:dyDescent="0.25">
      <c r="A30" s="83">
        <v>27</v>
      </c>
      <c r="B30" s="18" t="str">
        <f t="shared" si="0"/>
        <v>v</v>
      </c>
      <c r="C30" s="34"/>
      <c r="D30" s="48"/>
      <c r="E30" s="20" t="s">
        <v>173</v>
      </c>
      <c r="F30" s="91"/>
      <c r="G30" s="37" t="s">
        <v>61</v>
      </c>
      <c r="H30" s="92">
        <f t="shared" si="1"/>
        <v>355.17857142857144</v>
      </c>
      <c r="I30" s="56">
        <v>2007</v>
      </c>
      <c r="J30" s="93">
        <f t="shared" si="2"/>
        <v>11</v>
      </c>
      <c r="K30" s="8">
        <v>355.17857142857144</v>
      </c>
      <c r="L30" s="59">
        <v>1</v>
      </c>
      <c r="M30" s="59"/>
      <c r="N30" s="59"/>
      <c r="O30" s="28">
        <f t="shared" si="3"/>
        <v>0</v>
      </c>
      <c r="P30" s="59">
        <v>1</v>
      </c>
      <c r="Q30" s="59"/>
      <c r="R30" s="59"/>
      <c r="S30" s="28">
        <f t="shared" si="4"/>
        <v>0</v>
      </c>
      <c r="T30" s="59">
        <v>1</v>
      </c>
      <c r="U30" s="59"/>
      <c r="V30" s="59"/>
      <c r="W30" s="28">
        <f t="shared" si="5"/>
        <v>0</v>
      </c>
      <c r="X30" s="59">
        <v>1</v>
      </c>
      <c r="Y30" s="59"/>
      <c r="Z30" s="59"/>
      <c r="AA30" s="28">
        <f t="shared" si="6"/>
        <v>0</v>
      </c>
      <c r="AB30" s="59">
        <v>1</v>
      </c>
      <c r="AC30" s="59"/>
      <c r="AD30" s="59"/>
      <c r="AE30" s="28">
        <f t="shared" si="7"/>
        <v>0</v>
      </c>
      <c r="AF30" s="59">
        <v>1</v>
      </c>
      <c r="AG30" s="59"/>
      <c r="AH30" s="59"/>
      <c r="AI30" s="28">
        <f t="shared" si="8"/>
        <v>0</v>
      </c>
      <c r="AJ30" s="59">
        <v>1</v>
      </c>
      <c r="AK30" s="59"/>
      <c r="AL30" s="59"/>
      <c r="AM30" s="28">
        <f t="shared" si="9"/>
        <v>0</v>
      </c>
      <c r="AN30" s="26">
        <v>1</v>
      </c>
      <c r="AO30" s="59"/>
      <c r="AP30" s="59"/>
      <c r="AQ30" s="28">
        <f t="shared" si="10"/>
        <v>0</v>
      </c>
      <c r="AR30" s="26">
        <v>1</v>
      </c>
      <c r="AS30" s="59"/>
      <c r="AT30" s="59"/>
      <c r="AU30" s="28">
        <f t="shared" si="11"/>
        <v>0</v>
      </c>
      <c r="AV30" s="26">
        <v>1</v>
      </c>
      <c r="AW30" s="59"/>
      <c r="AX30" s="59"/>
      <c r="AY30" s="28">
        <f t="shared" si="12"/>
        <v>0</v>
      </c>
      <c r="AZ30" s="60">
        <f t="shared" si="13"/>
        <v>250</v>
      </c>
      <c r="BA30" s="61">
        <v>250</v>
      </c>
      <c r="BB30" s="62">
        <f t="shared" si="14"/>
        <v>0</v>
      </c>
      <c r="BC30" s="63" t="str">
        <f t="shared" si="15"/>
        <v>geen actie</v>
      </c>
      <c r="BD30" s="86">
        <v>27</v>
      </c>
      <c r="BE30" s="33"/>
      <c r="BF30" s="35"/>
      <c r="BG30" s="35"/>
      <c r="BH30" s="35"/>
      <c r="BI30" s="35"/>
      <c r="BJ30" s="35"/>
      <c r="BK30" s="35"/>
      <c r="BL30" s="35"/>
    </row>
    <row r="31" spans="1:64" x14ac:dyDescent="0.25">
      <c r="A31" s="83">
        <v>28</v>
      </c>
      <c r="B31" s="18" t="str">
        <f t="shared" si="0"/>
        <v>v</v>
      </c>
      <c r="C31" s="34" t="s">
        <v>59</v>
      </c>
      <c r="D31" s="48"/>
      <c r="E31" s="20" t="s">
        <v>174</v>
      </c>
      <c r="F31" s="87"/>
      <c r="G31" s="37" t="s">
        <v>113</v>
      </c>
      <c r="H31" s="92">
        <f t="shared" si="1"/>
        <v>682.97727272727275</v>
      </c>
      <c r="I31" s="63">
        <v>2007</v>
      </c>
      <c r="J31" s="93">
        <f t="shared" si="2"/>
        <v>11</v>
      </c>
      <c r="K31" s="8">
        <v>682.97727272727275</v>
      </c>
      <c r="L31" s="59">
        <v>1</v>
      </c>
      <c r="M31" s="59"/>
      <c r="N31" s="59"/>
      <c r="O31" s="28">
        <f t="shared" si="3"/>
        <v>0</v>
      </c>
      <c r="P31" s="59">
        <v>1</v>
      </c>
      <c r="Q31" s="59"/>
      <c r="R31" s="59"/>
      <c r="S31" s="28">
        <f t="shared" si="4"/>
        <v>0</v>
      </c>
      <c r="T31" s="59">
        <v>1</v>
      </c>
      <c r="U31" s="59"/>
      <c r="V31" s="59"/>
      <c r="W31" s="28">
        <f t="shared" si="5"/>
        <v>0</v>
      </c>
      <c r="X31" s="59">
        <v>1</v>
      </c>
      <c r="Y31" s="59"/>
      <c r="Z31" s="59"/>
      <c r="AA31" s="28">
        <f t="shared" si="6"/>
        <v>0</v>
      </c>
      <c r="AB31" s="59">
        <v>1</v>
      </c>
      <c r="AC31" s="59"/>
      <c r="AD31" s="59"/>
      <c r="AE31" s="28">
        <f t="shared" si="7"/>
        <v>0</v>
      </c>
      <c r="AF31" s="59">
        <v>1</v>
      </c>
      <c r="AG31" s="59"/>
      <c r="AH31" s="59"/>
      <c r="AI31" s="28">
        <f t="shared" si="8"/>
        <v>0</v>
      </c>
      <c r="AJ31" s="59">
        <v>1</v>
      </c>
      <c r="AK31" s="59"/>
      <c r="AL31" s="59"/>
      <c r="AM31" s="28">
        <f t="shared" si="9"/>
        <v>0</v>
      </c>
      <c r="AN31" s="26">
        <v>1</v>
      </c>
      <c r="AO31" s="59"/>
      <c r="AP31" s="59"/>
      <c r="AQ31" s="28">
        <f t="shared" si="10"/>
        <v>0</v>
      </c>
      <c r="AR31" s="26">
        <v>1</v>
      </c>
      <c r="AS31" s="59"/>
      <c r="AT31" s="59"/>
      <c r="AU31" s="28">
        <f t="shared" si="11"/>
        <v>0</v>
      </c>
      <c r="AV31" s="26">
        <v>1</v>
      </c>
      <c r="AW31" s="59"/>
      <c r="AX31" s="59"/>
      <c r="AY31" s="28">
        <f t="shared" si="12"/>
        <v>0</v>
      </c>
      <c r="AZ31" s="60" t="str">
        <f t="shared" si="13"/>
        <v>500</v>
      </c>
      <c r="BA31" s="61">
        <v>500</v>
      </c>
      <c r="BB31" s="62">
        <f t="shared" si="14"/>
        <v>0</v>
      </c>
      <c r="BC31" s="63" t="str">
        <f t="shared" si="15"/>
        <v>geen actie</v>
      </c>
      <c r="BD31" s="86">
        <v>28</v>
      </c>
      <c r="BE31" s="33"/>
      <c r="BF31" s="35"/>
      <c r="BG31" s="35"/>
      <c r="BH31" s="35"/>
      <c r="BI31" s="35"/>
      <c r="BJ31" s="35"/>
      <c r="BK31" s="35"/>
      <c r="BL31" s="35"/>
    </row>
    <row r="32" spans="1:64" ht="21" hidden="1" customHeight="1" x14ac:dyDescent="0.25">
      <c r="A32" s="83">
        <v>31</v>
      </c>
      <c r="B32" s="18" t="str">
        <f t="shared" si="0"/>
        <v>v</v>
      </c>
      <c r="C32" s="94"/>
      <c r="D32" s="48"/>
      <c r="E32" s="94"/>
      <c r="F32" s="94"/>
      <c r="G32" s="94"/>
      <c r="H32" s="92">
        <f t="shared" si="1"/>
        <v>0</v>
      </c>
      <c r="I32" s="63"/>
      <c r="J32" s="93">
        <f t="shared" si="2"/>
        <v>2018</v>
      </c>
      <c r="K32" s="8"/>
      <c r="L32" s="59">
        <v>1</v>
      </c>
      <c r="M32" s="59"/>
      <c r="N32" s="59"/>
      <c r="O32" s="28">
        <f t="shared" si="3"/>
        <v>0</v>
      </c>
      <c r="P32" s="59">
        <v>1</v>
      </c>
      <c r="Q32" s="59"/>
      <c r="R32" s="59"/>
      <c r="S32" s="28">
        <f t="shared" si="4"/>
        <v>0</v>
      </c>
      <c r="T32" s="59">
        <v>1</v>
      </c>
      <c r="U32" s="59"/>
      <c r="V32" s="59"/>
      <c r="W32" s="28">
        <f t="shared" si="5"/>
        <v>0</v>
      </c>
      <c r="X32" s="59">
        <v>1</v>
      </c>
      <c r="Y32" s="59"/>
      <c r="Z32" s="59"/>
      <c r="AA32" s="28">
        <f t="shared" si="6"/>
        <v>0</v>
      </c>
      <c r="AB32" s="59">
        <v>1</v>
      </c>
      <c r="AC32" s="59"/>
      <c r="AD32" s="59"/>
      <c r="AE32" s="28">
        <f t="shared" si="7"/>
        <v>0</v>
      </c>
      <c r="AF32" s="59">
        <v>1</v>
      </c>
      <c r="AG32" s="59"/>
      <c r="AH32" s="59"/>
      <c r="AI32" s="28">
        <f t="shared" si="8"/>
        <v>0</v>
      </c>
      <c r="AJ32" s="59">
        <v>1</v>
      </c>
      <c r="AK32" s="59"/>
      <c r="AL32" s="59"/>
      <c r="AM32" s="28">
        <f t="shared" si="9"/>
        <v>0</v>
      </c>
      <c r="AN32" s="26">
        <v>1</v>
      </c>
      <c r="AO32" s="59"/>
      <c r="AP32" s="59"/>
      <c r="AQ32" s="28">
        <f t="shared" si="10"/>
        <v>0</v>
      </c>
      <c r="AR32" s="26">
        <v>1</v>
      </c>
      <c r="AS32" s="59"/>
      <c r="AT32" s="59"/>
      <c r="AU32" s="28">
        <f t="shared" si="11"/>
        <v>0</v>
      </c>
      <c r="AV32" s="26">
        <v>1</v>
      </c>
      <c r="AW32" s="59"/>
      <c r="AX32" s="59"/>
      <c r="AY32" s="28">
        <f t="shared" si="12"/>
        <v>0</v>
      </c>
      <c r="AZ32" s="60">
        <f t="shared" si="13"/>
        <v>0</v>
      </c>
      <c r="BA32" s="61">
        <v>0</v>
      </c>
      <c r="BB32" s="62">
        <f t="shared" si="14"/>
        <v>0</v>
      </c>
      <c r="BC32" s="63" t="str">
        <f t="shared" si="15"/>
        <v>geen actie</v>
      </c>
      <c r="BD32" s="86">
        <v>31</v>
      </c>
      <c r="BE32" s="33"/>
      <c r="BF32" s="35"/>
      <c r="BG32" s="35"/>
      <c r="BH32" s="35"/>
      <c r="BI32" s="35"/>
      <c r="BJ32" s="35"/>
      <c r="BK32" s="35"/>
      <c r="BL32" s="35"/>
    </row>
    <row r="33" spans="1:64" ht="20.65" hidden="1" customHeight="1" x14ac:dyDescent="0.25">
      <c r="A33" s="83">
        <v>32</v>
      </c>
      <c r="B33" s="18" t="str">
        <f t="shared" si="0"/>
        <v>v</v>
      </c>
      <c r="C33" s="94"/>
      <c r="D33" s="48"/>
      <c r="E33" s="94"/>
      <c r="F33" s="94"/>
      <c r="G33" s="94"/>
      <c r="H33" s="92">
        <f t="shared" si="1"/>
        <v>0</v>
      </c>
      <c r="I33" s="63"/>
      <c r="J33" s="93">
        <f t="shared" si="2"/>
        <v>2018</v>
      </c>
      <c r="K33" s="8"/>
      <c r="L33" s="59">
        <v>1</v>
      </c>
      <c r="M33" s="59"/>
      <c r="N33" s="59"/>
      <c r="O33" s="28">
        <f t="shared" si="3"/>
        <v>0</v>
      </c>
      <c r="P33" s="59">
        <v>1</v>
      </c>
      <c r="Q33" s="59"/>
      <c r="R33" s="59"/>
      <c r="S33" s="28">
        <f t="shared" si="4"/>
        <v>0</v>
      </c>
      <c r="T33" s="59">
        <v>1</v>
      </c>
      <c r="U33" s="59"/>
      <c r="V33" s="59"/>
      <c r="W33" s="28">
        <f t="shared" si="5"/>
        <v>0</v>
      </c>
      <c r="X33" s="59">
        <v>1</v>
      </c>
      <c r="Y33" s="59"/>
      <c r="Z33" s="59"/>
      <c r="AA33" s="28">
        <f t="shared" si="6"/>
        <v>0</v>
      </c>
      <c r="AB33" s="59">
        <v>1</v>
      </c>
      <c r="AC33" s="59"/>
      <c r="AD33" s="59"/>
      <c r="AE33" s="28">
        <f t="shared" si="7"/>
        <v>0</v>
      </c>
      <c r="AF33" s="59">
        <v>1</v>
      </c>
      <c r="AG33" s="59"/>
      <c r="AH33" s="59"/>
      <c r="AI33" s="28">
        <f t="shared" si="8"/>
        <v>0</v>
      </c>
      <c r="AJ33" s="59">
        <v>1</v>
      </c>
      <c r="AK33" s="59"/>
      <c r="AL33" s="59"/>
      <c r="AM33" s="28">
        <f t="shared" si="9"/>
        <v>0</v>
      </c>
      <c r="AN33" s="26">
        <v>1</v>
      </c>
      <c r="AO33" s="59"/>
      <c r="AP33" s="59"/>
      <c r="AQ33" s="28">
        <f t="shared" si="10"/>
        <v>0</v>
      </c>
      <c r="AR33" s="26">
        <v>1</v>
      </c>
      <c r="AS33" s="59"/>
      <c r="AT33" s="59"/>
      <c r="AU33" s="28">
        <f t="shared" si="11"/>
        <v>0</v>
      </c>
      <c r="AV33" s="26">
        <v>1</v>
      </c>
      <c r="AW33" s="59"/>
      <c r="AX33" s="59"/>
      <c r="AY33" s="28">
        <f t="shared" si="12"/>
        <v>0</v>
      </c>
      <c r="AZ33" s="60">
        <f t="shared" si="13"/>
        <v>0</v>
      </c>
      <c r="BA33" s="61">
        <v>0</v>
      </c>
      <c r="BB33" s="62">
        <f t="shared" si="14"/>
        <v>0</v>
      </c>
      <c r="BC33" s="63" t="str">
        <f t="shared" si="15"/>
        <v>geen actie</v>
      </c>
      <c r="BD33" s="86">
        <v>32</v>
      </c>
      <c r="BE33" s="33"/>
      <c r="BF33" s="35"/>
      <c r="BG33" s="35"/>
      <c r="BH33" s="35"/>
      <c r="BI33" s="35"/>
      <c r="BJ33" s="35"/>
      <c r="BK33" s="35"/>
      <c r="BL33" s="35"/>
    </row>
    <row r="34" spans="1:64" ht="20.65" hidden="1" customHeight="1" x14ac:dyDescent="0.25">
      <c r="A34" s="83">
        <v>33</v>
      </c>
      <c r="B34" s="18" t="str">
        <f t="shared" ref="B34:B65" si="16">IF(A34=BD34,"v","x")</f>
        <v>v</v>
      </c>
      <c r="C34" s="94"/>
      <c r="D34" s="48"/>
      <c r="E34" s="94"/>
      <c r="F34" s="94"/>
      <c r="G34" s="94"/>
      <c r="H34" s="92">
        <f t="shared" ref="H34:H65" si="17">SUM(K34+O34+S34+W34+AA34+AE34+AI34+AM34+AQ34+AU34+AY34)</f>
        <v>0</v>
      </c>
      <c r="I34" s="63"/>
      <c r="J34" s="93">
        <f t="shared" ref="J34:J65" si="18">2018-I34</f>
        <v>2018</v>
      </c>
      <c r="K34" s="8"/>
      <c r="L34" s="59">
        <v>1</v>
      </c>
      <c r="M34" s="59"/>
      <c r="N34" s="59"/>
      <c r="O34" s="28">
        <f t="shared" ref="O34:O65" si="19">SUM(M34*10+N34)/L34*10</f>
        <v>0</v>
      </c>
      <c r="P34" s="59">
        <v>1</v>
      </c>
      <c r="Q34" s="59"/>
      <c r="R34" s="59"/>
      <c r="S34" s="28">
        <f t="shared" ref="S34:S65" si="20">SUM(Q34*10+R34)/P34*10</f>
        <v>0</v>
      </c>
      <c r="T34" s="59">
        <v>1</v>
      </c>
      <c r="U34" s="59"/>
      <c r="V34" s="59"/>
      <c r="W34" s="28">
        <f t="shared" ref="W34:W65" si="21">SUM(U34*10+V34)/T34*10</f>
        <v>0</v>
      </c>
      <c r="X34" s="59">
        <v>1</v>
      </c>
      <c r="Y34" s="59"/>
      <c r="Z34" s="59"/>
      <c r="AA34" s="28">
        <f t="shared" ref="AA34:AA58" si="22">SUM(Y34*10+Z34)/X34*10</f>
        <v>0</v>
      </c>
      <c r="AB34" s="59">
        <v>1</v>
      </c>
      <c r="AC34" s="59"/>
      <c r="AD34" s="59"/>
      <c r="AE34" s="28">
        <f t="shared" ref="AE34:AE58" si="23">SUM(AC34*10+AD34)/AB34*10</f>
        <v>0</v>
      </c>
      <c r="AF34" s="59">
        <v>1</v>
      </c>
      <c r="AG34" s="59"/>
      <c r="AH34" s="59"/>
      <c r="AI34" s="28">
        <f t="shared" ref="AI34:AI58" si="24">SUM(AG34*10+AH34)/AF34*10</f>
        <v>0</v>
      </c>
      <c r="AJ34" s="59">
        <v>1</v>
      </c>
      <c r="AK34" s="59"/>
      <c r="AL34" s="59"/>
      <c r="AM34" s="28">
        <f t="shared" ref="AM34:AM65" si="25">SUM(AK34*10+AL34)/AJ34*10</f>
        <v>0</v>
      </c>
      <c r="AN34" s="26">
        <v>1</v>
      </c>
      <c r="AO34" s="59"/>
      <c r="AP34" s="59"/>
      <c r="AQ34" s="28">
        <f t="shared" ref="AQ34:AQ65" si="26">SUM(AO34*10+AP34)/AN34*10</f>
        <v>0</v>
      </c>
      <c r="AR34" s="26">
        <v>1</v>
      </c>
      <c r="AS34" s="59"/>
      <c r="AT34" s="59"/>
      <c r="AU34" s="28">
        <f t="shared" ref="AU34:AU65" si="27">SUM(AS34*10+AT34)/AR34*10</f>
        <v>0</v>
      </c>
      <c r="AV34" s="26">
        <v>1</v>
      </c>
      <c r="AW34" s="59"/>
      <c r="AX34" s="59"/>
      <c r="AY34" s="28">
        <f t="shared" ref="AY34:AY65" si="28">SUM(AW34*10+AX34)/AV34*10</f>
        <v>0</v>
      </c>
      <c r="AZ34" s="60">
        <f t="shared" ref="AZ34:AZ65" si="29">IF(H34&lt;250,0,IF(H34&lt;500,250,IF(H34&lt;750,"500",IF(H34&lt;1000,750,IF(H34&lt;1500,1000,IF(H34&lt;2000,1500,IF(H34&lt;2500,2000,IF(H34&lt;3000,2500,3000))))))))</f>
        <v>0</v>
      </c>
      <c r="BA34" s="61">
        <v>0</v>
      </c>
      <c r="BB34" s="62">
        <f t="shared" si="14"/>
        <v>0</v>
      </c>
      <c r="BC34" s="63" t="str">
        <f t="shared" ref="BC34:BC65" si="30">IF(BB34=0,"geen actie",CONCATENATE("diploma uitschrijven: ",AZ34," punten"))</f>
        <v>geen actie</v>
      </c>
      <c r="BD34" s="86">
        <v>33</v>
      </c>
      <c r="BE34" s="33"/>
      <c r="BF34" s="35"/>
      <c r="BG34" s="35"/>
      <c r="BH34" s="35"/>
      <c r="BI34" s="35"/>
      <c r="BJ34" s="35"/>
      <c r="BK34" s="35"/>
      <c r="BL34" s="35"/>
    </row>
    <row r="35" spans="1:64" ht="18" hidden="1" customHeight="1" x14ac:dyDescent="0.25">
      <c r="A35" s="83">
        <v>34</v>
      </c>
      <c r="B35" s="18" t="str">
        <f t="shared" si="16"/>
        <v>v</v>
      </c>
      <c r="C35" s="94"/>
      <c r="D35" s="48"/>
      <c r="E35" s="94"/>
      <c r="F35" s="94"/>
      <c r="G35" s="94"/>
      <c r="H35" s="92">
        <f t="shared" si="17"/>
        <v>0</v>
      </c>
      <c r="I35" s="63"/>
      <c r="J35" s="93">
        <f t="shared" si="18"/>
        <v>2018</v>
      </c>
      <c r="K35" s="8"/>
      <c r="L35" s="59">
        <v>1</v>
      </c>
      <c r="M35" s="59"/>
      <c r="N35" s="59"/>
      <c r="O35" s="28">
        <f t="shared" si="19"/>
        <v>0</v>
      </c>
      <c r="P35" s="59">
        <v>1</v>
      </c>
      <c r="Q35" s="59"/>
      <c r="R35" s="59"/>
      <c r="S35" s="28">
        <f t="shared" si="20"/>
        <v>0</v>
      </c>
      <c r="T35" s="59">
        <v>1</v>
      </c>
      <c r="U35" s="59"/>
      <c r="V35" s="59"/>
      <c r="W35" s="28">
        <f t="shared" si="21"/>
        <v>0</v>
      </c>
      <c r="X35" s="59">
        <v>1</v>
      </c>
      <c r="Y35" s="59"/>
      <c r="Z35" s="59"/>
      <c r="AA35" s="28">
        <f t="shared" si="22"/>
        <v>0</v>
      </c>
      <c r="AB35" s="59">
        <v>1</v>
      </c>
      <c r="AC35" s="59"/>
      <c r="AD35" s="59"/>
      <c r="AE35" s="28">
        <f t="shared" si="23"/>
        <v>0</v>
      </c>
      <c r="AF35" s="59">
        <v>1</v>
      </c>
      <c r="AG35" s="59"/>
      <c r="AH35" s="59"/>
      <c r="AI35" s="28">
        <f t="shared" si="24"/>
        <v>0</v>
      </c>
      <c r="AJ35" s="59">
        <v>1</v>
      </c>
      <c r="AK35" s="59"/>
      <c r="AL35" s="59"/>
      <c r="AM35" s="28">
        <f t="shared" si="25"/>
        <v>0</v>
      </c>
      <c r="AN35" s="26">
        <v>1</v>
      </c>
      <c r="AO35" s="59"/>
      <c r="AP35" s="59"/>
      <c r="AQ35" s="28">
        <f t="shared" si="26"/>
        <v>0</v>
      </c>
      <c r="AR35" s="26">
        <v>1</v>
      </c>
      <c r="AS35" s="59"/>
      <c r="AT35" s="59"/>
      <c r="AU35" s="28">
        <f t="shared" si="27"/>
        <v>0</v>
      </c>
      <c r="AV35" s="26">
        <v>1</v>
      </c>
      <c r="AW35" s="59"/>
      <c r="AX35" s="59"/>
      <c r="AY35" s="28">
        <f t="shared" si="28"/>
        <v>0</v>
      </c>
      <c r="AZ35" s="60">
        <f t="shared" si="29"/>
        <v>0</v>
      </c>
      <c r="BA35" s="61">
        <v>0</v>
      </c>
      <c r="BB35" s="62">
        <f t="shared" si="14"/>
        <v>0</v>
      </c>
      <c r="BC35" s="63" t="str">
        <f t="shared" si="30"/>
        <v>geen actie</v>
      </c>
      <c r="BD35" s="86">
        <v>34</v>
      </c>
      <c r="BE35" s="33"/>
      <c r="BF35" s="35"/>
      <c r="BG35" s="35"/>
      <c r="BH35" s="35"/>
      <c r="BL35" s="35"/>
    </row>
    <row r="36" spans="1:64" hidden="1" x14ac:dyDescent="0.25">
      <c r="A36" s="83">
        <v>35</v>
      </c>
      <c r="B36" s="18" t="str">
        <f t="shared" si="16"/>
        <v>v</v>
      </c>
      <c r="C36" s="94"/>
      <c r="D36" s="48"/>
      <c r="E36" s="94"/>
      <c r="F36" s="94"/>
      <c r="G36" s="94"/>
      <c r="H36" s="92">
        <f t="shared" si="17"/>
        <v>0</v>
      </c>
      <c r="I36" s="63"/>
      <c r="J36" s="93">
        <f t="shared" si="18"/>
        <v>2018</v>
      </c>
      <c r="K36" s="8"/>
      <c r="L36" s="59">
        <v>1</v>
      </c>
      <c r="M36" s="59"/>
      <c r="N36" s="59"/>
      <c r="O36" s="28">
        <f t="shared" si="19"/>
        <v>0</v>
      </c>
      <c r="P36" s="59">
        <v>1</v>
      </c>
      <c r="Q36" s="59"/>
      <c r="R36" s="59"/>
      <c r="S36" s="28">
        <f t="shared" si="20"/>
        <v>0</v>
      </c>
      <c r="T36" s="59">
        <v>1</v>
      </c>
      <c r="U36" s="59"/>
      <c r="V36" s="59"/>
      <c r="W36" s="28">
        <f t="shared" si="21"/>
        <v>0</v>
      </c>
      <c r="X36" s="59">
        <v>1</v>
      </c>
      <c r="Y36" s="59"/>
      <c r="Z36" s="59"/>
      <c r="AA36" s="28">
        <f t="shared" si="22"/>
        <v>0</v>
      </c>
      <c r="AB36" s="59">
        <v>1</v>
      </c>
      <c r="AC36" s="59"/>
      <c r="AD36" s="59"/>
      <c r="AE36" s="28">
        <f t="shared" si="23"/>
        <v>0</v>
      </c>
      <c r="AF36" s="59">
        <v>1</v>
      </c>
      <c r="AG36" s="59"/>
      <c r="AH36" s="59"/>
      <c r="AI36" s="28">
        <f t="shared" si="24"/>
        <v>0</v>
      </c>
      <c r="AJ36" s="59">
        <v>1</v>
      </c>
      <c r="AK36" s="59"/>
      <c r="AL36" s="59"/>
      <c r="AM36" s="28">
        <f t="shared" si="25"/>
        <v>0</v>
      </c>
      <c r="AN36" s="26">
        <v>1</v>
      </c>
      <c r="AO36" s="59"/>
      <c r="AP36" s="59"/>
      <c r="AQ36" s="28">
        <f t="shared" si="26"/>
        <v>0</v>
      </c>
      <c r="AR36" s="26">
        <v>1</v>
      </c>
      <c r="AS36" s="59"/>
      <c r="AT36" s="59"/>
      <c r="AU36" s="28">
        <f t="shared" si="27"/>
        <v>0</v>
      </c>
      <c r="AV36" s="26">
        <v>1</v>
      </c>
      <c r="AW36" s="59"/>
      <c r="AX36" s="59"/>
      <c r="AY36" s="28">
        <f t="shared" si="28"/>
        <v>0</v>
      </c>
      <c r="AZ36" s="60">
        <f t="shared" si="29"/>
        <v>0</v>
      </c>
      <c r="BA36" s="61">
        <v>0</v>
      </c>
      <c r="BB36" s="62">
        <f t="shared" si="14"/>
        <v>0</v>
      </c>
      <c r="BC36" s="63" t="str">
        <f t="shared" si="30"/>
        <v>geen actie</v>
      </c>
      <c r="BD36" s="86">
        <v>35</v>
      </c>
      <c r="BE36" s="33"/>
      <c r="BF36" s="35"/>
      <c r="BG36" s="35"/>
      <c r="BH36" s="35"/>
      <c r="BI36" s="35"/>
      <c r="BJ36" s="35"/>
      <c r="BK36" s="35"/>
      <c r="BL36" s="35"/>
    </row>
    <row r="37" spans="1:64" hidden="1" x14ac:dyDescent="0.25">
      <c r="A37" s="83">
        <v>36</v>
      </c>
      <c r="B37" s="18" t="str">
        <f t="shared" si="16"/>
        <v>v</v>
      </c>
      <c r="C37" s="94"/>
      <c r="D37" s="48"/>
      <c r="E37" s="94"/>
      <c r="F37" s="94"/>
      <c r="G37" s="94"/>
      <c r="H37" s="92">
        <f t="shared" si="17"/>
        <v>0</v>
      </c>
      <c r="I37" s="63"/>
      <c r="J37" s="93">
        <f t="shared" si="18"/>
        <v>2018</v>
      </c>
      <c r="K37" s="8"/>
      <c r="L37" s="59">
        <v>1</v>
      </c>
      <c r="M37" s="59"/>
      <c r="N37" s="59"/>
      <c r="O37" s="28">
        <f t="shared" si="19"/>
        <v>0</v>
      </c>
      <c r="P37" s="59">
        <v>1</v>
      </c>
      <c r="Q37" s="59"/>
      <c r="R37" s="59"/>
      <c r="S37" s="28">
        <f t="shared" si="20"/>
        <v>0</v>
      </c>
      <c r="T37" s="59">
        <v>1</v>
      </c>
      <c r="U37" s="59"/>
      <c r="V37" s="59"/>
      <c r="W37" s="28">
        <f t="shared" si="21"/>
        <v>0</v>
      </c>
      <c r="X37" s="59">
        <v>1</v>
      </c>
      <c r="Y37" s="59"/>
      <c r="Z37" s="59"/>
      <c r="AA37" s="28">
        <f t="shared" si="22"/>
        <v>0</v>
      </c>
      <c r="AB37" s="59">
        <v>1</v>
      </c>
      <c r="AC37" s="59"/>
      <c r="AD37" s="59"/>
      <c r="AE37" s="28">
        <f t="shared" si="23"/>
        <v>0</v>
      </c>
      <c r="AF37" s="59">
        <v>1</v>
      </c>
      <c r="AG37" s="59"/>
      <c r="AH37" s="59"/>
      <c r="AI37" s="28">
        <f t="shared" si="24"/>
        <v>0</v>
      </c>
      <c r="AJ37" s="59">
        <v>1</v>
      </c>
      <c r="AK37" s="59"/>
      <c r="AL37" s="59"/>
      <c r="AM37" s="28">
        <f t="shared" si="25"/>
        <v>0</v>
      </c>
      <c r="AN37" s="26">
        <v>1</v>
      </c>
      <c r="AO37" s="59"/>
      <c r="AP37" s="59"/>
      <c r="AQ37" s="28">
        <f t="shared" si="26"/>
        <v>0</v>
      </c>
      <c r="AR37" s="26">
        <v>1</v>
      </c>
      <c r="AS37" s="59"/>
      <c r="AT37" s="59"/>
      <c r="AU37" s="28">
        <f t="shared" si="27"/>
        <v>0</v>
      </c>
      <c r="AV37" s="26">
        <v>1</v>
      </c>
      <c r="AW37" s="59"/>
      <c r="AX37" s="59"/>
      <c r="AY37" s="28">
        <f t="shared" si="28"/>
        <v>0</v>
      </c>
      <c r="AZ37" s="60">
        <f t="shared" si="29"/>
        <v>0</v>
      </c>
      <c r="BA37" s="61">
        <v>0</v>
      </c>
      <c r="BB37" s="62">
        <f t="shared" si="14"/>
        <v>0</v>
      </c>
      <c r="BC37" s="63" t="str">
        <f t="shared" si="30"/>
        <v>geen actie</v>
      </c>
      <c r="BD37" s="86">
        <v>36</v>
      </c>
      <c r="BE37" s="33"/>
      <c r="BF37" s="35"/>
      <c r="BG37" s="35"/>
      <c r="BH37" s="35"/>
      <c r="BI37" s="35"/>
      <c r="BJ37" s="35"/>
      <c r="BK37" s="35"/>
      <c r="BL37" s="35"/>
    </row>
    <row r="38" spans="1:64" hidden="1" x14ac:dyDescent="0.25">
      <c r="A38" s="83">
        <v>37</v>
      </c>
      <c r="B38" s="18" t="str">
        <f t="shared" si="16"/>
        <v>v</v>
      </c>
      <c r="C38" s="94"/>
      <c r="D38" s="48"/>
      <c r="E38" s="94"/>
      <c r="F38" s="94"/>
      <c r="G38" s="94"/>
      <c r="H38" s="92">
        <f t="shared" si="17"/>
        <v>0</v>
      </c>
      <c r="I38" s="63"/>
      <c r="J38" s="93">
        <f t="shared" si="18"/>
        <v>2018</v>
      </c>
      <c r="K38" s="8"/>
      <c r="L38" s="59">
        <v>1</v>
      </c>
      <c r="M38" s="59"/>
      <c r="N38" s="59"/>
      <c r="O38" s="28">
        <f t="shared" si="19"/>
        <v>0</v>
      </c>
      <c r="P38" s="59">
        <v>1</v>
      </c>
      <c r="Q38" s="59"/>
      <c r="R38" s="59"/>
      <c r="S38" s="28">
        <f t="shared" si="20"/>
        <v>0</v>
      </c>
      <c r="T38" s="59">
        <v>1</v>
      </c>
      <c r="U38" s="59"/>
      <c r="V38" s="59"/>
      <c r="W38" s="28">
        <f t="shared" si="21"/>
        <v>0</v>
      </c>
      <c r="X38" s="59">
        <v>1</v>
      </c>
      <c r="Y38" s="59"/>
      <c r="Z38" s="59"/>
      <c r="AA38" s="28">
        <f t="shared" si="22"/>
        <v>0</v>
      </c>
      <c r="AB38" s="59">
        <v>1</v>
      </c>
      <c r="AC38" s="59"/>
      <c r="AD38" s="59"/>
      <c r="AE38" s="28">
        <f t="shared" si="23"/>
        <v>0</v>
      </c>
      <c r="AF38" s="59">
        <v>1</v>
      </c>
      <c r="AG38" s="59"/>
      <c r="AH38" s="59"/>
      <c r="AI38" s="28">
        <f t="shared" si="24"/>
        <v>0</v>
      </c>
      <c r="AJ38" s="59">
        <v>1</v>
      </c>
      <c r="AK38" s="59"/>
      <c r="AL38" s="59"/>
      <c r="AM38" s="28">
        <f t="shared" si="25"/>
        <v>0</v>
      </c>
      <c r="AN38" s="26">
        <v>1</v>
      </c>
      <c r="AO38" s="59"/>
      <c r="AP38" s="59"/>
      <c r="AQ38" s="28">
        <f t="shared" si="26"/>
        <v>0</v>
      </c>
      <c r="AR38" s="26">
        <v>1</v>
      </c>
      <c r="AS38" s="59"/>
      <c r="AT38" s="59"/>
      <c r="AU38" s="28">
        <f t="shared" si="27"/>
        <v>0</v>
      </c>
      <c r="AV38" s="26">
        <v>1</v>
      </c>
      <c r="AW38" s="59"/>
      <c r="AX38" s="59"/>
      <c r="AY38" s="28">
        <f t="shared" si="28"/>
        <v>0</v>
      </c>
      <c r="AZ38" s="60">
        <f t="shared" si="29"/>
        <v>0</v>
      </c>
      <c r="BA38" s="61">
        <v>0</v>
      </c>
      <c r="BB38" s="62">
        <f t="shared" si="14"/>
        <v>0</v>
      </c>
      <c r="BC38" s="63" t="str">
        <f t="shared" si="30"/>
        <v>geen actie</v>
      </c>
      <c r="BD38" s="86">
        <v>37</v>
      </c>
      <c r="BE38" s="33"/>
      <c r="BF38" s="35"/>
      <c r="BG38" s="35"/>
      <c r="BH38" s="35"/>
      <c r="BI38" s="35"/>
      <c r="BJ38" s="35"/>
      <c r="BK38" s="35"/>
      <c r="BL38" s="35"/>
    </row>
    <row r="39" spans="1:64" hidden="1" x14ac:dyDescent="0.25">
      <c r="A39" s="83">
        <v>38</v>
      </c>
      <c r="B39" s="18" t="str">
        <f t="shared" si="16"/>
        <v>v</v>
      </c>
      <c r="C39" s="94"/>
      <c r="D39" s="48"/>
      <c r="E39" s="94"/>
      <c r="F39" s="94"/>
      <c r="G39" s="94"/>
      <c r="H39" s="92">
        <f t="shared" si="17"/>
        <v>0</v>
      </c>
      <c r="I39" s="63"/>
      <c r="J39" s="93">
        <f t="shared" si="18"/>
        <v>2018</v>
      </c>
      <c r="K39" s="8"/>
      <c r="L39" s="59">
        <v>1</v>
      </c>
      <c r="M39" s="59"/>
      <c r="N39" s="59"/>
      <c r="O39" s="28">
        <f t="shared" si="19"/>
        <v>0</v>
      </c>
      <c r="P39" s="59">
        <v>1</v>
      </c>
      <c r="Q39" s="59"/>
      <c r="R39" s="59"/>
      <c r="S39" s="28">
        <f t="shared" si="20"/>
        <v>0</v>
      </c>
      <c r="T39" s="59">
        <v>1</v>
      </c>
      <c r="U39" s="59"/>
      <c r="V39" s="59"/>
      <c r="W39" s="28">
        <f t="shared" si="21"/>
        <v>0</v>
      </c>
      <c r="X39" s="59">
        <v>1</v>
      </c>
      <c r="Y39" s="59"/>
      <c r="Z39" s="59"/>
      <c r="AA39" s="28">
        <f t="shared" si="22"/>
        <v>0</v>
      </c>
      <c r="AB39" s="59">
        <v>1</v>
      </c>
      <c r="AC39" s="59"/>
      <c r="AD39" s="59"/>
      <c r="AE39" s="28">
        <f t="shared" si="23"/>
        <v>0</v>
      </c>
      <c r="AF39" s="59">
        <v>1</v>
      </c>
      <c r="AG39" s="59"/>
      <c r="AH39" s="59"/>
      <c r="AI39" s="28">
        <f t="shared" si="24"/>
        <v>0</v>
      </c>
      <c r="AJ39" s="59">
        <v>1</v>
      </c>
      <c r="AK39" s="59"/>
      <c r="AL39" s="59"/>
      <c r="AM39" s="28">
        <f t="shared" si="25"/>
        <v>0</v>
      </c>
      <c r="AN39" s="26">
        <v>1</v>
      </c>
      <c r="AO39" s="59"/>
      <c r="AP39" s="59"/>
      <c r="AQ39" s="28">
        <f t="shared" si="26"/>
        <v>0</v>
      </c>
      <c r="AR39" s="26">
        <v>1</v>
      </c>
      <c r="AS39" s="59"/>
      <c r="AT39" s="59"/>
      <c r="AU39" s="28">
        <f t="shared" si="27"/>
        <v>0</v>
      </c>
      <c r="AV39" s="26">
        <v>1</v>
      </c>
      <c r="AW39" s="59"/>
      <c r="AX39" s="59"/>
      <c r="AY39" s="28">
        <f t="shared" si="28"/>
        <v>0</v>
      </c>
      <c r="AZ39" s="60">
        <f t="shared" si="29"/>
        <v>0</v>
      </c>
      <c r="BA39" s="61">
        <v>0</v>
      </c>
      <c r="BB39" s="62">
        <f t="shared" si="14"/>
        <v>0</v>
      </c>
      <c r="BC39" s="63" t="str">
        <f t="shared" si="30"/>
        <v>geen actie</v>
      </c>
      <c r="BD39" s="86">
        <v>38</v>
      </c>
      <c r="BE39" s="33"/>
      <c r="BF39" s="35"/>
      <c r="BG39" s="35"/>
      <c r="BH39" s="35"/>
      <c r="BI39" s="35"/>
      <c r="BJ39" s="35"/>
      <c r="BK39" s="35"/>
      <c r="BL39" s="35"/>
    </row>
    <row r="40" spans="1:64" hidden="1" x14ac:dyDescent="0.25">
      <c r="A40" s="83">
        <v>39</v>
      </c>
      <c r="B40" s="18" t="str">
        <f t="shared" si="16"/>
        <v>v</v>
      </c>
      <c r="C40" s="94"/>
      <c r="D40" s="48"/>
      <c r="E40" s="94"/>
      <c r="F40" s="94"/>
      <c r="G40" s="94"/>
      <c r="H40" s="92">
        <f t="shared" si="17"/>
        <v>0</v>
      </c>
      <c r="I40" s="63"/>
      <c r="J40" s="93">
        <f t="shared" si="18"/>
        <v>2018</v>
      </c>
      <c r="K40" s="8"/>
      <c r="L40" s="59">
        <v>1</v>
      </c>
      <c r="M40" s="59"/>
      <c r="N40" s="59"/>
      <c r="O40" s="28">
        <f t="shared" si="19"/>
        <v>0</v>
      </c>
      <c r="P40" s="59">
        <v>1</v>
      </c>
      <c r="Q40" s="59"/>
      <c r="R40" s="59"/>
      <c r="S40" s="28">
        <f t="shared" si="20"/>
        <v>0</v>
      </c>
      <c r="T40" s="59">
        <v>1</v>
      </c>
      <c r="U40" s="59"/>
      <c r="V40" s="59"/>
      <c r="W40" s="28">
        <f t="shared" si="21"/>
        <v>0</v>
      </c>
      <c r="X40" s="59">
        <v>1</v>
      </c>
      <c r="Y40" s="59"/>
      <c r="Z40" s="59"/>
      <c r="AA40" s="28">
        <f t="shared" si="22"/>
        <v>0</v>
      </c>
      <c r="AB40" s="59">
        <v>1</v>
      </c>
      <c r="AC40" s="59"/>
      <c r="AD40" s="59"/>
      <c r="AE40" s="28">
        <f t="shared" si="23"/>
        <v>0</v>
      </c>
      <c r="AF40" s="59">
        <v>1</v>
      </c>
      <c r="AG40" s="59"/>
      <c r="AH40" s="59"/>
      <c r="AI40" s="28">
        <f t="shared" si="24"/>
        <v>0</v>
      </c>
      <c r="AJ40" s="59">
        <v>1</v>
      </c>
      <c r="AK40" s="59"/>
      <c r="AL40" s="59"/>
      <c r="AM40" s="28">
        <f t="shared" si="25"/>
        <v>0</v>
      </c>
      <c r="AN40" s="26">
        <v>1</v>
      </c>
      <c r="AO40" s="59"/>
      <c r="AP40" s="59"/>
      <c r="AQ40" s="28">
        <f t="shared" si="26"/>
        <v>0</v>
      </c>
      <c r="AR40" s="26">
        <v>1</v>
      </c>
      <c r="AS40" s="59"/>
      <c r="AT40" s="59"/>
      <c r="AU40" s="28">
        <f t="shared" si="27"/>
        <v>0</v>
      </c>
      <c r="AV40" s="26">
        <v>1</v>
      </c>
      <c r="AW40" s="59"/>
      <c r="AX40" s="59"/>
      <c r="AY40" s="28">
        <f t="shared" si="28"/>
        <v>0</v>
      </c>
      <c r="AZ40" s="60">
        <f t="shared" si="29"/>
        <v>0</v>
      </c>
      <c r="BA40" s="61">
        <v>0</v>
      </c>
      <c r="BB40" s="62">
        <f t="shared" si="14"/>
        <v>0</v>
      </c>
      <c r="BC40" s="63" t="str">
        <f t="shared" si="30"/>
        <v>geen actie</v>
      </c>
      <c r="BD40" s="86">
        <v>39</v>
      </c>
      <c r="BE40" s="33"/>
      <c r="BF40" s="35"/>
      <c r="BG40" s="35"/>
      <c r="BH40" s="35"/>
      <c r="BI40" s="35"/>
      <c r="BJ40" s="35"/>
      <c r="BK40" s="35"/>
      <c r="BL40" s="35"/>
    </row>
    <row r="41" spans="1:64" hidden="1" x14ac:dyDescent="0.25">
      <c r="A41" s="83">
        <v>40</v>
      </c>
      <c r="B41" s="18" t="str">
        <f t="shared" si="16"/>
        <v>v</v>
      </c>
      <c r="C41" s="94"/>
      <c r="D41" s="48"/>
      <c r="E41" s="94"/>
      <c r="F41" s="94"/>
      <c r="G41" s="94"/>
      <c r="H41" s="92">
        <f t="shared" si="17"/>
        <v>0</v>
      </c>
      <c r="I41" s="63"/>
      <c r="J41" s="93">
        <f t="shared" si="18"/>
        <v>2018</v>
      </c>
      <c r="K41" s="8"/>
      <c r="L41" s="59">
        <v>1</v>
      </c>
      <c r="M41" s="59"/>
      <c r="N41" s="59"/>
      <c r="O41" s="28">
        <f t="shared" si="19"/>
        <v>0</v>
      </c>
      <c r="P41" s="59">
        <v>1</v>
      </c>
      <c r="Q41" s="59"/>
      <c r="R41" s="59"/>
      <c r="S41" s="28">
        <f t="shared" si="20"/>
        <v>0</v>
      </c>
      <c r="T41" s="59">
        <v>1</v>
      </c>
      <c r="U41" s="59"/>
      <c r="V41" s="59"/>
      <c r="W41" s="28">
        <f t="shared" si="21"/>
        <v>0</v>
      </c>
      <c r="X41" s="59">
        <v>1</v>
      </c>
      <c r="Y41" s="59"/>
      <c r="Z41" s="59"/>
      <c r="AA41" s="28">
        <f t="shared" si="22"/>
        <v>0</v>
      </c>
      <c r="AB41" s="59">
        <v>1</v>
      </c>
      <c r="AC41" s="59"/>
      <c r="AD41" s="59"/>
      <c r="AE41" s="28">
        <f t="shared" si="23"/>
        <v>0</v>
      </c>
      <c r="AF41" s="59">
        <v>1</v>
      </c>
      <c r="AG41" s="59"/>
      <c r="AH41" s="59"/>
      <c r="AI41" s="28">
        <f t="shared" si="24"/>
        <v>0</v>
      </c>
      <c r="AJ41" s="59">
        <v>1</v>
      </c>
      <c r="AK41" s="59"/>
      <c r="AL41" s="59"/>
      <c r="AM41" s="28">
        <f t="shared" si="25"/>
        <v>0</v>
      </c>
      <c r="AN41" s="26">
        <v>1</v>
      </c>
      <c r="AO41" s="59"/>
      <c r="AP41" s="59"/>
      <c r="AQ41" s="28">
        <f t="shared" si="26"/>
        <v>0</v>
      </c>
      <c r="AR41" s="26">
        <v>1</v>
      </c>
      <c r="AS41" s="59"/>
      <c r="AT41" s="59"/>
      <c r="AU41" s="28">
        <f t="shared" si="27"/>
        <v>0</v>
      </c>
      <c r="AV41" s="26">
        <v>1</v>
      </c>
      <c r="AW41" s="59"/>
      <c r="AX41" s="59"/>
      <c r="AY41" s="28">
        <f t="shared" si="28"/>
        <v>0</v>
      </c>
      <c r="AZ41" s="60">
        <f t="shared" si="29"/>
        <v>0</v>
      </c>
      <c r="BA41" s="61">
        <v>0</v>
      </c>
      <c r="BB41" s="62">
        <f t="shared" si="14"/>
        <v>0</v>
      </c>
      <c r="BC41" s="63" t="str">
        <f t="shared" si="30"/>
        <v>geen actie</v>
      </c>
      <c r="BD41" s="86">
        <v>40</v>
      </c>
      <c r="BE41" s="33"/>
      <c r="BF41" s="35"/>
      <c r="BG41" s="35"/>
      <c r="BH41" s="35"/>
      <c r="BI41" s="35"/>
      <c r="BJ41" s="35"/>
      <c r="BK41" s="35"/>
      <c r="BL41" s="35"/>
    </row>
    <row r="42" spans="1:64" hidden="1" x14ac:dyDescent="0.25">
      <c r="A42" s="83">
        <v>41</v>
      </c>
      <c r="B42" s="18" t="str">
        <f t="shared" si="16"/>
        <v>v</v>
      </c>
      <c r="C42" s="94"/>
      <c r="D42" s="48"/>
      <c r="E42" s="94"/>
      <c r="F42" s="94"/>
      <c r="G42" s="94"/>
      <c r="H42" s="92">
        <f t="shared" si="17"/>
        <v>0</v>
      </c>
      <c r="I42" s="63"/>
      <c r="J42" s="93">
        <f t="shared" si="18"/>
        <v>2018</v>
      </c>
      <c r="K42" s="8"/>
      <c r="L42" s="59">
        <v>1</v>
      </c>
      <c r="M42" s="59"/>
      <c r="N42" s="59"/>
      <c r="O42" s="28">
        <f t="shared" si="19"/>
        <v>0</v>
      </c>
      <c r="P42" s="59">
        <v>1</v>
      </c>
      <c r="Q42" s="59"/>
      <c r="R42" s="59"/>
      <c r="S42" s="28">
        <f t="shared" si="20"/>
        <v>0</v>
      </c>
      <c r="T42" s="59">
        <v>1</v>
      </c>
      <c r="U42" s="59"/>
      <c r="V42" s="59"/>
      <c r="W42" s="28">
        <f t="shared" si="21"/>
        <v>0</v>
      </c>
      <c r="X42" s="59">
        <v>1</v>
      </c>
      <c r="Y42" s="59"/>
      <c r="Z42" s="59"/>
      <c r="AA42" s="28">
        <f t="shared" si="22"/>
        <v>0</v>
      </c>
      <c r="AB42" s="59">
        <v>1</v>
      </c>
      <c r="AC42" s="59"/>
      <c r="AD42" s="59"/>
      <c r="AE42" s="28">
        <f t="shared" si="23"/>
        <v>0</v>
      </c>
      <c r="AF42" s="59">
        <v>1</v>
      </c>
      <c r="AG42" s="59"/>
      <c r="AH42" s="59"/>
      <c r="AI42" s="28">
        <f t="shared" si="24"/>
        <v>0</v>
      </c>
      <c r="AJ42" s="59">
        <v>1</v>
      </c>
      <c r="AK42" s="59"/>
      <c r="AL42" s="59"/>
      <c r="AM42" s="28">
        <f t="shared" si="25"/>
        <v>0</v>
      </c>
      <c r="AN42" s="26">
        <v>1</v>
      </c>
      <c r="AO42" s="59"/>
      <c r="AP42" s="59"/>
      <c r="AQ42" s="28">
        <f t="shared" si="26"/>
        <v>0</v>
      </c>
      <c r="AR42" s="26">
        <v>1</v>
      </c>
      <c r="AS42" s="59"/>
      <c r="AT42" s="59"/>
      <c r="AU42" s="28">
        <f t="shared" si="27"/>
        <v>0</v>
      </c>
      <c r="AV42" s="26">
        <v>1</v>
      </c>
      <c r="AW42" s="59"/>
      <c r="AX42" s="59"/>
      <c r="AY42" s="28">
        <f t="shared" si="28"/>
        <v>0</v>
      </c>
      <c r="AZ42" s="60">
        <f t="shared" si="29"/>
        <v>0</v>
      </c>
      <c r="BA42" s="61">
        <v>0</v>
      </c>
      <c r="BB42" s="62">
        <f t="shared" si="14"/>
        <v>0</v>
      </c>
      <c r="BC42" s="63" t="str">
        <f t="shared" si="30"/>
        <v>geen actie</v>
      </c>
      <c r="BD42" s="86">
        <v>41</v>
      </c>
      <c r="BE42" s="33"/>
      <c r="BF42" s="35"/>
      <c r="BG42" s="35"/>
      <c r="BH42" s="35"/>
      <c r="BI42" s="35"/>
      <c r="BJ42" s="35"/>
      <c r="BK42" s="35"/>
      <c r="BL42" s="35"/>
    </row>
    <row r="43" spans="1:64" hidden="1" x14ac:dyDescent="0.25">
      <c r="A43" s="83">
        <v>42</v>
      </c>
      <c r="B43" s="18" t="str">
        <f t="shared" si="16"/>
        <v>v</v>
      </c>
      <c r="C43" s="94"/>
      <c r="D43" s="48"/>
      <c r="E43" s="94"/>
      <c r="F43" s="94"/>
      <c r="G43" s="94"/>
      <c r="H43" s="92">
        <f t="shared" si="17"/>
        <v>0</v>
      </c>
      <c r="I43" s="63"/>
      <c r="J43" s="93">
        <f t="shared" si="18"/>
        <v>2018</v>
      </c>
      <c r="K43" s="8"/>
      <c r="L43" s="59">
        <v>1</v>
      </c>
      <c r="M43" s="59"/>
      <c r="N43" s="59"/>
      <c r="O43" s="28">
        <f t="shared" si="19"/>
        <v>0</v>
      </c>
      <c r="P43" s="59">
        <v>1</v>
      </c>
      <c r="Q43" s="59"/>
      <c r="R43" s="59"/>
      <c r="S43" s="28">
        <f t="shared" si="20"/>
        <v>0</v>
      </c>
      <c r="T43" s="59">
        <v>1</v>
      </c>
      <c r="U43" s="59"/>
      <c r="V43" s="59"/>
      <c r="W43" s="28">
        <f t="shared" si="21"/>
        <v>0</v>
      </c>
      <c r="X43" s="59">
        <v>1</v>
      </c>
      <c r="Y43" s="59"/>
      <c r="Z43" s="59"/>
      <c r="AA43" s="28">
        <f t="shared" si="22"/>
        <v>0</v>
      </c>
      <c r="AB43" s="59">
        <v>1</v>
      </c>
      <c r="AC43" s="59"/>
      <c r="AD43" s="59"/>
      <c r="AE43" s="28">
        <f t="shared" si="23"/>
        <v>0</v>
      </c>
      <c r="AF43" s="59">
        <v>1</v>
      </c>
      <c r="AG43" s="59"/>
      <c r="AH43" s="59"/>
      <c r="AI43" s="28">
        <f t="shared" si="24"/>
        <v>0</v>
      </c>
      <c r="AJ43" s="59">
        <v>1</v>
      </c>
      <c r="AK43" s="59"/>
      <c r="AL43" s="59"/>
      <c r="AM43" s="28">
        <f t="shared" si="25"/>
        <v>0</v>
      </c>
      <c r="AN43" s="26">
        <v>1</v>
      </c>
      <c r="AO43" s="59"/>
      <c r="AP43" s="59"/>
      <c r="AQ43" s="28">
        <f t="shared" si="26"/>
        <v>0</v>
      </c>
      <c r="AR43" s="26">
        <v>1</v>
      </c>
      <c r="AS43" s="59"/>
      <c r="AT43" s="59"/>
      <c r="AU43" s="28">
        <f t="shared" si="27"/>
        <v>0</v>
      </c>
      <c r="AV43" s="26">
        <v>1</v>
      </c>
      <c r="AW43" s="59"/>
      <c r="AX43" s="59"/>
      <c r="AY43" s="28">
        <f t="shared" si="28"/>
        <v>0</v>
      </c>
      <c r="AZ43" s="60">
        <f t="shared" si="29"/>
        <v>0</v>
      </c>
      <c r="BA43" s="61">
        <v>0</v>
      </c>
      <c r="BB43" s="62">
        <f t="shared" si="14"/>
        <v>0</v>
      </c>
      <c r="BC43" s="63" t="str">
        <f t="shared" si="30"/>
        <v>geen actie</v>
      </c>
      <c r="BD43" s="86">
        <v>42</v>
      </c>
      <c r="BE43" s="33"/>
      <c r="BF43" s="35"/>
      <c r="BG43" s="35"/>
      <c r="BH43" s="35"/>
      <c r="BI43" s="35"/>
      <c r="BJ43" s="35"/>
      <c r="BK43" s="35"/>
      <c r="BL43" s="35"/>
    </row>
    <row r="44" spans="1:64" hidden="1" x14ac:dyDescent="0.25">
      <c r="A44" s="83">
        <v>43</v>
      </c>
      <c r="B44" s="18" t="str">
        <f t="shared" si="16"/>
        <v>v</v>
      </c>
      <c r="C44" s="34"/>
      <c r="D44" s="50"/>
      <c r="E44" s="20"/>
      <c r="F44" s="87"/>
      <c r="G44" s="37"/>
      <c r="H44" s="92">
        <f t="shared" si="17"/>
        <v>0</v>
      </c>
      <c r="I44" s="63"/>
      <c r="J44" s="93">
        <f t="shared" si="18"/>
        <v>2018</v>
      </c>
      <c r="K44" s="8"/>
      <c r="L44" s="59">
        <v>1</v>
      </c>
      <c r="M44" s="59"/>
      <c r="N44" s="59"/>
      <c r="O44" s="28">
        <f t="shared" si="19"/>
        <v>0</v>
      </c>
      <c r="P44" s="59">
        <v>1</v>
      </c>
      <c r="Q44" s="59"/>
      <c r="R44" s="59"/>
      <c r="S44" s="28">
        <f t="shared" si="20"/>
        <v>0</v>
      </c>
      <c r="T44" s="59">
        <v>1</v>
      </c>
      <c r="U44" s="59"/>
      <c r="V44" s="59"/>
      <c r="W44" s="28">
        <f t="shared" si="21"/>
        <v>0</v>
      </c>
      <c r="X44" s="59">
        <v>1</v>
      </c>
      <c r="Y44" s="59"/>
      <c r="Z44" s="59"/>
      <c r="AA44" s="28">
        <f t="shared" si="22"/>
        <v>0</v>
      </c>
      <c r="AB44" s="59">
        <v>1</v>
      </c>
      <c r="AC44" s="59"/>
      <c r="AD44" s="59"/>
      <c r="AE44" s="28">
        <f t="shared" si="23"/>
        <v>0</v>
      </c>
      <c r="AF44" s="59">
        <v>1</v>
      </c>
      <c r="AG44" s="59"/>
      <c r="AH44" s="59"/>
      <c r="AI44" s="28">
        <f t="shared" si="24"/>
        <v>0</v>
      </c>
      <c r="AJ44" s="59">
        <v>1</v>
      </c>
      <c r="AK44" s="59"/>
      <c r="AL44" s="59"/>
      <c r="AM44" s="28">
        <f t="shared" si="25"/>
        <v>0</v>
      </c>
      <c r="AN44" s="26">
        <v>1</v>
      </c>
      <c r="AO44" s="59"/>
      <c r="AP44" s="59"/>
      <c r="AQ44" s="28">
        <f t="shared" si="26"/>
        <v>0</v>
      </c>
      <c r="AR44" s="26">
        <v>1</v>
      </c>
      <c r="AS44" s="59"/>
      <c r="AT44" s="59"/>
      <c r="AU44" s="28">
        <f t="shared" si="27"/>
        <v>0</v>
      </c>
      <c r="AV44" s="26">
        <v>1</v>
      </c>
      <c r="AW44" s="59"/>
      <c r="AX44" s="59"/>
      <c r="AY44" s="28">
        <f t="shared" si="28"/>
        <v>0</v>
      </c>
      <c r="AZ44" s="60">
        <f t="shared" si="29"/>
        <v>0</v>
      </c>
      <c r="BA44" s="61">
        <v>0</v>
      </c>
      <c r="BB44" s="62">
        <v>0</v>
      </c>
      <c r="BC44" s="63" t="str">
        <f t="shared" si="30"/>
        <v>geen actie</v>
      </c>
      <c r="BD44" s="86">
        <v>43</v>
      </c>
      <c r="BE44" s="33"/>
      <c r="BF44" s="35"/>
      <c r="BG44" s="35"/>
      <c r="BH44" s="35"/>
      <c r="BI44" s="35"/>
      <c r="BJ44" s="35"/>
      <c r="BK44" s="35"/>
      <c r="BL44" s="35"/>
    </row>
    <row r="45" spans="1:64" hidden="1" x14ac:dyDescent="0.25">
      <c r="A45" s="83">
        <v>44</v>
      </c>
      <c r="B45" s="18" t="str">
        <f t="shared" si="16"/>
        <v>v</v>
      </c>
      <c r="C45" s="34"/>
      <c r="D45" s="50"/>
      <c r="E45" s="20"/>
      <c r="F45" s="87"/>
      <c r="G45" s="37"/>
      <c r="H45" s="92">
        <f t="shared" si="17"/>
        <v>0</v>
      </c>
      <c r="I45" s="63"/>
      <c r="J45" s="93">
        <f t="shared" si="18"/>
        <v>2018</v>
      </c>
      <c r="K45" s="8"/>
      <c r="L45" s="59">
        <v>1</v>
      </c>
      <c r="M45" s="59"/>
      <c r="N45" s="59"/>
      <c r="O45" s="28">
        <f t="shared" si="19"/>
        <v>0</v>
      </c>
      <c r="P45" s="59">
        <v>1</v>
      </c>
      <c r="Q45" s="59"/>
      <c r="R45" s="59"/>
      <c r="S45" s="28">
        <f t="shared" si="20"/>
        <v>0</v>
      </c>
      <c r="T45" s="59">
        <v>1</v>
      </c>
      <c r="U45" s="59"/>
      <c r="V45" s="59"/>
      <c r="W45" s="28">
        <f t="shared" si="21"/>
        <v>0</v>
      </c>
      <c r="X45" s="59">
        <v>1</v>
      </c>
      <c r="Y45" s="59"/>
      <c r="Z45" s="59"/>
      <c r="AA45" s="28">
        <f t="shared" si="22"/>
        <v>0</v>
      </c>
      <c r="AB45" s="59">
        <v>1</v>
      </c>
      <c r="AC45" s="59"/>
      <c r="AD45" s="59"/>
      <c r="AE45" s="28">
        <f t="shared" si="23"/>
        <v>0</v>
      </c>
      <c r="AF45" s="59">
        <v>1</v>
      </c>
      <c r="AG45" s="59"/>
      <c r="AH45" s="59"/>
      <c r="AI45" s="28">
        <f t="shared" si="24"/>
        <v>0</v>
      </c>
      <c r="AJ45" s="59">
        <v>1</v>
      </c>
      <c r="AK45" s="59"/>
      <c r="AL45" s="59"/>
      <c r="AM45" s="28">
        <f t="shared" si="25"/>
        <v>0</v>
      </c>
      <c r="AN45" s="26">
        <v>1</v>
      </c>
      <c r="AO45" s="59"/>
      <c r="AP45" s="59"/>
      <c r="AQ45" s="28">
        <f t="shared" si="26"/>
        <v>0</v>
      </c>
      <c r="AR45" s="26">
        <v>1</v>
      </c>
      <c r="AS45" s="59"/>
      <c r="AT45" s="59"/>
      <c r="AU45" s="28">
        <f t="shared" si="27"/>
        <v>0</v>
      </c>
      <c r="AV45" s="26">
        <v>1</v>
      </c>
      <c r="AW45" s="59"/>
      <c r="AX45" s="59"/>
      <c r="AY45" s="28">
        <f t="shared" si="28"/>
        <v>0</v>
      </c>
      <c r="AZ45" s="60">
        <f t="shared" si="29"/>
        <v>0</v>
      </c>
      <c r="BA45" s="61">
        <v>0</v>
      </c>
      <c r="BB45" s="62">
        <f t="shared" ref="BB45:BB76" si="31">AZ45-BA45</f>
        <v>0</v>
      </c>
      <c r="BC45" s="63" t="str">
        <f t="shared" si="30"/>
        <v>geen actie</v>
      </c>
      <c r="BD45" s="86">
        <v>44</v>
      </c>
      <c r="BE45" s="33"/>
      <c r="BF45" s="35"/>
      <c r="BG45" s="35"/>
      <c r="BH45" s="35"/>
      <c r="BI45" s="35"/>
      <c r="BJ45" s="35"/>
      <c r="BK45" s="35"/>
      <c r="BL45" s="35"/>
    </row>
    <row r="46" spans="1:64" hidden="1" x14ac:dyDescent="0.25">
      <c r="A46" s="83">
        <v>45</v>
      </c>
      <c r="B46" s="18" t="str">
        <f t="shared" si="16"/>
        <v>v</v>
      </c>
      <c r="C46" s="34"/>
      <c r="D46" s="50"/>
      <c r="E46" s="20"/>
      <c r="F46" s="91"/>
      <c r="G46" s="22"/>
      <c r="H46" s="92">
        <f t="shared" si="17"/>
        <v>0</v>
      </c>
      <c r="I46" s="57"/>
      <c r="J46" s="93">
        <f t="shared" si="18"/>
        <v>2018</v>
      </c>
      <c r="K46" s="8"/>
      <c r="L46" s="59">
        <v>1</v>
      </c>
      <c r="M46" s="59"/>
      <c r="N46" s="59"/>
      <c r="O46" s="28">
        <f t="shared" si="19"/>
        <v>0</v>
      </c>
      <c r="P46" s="59">
        <v>1</v>
      </c>
      <c r="Q46" s="59"/>
      <c r="R46" s="59"/>
      <c r="S46" s="28">
        <f t="shared" si="20"/>
        <v>0</v>
      </c>
      <c r="T46" s="59">
        <v>1</v>
      </c>
      <c r="U46" s="59"/>
      <c r="V46" s="59"/>
      <c r="W46" s="28">
        <f t="shared" si="21"/>
        <v>0</v>
      </c>
      <c r="X46" s="59">
        <v>1</v>
      </c>
      <c r="Y46" s="59"/>
      <c r="Z46" s="59"/>
      <c r="AA46" s="28">
        <f t="shared" si="22"/>
        <v>0</v>
      </c>
      <c r="AB46" s="59">
        <v>1</v>
      </c>
      <c r="AC46" s="59"/>
      <c r="AD46" s="59"/>
      <c r="AE46" s="28">
        <f t="shared" si="23"/>
        <v>0</v>
      </c>
      <c r="AF46" s="59">
        <v>1</v>
      </c>
      <c r="AG46" s="59"/>
      <c r="AH46" s="59"/>
      <c r="AI46" s="28">
        <f t="shared" si="24"/>
        <v>0</v>
      </c>
      <c r="AJ46" s="59">
        <v>1</v>
      </c>
      <c r="AK46" s="59"/>
      <c r="AL46" s="59"/>
      <c r="AM46" s="28">
        <f t="shared" si="25"/>
        <v>0</v>
      </c>
      <c r="AN46" s="26">
        <v>1</v>
      </c>
      <c r="AO46" s="59"/>
      <c r="AP46" s="59"/>
      <c r="AQ46" s="28">
        <f t="shared" si="26"/>
        <v>0</v>
      </c>
      <c r="AR46" s="26">
        <v>1</v>
      </c>
      <c r="AS46" s="59"/>
      <c r="AT46" s="59"/>
      <c r="AU46" s="28">
        <f t="shared" si="27"/>
        <v>0</v>
      </c>
      <c r="AV46" s="26">
        <v>1</v>
      </c>
      <c r="AW46" s="59"/>
      <c r="AX46" s="59"/>
      <c r="AY46" s="28">
        <f t="shared" si="28"/>
        <v>0</v>
      </c>
      <c r="AZ46" s="60">
        <f t="shared" si="29"/>
        <v>0</v>
      </c>
      <c r="BA46" s="61">
        <v>0</v>
      </c>
      <c r="BB46" s="62">
        <f t="shared" si="31"/>
        <v>0</v>
      </c>
      <c r="BC46" s="63" t="str">
        <f t="shared" si="30"/>
        <v>geen actie</v>
      </c>
      <c r="BD46" s="86">
        <v>45</v>
      </c>
      <c r="BE46" s="33"/>
      <c r="BF46" s="35"/>
      <c r="BG46" s="35"/>
      <c r="BH46" s="35"/>
      <c r="BI46" s="35"/>
      <c r="BJ46" s="35"/>
      <c r="BK46" s="35"/>
      <c r="BL46" s="35"/>
    </row>
    <row r="47" spans="1:64" hidden="1" x14ac:dyDescent="0.25">
      <c r="A47" s="83">
        <v>46</v>
      </c>
      <c r="B47" s="18" t="str">
        <f t="shared" si="16"/>
        <v>v</v>
      </c>
      <c r="C47" s="1"/>
      <c r="D47" s="50"/>
      <c r="E47" s="20"/>
      <c r="F47" s="91"/>
      <c r="G47" s="22"/>
      <c r="H47" s="92">
        <f t="shared" si="17"/>
        <v>0</v>
      </c>
      <c r="I47" s="56"/>
      <c r="J47" s="93">
        <f t="shared" si="18"/>
        <v>2018</v>
      </c>
      <c r="K47" s="8"/>
      <c r="L47" s="59">
        <v>1</v>
      </c>
      <c r="M47" s="59"/>
      <c r="N47" s="59"/>
      <c r="O47" s="28">
        <f t="shared" si="19"/>
        <v>0</v>
      </c>
      <c r="P47" s="59">
        <v>1</v>
      </c>
      <c r="Q47" s="59"/>
      <c r="R47" s="59"/>
      <c r="S47" s="28">
        <f t="shared" si="20"/>
        <v>0</v>
      </c>
      <c r="T47" s="59">
        <v>1</v>
      </c>
      <c r="U47" s="59"/>
      <c r="V47" s="59"/>
      <c r="W47" s="28">
        <f t="shared" si="21"/>
        <v>0</v>
      </c>
      <c r="X47" s="59">
        <v>1</v>
      </c>
      <c r="Y47" s="59"/>
      <c r="Z47" s="59"/>
      <c r="AA47" s="28">
        <f t="shared" si="22"/>
        <v>0</v>
      </c>
      <c r="AB47" s="59">
        <v>1</v>
      </c>
      <c r="AC47" s="59"/>
      <c r="AD47" s="59"/>
      <c r="AE47" s="28">
        <f t="shared" si="23"/>
        <v>0</v>
      </c>
      <c r="AF47" s="59">
        <v>1</v>
      </c>
      <c r="AG47" s="59"/>
      <c r="AH47" s="59"/>
      <c r="AI47" s="28">
        <f t="shared" si="24"/>
        <v>0</v>
      </c>
      <c r="AJ47" s="59">
        <v>1</v>
      </c>
      <c r="AK47" s="59"/>
      <c r="AL47" s="59"/>
      <c r="AM47" s="28">
        <f t="shared" si="25"/>
        <v>0</v>
      </c>
      <c r="AN47" s="26">
        <v>1</v>
      </c>
      <c r="AO47" s="59"/>
      <c r="AP47" s="59"/>
      <c r="AQ47" s="28">
        <f t="shared" si="26"/>
        <v>0</v>
      </c>
      <c r="AR47" s="26">
        <v>1</v>
      </c>
      <c r="AS47" s="59"/>
      <c r="AT47" s="59"/>
      <c r="AU47" s="28">
        <f t="shared" si="27"/>
        <v>0</v>
      </c>
      <c r="AV47" s="26">
        <v>1</v>
      </c>
      <c r="AW47" s="59"/>
      <c r="AX47" s="59"/>
      <c r="AY47" s="28">
        <f t="shared" si="28"/>
        <v>0</v>
      </c>
      <c r="AZ47" s="60">
        <f t="shared" si="29"/>
        <v>0</v>
      </c>
      <c r="BA47" s="61">
        <v>0</v>
      </c>
      <c r="BB47" s="62">
        <f t="shared" si="31"/>
        <v>0</v>
      </c>
      <c r="BC47" s="63" t="str">
        <f t="shared" si="30"/>
        <v>geen actie</v>
      </c>
      <c r="BD47" s="86">
        <v>46</v>
      </c>
      <c r="BE47" s="33"/>
      <c r="BF47" s="35"/>
      <c r="BG47" s="35"/>
      <c r="BH47" s="35"/>
      <c r="BI47" s="35"/>
      <c r="BJ47" s="35"/>
      <c r="BK47" s="35"/>
      <c r="BL47" s="35"/>
    </row>
    <row r="48" spans="1:64" hidden="1" x14ac:dyDescent="0.25">
      <c r="A48" s="83">
        <v>47</v>
      </c>
      <c r="B48" s="18" t="str">
        <f t="shared" si="16"/>
        <v>v</v>
      </c>
      <c r="C48" s="34"/>
      <c r="D48" s="50"/>
      <c r="E48" s="20"/>
      <c r="F48" s="87"/>
      <c r="G48" s="37"/>
      <c r="H48" s="23">
        <f t="shared" si="17"/>
        <v>0</v>
      </c>
      <c r="I48" s="32"/>
      <c r="J48" s="46">
        <f t="shared" si="18"/>
        <v>2018</v>
      </c>
      <c r="K48" s="8"/>
      <c r="L48" s="26">
        <v>1</v>
      </c>
      <c r="M48" s="26"/>
      <c r="N48" s="26"/>
      <c r="O48" s="27">
        <f t="shared" si="19"/>
        <v>0</v>
      </c>
      <c r="P48" s="26">
        <v>1</v>
      </c>
      <c r="Q48" s="26"/>
      <c r="R48" s="26"/>
      <c r="S48" s="27">
        <f t="shared" si="20"/>
        <v>0</v>
      </c>
      <c r="T48" s="26">
        <v>1</v>
      </c>
      <c r="U48" s="26"/>
      <c r="V48" s="26"/>
      <c r="W48" s="27">
        <f t="shared" si="21"/>
        <v>0</v>
      </c>
      <c r="X48" s="26">
        <v>1</v>
      </c>
      <c r="Y48" s="26"/>
      <c r="Z48" s="26"/>
      <c r="AA48" s="27">
        <f t="shared" si="22"/>
        <v>0</v>
      </c>
      <c r="AB48" s="26">
        <v>1</v>
      </c>
      <c r="AC48" s="26"/>
      <c r="AD48" s="26"/>
      <c r="AE48" s="27">
        <f t="shared" si="23"/>
        <v>0</v>
      </c>
      <c r="AF48" s="26">
        <v>1</v>
      </c>
      <c r="AG48" s="26"/>
      <c r="AH48" s="26"/>
      <c r="AI48" s="27">
        <f t="shared" si="24"/>
        <v>0</v>
      </c>
      <c r="AJ48" s="26">
        <v>1</v>
      </c>
      <c r="AK48" s="26"/>
      <c r="AL48" s="26"/>
      <c r="AM48" s="27">
        <f t="shared" si="25"/>
        <v>0</v>
      </c>
      <c r="AN48" s="26">
        <v>1</v>
      </c>
      <c r="AO48" s="26"/>
      <c r="AP48" s="26"/>
      <c r="AQ48" s="27">
        <f t="shared" si="26"/>
        <v>0</v>
      </c>
      <c r="AR48" s="26">
        <v>1</v>
      </c>
      <c r="AS48" s="26"/>
      <c r="AT48" s="26"/>
      <c r="AU48" s="27">
        <f t="shared" si="27"/>
        <v>0</v>
      </c>
      <c r="AV48" s="26">
        <v>1</v>
      </c>
      <c r="AW48" s="26"/>
      <c r="AX48" s="26"/>
      <c r="AY48" s="27">
        <f t="shared" si="28"/>
        <v>0</v>
      </c>
      <c r="AZ48" s="29">
        <f t="shared" si="29"/>
        <v>0</v>
      </c>
      <c r="BA48" s="30">
        <v>0</v>
      </c>
      <c r="BB48" s="31">
        <f t="shared" si="31"/>
        <v>0</v>
      </c>
      <c r="BC48" s="32" t="str">
        <f t="shared" si="30"/>
        <v>geen actie</v>
      </c>
      <c r="BD48" s="86">
        <v>47</v>
      </c>
      <c r="BE48" s="33"/>
      <c r="BF48" s="35"/>
      <c r="BG48" s="35"/>
      <c r="BH48" s="35"/>
      <c r="BI48" s="35"/>
      <c r="BJ48" s="35"/>
      <c r="BK48" s="35"/>
      <c r="BL48" s="35"/>
    </row>
    <row r="49" spans="1:64" hidden="1" x14ac:dyDescent="0.25">
      <c r="A49" s="83">
        <v>48</v>
      </c>
      <c r="B49" s="18" t="str">
        <f t="shared" si="16"/>
        <v>v</v>
      </c>
      <c r="C49" s="34"/>
      <c r="D49" s="50"/>
      <c r="E49" s="20"/>
      <c r="F49" s="87"/>
      <c r="G49" s="37"/>
      <c r="H49" s="23">
        <f t="shared" si="17"/>
        <v>0</v>
      </c>
      <c r="I49" s="32"/>
      <c r="J49" s="46">
        <f t="shared" si="18"/>
        <v>2018</v>
      </c>
      <c r="K49" s="8"/>
      <c r="L49" s="26">
        <v>1</v>
      </c>
      <c r="M49" s="26"/>
      <c r="N49" s="26"/>
      <c r="O49" s="27">
        <f t="shared" si="19"/>
        <v>0</v>
      </c>
      <c r="P49" s="26">
        <v>1</v>
      </c>
      <c r="Q49" s="26"/>
      <c r="R49" s="26"/>
      <c r="S49" s="27">
        <f t="shared" si="20"/>
        <v>0</v>
      </c>
      <c r="T49" s="26">
        <v>1</v>
      </c>
      <c r="U49" s="26"/>
      <c r="V49" s="26"/>
      <c r="W49" s="27">
        <f t="shared" si="21"/>
        <v>0</v>
      </c>
      <c r="X49" s="26">
        <v>1</v>
      </c>
      <c r="Y49" s="26"/>
      <c r="Z49" s="26"/>
      <c r="AA49" s="27">
        <f t="shared" si="22"/>
        <v>0</v>
      </c>
      <c r="AB49" s="26">
        <v>1</v>
      </c>
      <c r="AC49" s="26"/>
      <c r="AD49" s="26"/>
      <c r="AE49" s="27">
        <f t="shared" si="23"/>
        <v>0</v>
      </c>
      <c r="AF49" s="26">
        <v>1</v>
      </c>
      <c r="AG49" s="26"/>
      <c r="AH49" s="26"/>
      <c r="AI49" s="27">
        <f t="shared" si="24"/>
        <v>0</v>
      </c>
      <c r="AJ49" s="26">
        <v>1</v>
      </c>
      <c r="AK49" s="26"/>
      <c r="AL49" s="26"/>
      <c r="AM49" s="27">
        <f t="shared" si="25"/>
        <v>0</v>
      </c>
      <c r="AN49" s="26">
        <v>1</v>
      </c>
      <c r="AO49" s="26"/>
      <c r="AP49" s="26"/>
      <c r="AQ49" s="27">
        <f t="shared" si="26"/>
        <v>0</v>
      </c>
      <c r="AR49" s="26">
        <v>1</v>
      </c>
      <c r="AS49" s="26"/>
      <c r="AT49" s="26"/>
      <c r="AU49" s="27">
        <f t="shared" si="27"/>
        <v>0</v>
      </c>
      <c r="AV49" s="26">
        <v>1</v>
      </c>
      <c r="AW49" s="26"/>
      <c r="AX49" s="26"/>
      <c r="AY49" s="27">
        <f t="shared" si="28"/>
        <v>0</v>
      </c>
      <c r="AZ49" s="29">
        <f t="shared" si="29"/>
        <v>0</v>
      </c>
      <c r="BA49" s="30">
        <v>0</v>
      </c>
      <c r="BB49" s="31">
        <f t="shared" si="31"/>
        <v>0</v>
      </c>
      <c r="BC49" s="32" t="str">
        <f t="shared" si="30"/>
        <v>geen actie</v>
      </c>
      <c r="BD49" s="86">
        <v>48</v>
      </c>
      <c r="BE49" s="33"/>
      <c r="BF49" s="35"/>
      <c r="BG49" s="35"/>
      <c r="BH49" s="35"/>
      <c r="BI49" s="35"/>
      <c r="BJ49" s="35"/>
      <c r="BK49" s="35"/>
      <c r="BL49" s="35"/>
    </row>
    <row r="50" spans="1:64" hidden="1" x14ac:dyDescent="0.25">
      <c r="A50" s="83">
        <v>49</v>
      </c>
      <c r="B50" s="18" t="str">
        <f t="shared" si="16"/>
        <v>v</v>
      </c>
      <c r="C50" s="34"/>
      <c r="D50" s="50"/>
      <c r="E50" s="20"/>
      <c r="F50" s="87"/>
      <c r="G50" s="37"/>
      <c r="H50" s="23">
        <f t="shared" si="17"/>
        <v>0</v>
      </c>
      <c r="I50" s="32"/>
      <c r="J50" s="46">
        <f t="shared" si="18"/>
        <v>2018</v>
      </c>
      <c r="K50" s="8"/>
      <c r="L50" s="26">
        <v>1</v>
      </c>
      <c r="M50" s="26"/>
      <c r="N50" s="26"/>
      <c r="O50" s="27">
        <f t="shared" si="19"/>
        <v>0</v>
      </c>
      <c r="P50" s="26">
        <v>1</v>
      </c>
      <c r="Q50" s="26"/>
      <c r="R50" s="26"/>
      <c r="S50" s="27">
        <f t="shared" si="20"/>
        <v>0</v>
      </c>
      <c r="T50" s="26">
        <v>1</v>
      </c>
      <c r="U50" s="26"/>
      <c r="V50" s="26"/>
      <c r="W50" s="27">
        <f t="shared" si="21"/>
        <v>0</v>
      </c>
      <c r="X50" s="26">
        <v>1</v>
      </c>
      <c r="Y50" s="26"/>
      <c r="Z50" s="26"/>
      <c r="AA50" s="27">
        <f t="shared" si="22"/>
        <v>0</v>
      </c>
      <c r="AB50" s="26">
        <v>1</v>
      </c>
      <c r="AC50" s="26"/>
      <c r="AD50" s="26"/>
      <c r="AE50" s="27">
        <f t="shared" si="23"/>
        <v>0</v>
      </c>
      <c r="AF50" s="26">
        <v>1</v>
      </c>
      <c r="AG50" s="26"/>
      <c r="AH50" s="26"/>
      <c r="AI50" s="27">
        <f t="shared" si="24"/>
        <v>0</v>
      </c>
      <c r="AJ50" s="26">
        <v>1</v>
      </c>
      <c r="AK50" s="26"/>
      <c r="AL50" s="26"/>
      <c r="AM50" s="27">
        <f t="shared" si="25"/>
        <v>0</v>
      </c>
      <c r="AN50" s="26">
        <v>1</v>
      </c>
      <c r="AO50" s="26"/>
      <c r="AP50" s="26"/>
      <c r="AQ50" s="27">
        <f t="shared" si="26"/>
        <v>0</v>
      </c>
      <c r="AR50" s="26">
        <v>1</v>
      </c>
      <c r="AS50" s="26"/>
      <c r="AT50" s="26"/>
      <c r="AU50" s="27">
        <f t="shared" si="27"/>
        <v>0</v>
      </c>
      <c r="AV50" s="26">
        <v>1</v>
      </c>
      <c r="AW50" s="26"/>
      <c r="AX50" s="26"/>
      <c r="AY50" s="27">
        <f t="shared" si="28"/>
        <v>0</v>
      </c>
      <c r="AZ50" s="29">
        <f t="shared" si="29"/>
        <v>0</v>
      </c>
      <c r="BA50" s="30">
        <v>0</v>
      </c>
      <c r="BB50" s="31">
        <f t="shared" si="31"/>
        <v>0</v>
      </c>
      <c r="BC50" s="32" t="str">
        <f t="shared" si="30"/>
        <v>geen actie</v>
      </c>
      <c r="BD50" s="86">
        <v>49</v>
      </c>
      <c r="BE50" s="33"/>
      <c r="BF50" s="35"/>
      <c r="BG50" s="35"/>
      <c r="BH50" s="35"/>
      <c r="BI50" s="35"/>
      <c r="BJ50" s="35"/>
      <c r="BK50" s="35"/>
      <c r="BL50" s="35"/>
    </row>
    <row r="51" spans="1:64" hidden="1" x14ac:dyDescent="0.25">
      <c r="A51" s="83">
        <v>50</v>
      </c>
      <c r="B51" s="18" t="str">
        <f t="shared" si="16"/>
        <v>v</v>
      </c>
      <c r="C51" s="34"/>
      <c r="D51" s="50"/>
      <c r="E51" s="20"/>
      <c r="F51" s="87"/>
      <c r="G51" s="37"/>
      <c r="H51" s="23">
        <f t="shared" si="17"/>
        <v>0</v>
      </c>
      <c r="I51" s="32"/>
      <c r="J51" s="46">
        <f t="shared" si="18"/>
        <v>2018</v>
      </c>
      <c r="K51" s="8"/>
      <c r="L51" s="26">
        <v>1</v>
      </c>
      <c r="M51" s="26"/>
      <c r="N51" s="26"/>
      <c r="O51" s="27">
        <f t="shared" si="19"/>
        <v>0</v>
      </c>
      <c r="P51" s="26">
        <v>1</v>
      </c>
      <c r="Q51" s="26"/>
      <c r="R51" s="26"/>
      <c r="S51" s="27">
        <f t="shared" si="20"/>
        <v>0</v>
      </c>
      <c r="T51" s="26">
        <v>1</v>
      </c>
      <c r="U51" s="26"/>
      <c r="V51" s="26"/>
      <c r="W51" s="27">
        <f t="shared" si="21"/>
        <v>0</v>
      </c>
      <c r="X51" s="26">
        <v>1</v>
      </c>
      <c r="Y51" s="26"/>
      <c r="Z51" s="26"/>
      <c r="AA51" s="27">
        <f t="shared" si="22"/>
        <v>0</v>
      </c>
      <c r="AB51" s="26">
        <v>1</v>
      </c>
      <c r="AC51" s="26"/>
      <c r="AD51" s="26"/>
      <c r="AE51" s="27">
        <f t="shared" si="23"/>
        <v>0</v>
      </c>
      <c r="AF51" s="26">
        <v>1</v>
      </c>
      <c r="AG51" s="26"/>
      <c r="AH51" s="26"/>
      <c r="AI51" s="27">
        <f t="shared" si="24"/>
        <v>0</v>
      </c>
      <c r="AJ51" s="26">
        <v>1</v>
      </c>
      <c r="AK51" s="26"/>
      <c r="AL51" s="26"/>
      <c r="AM51" s="27">
        <f t="shared" si="25"/>
        <v>0</v>
      </c>
      <c r="AN51" s="26">
        <v>1</v>
      </c>
      <c r="AO51" s="26"/>
      <c r="AP51" s="26"/>
      <c r="AQ51" s="27">
        <f t="shared" si="26"/>
        <v>0</v>
      </c>
      <c r="AR51" s="26">
        <v>1</v>
      </c>
      <c r="AS51" s="26"/>
      <c r="AT51" s="26"/>
      <c r="AU51" s="27">
        <f t="shared" si="27"/>
        <v>0</v>
      </c>
      <c r="AV51" s="26">
        <v>1</v>
      </c>
      <c r="AW51" s="26"/>
      <c r="AX51" s="26"/>
      <c r="AY51" s="27">
        <f t="shared" si="28"/>
        <v>0</v>
      </c>
      <c r="AZ51" s="29">
        <f t="shared" si="29"/>
        <v>0</v>
      </c>
      <c r="BA51" s="30">
        <v>0</v>
      </c>
      <c r="BB51" s="31">
        <f t="shared" si="31"/>
        <v>0</v>
      </c>
      <c r="BC51" s="32" t="str">
        <f t="shared" si="30"/>
        <v>geen actie</v>
      </c>
      <c r="BD51" s="86">
        <v>50</v>
      </c>
      <c r="BE51" s="33"/>
      <c r="BF51" s="35"/>
      <c r="BG51" s="35"/>
      <c r="BH51" s="35"/>
      <c r="BI51" s="35"/>
      <c r="BJ51" s="35"/>
      <c r="BK51" s="35"/>
      <c r="BL51" s="35"/>
    </row>
    <row r="52" spans="1:64" hidden="1" x14ac:dyDescent="0.25">
      <c r="A52" s="83">
        <v>51</v>
      </c>
      <c r="B52" s="18" t="str">
        <f t="shared" si="16"/>
        <v>v</v>
      </c>
      <c r="C52" s="34"/>
      <c r="D52" s="50"/>
      <c r="E52" s="20"/>
      <c r="F52" s="87"/>
      <c r="G52" s="37"/>
      <c r="H52" s="23">
        <f t="shared" si="17"/>
        <v>0</v>
      </c>
      <c r="I52" s="32"/>
      <c r="J52" s="46">
        <f t="shared" si="18"/>
        <v>2018</v>
      </c>
      <c r="K52" s="8"/>
      <c r="L52" s="26">
        <v>1</v>
      </c>
      <c r="M52" s="26"/>
      <c r="N52" s="26"/>
      <c r="O52" s="27">
        <f t="shared" si="19"/>
        <v>0</v>
      </c>
      <c r="P52" s="26">
        <v>1</v>
      </c>
      <c r="Q52" s="26"/>
      <c r="R52" s="26"/>
      <c r="S52" s="27">
        <f t="shared" si="20"/>
        <v>0</v>
      </c>
      <c r="T52" s="26">
        <v>1</v>
      </c>
      <c r="U52" s="26"/>
      <c r="V52" s="26"/>
      <c r="W52" s="27">
        <f t="shared" si="21"/>
        <v>0</v>
      </c>
      <c r="X52" s="26">
        <v>1</v>
      </c>
      <c r="Y52" s="26"/>
      <c r="Z52" s="26"/>
      <c r="AA52" s="27">
        <f t="shared" si="22"/>
        <v>0</v>
      </c>
      <c r="AB52" s="26">
        <v>1</v>
      </c>
      <c r="AC52" s="26"/>
      <c r="AD52" s="26"/>
      <c r="AE52" s="27">
        <f t="shared" si="23"/>
        <v>0</v>
      </c>
      <c r="AF52" s="26">
        <v>1</v>
      </c>
      <c r="AG52" s="26"/>
      <c r="AH52" s="26"/>
      <c r="AI52" s="27">
        <f t="shared" si="24"/>
        <v>0</v>
      </c>
      <c r="AJ52" s="26">
        <v>1</v>
      </c>
      <c r="AK52" s="26"/>
      <c r="AL52" s="26"/>
      <c r="AM52" s="27">
        <f t="shared" si="25"/>
        <v>0</v>
      </c>
      <c r="AN52" s="26">
        <v>1</v>
      </c>
      <c r="AO52" s="26"/>
      <c r="AP52" s="26"/>
      <c r="AQ52" s="27">
        <f t="shared" si="26"/>
        <v>0</v>
      </c>
      <c r="AR52" s="26">
        <v>1</v>
      </c>
      <c r="AS52" s="26"/>
      <c r="AT52" s="26"/>
      <c r="AU52" s="27">
        <f t="shared" si="27"/>
        <v>0</v>
      </c>
      <c r="AV52" s="26">
        <v>1</v>
      </c>
      <c r="AW52" s="26"/>
      <c r="AX52" s="26"/>
      <c r="AY52" s="27">
        <f t="shared" si="28"/>
        <v>0</v>
      </c>
      <c r="AZ52" s="29">
        <f t="shared" si="29"/>
        <v>0</v>
      </c>
      <c r="BA52" s="30">
        <v>0</v>
      </c>
      <c r="BB52" s="31">
        <f t="shared" si="31"/>
        <v>0</v>
      </c>
      <c r="BC52" s="32" t="str">
        <f t="shared" si="30"/>
        <v>geen actie</v>
      </c>
      <c r="BD52" s="86">
        <v>51</v>
      </c>
      <c r="BE52" s="33"/>
      <c r="BF52" s="35"/>
      <c r="BG52" s="35"/>
      <c r="BH52" s="35"/>
      <c r="BI52" s="35"/>
      <c r="BJ52" s="35"/>
      <c r="BK52" s="35"/>
      <c r="BL52" s="35"/>
    </row>
    <row r="53" spans="1:64" hidden="1" x14ac:dyDescent="0.25">
      <c r="A53" s="83">
        <v>52</v>
      </c>
      <c r="B53" s="18" t="str">
        <f t="shared" si="16"/>
        <v>v</v>
      </c>
      <c r="C53" s="34"/>
      <c r="D53" s="50"/>
      <c r="E53" s="20"/>
      <c r="F53" s="87"/>
      <c r="G53" s="37"/>
      <c r="H53" s="23">
        <f t="shared" si="17"/>
        <v>0</v>
      </c>
      <c r="I53" s="32"/>
      <c r="J53" s="46">
        <f t="shared" si="18"/>
        <v>2018</v>
      </c>
      <c r="K53" s="8"/>
      <c r="L53" s="26">
        <v>1</v>
      </c>
      <c r="M53" s="26"/>
      <c r="N53" s="26"/>
      <c r="O53" s="27">
        <f t="shared" si="19"/>
        <v>0</v>
      </c>
      <c r="P53" s="26">
        <v>1</v>
      </c>
      <c r="Q53" s="26"/>
      <c r="R53" s="26"/>
      <c r="S53" s="27">
        <f t="shared" si="20"/>
        <v>0</v>
      </c>
      <c r="T53" s="26">
        <v>1</v>
      </c>
      <c r="U53" s="26"/>
      <c r="V53" s="26"/>
      <c r="W53" s="27">
        <f t="shared" si="21"/>
        <v>0</v>
      </c>
      <c r="X53" s="26">
        <v>1</v>
      </c>
      <c r="Y53" s="26"/>
      <c r="Z53" s="26"/>
      <c r="AA53" s="27">
        <f t="shared" si="22"/>
        <v>0</v>
      </c>
      <c r="AB53" s="26">
        <v>1</v>
      </c>
      <c r="AC53" s="26"/>
      <c r="AD53" s="26"/>
      <c r="AE53" s="27">
        <f t="shared" si="23"/>
        <v>0</v>
      </c>
      <c r="AF53" s="26">
        <v>1</v>
      </c>
      <c r="AG53" s="26"/>
      <c r="AH53" s="26"/>
      <c r="AI53" s="27">
        <f t="shared" si="24"/>
        <v>0</v>
      </c>
      <c r="AJ53" s="26">
        <v>1</v>
      </c>
      <c r="AK53" s="26"/>
      <c r="AL53" s="26"/>
      <c r="AM53" s="27">
        <f t="shared" si="25"/>
        <v>0</v>
      </c>
      <c r="AN53" s="26">
        <v>1</v>
      </c>
      <c r="AO53" s="26"/>
      <c r="AP53" s="26"/>
      <c r="AQ53" s="27">
        <f t="shared" si="26"/>
        <v>0</v>
      </c>
      <c r="AR53" s="26">
        <v>1</v>
      </c>
      <c r="AS53" s="26"/>
      <c r="AT53" s="26"/>
      <c r="AU53" s="27">
        <f t="shared" si="27"/>
        <v>0</v>
      </c>
      <c r="AV53" s="26">
        <v>1</v>
      </c>
      <c r="AW53" s="26"/>
      <c r="AX53" s="26"/>
      <c r="AY53" s="27">
        <f t="shared" si="28"/>
        <v>0</v>
      </c>
      <c r="AZ53" s="29">
        <f t="shared" si="29"/>
        <v>0</v>
      </c>
      <c r="BA53" s="30">
        <v>0</v>
      </c>
      <c r="BB53" s="31">
        <f t="shared" si="31"/>
        <v>0</v>
      </c>
      <c r="BC53" s="32" t="str">
        <f t="shared" si="30"/>
        <v>geen actie</v>
      </c>
      <c r="BD53" s="86">
        <v>52</v>
      </c>
      <c r="BE53" s="33"/>
      <c r="BF53" s="35"/>
      <c r="BG53" s="35"/>
      <c r="BH53" s="35"/>
      <c r="BI53" s="35"/>
      <c r="BJ53" s="35"/>
      <c r="BK53" s="35"/>
      <c r="BL53" s="35"/>
    </row>
    <row r="54" spans="1:64" hidden="1" x14ac:dyDescent="0.25">
      <c r="A54" s="83">
        <v>53</v>
      </c>
      <c r="B54" s="18" t="str">
        <f t="shared" si="16"/>
        <v>v</v>
      </c>
      <c r="C54" s="34"/>
      <c r="D54" s="50"/>
      <c r="E54" s="20"/>
      <c r="F54" s="87"/>
      <c r="G54" s="37"/>
      <c r="H54" s="23">
        <f t="shared" si="17"/>
        <v>0</v>
      </c>
      <c r="I54" s="32"/>
      <c r="J54" s="46">
        <f t="shared" si="18"/>
        <v>2018</v>
      </c>
      <c r="K54" s="8"/>
      <c r="L54" s="26">
        <v>1</v>
      </c>
      <c r="M54" s="26"/>
      <c r="N54" s="26"/>
      <c r="O54" s="27">
        <f t="shared" si="19"/>
        <v>0</v>
      </c>
      <c r="P54" s="26">
        <v>1</v>
      </c>
      <c r="Q54" s="26"/>
      <c r="R54" s="26"/>
      <c r="S54" s="27">
        <f t="shared" si="20"/>
        <v>0</v>
      </c>
      <c r="T54" s="26">
        <v>1</v>
      </c>
      <c r="U54" s="26"/>
      <c r="V54" s="26"/>
      <c r="W54" s="27">
        <f t="shared" si="21"/>
        <v>0</v>
      </c>
      <c r="X54" s="26">
        <v>1</v>
      </c>
      <c r="Y54" s="26"/>
      <c r="Z54" s="26"/>
      <c r="AA54" s="27">
        <f t="shared" si="22"/>
        <v>0</v>
      </c>
      <c r="AB54" s="26">
        <v>1</v>
      </c>
      <c r="AC54" s="26"/>
      <c r="AD54" s="26"/>
      <c r="AE54" s="27">
        <f t="shared" si="23"/>
        <v>0</v>
      </c>
      <c r="AF54" s="26">
        <v>1</v>
      </c>
      <c r="AG54" s="26"/>
      <c r="AH54" s="26"/>
      <c r="AI54" s="27">
        <f t="shared" si="24"/>
        <v>0</v>
      </c>
      <c r="AJ54" s="26">
        <v>1</v>
      </c>
      <c r="AK54" s="26"/>
      <c r="AL54" s="26"/>
      <c r="AM54" s="27">
        <f t="shared" si="25"/>
        <v>0</v>
      </c>
      <c r="AN54" s="26">
        <v>1</v>
      </c>
      <c r="AO54" s="26"/>
      <c r="AP54" s="26"/>
      <c r="AQ54" s="27">
        <f t="shared" si="26"/>
        <v>0</v>
      </c>
      <c r="AR54" s="26">
        <v>1</v>
      </c>
      <c r="AS54" s="26"/>
      <c r="AT54" s="26"/>
      <c r="AU54" s="27">
        <f t="shared" si="27"/>
        <v>0</v>
      </c>
      <c r="AV54" s="26">
        <v>1</v>
      </c>
      <c r="AW54" s="26"/>
      <c r="AX54" s="26"/>
      <c r="AY54" s="27">
        <f t="shared" si="28"/>
        <v>0</v>
      </c>
      <c r="AZ54" s="29">
        <f t="shared" si="29"/>
        <v>0</v>
      </c>
      <c r="BA54" s="30">
        <v>0</v>
      </c>
      <c r="BB54" s="31">
        <f t="shared" si="31"/>
        <v>0</v>
      </c>
      <c r="BC54" s="32" t="str">
        <f t="shared" si="30"/>
        <v>geen actie</v>
      </c>
      <c r="BD54" s="86">
        <v>53</v>
      </c>
      <c r="BE54" s="33"/>
      <c r="BF54" s="35"/>
      <c r="BG54" s="35"/>
      <c r="BH54" s="35"/>
      <c r="BI54" s="35"/>
      <c r="BJ54" s="35"/>
      <c r="BK54" s="35"/>
      <c r="BL54" s="35"/>
    </row>
    <row r="55" spans="1:64" hidden="1" x14ac:dyDescent="0.25">
      <c r="A55" s="83">
        <v>54</v>
      </c>
      <c r="B55" s="18" t="str">
        <f t="shared" si="16"/>
        <v>v</v>
      </c>
      <c r="C55" s="34"/>
      <c r="D55" s="50"/>
      <c r="E55" s="20"/>
      <c r="F55" s="87"/>
      <c r="G55" s="37"/>
      <c r="H55" s="23">
        <f t="shared" si="17"/>
        <v>0</v>
      </c>
      <c r="I55" s="32"/>
      <c r="J55" s="46">
        <f t="shared" si="18"/>
        <v>2018</v>
      </c>
      <c r="K55" s="8"/>
      <c r="L55" s="26">
        <v>1</v>
      </c>
      <c r="M55" s="26"/>
      <c r="N55" s="26"/>
      <c r="O55" s="27">
        <f t="shared" si="19"/>
        <v>0</v>
      </c>
      <c r="P55" s="26">
        <v>1</v>
      </c>
      <c r="Q55" s="26"/>
      <c r="R55" s="26"/>
      <c r="S55" s="27">
        <f t="shared" si="20"/>
        <v>0</v>
      </c>
      <c r="T55" s="26">
        <v>1</v>
      </c>
      <c r="U55" s="26"/>
      <c r="V55" s="26"/>
      <c r="W55" s="27">
        <f t="shared" si="21"/>
        <v>0</v>
      </c>
      <c r="X55" s="26">
        <v>1</v>
      </c>
      <c r="Y55" s="26"/>
      <c r="Z55" s="26"/>
      <c r="AA55" s="27">
        <f t="shared" si="22"/>
        <v>0</v>
      </c>
      <c r="AB55" s="26">
        <v>1</v>
      </c>
      <c r="AC55" s="26"/>
      <c r="AD55" s="26"/>
      <c r="AE55" s="27">
        <f t="shared" si="23"/>
        <v>0</v>
      </c>
      <c r="AF55" s="26">
        <v>1</v>
      </c>
      <c r="AG55" s="26"/>
      <c r="AH55" s="26"/>
      <c r="AI55" s="27">
        <f t="shared" si="24"/>
        <v>0</v>
      </c>
      <c r="AJ55" s="26">
        <v>1</v>
      </c>
      <c r="AK55" s="26"/>
      <c r="AL55" s="26"/>
      <c r="AM55" s="27">
        <f t="shared" si="25"/>
        <v>0</v>
      </c>
      <c r="AN55" s="26">
        <v>1</v>
      </c>
      <c r="AO55" s="26"/>
      <c r="AP55" s="26"/>
      <c r="AQ55" s="27">
        <f t="shared" si="26"/>
        <v>0</v>
      </c>
      <c r="AR55" s="26">
        <v>1</v>
      </c>
      <c r="AS55" s="26"/>
      <c r="AT55" s="26"/>
      <c r="AU55" s="27">
        <f t="shared" si="27"/>
        <v>0</v>
      </c>
      <c r="AV55" s="26">
        <v>1</v>
      </c>
      <c r="AW55" s="26"/>
      <c r="AX55" s="26"/>
      <c r="AY55" s="27">
        <f t="shared" si="28"/>
        <v>0</v>
      </c>
      <c r="AZ55" s="29">
        <f t="shared" si="29"/>
        <v>0</v>
      </c>
      <c r="BA55" s="30">
        <v>0</v>
      </c>
      <c r="BB55" s="31">
        <f t="shared" si="31"/>
        <v>0</v>
      </c>
      <c r="BC55" s="32" t="str">
        <f t="shared" si="30"/>
        <v>geen actie</v>
      </c>
      <c r="BD55" s="86">
        <v>54</v>
      </c>
      <c r="BE55" s="33"/>
      <c r="BF55" s="35"/>
      <c r="BG55" s="35"/>
      <c r="BH55" s="35"/>
      <c r="BI55" s="35"/>
      <c r="BJ55" s="35"/>
      <c r="BK55" s="35"/>
      <c r="BL55" s="35"/>
    </row>
    <row r="56" spans="1:64" hidden="1" x14ac:dyDescent="0.25">
      <c r="A56" s="83">
        <v>55</v>
      </c>
      <c r="B56" s="18" t="str">
        <f t="shared" si="16"/>
        <v>v</v>
      </c>
      <c r="C56" s="34"/>
      <c r="D56" s="50"/>
      <c r="E56" s="20"/>
      <c r="F56" s="87"/>
      <c r="G56" s="37"/>
      <c r="H56" s="23">
        <f t="shared" si="17"/>
        <v>0</v>
      </c>
      <c r="I56" s="32"/>
      <c r="J56" s="46">
        <f t="shared" si="18"/>
        <v>2018</v>
      </c>
      <c r="K56" s="8"/>
      <c r="L56" s="26">
        <v>1</v>
      </c>
      <c r="M56" s="26"/>
      <c r="N56" s="26"/>
      <c r="O56" s="27">
        <f t="shared" si="19"/>
        <v>0</v>
      </c>
      <c r="P56" s="26">
        <v>1</v>
      </c>
      <c r="Q56" s="26"/>
      <c r="R56" s="26"/>
      <c r="S56" s="27">
        <f t="shared" si="20"/>
        <v>0</v>
      </c>
      <c r="T56" s="26">
        <v>1</v>
      </c>
      <c r="U56" s="26"/>
      <c r="V56" s="26"/>
      <c r="W56" s="27">
        <f t="shared" si="21"/>
        <v>0</v>
      </c>
      <c r="X56" s="26">
        <v>1</v>
      </c>
      <c r="Y56" s="26"/>
      <c r="Z56" s="26"/>
      <c r="AA56" s="27">
        <f t="shared" si="22"/>
        <v>0</v>
      </c>
      <c r="AB56" s="26">
        <v>1</v>
      </c>
      <c r="AC56" s="26"/>
      <c r="AD56" s="26"/>
      <c r="AE56" s="27">
        <f t="shared" si="23"/>
        <v>0</v>
      </c>
      <c r="AF56" s="26">
        <v>1</v>
      </c>
      <c r="AG56" s="26"/>
      <c r="AH56" s="26"/>
      <c r="AI56" s="27">
        <f t="shared" si="24"/>
        <v>0</v>
      </c>
      <c r="AJ56" s="26">
        <v>1</v>
      </c>
      <c r="AK56" s="26"/>
      <c r="AL56" s="26"/>
      <c r="AM56" s="27">
        <f t="shared" si="25"/>
        <v>0</v>
      </c>
      <c r="AN56" s="26">
        <v>1</v>
      </c>
      <c r="AO56" s="26"/>
      <c r="AP56" s="26"/>
      <c r="AQ56" s="27">
        <f t="shared" si="26"/>
        <v>0</v>
      </c>
      <c r="AR56" s="26">
        <v>1</v>
      </c>
      <c r="AS56" s="26"/>
      <c r="AT56" s="26"/>
      <c r="AU56" s="27">
        <f t="shared" si="27"/>
        <v>0</v>
      </c>
      <c r="AV56" s="26">
        <v>1</v>
      </c>
      <c r="AW56" s="26"/>
      <c r="AX56" s="26"/>
      <c r="AY56" s="27">
        <f t="shared" si="28"/>
        <v>0</v>
      </c>
      <c r="AZ56" s="29">
        <f t="shared" si="29"/>
        <v>0</v>
      </c>
      <c r="BA56" s="30">
        <v>0</v>
      </c>
      <c r="BB56" s="31">
        <f t="shared" si="31"/>
        <v>0</v>
      </c>
      <c r="BC56" s="32" t="str">
        <f t="shared" si="30"/>
        <v>geen actie</v>
      </c>
      <c r="BD56" s="86">
        <v>55</v>
      </c>
      <c r="BE56" s="33"/>
      <c r="BF56" s="35"/>
      <c r="BG56" s="35"/>
      <c r="BH56" s="35"/>
      <c r="BI56" s="35"/>
      <c r="BJ56" s="35"/>
      <c r="BK56" s="35"/>
      <c r="BL56" s="35"/>
    </row>
    <row r="57" spans="1:64" hidden="1" x14ac:dyDescent="0.25">
      <c r="A57" s="83">
        <v>56</v>
      </c>
      <c r="B57" s="18" t="str">
        <f t="shared" si="16"/>
        <v>v</v>
      </c>
      <c r="C57" s="34"/>
      <c r="D57" s="50"/>
      <c r="E57" s="20"/>
      <c r="F57" s="87"/>
      <c r="G57" s="37"/>
      <c r="H57" s="23">
        <f t="shared" si="17"/>
        <v>0</v>
      </c>
      <c r="I57" s="32"/>
      <c r="J57" s="46">
        <f t="shared" si="18"/>
        <v>2018</v>
      </c>
      <c r="K57" s="8"/>
      <c r="L57" s="26">
        <v>1</v>
      </c>
      <c r="M57" s="26"/>
      <c r="N57" s="26"/>
      <c r="O57" s="27">
        <f t="shared" si="19"/>
        <v>0</v>
      </c>
      <c r="P57" s="26">
        <v>1</v>
      </c>
      <c r="Q57" s="26"/>
      <c r="R57" s="26"/>
      <c r="S57" s="27">
        <f t="shared" si="20"/>
        <v>0</v>
      </c>
      <c r="T57" s="26">
        <v>1</v>
      </c>
      <c r="U57" s="26"/>
      <c r="V57" s="26"/>
      <c r="W57" s="27">
        <f t="shared" si="21"/>
        <v>0</v>
      </c>
      <c r="X57" s="26">
        <v>1</v>
      </c>
      <c r="Y57" s="26"/>
      <c r="Z57" s="26"/>
      <c r="AA57" s="27">
        <f t="shared" si="22"/>
        <v>0</v>
      </c>
      <c r="AB57" s="26">
        <v>1</v>
      </c>
      <c r="AC57" s="26"/>
      <c r="AD57" s="26"/>
      <c r="AE57" s="27">
        <f t="shared" si="23"/>
        <v>0</v>
      </c>
      <c r="AF57" s="26">
        <v>1</v>
      </c>
      <c r="AG57" s="26"/>
      <c r="AH57" s="26"/>
      <c r="AI57" s="27">
        <f t="shared" si="24"/>
        <v>0</v>
      </c>
      <c r="AJ57" s="26">
        <v>1</v>
      </c>
      <c r="AK57" s="26"/>
      <c r="AL57" s="26"/>
      <c r="AM57" s="27">
        <f t="shared" si="25"/>
        <v>0</v>
      </c>
      <c r="AN57" s="26">
        <v>1</v>
      </c>
      <c r="AO57" s="26"/>
      <c r="AP57" s="26"/>
      <c r="AQ57" s="27">
        <f t="shared" si="26"/>
        <v>0</v>
      </c>
      <c r="AR57" s="26">
        <v>1</v>
      </c>
      <c r="AS57" s="26"/>
      <c r="AT57" s="26"/>
      <c r="AU57" s="27">
        <f t="shared" si="27"/>
        <v>0</v>
      </c>
      <c r="AV57" s="26">
        <v>1</v>
      </c>
      <c r="AW57" s="26"/>
      <c r="AX57" s="26"/>
      <c r="AY57" s="27">
        <f t="shared" si="28"/>
        <v>0</v>
      </c>
      <c r="AZ57" s="29">
        <f t="shared" si="29"/>
        <v>0</v>
      </c>
      <c r="BA57" s="30">
        <v>0</v>
      </c>
      <c r="BB57" s="31">
        <f t="shared" si="31"/>
        <v>0</v>
      </c>
      <c r="BC57" s="32" t="str">
        <f t="shared" si="30"/>
        <v>geen actie</v>
      </c>
      <c r="BD57" s="86">
        <v>56</v>
      </c>
      <c r="BE57" s="33"/>
      <c r="BF57" s="35"/>
      <c r="BG57" s="35"/>
      <c r="BH57" s="35"/>
      <c r="BI57" s="35"/>
      <c r="BJ57" s="35"/>
      <c r="BK57" s="35"/>
      <c r="BL57" s="35"/>
    </row>
    <row r="58" spans="1:64" hidden="1" x14ac:dyDescent="0.25">
      <c r="A58" s="83">
        <v>57</v>
      </c>
      <c r="B58" s="18" t="str">
        <f t="shared" si="16"/>
        <v>v</v>
      </c>
      <c r="C58" s="34"/>
      <c r="D58" s="50"/>
      <c r="E58" s="20"/>
      <c r="F58" s="87"/>
      <c r="G58" s="37"/>
      <c r="H58" s="23">
        <f t="shared" si="17"/>
        <v>0</v>
      </c>
      <c r="I58" s="32"/>
      <c r="J58" s="46">
        <f t="shared" si="18"/>
        <v>2018</v>
      </c>
      <c r="K58" s="8"/>
      <c r="L58" s="26">
        <v>1</v>
      </c>
      <c r="M58" s="26"/>
      <c r="N58" s="26"/>
      <c r="O58" s="27">
        <f t="shared" si="19"/>
        <v>0</v>
      </c>
      <c r="P58" s="26">
        <v>1</v>
      </c>
      <c r="Q58" s="26"/>
      <c r="R58" s="26"/>
      <c r="S58" s="27">
        <f t="shared" si="20"/>
        <v>0</v>
      </c>
      <c r="T58" s="26">
        <v>1</v>
      </c>
      <c r="U58" s="26"/>
      <c r="V58" s="26"/>
      <c r="W58" s="27">
        <f t="shared" si="21"/>
        <v>0</v>
      </c>
      <c r="X58" s="26">
        <v>1</v>
      </c>
      <c r="Y58" s="26"/>
      <c r="Z58" s="26"/>
      <c r="AA58" s="27">
        <f t="shared" si="22"/>
        <v>0</v>
      </c>
      <c r="AB58" s="26">
        <v>1</v>
      </c>
      <c r="AC58" s="26"/>
      <c r="AD58" s="26"/>
      <c r="AE58" s="27">
        <f t="shared" si="23"/>
        <v>0</v>
      </c>
      <c r="AF58" s="26">
        <v>1</v>
      </c>
      <c r="AG58" s="26"/>
      <c r="AH58" s="26"/>
      <c r="AI58" s="27">
        <f t="shared" si="24"/>
        <v>0</v>
      </c>
      <c r="AJ58" s="26">
        <v>1</v>
      </c>
      <c r="AK58" s="26"/>
      <c r="AL58" s="26"/>
      <c r="AM58" s="27">
        <f t="shared" si="25"/>
        <v>0</v>
      </c>
      <c r="AN58" s="26">
        <v>1</v>
      </c>
      <c r="AO58" s="26"/>
      <c r="AP58" s="26"/>
      <c r="AQ58" s="27">
        <f t="shared" si="26"/>
        <v>0</v>
      </c>
      <c r="AR58" s="26">
        <v>1</v>
      </c>
      <c r="AS58" s="26"/>
      <c r="AT58" s="26"/>
      <c r="AU58" s="27">
        <f t="shared" si="27"/>
        <v>0</v>
      </c>
      <c r="AV58" s="26">
        <v>1</v>
      </c>
      <c r="AW58" s="26"/>
      <c r="AX58" s="26"/>
      <c r="AY58" s="27">
        <f t="shared" si="28"/>
        <v>0</v>
      </c>
      <c r="AZ58" s="29">
        <f t="shared" si="29"/>
        <v>0</v>
      </c>
      <c r="BA58" s="30">
        <v>0</v>
      </c>
      <c r="BB58" s="31">
        <f t="shared" si="31"/>
        <v>0</v>
      </c>
      <c r="BC58" s="32" t="str">
        <f t="shared" si="30"/>
        <v>geen actie</v>
      </c>
      <c r="BD58" s="86">
        <v>57</v>
      </c>
      <c r="BE58" s="33"/>
      <c r="BF58" s="35"/>
      <c r="BG58" s="35"/>
      <c r="BH58" s="35"/>
      <c r="BI58" s="35"/>
      <c r="BJ58" s="35"/>
      <c r="BK58" s="35"/>
      <c r="BL58" s="35"/>
    </row>
    <row r="59" spans="1:64" hidden="1" x14ac:dyDescent="0.25">
      <c r="A59" s="83">
        <v>58</v>
      </c>
      <c r="B59" s="18" t="str">
        <f t="shared" si="16"/>
        <v>v</v>
      </c>
      <c r="C59" s="34"/>
      <c r="D59" s="50"/>
      <c r="E59" s="20"/>
      <c r="F59" s="87"/>
      <c r="G59" s="37"/>
      <c r="H59" s="23">
        <f t="shared" si="17"/>
        <v>0</v>
      </c>
      <c r="I59" s="32"/>
      <c r="J59" s="46">
        <f t="shared" si="18"/>
        <v>2018</v>
      </c>
      <c r="K59" s="8"/>
      <c r="L59" s="26">
        <v>1</v>
      </c>
      <c r="M59" s="26"/>
      <c r="N59" s="26"/>
      <c r="O59" s="27">
        <f t="shared" si="19"/>
        <v>0</v>
      </c>
      <c r="P59" s="26">
        <v>1</v>
      </c>
      <c r="Q59" s="26"/>
      <c r="R59" s="26"/>
      <c r="S59" s="27">
        <f t="shared" si="20"/>
        <v>0</v>
      </c>
      <c r="T59" s="26">
        <v>1</v>
      </c>
      <c r="U59" s="26"/>
      <c r="V59" s="26"/>
      <c r="W59" s="27">
        <f t="shared" si="21"/>
        <v>0</v>
      </c>
      <c r="X59" s="26">
        <v>1</v>
      </c>
      <c r="Y59" s="26"/>
      <c r="Z59" s="26"/>
      <c r="AA59" s="27"/>
      <c r="AB59" s="26">
        <v>1</v>
      </c>
      <c r="AC59" s="26"/>
      <c r="AD59" s="26"/>
      <c r="AE59" s="27"/>
      <c r="AF59" s="26">
        <v>1</v>
      </c>
      <c r="AG59" s="26"/>
      <c r="AH59" s="26"/>
      <c r="AI59" s="27"/>
      <c r="AJ59" s="26">
        <v>1</v>
      </c>
      <c r="AK59" s="26"/>
      <c r="AL59" s="26"/>
      <c r="AM59" s="27">
        <f t="shared" si="25"/>
        <v>0</v>
      </c>
      <c r="AN59" s="26">
        <v>1</v>
      </c>
      <c r="AO59" s="26"/>
      <c r="AP59" s="26"/>
      <c r="AQ59" s="27">
        <f t="shared" si="26"/>
        <v>0</v>
      </c>
      <c r="AR59" s="26">
        <v>1</v>
      </c>
      <c r="AS59" s="26"/>
      <c r="AT59" s="26"/>
      <c r="AU59" s="27">
        <f t="shared" si="27"/>
        <v>0</v>
      </c>
      <c r="AV59" s="26">
        <v>1</v>
      </c>
      <c r="AW59" s="26"/>
      <c r="AX59" s="26"/>
      <c r="AY59" s="27">
        <f t="shared" si="28"/>
        <v>0</v>
      </c>
      <c r="AZ59" s="29">
        <f t="shared" si="29"/>
        <v>0</v>
      </c>
      <c r="BA59" s="30">
        <v>0</v>
      </c>
      <c r="BB59" s="31">
        <f t="shared" si="31"/>
        <v>0</v>
      </c>
      <c r="BC59" s="32" t="str">
        <f t="shared" si="30"/>
        <v>geen actie</v>
      </c>
      <c r="BD59" s="86">
        <v>58</v>
      </c>
      <c r="BE59" s="33"/>
      <c r="BF59" s="35"/>
      <c r="BG59" s="35"/>
      <c r="BH59" s="35"/>
      <c r="BI59" s="35"/>
      <c r="BJ59" s="35"/>
      <c r="BK59" s="35"/>
      <c r="BL59" s="35"/>
    </row>
    <row r="60" spans="1:64" hidden="1" x14ac:dyDescent="0.25">
      <c r="A60" s="83">
        <v>59</v>
      </c>
      <c r="B60" s="18" t="str">
        <f t="shared" si="16"/>
        <v>v</v>
      </c>
      <c r="C60" s="34"/>
      <c r="D60" s="50"/>
      <c r="E60" s="20"/>
      <c r="F60" s="87"/>
      <c r="G60" s="37"/>
      <c r="H60" s="23">
        <f t="shared" si="17"/>
        <v>0</v>
      </c>
      <c r="I60" s="32"/>
      <c r="J60" s="46">
        <f t="shared" si="18"/>
        <v>2018</v>
      </c>
      <c r="K60" s="8"/>
      <c r="L60" s="26">
        <v>1</v>
      </c>
      <c r="M60" s="26"/>
      <c r="N60" s="26"/>
      <c r="O60" s="27">
        <f t="shared" si="19"/>
        <v>0</v>
      </c>
      <c r="P60" s="26">
        <v>1</v>
      </c>
      <c r="Q60" s="26"/>
      <c r="R60" s="26"/>
      <c r="S60" s="27">
        <f t="shared" si="20"/>
        <v>0</v>
      </c>
      <c r="T60" s="26">
        <v>1</v>
      </c>
      <c r="U60" s="26"/>
      <c r="V60" s="26"/>
      <c r="W60" s="27">
        <f t="shared" si="21"/>
        <v>0</v>
      </c>
      <c r="X60" s="26">
        <v>1</v>
      </c>
      <c r="Y60" s="26"/>
      <c r="Z60" s="26"/>
      <c r="AA60" s="27">
        <f t="shared" ref="AA60:AA91" si="32">SUM(Y60*10+Z60)/X60*10</f>
        <v>0</v>
      </c>
      <c r="AB60" s="26">
        <v>1</v>
      </c>
      <c r="AC60" s="26"/>
      <c r="AD60" s="26"/>
      <c r="AE60" s="27">
        <f t="shared" ref="AE60:AE91" si="33">SUM(AC60*10+AD60)/AB60*10</f>
        <v>0</v>
      </c>
      <c r="AF60" s="26">
        <v>1</v>
      </c>
      <c r="AG60" s="26"/>
      <c r="AH60" s="26"/>
      <c r="AI60" s="27">
        <f t="shared" ref="AI60:AI91" si="34">SUM(AG60*10+AH60)/AF60*10</f>
        <v>0</v>
      </c>
      <c r="AJ60" s="26">
        <v>1</v>
      </c>
      <c r="AK60" s="26"/>
      <c r="AL60" s="26"/>
      <c r="AM60" s="27">
        <f t="shared" si="25"/>
        <v>0</v>
      </c>
      <c r="AN60" s="26">
        <v>1</v>
      </c>
      <c r="AO60" s="26"/>
      <c r="AP60" s="26"/>
      <c r="AQ60" s="27">
        <f t="shared" si="26"/>
        <v>0</v>
      </c>
      <c r="AR60" s="26">
        <v>1</v>
      </c>
      <c r="AS60" s="26"/>
      <c r="AT60" s="26"/>
      <c r="AU60" s="27">
        <f t="shared" si="27"/>
        <v>0</v>
      </c>
      <c r="AV60" s="26">
        <v>1</v>
      </c>
      <c r="AW60" s="26"/>
      <c r="AX60" s="26"/>
      <c r="AY60" s="27">
        <f t="shared" si="28"/>
        <v>0</v>
      </c>
      <c r="AZ60" s="29">
        <f t="shared" si="29"/>
        <v>0</v>
      </c>
      <c r="BA60" s="30">
        <v>0</v>
      </c>
      <c r="BB60" s="31">
        <f t="shared" si="31"/>
        <v>0</v>
      </c>
      <c r="BC60" s="32" t="str">
        <f t="shared" si="30"/>
        <v>geen actie</v>
      </c>
      <c r="BD60" s="86">
        <v>59</v>
      </c>
      <c r="BE60" s="33"/>
      <c r="BF60" s="35"/>
      <c r="BG60" s="35"/>
      <c r="BH60" s="35"/>
      <c r="BI60" s="35"/>
      <c r="BJ60" s="35"/>
      <c r="BK60" s="35"/>
      <c r="BL60" s="35"/>
    </row>
    <row r="61" spans="1:64" hidden="1" x14ac:dyDescent="0.25">
      <c r="A61" s="83">
        <v>60</v>
      </c>
      <c r="B61" s="18" t="str">
        <f t="shared" si="16"/>
        <v>v</v>
      </c>
      <c r="C61" s="34"/>
      <c r="D61" s="50"/>
      <c r="E61" s="20"/>
      <c r="F61" s="87"/>
      <c r="G61" s="37"/>
      <c r="H61" s="23">
        <f t="shared" si="17"/>
        <v>0</v>
      </c>
      <c r="I61" s="32"/>
      <c r="J61" s="46">
        <f t="shared" si="18"/>
        <v>2018</v>
      </c>
      <c r="K61" s="8"/>
      <c r="L61" s="26">
        <v>1</v>
      </c>
      <c r="M61" s="26"/>
      <c r="N61" s="26"/>
      <c r="O61" s="27">
        <f t="shared" si="19"/>
        <v>0</v>
      </c>
      <c r="P61" s="26">
        <v>1</v>
      </c>
      <c r="Q61" s="26"/>
      <c r="R61" s="26"/>
      <c r="S61" s="27">
        <f t="shared" si="20"/>
        <v>0</v>
      </c>
      <c r="T61" s="26">
        <v>1</v>
      </c>
      <c r="U61" s="26"/>
      <c r="V61" s="26"/>
      <c r="W61" s="27">
        <f t="shared" si="21"/>
        <v>0</v>
      </c>
      <c r="X61" s="26">
        <v>1</v>
      </c>
      <c r="Y61" s="26"/>
      <c r="Z61" s="26"/>
      <c r="AA61" s="27">
        <f t="shared" si="32"/>
        <v>0</v>
      </c>
      <c r="AB61" s="26">
        <v>1</v>
      </c>
      <c r="AC61" s="26"/>
      <c r="AD61" s="26"/>
      <c r="AE61" s="27">
        <f t="shared" si="33"/>
        <v>0</v>
      </c>
      <c r="AF61" s="26">
        <v>1</v>
      </c>
      <c r="AG61" s="26"/>
      <c r="AH61" s="26"/>
      <c r="AI61" s="27">
        <f t="shared" si="34"/>
        <v>0</v>
      </c>
      <c r="AJ61" s="26">
        <v>1</v>
      </c>
      <c r="AK61" s="26"/>
      <c r="AL61" s="26"/>
      <c r="AM61" s="27">
        <f t="shared" si="25"/>
        <v>0</v>
      </c>
      <c r="AN61" s="26">
        <v>1</v>
      </c>
      <c r="AO61" s="26"/>
      <c r="AP61" s="26"/>
      <c r="AQ61" s="27">
        <f t="shared" si="26"/>
        <v>0</v>
      </c>
      <c r="AR61" s="26">
        <v>1</v>
      </c>
      <c r="AS61" s="26"/>
      <c r="AT61" s="26"/>
      <c r="AU61" s="27">
        <f t="shared" si="27"/>
        <v>0</v>
      </c>
      <c r="AV61" s="26">
        <v>1</v>
      </c>
      <c r="AW61" s="26"/>
      <c r="AX61" s="26"/>
      <c r="AY61" s="27">
        <f t="shared" si="28"/>
        <v>0</v>
      </c>
      <c r="AZ61" s="29">
        <f t="shared" si="29"/>
        <v>0</v>
      </c>
      <c r="BA61" s="30">
        <v>0</v>
      </c>
      <c r="BB61" s="31">
        <f t="shared" si="31"/>
        <v>0</v>
      </c>
      <c r="BC61" s="32" t="str">
        <f t="shared" si="30"/>
        <v>geen actie</v>
      </c>
      <c r="BD61" s="86">
        <v>60</v>
      </c>
      <c r="BE61" s="33"/>
      <c r="BF61" s="35"/>
      <c r="BG61" s="35"/>
      <c r="BH61" s="35"/>
      <c r="BI61" s="35"/>
      <c r="BJ61" s="35"/>
      <c r="BK61" s="35"/>
      <c r="BL61" s="35"/>
    </row>
    <row r="62" spans="1:64" hidden="1" x14ac:dyDescent="0.25">
      <c r="A62" s="83">
        <v>61</v>
      </c>
      <c r="B62" s="18" t="str">
        <f t="shared" si="16"/>
        <v>v</v>
      </c>
      <c r="C62" s="34"/>
      <c r="D62" s="50"/>
      <c r="E62" s="20"/>
      <c r="F62" s="87"/>
      <c r="G62" s="37"/>
      <c r="H62" s="23">
        <f t="shared" si="17"/>
        <v>0</v>
      </c>
      <c r="I62" s="32"/>
      <c r="J62" s="46">
        <f t="shared" si="18"/>
        <v>2018</v>
      </c>
      <c r="K62" s="8"/>
      <c r="L62" s="26">
        <v>1</v>
      </c>
      <c r="M62" s="26"/>
      <c r="N62" s="26"/>
      <c r="O62" s="27">
        <f t="shared" si="19"/>
        <v>0</v>
      </c>
      <c r="P62" s="26">
        <v>1</v>
      </c>
      <c r="Q62" s="26"/>
      <c r="R62" s="26"/>
      <c r="S62" s="27">
        <f t="shared" si="20"/>
        <v>0</v>
      </c>
      <c r="T62" s="26">
        <v>1</v>
      </c>
      <c r="U62" s="26"/>
      <c r="V62" s="26"/>
      <c r="W62" s="27">
        <f t="shared" si="21"/>
        <v>0</v>
      </c>
      <c r="X62" s="26">
        <v>1</v>
      </c>
      <c r="Y62" s="26"/>
      <c r="Z62" s="26"/>
      <c r="AA62" s="27">
        <f t="shared" si="32"/>
        <v>0</v>
      </c>
      <c r="AB62" s="26">
        <v>1</v>
      </c>
      <c r="AC62" s="26"/>
      <c r="AD62" s="26"/>
      <c r="AE62" s="27">
        <f t="shared" si="33"/>
        <v>0</v>
      </c>
      <c r="AF62" s="26">
        <v>1</v>
      </c>
      <c r="AG62" s="26"/>
      <c r="AH62" s="26"/>
      <c r="AI62" s="27">
        <f t="shared" si="34"/>
        <v>0</v>
      </c>
      <c r="AJ62" s="26">
        <v>1</v>
      </c>
      <c r="AK62" s="26"/>
      <c r="AL62" s="26"/>
      <c r="AM62" s="27">
        <f t="shared" si="25"/>
        <v>0</v>
      </c>
      <c r="AN62" s="26">
        <v>1</v>
      </c>
      <c r="AO62" s="26"/>
      <c r="AP62" s="26"/>
      <c r="AQ62" s="27">
        <f t="shared" si="26"/>
        <v>0</v>
      </c>
      <c r="AR62" s="26">
        <v>1</v>
      </c>
      <c r="AS62" s="26"/>
      <c r="AT62" s="26"/>
      <c r="AU62" s="27">
        <f t="shared" si="27"/>
        <v>0</v>
      </c>
      <c r="AV62" s="26">
        <v>1</v>
      </c>
      <c r="AW62" s="26"/>
      <c r="AX62" s="26"/>
      <c r="AY62" s="27">
        <f t="shared" si="28"/>
        <v>0</v>
      </c>
      <c r="AZ62" s="29">
        <f t="shared" si="29"/>
        <v>0</v>
      </c>
      <c r="BA62" s="30">
        <v>0</v>
      </c>
      <c r="BB62" s="31">
        <f t="shared" si="31"/>
        <v>0</v>
      </c>
      <c r="BC62" s="32" t="str">
        <f t="shared" si="30"/>
        <v>geen actie</v>
      </c>
      <c r="BD62" s="86">
        <v>61</v>
      </c>
      <c r="BE62" s="33"/>
      <c r="BF62" s="35"/>
      <c r="BG62" s="35"/>
      <c r="BH62" s="35"/>
      <c r="BI62" s="35"/>
      <c r="BJ62" s="35"/>
      <c r="BK62" s="35"/>
      <c r="BL62" s="35"/>
    </row>
    <row r="63" spans="1:64" hidden="1" x14ac:dyDescent="0.25">
      <c r="A63" s="83">
        <v>62</v>
      </c>
      <c r="B63" s="18" t="str">
        <f t="shared" si="16"/>
        <v>v</v>
      </c>
      <c r="C63" s="34"/>
      <c r="D63" s="50"/>
      <c r="E63" s="20"/>
      <c r="F63" s="87"/>
      <c r="G63" s="37"/>
      <c r="H63" s="23">
        <f t="shared" si="17"/>
        <v>0</v>
      </c>
      <c r="I63" s="32"/>
      <c r="J63" s="46">
        <f t="shared" si="18"/>
        <v>2018</v>
      </c>
      <c r="K63" s="8"/>
      <c r="L63" s="26">
        <v>1</v>
      </c>
      <c r="M63" s="26"/>
      <c r="N63" s="26"/>
      <c r="O63" s="27">
        <f t="shared" si="19"/>
        <v>0</v>
      </c>
      <c r="P63" s="26">
        <v>1</v>
      </c>
      <c r="Q63" s="26"/>
      <c r="R63" s="26"/>
      <c r="S63" s="27">
        <f t="shared" si="20"/>
        <v>0</v>
      </c>
      <c r="T63" s="26">
        <v>1</v>
      </c>
      <c r="U63" s="26"/>
      <c r="V63" s="26"/>
      <c r="W63" s="27">
        <f t="shared" si="21"/>
        <v>0</v>
      </c>
      <c r="X63" s="26">
        <v>1</v>
      </c>
      <c r="Y63" s="26"/>
      <c r="Z63" s="26"/>
      <c r="AA63" s="27">
        <f t="shared" si="32"/>
        <v>0</v>
      </c>
      <c r="AB63" s="26">
        <v>1</v>
      </c>
      <c r="AC63" s="26"/>
      <c r="AD63" s="26"/>
      <c r="AE63" s="27">
        <f t="shared" si="33"/>
        <v>0</v>
      </c>
      <c r="AF63" s="26">
        <v>1</v>
      </c>
      <c r="AG63" s="26"/>
      <c r="AH63" s="26"/>
      <c r="AI63" s="27">
        <f t="shared" si="34"/>
        <v>0</v>
      </c>
      <c r="AJ63" s="26">
        <v>1</v>
      </c>
      <c r="AK63" s="26"/>
      <c r="AL63" s="26"/>
      <c r="AM63" s="27">
        <f t="shared" si="25"/>
        <v>0</v>
      </c>
      <c r="AN63" s="26">
        <v>1</v>
      </c>
      <c r="AO63" s="26"/>
      <c r="AP63" s="26"/>
      <c r="AQ63" s="27">
        <f t="shared" si="26"/>
        <v>0</v>
      </c>
      <c r="AR63" s="26">
        <v>1</v>
      </c>
      <c r="AS63" s="26"/>
      <c r="AT63" s="26"/>
      <c r="AU63" s="27">
        <f t="shared" si="27"/>
        <v>0</v>
      </c>
      <c r="AV63" s="26">
        <v>1</v>
      </c>
      <c r="AW63" s="26"/>
      <c r="AX63" s="26"/>
      <c r="AY63" s="27">
        <f t="shared" si="28"/>
        <v>0</v>
      </c>
      <c r="AZ63" s="29">
        <f t="shared" si="29"/>
        <v>0</v>
      </c>
      <c r="BA63" s="30">
        <v>0</v>
      </c>
      <c r="BB63" s="31">
        <f t="shared" si="31"/>
        <v>0</v>
      </c>
      <c r="BC63" s="32" t="str">
        <f t="shared" si="30"/>
        <v>geen actie</v>
      </c>
      <c r="BD63" s="86">
        <v>62</v>
      </c>
      <c r="BE63" s="33"/>
      <c r="BF63" s="35"/>
      <c r="BG63" s="35"/>
      <c r="BH63" s="35"/>
      <c r="BI63" s="35"/>
      <c r="BJ63" s="35"/>
      <c r="BK63" s="35"/>
      <c r="BL63" s="35"/>
    </row>
    <row r="64" spans="1:64" hidden="1" x14ac:dyDescent="0.25">
      <c r="A64" s="83">
        <v>63</v>
      </c>
      <c r="B64" s="18" t="str">
        <f t="shared" si="16"/>
        <v>v</v>
      </c>
      <c r="C64" s="34"/>
      <c r="D64" s="50"/>
      <c r="E64" s="20"/>
      <c r="F64" s="87"/>
      <c r="G64" s="37"/>
      <c r="H64" s="23">
        <f t="shared" si="17"/>
        <v>0</v>
      </c>
      <c r="I64" s="32"/>
      <c r="J64" s="46">
        <f t="shared" si="18"/>
        <v>2018</v>
      </c>
      <c r="K64" s="8"/>
      <c r="L64" s="26">
        <v>1</v>
      </c>
      <c r="M64" s="26"/>
      <c r="N64" s="26"/>
      <c r="O64" s="27">
        <f t="shared" si="19"/>
        <v>0</v>
      </c>
      <c r="P64" s="26">
        <v>1</v>
      </c>
      <c r="Q64" s="26"/>
      <c r="R64" s="26"/>
      <c r="S64" s="27">
        <f t="shared" si="20"/>
        <v>0</v>
      </c>
      <c r="T64" s="26">
        <v>1</v>
      </c>
      <c r="U64" s="26"/>
      <c r="V64" s="26"/>
      <c r="W64" s="27">
        <f t="shared" si="21"/>
        <v>0</v>
      </c>
      <c r="X64" s="26">
        <v>1</v>
      </c>
      <c r="Y64" s="26"/>
      <c r="Z64" s="26"/>
      <c r="AA64" s="27">
        <f t="shared" si="32"/>
        <v>0</v>
      </c>
      <c r="AB64" s="26">
        <v>1</v>
      </c>
      <c r="AC64" s="26"/>
      <c r="AD64" s="26"/>
      <c r="AE64" s="27">
        <f t="shared" si="33"/>
        <v>0</v>
      </c>
      <c r="AF64" s="26">
        <v>1</v>
      </c>
      <c r="AG64" s="26"/>
      <c r="AH64" s="26"/>
      <c r="AI64" s="27">
        <f t="shared" si="34"/>
        <v>0</v>
      </c>
      <c r="AJ64" s="26">
        <v>1</v>
      </c>
      <c r="AK64" s="26"/>
      <c r="AL64" s="26"/>
      <c r="AM64" s="27">
        <f t="shared" si="25"/>
        <v>0</v>
      </c>
      <c r="AN64" s="26">
        <v>1</v>
      </c>
      <c r="AO64" s="26"/>
      <c r="AP64" s="26"/>
      <c r="AQ64" s="27">
        <f t="shared" si="26"/>
        <v>0</v>
      </c>
      <c r="AR64" s="26">
        <v>1</v>
      </c>
      <c r="AS64" s="26"/>
      <c r="AT64" s="26"/>
      <c r="AU64" s="27">
        <f t="shared" si="27"/>
        <v>0</v>
      </c>
      <c r="AV64" s="26">
        <v>1</v>
      </c>
      <c r="AW64" s="26"/>
      <c r="AX64" s="26"/>
      <c r="AY64" s="27">
        <f t="shared" si="28"/>
        <v>0</v>
      </c>
      <c r="AZ64" s="29">
        <f t="shared" si="29"/>
        <v>0</v>
      </c>
      <c r="BA64" s="30">
        <v>0</v>
      </c>
      <c r="BB64" s="31">
        <f t="shared" si="31"/>
        <v>0</v>
      </c>
      <c r="BC64" s="32" t="str">
        <f t="shared" si="30"/>
        <v>geen actie</v>
      </c>
      <c r="BD64" s="86">
        <v>63</v>
      </c>
      <c r="BE64" s="33"/>
      <c r="BF64" s="35"/>
      <c r="BG64" s="35"/>
      <c r="BH64" s="35"/>
      <c r="BI64" s="35"/>
      <c r="BJ64" s="35"/>
      <c r="BK64" s="35"/>
      <c r="BL64" s="35"/>
    </row>
    <row r="65" spans="1:64" hidden="1" x14ac:dyDescent="0.25">
      <c r="A65" s="83">
        <v>64</v>
      </c>
      <c r="B65" s="18" t="str">
        <f t="shared" si="16"/>
        <v>v</v>
      </c>
      <c r="C65" s="34"/>
      <c r="D65" s="50"/>
      <c r="E65" s="20"/>
      <c r="F65" s="87"/>
      <c r="G65" s="37"/>
      <c r="H65" s="23">
        <f t="shared" si="17"/>
        <v>0</v>
      </c>
      <c r="I65" s="32"/>
      <c r="J65" s="46">
        <f t="shared" si="18"/>
        <v>2018</v>
      </c>
      <c r="K65" s="8"/>
      <c r="L65" s="26">
        <v>1</v>
      </c>
      <c r="M65" s="26"/>
      <c r="N65" s="26"/>
      <c r="O65" s="27">
        <f t="shared" si="19"/>
        <v>0</v>
      </c>
      <c r="P65" s="26">
        <v>1</v>
      </c>
      <c r="Q65" s="26"/>
      <c r="R65" s="26"/>
      <c r="S65" s="27">
        <f t="shared" si="20"/>
        <v>0</v>
      </c>
      <c r="T65" s="26">
        <v>1</v>
      </c>
      <c r="U65" s="26"/>
      <c r="V65" s="26"/>
      <c r="W65" s="27">
        <f t="shared" si="21"/>
        <v>0</v>
      </c>
      <c r="X65" s="26">
        <v>1</v>
      </c>
      <c r="Y65" s="26"/>
      <c r="Z65" s="26"/>
      <c r="AA65" s="27">
        <f t="shared" si="32"/>
        <v>0</v>
      </c>
      <c r="AB65" s="26">
        <v>1</v>
      </c>
      <c r="AC65" s="26"/>
      <c r="AD65" s="26"/>
      <c r="AE65" s="27">
        <f t="shared" si="33"/>
        <v>0</v>
      </c>
      <c r="AF65" s="26">
        <v>1</v>
      </c>
      <c r="AG65" s="26"/>
      <c r="AH65" s="26"/>
      <c r="AI65" s="27">
        <f t="shared" si="34"/>
        <v>0</v>
      </c>
      <c r="AJ65" s="26">
        <v>1</v>
      </c>
      <c r="AK65" s="26"/>
      <c r="AL65" s="26"/>
      <c r="AM65" s="27">
        <f t="shared" si="25"/>
        <v>0</v>
      </c>
      <c r="AN65" s="26">
        <v>1</v>
      </c>
      <c r="AO65" s="26"/>
      <c r="AP65" s="26"/>
      <c r="AQ65" s="27">
        <f t="shared" si="26"/>
        <v>0</v>
      </c>
      <c r="AR65" s="26">
        <v>1</v>
      </c>
      <c r="AS65" s="26"/>
      <c r="AT65" s="26"/>
      <c r="AU65" s="27">
        <f t="shared" si="27"/>
        <v>0</v>
      </c>
      <c r="AV65" s="26">
        <v>1</v>
      </c>
      <c r="AW65" s="26"/>
      <c r="AX65" s="26"/>
      <c r="AY65" s="27">
        <f t="shared" si="28"/>
        <v>0</v>
      </c>
      <c r="AZ65" s="29">
        <f t="shared" si="29"/>
        <v>0</v>
      </c>
      <c r="BA65" s="30">
        <v>0</v>
      </c>
      <c r="BB65" s="31">
        <f t="shared" si="31"/>
        <v>0</v>
      </c>
      <c r="BC65" s="32" t="str">
        <f t="shared" si="30"/>
        <v>geen actie</v>
      </c>
      <c r="BD65" s="86">
        <v>64</v>
      </c>
      <c r="BE65" s="33"/>
      <c r="BF65" s="35"/>
      <c r="BG65" s="35"/>
      <c r="BH65" s="35"/>
      <c r="BI65" s="35"/>
      <c r="BJ65" s="35"/>
      <c r="BK65" s="35"/>
      <c r="BL65" s="35"/>
    </row>
    <row r="66" spans="1:64" hidden="1" x14ac:dyDescent="0.25">
      <c r="A66" s="83">
        <v>65</v>
      </c>
      <c r="B66" s="18" t="str">
        <f t="shared" ref="B66:B97" si="35">IF(A66=BD66,"v","x")</f>
        <v>v</v>
      </c>
      <c r="C66" s="34"/>
      <c r="D66" s="50"/>
      <c r="E66" s="20"/>
      <c r="F66" s="87"/>
      <c r="G66" s="37"/>
      <c r="H66" s="23">
        <f t="shared" ref="H66:H97" si="36">SUM(K66+O66+S66+W66+AA66+AE66+AI66+AM66+AQ66+AU66+AY66)</f>
        <v>0</v>
      </c>
      <c r="I66" s="32"/>
      <c r="J66" s="46">
        <f t="shared" ref="J66:J97" si="37">2018-I66</f>
        <v>2018</v>
      </c>
      <c r="K66" s="8"/>
      <c r="L66" s="26">
        <v>1</v>
      </c>
      <c r="M66" s="26"/>
      <c r="N66" s="26"/>
      <c r="O66" s="27">
        <f t="shared" ref="O66:O97" si="38">SUM(M66*10+N66)/L66*10</f>
        <v>0</v>
      </c>
      <c r="P66" s="26">
        <v>1</v>
      </c>
      <c r="Q66" s="26"/>
      <c r="R66" s="26"/>
      <c r="S66" s="27">
        <f t="shared" ref="S66:S97" si="39">SUM(Q66*10+R66)/P66*10</f>
        <v>0</v>
      </c>
      <c r="T66" s="26">
        <v>1</v>
      </c>
      <c r="U66" s="26"/>
      <c r="V66" s="26"/>
      <c r="W66" s="27">
        <f t="shared" ref="W66:W97" si="40">SUM(U66*10+V66)/T66*10</f>
        <v>0</v>
      </c>
      <c r="X66" s="26">
        <v>1</v>
      </c>
      <c r="Y66" s="26"/>
      <c r="Z66" s="26"/>
      <c r="AA66" s="27">
        <f t="shared" si="32"/>
        <v>0</v>
      </c>
      <c r="AB66" s="26">
        <v>1</v>
      </c>
      <c r="AC66" s="26"/>
      <c r="AD66" s="26"/>
      <c r="AE66" s="27">
        <f t="shared" si="33"/>
        <v>0</v>
      </c>
      <c r="AF66" s="26">
        <v>1</v>
      </c>
      <c r="AG66" s="26"/>
      <c r="AH66" s="26"/>
      <c r="AI66" s="27">
        <f t="shared" si="34"/>
        <v>0</v>
      </c>
      <c r="AJ66" s="26">
        <v>1</v>
      </c>
      <c r="AK66" s="26"/>
      <c r="AL66" s="26"/>
      <c r="AM66" s="27">
        <f t="shared" ref="AM66:AM97" si="41">SUM(AK66*10+AL66)/AJ66*10</f>
        <v>0</v>
      </c>
      <c r="AN66" s="26">
        <v>1</v>
      </c>
      <c r="AO66" s="26"/>
      <c r="AP66" s="26"/>
      <c r="AQ66" s="27">
        <f t="shared" ref="AQ66:AQ97" si="42">SUM(AO66*10+AP66)/AN66*10</f>
        <v>0</v>
      </c>
      <c r="AR66" s="26">
        <v>1</v>
      </c>
      <c r="AS66" s="26"/>
      <c r="AT66" s="26"/>
      <c r="AU66" s="27">
        <f t="shared" ref="AU66:AU97" si="43">SUM(AS66*10+AT66)/AR66*10</f>
        <v>0</v>
      </c>
      <c r="AV66" s="26">
        <v>1</v>
      </c>
      <c r="AW66" s="26"/>
      <c r="AX66" s="26"/>
      <c r="AY66" s="27">
        <f t="shared" ref="AY66:AY97" si="44">SUM(AW66*10+AX66)/AV66*10</f>
        <v>0</v>
      </c>
      <c r="AZ66" s="29">
        <f t="shared" ref="AZ66:AZ97" si="45">IF(H66&lt;250,0,IF(H66&lt;500,250,IF(H66&lt;750,"500",IF(H66&lt;1000,750,IF(H66&lt;1500,1000,IF(H66&lt;2000,1500,IF(H66&lt;2500,2000,IF(H66&lt;3000,2500,3000))))))))</f>
        <v>0</v>
      </c>
      <c r="BA66" s="30">
        <v>0</v>
      </c>
      <c r="BB66" s="31">
        <f t="shared" si="31"/>
        <v>0</v>
      </c>
      <c r="BC66" s="32" t="str">
        <f t="shared" ref="BC66:BC97" si="46">IF(BB66=0,"geen actie",CONCATENATE("diploma uitschrijven: ",AZ66," punten"))</f>
        <v>geen actie</v>
      </c>
      <c r="BD66" s="86">
        <v>65</v>
      </c>
      <c r="BE66" s="33"/>
      <c r="BF66" s="35"/>
      <c r="BG66" s="35"/>
      <c r="BH66" s="35"/>
      <c r="BI66" s="35"/>
      <c r="BJ66" s="35"/>
      <c r="BK66" s="35"/>
      <c r="BL66" s="35"/>
    </row>
    <row r="67" spans="1:64" hidden="1" x14ac:dyDescent="0.25">
      <c r="A67" s="83">
        <v>66</v>
      </c>
      <c r="B67" s="18" t="str">
        <f t="shared" si="35"/>
        <v>v</v>
      </c>
      <c r="C67" s="34"/>
      <c r="D67" s="50"/>
      <c r="E67" s="20"/>
      <c r="F67" s="87"/>
      <c r="G67" s="37"/>
      <c r="H67" s="23">
        <f t="shared" si="36"/>
        <v>0</v>
      </c>
      <c r="I67" s="32"/>
      <c r="J67" s="46">
        <f t="shared" si="37"/>
        <v>2018</v>
      </c>
      <c r="K67" s="8"/>
      <c r="L67" s="26">
        <v>1</v>
      </c>
      <c r="M67" s="26"/>
      <c r="N67" s="26"/>
      <c r="O67" s="27">
        <f t="shared" si="38"/>
        <v>0</v>
      </c>
      <c r="P67" s="26">
        <v>1</v>
      </c>
      <c r="Q67" s="26"/>
      <c r="R67" s="26"/>
      <c r="S67" s="27">
        <f t="shared" si="39"/>
        <v>0</v>
      </c>
      <c r="T67" s="26">
        <v>1</v>
      </c>
      <c r="U67" s="26"/>
      <c r="V67" s="26"/>
      <c r="W67" s="27">
        <f t="shared" si="40"/>
        <v>0</v>
      </c>
      <c r="X67" s="26">
        <v>1</v>
      </c>
      <c r="Y67" s="26"/>
      <c r="Z67" s="26"/>
      <c r="AA67" s="27">
        <f t="shared" si="32"/>
        <v>0</v>
      </c>
      <c r="AB67" s="26">
        <v>1</v>
      </c>
      <c r="AC67" s="26"/>
      <c r="AD67" s="26"/>
      <c r="AE67" s="27">
        <f t="shared" si="33"/>
        <v>0</v>
      </c>
      <c r="AF67" s="26">
        <v>1</v>
      </c>
      <c r="AG67" s="26"/>
      <c r="AH67" s="26"/>
      <c r="AI67" s="27">
        <f t="shared" si="34"/>
        <v>0</v>
      </c>
      <c r="AJ67" s="26">
        <v>1</v>
      </c>
      <c r="AK67" s="26"/>
      <c r="AL67" s="26"/>
      <c r="AM67" s="27">
        <f t="shared" si="41"/>
        <v>0</v>
      </c>
      <c r="AN67" s="26">
        <v>1</v>
      </c>
      <c r="AO67" s="26"/>
      <c r="AP67" s="26"/>
      <c r="AQ67" s="27">
        <f t="shared" si="42"/>
        <v>0</v>
      </c>
      <c r="AR67" s="26">
        <v>1</v>
      </c>
      <c r="AS67" s="26"/>
      <c r="AT67" s="26"/>
      <c r="AU67" s="27">
        <f t="shared" si="43"/>
        <v>0</v>
      </c>
      <c r="AV67" s="26">
        <v>1</v>
      </c>
      <c r="AW67" s="26"/>
      <c r="AX67" s="26"/>
      <c r="AY67" s="27">
        <f t="shared" si="44"/>
        <v>0</v>
      </c>
      <c r="AZ67" s="29">
        <f t="shared" si="45"/>
        <v>0</v>
      </c>
      <c r="BA67" s="30">
        <v>0</v>
      </c>
      <c r="BB67" s="31">
        <f t="shared" si="31"/>
        <v>0</v>
      </c>
      <c r="BC67" s="32" t="str">
        <f t="shared" si="46"/>
        <v>geen actie</v>
      </c>
      <c r="BD67" s="86">
        <v>66</v>
      </c>
      <c r="BE67" s="33"/>
      <c r="BF67" s="35"/>
      <c r="BG67" s="35"/>
      <c r="BH67" s="35"/>
      <c r="BI67" s="35"/>
      <c r="BJ67" s="35"/>
      <c r="BK67" s="35"/>
      <c r="BL67" s="35"/>
    </row>
    <row r="68" spans="1:64" hidden="1" x14ac:dyDescent="0.25">
      <c r="A68" s="83">
        <v>67</v>
      </c>
      <c r="B68" s="18" t="str">
        <f t="shared" si="35"/>
        <v>v</v>
      </c>
      <c r="C68" s="34"/>
      <c r="D68" s="50"/>
      <c r="E68" s="20"/>
      <c r="F68" s="87"/>
      <c r="G68" s="37"/>
      <c r="H68" s="23">
        <f t="shared" si="36"/>
        <v>0</v>
      </c>
      <c r="I68" s="32"/>
      <c r="J68" s="46">
        <f t="shared" si="37"/>
        <v>2018</v>
      </c>
      <c r="K68" s="8"/>
      <c r="L68" s="26">
        <v>1</v>
      </c>
      <c r="M68" s="26"/>
      <c r="N68" s="26"/>
      <c r="O68" s="27">
        <f t="shared" si="38"/>
        <v>0</v>
      </c>
      <c r="P68" s="26">
        <v>1</v>
      </c>
      <c r="Q68" s="26"/>
      <c r="R68" s="26"/>
      <c r="S68" s="27">
        <f t="shared" si="39"/>
        <v>0</v>
      </c>
      <c r="T68" s="26">
        <v>1</v>
      </c>
      <c r="U68" s="26"/>
      <c r="V68" s="26"/>
      <c r="W68" s="27">
        <f t="shared" si="40"/>
        <v>0</v>
      </c>
      <c r="X68" s="26">
        <v>1</v>
      </c>
      <c r="Y68" s="26"/>
      <c r="Z68" s="26"/>
      <c r="AA68" s="27">
        <f t="shared" si="32"/>
        <v>0</v>
      </c>
      <c r="AB68" s="26">
        <v>1</v>
      </c>
      <c r="AC68" s="26"/>
      <c r="AD68" s="26"/>
      <c r="AE68" s="27">
        <f t="shared" si="33"/>
        <v>0</v>
      </c>
      <c r="AF68" s="26">
        <v>1</v>
      </c>
      <c r="AG68" s="26"/>
      <c r="AH68" s="26"/>
      <c r="AI68" s="27">
        <f t="shared" si="34"/>
        <v>0</v>
      </c>
      <c r="AJ68" s="26">
        <v>1</v>
      </c>
      <c r="AK68" s="26"/>
      <c r="AL68" s="26"/>
      <c r="AM68" s="27">
        <f t="shared" si="41"/>
        <v>0</v>
      </c>
      <c r="AN68" s="26">
        <v>1</v>
      </c>
      <c r="AO68" s="26"/>
      <c r="AP68" s="26"/>
      <c r="AQ68" s="27">
        <f t="shared" si="42"/>
        <v>0</v>
      </c>
      <c r="AR68" s="26">
        <v>1</v>
      </c>
      <c r="AS68" s="26"/>
      <c r="AT68" s="26"/>
      <c r="AU68" s="27">
        <f t="shared" si="43"/>
        <v>0</v>
      </c>
      <c r="AV68" s="26">
        <v>1</v>
      </c>
      <c r="AW68" s="26"/>
      <c r="AX68" s="26"/>
      <c r="AY68" s="27">
        <f t="shared" si="44"/>
        <v>0</v>
      </c>
      <c r="AZ68" s="29">
        <f t="shared" si="45"/>
        <v>0</v>
      </c>
      <c r="BA68" s="30">
        <v>0</v>
      </c>
      <c r="BB68" s="31">
        <f t="shared" si="31"/>
        <v>0</v>
      </c>
      <c r="BC68" s="32" t="str">
        <f t="shared" si="46"/>
        <v>geen actie</v>
      </c>
      <c r="BD68" s="86">
        <v>67</v>
      </c>
      <c r="BE68" s="33"/>
      <c r="BF68" s="35"/>
      <c r="BG68" s="35"/>
      <c r="BH68" s="35"/>
      <c r="BI68" s="35"/>
      <c r="BJ68" s="35"/>
      <c r="BK68" s="35"/>
      <c r="BL68" s="35"/>
    </row>
    <row r="69" spans="1:64" hidden="1" x14ac:dyDescent="0.25">
      <c r="A69" s="83">
        <v>68</v>
      </c>
      <c r="B69" s="18" t="str">
        <f t="shared" si="35"/>
        <v>v</v>
      </c>
      <c r="C69" s="34"/>
      <c r="D69" s="50"/>
      <c r="E69" s="20"/>
      <c r="F69" s="87"/>
      <c r="G69" s="37"/>
      <c r="H69" s="23">
        <f t="shared" si="36"/>
        <v>0</v>
      </c>
      <c r="I69" s="32"/>
      <c r="J69" s="46">
        <f t="shared" si="37"/>
        <v>2018</v>
      </c>
      <c r="K69" s="8"/>
      <c r="L69" s="26">
        <v>1</v>
      </c>
      <c r="M69" s="26"/>
      <c r="N69" s="26"/>
      <c r="O69" s="27">
        <f t="shared" si="38"/>
        <v>0</v>
      </c>
      <c r="P69" s="26">
        <v>1</v>
      </c>
      <c r="Q69" s="26"/>
      <c r="R69" s="26"/>
      <c r="S69" s="27">
        <f t="shared" si="39"/>
        <v>0</v>
      </c>
      <c r="T69" s="26">
        <v>1</v>
      </c>
      <c r="U69" s="26"/>
      <c r="V69" s="26"/>
      <c r="W69" s="27">
        <f t="shared" si="40"/>
        <v>0</v>
      </c>
      <c r="X69" s="26">
        <v>1</v>
      </c>
      <c r="Y69" s="26"/>
      <c r="Z69" s="26"/>
      <c r="AA69" s="27">
        <f t="shared" si="32"/>
        <v>0</v>
      </c>
      <c r="AB69" s="26">
        <v>1</v>
      </c>
      <c r="AC69" s="26"/>
      <c r="AD69" s="26"/>
      <c r="AE69" s="27">
        <f t="shared" si="33"/>
        <v>0</v>
      </c>
      <c r="AF69" s="26">
        <v>1</v>
      </c>
      <c r="AG69" s="26"/>
      <c r="AH69" s="26"/>
      <c r="AI69" s="27">
        <f t="shared" si="34"/>
        <v>0</v>
      </c>
      <c r="AJ69" s="26">
        <v>1</v>
      </c>
      <c r="AK69" s="26"/>
      <c r="AL69" s="26"/>
      <c r="AM69" s="27">
        <f t="shared" si="41"/>
        <v>0</v>
      </c>
      <c r="AN69" s="26">
        <v>1</v>
      </c>
      <c r="AO69" s="26"/>
      <c r="AP69" s="26"/>
      <c r="AQ69" s="27">
        <f t="shared" si="42"/>
        <v>0</v>
      </c>
      <c r="AR69" s="26">
        <v>1</v>
      </c>
      <c r="AS69" s="26"/>
      <c r="AT69" s="26"/>
      <c r="AU69" s="27">
        <f t="shared" si="43"/>
        <v>0</v>
      </c>
      <c r="AV69" s="26">
        <v>1</v>
      </c>
      <c r="AW69" s="26"/>
      <c r="AX69" s="26"/>
      <c r="AY69" s="27">
        <f t="shared" si="44"/>
        <v>0</v>
      </c>
      <c r="AZ69" s="29">
        <f t="shared" si="45"/>
        <v>0</v>
      </c>
      <c r="BA69" s="30">
        <v>0</v>
      </c>
      <c r="BB69" s="31">
        <f t="shared" si="31"/>
        <v>0</v>
      </c>
      <c r="BC69" s="32" t="str">
        <f t="shared" si="46"/>
        <v>geen actie</v>
      </c>
      <c r="BD69" s="86">
        <v>68</v>
      </c>
      <c r="BE69" s="33"/>
      <c r="BF69" s="35"/>
      <c r="BG69" s="35"/>
      <c r="BH69" s="35"/>
      <c r="BI69" s="35"/>
      <c r="BJ69" s="35"/>
      <c r="BK69" s="35"/>
      <c r="BL69" s="35"/>
    </row>
    <row r="70" spans="1:64" hidden="1" x14ac:dyDescent="0.25">
      <c r="A70" s="83">
        <v>69</v>
      </c>
      <c r="B70" s="18" t="str">
        <f t="shared" si="35"/>
        <v>v</v>
      </c>
      <c r="C70" s="34"/>
      <c r="D70" s="50"/>
      <c r="E70" s="20"/>
      <c r="F70" s="87"/>
      <c r="G70" s="37"/>
      <c r="H70" s="23">
        <f t="shared" si="36"/>
        <v>0</v>
      </c>
      <c r="I70" s="32"/>
      <c r="J70" s="46">
        <f t="shared" si="37"/>
        <v>2018</v>
      </c>
      <c r="K70" s="8"/>
      <c r="L70" s="26">
        <v>1</v>
      </c>
      <c r="M70" s="26"/>
      <c r="N70" s="26"/>
      <c r="O70" s="27">
        <f t="shared" si="38"/>
        <v>0</v>
      </c>
      <c r="P70" s="26">
        <v>1</v>
      </c>
      <c r="Q70" s="26"/>
      <c r="R70" s="26"/>
      <c r="S70" s="27">
        <f t="shared" si="39"/>
        <v>0</v>
      </c>
      <c r="T70" s="26">
        <v>1</v>
      </c>
      <c r="U70" s="26"/>
      <c r="V70" s="26"/>
      <c r="W70" s="27">
        <f t="shared" si="40"/>
        <v>0</v>
      </c>
      <c r="X70" s="26">
        <v>1</v>
      </c>
      <c r="Y70" s="26"/>
      <c r="Z70" s="26"/>
      <c r="AA70" s="27">
        <f t="shared" si="32"/>
        <v>0</v>
      </c>
      <c r="AB70" s="26">
        <v>1</v>
      </c>
      <c r="AC70" s="26"/>
      <c r="AD70" s="26"/>
      <c r="AE70" s="27">
        <f t="shared" si="33"/>
        <v>0</v>
      </c>
      <c r="AF70" s="26">
        <v>1</v>
      </c>
      <c r="AG70" s="26"/>
      <c r="AH70" s="26"/>
      <c r="AI70" s="27">
        <f t="shared" si="34"/>
        <v>0</v>
      </c>
      <c r="AJ70" s="26">
        <v>1</v>
      </c>
      <c r="AK70" s="26"/>
      <c r="AL70" s="26"/>
      <c r="AM70" s="27">
        <f t="shared" si="41"/>
        <v>0</v>
      </c>
      <c r="AN70" s="26">
        <v>1</v>
      </c>
      <c r="AO70" s="26"/>
      <c r="AP70" s="26"/>
      <c r="AQ70" s="27">
        <f t="shared" si="42"/>
        <v>0</v>
      </c>
      <c r="AR70" s="26">
        <v>1</v>
      </c>
      <c r="AS70" s="26"/>
      <c r="AT70" s="26"/>
      <c r="AU70" s="27">
        <f t="shared" si="43"/>
        <v>0</v>
      </c>
      <c r="AV70" s="26">
        <v>1</v>
      </c>
      <c r="AW70" s="26"/>
      <c r="AX70" s="26"/>
      <c r="AY70" s="27">
        <f t="shared" si="44"/>
        <v>0</v>
      </c>
      <c r="AZ70" s="29">
        <f t="shared" si="45"/>
        <v>0</v>
      </c>
      <c r="BA70" s="30">
        <v>0</v>
      </c>
      <c r="BB70" s="31">
        <f t="shared" si="31"/>
        <v>0</v>
      </c>
      <c r="BC70" s="32" t="str">
        <f t="shared" si="46"/>
        <v>geen actie</v>
      </c>
      <c r="BD70" s="86">
        <v>69</v>
      </c>
      <c r="BE70" s="33"/>
      <c r="BF70" s="35"/>
      <c r="BG70" s="35"/>
      <c r="BH70" s="35"/>
      <c r="BI70" s="35"/>
      <c r="BJ70" s="35"/>
      <c r="BK70" s="35"/>
      <c r="BL70" s="35"/>
    </row>
    <row r="71" spans="1:64" hidden="1" x14ac:dyDescent="0.25">
      <c r="A71" s="83">
        <v>70</v>
      </c>
      <c r="B71" s="18" t="str">
        <f t="shared" si="35"/>
        <v>v</v>
      </c>
      <c r="C71" s="34"/>
      <c r="D71" s="50"/>
      <c r="E71" s="20"/>
      <c r="F71" s="87"/>
      <c r="G71" s="37"/>
      <c r="H71" s="23">
        <f t="shared" si="36"/>
        <v>0</v>
      </c>
      <c r="I71" s="32"/>
      <c r="J71" s="46">
        <f t="shared" si="37"/>
        <v>2018</v>
      </c>
      <c r="K71" s="8"/>
      <c r="L71" s="26">
        <v>1</v>
      </c>
      <c r="M71" s="26"/>
      <c r="N71" s="26"/>
      <c r="O71" s="27">
        <f t="shared" si="38"/>
        <v>0</v>
      </c>
      <c r="P71" s="26">
        <v>1</v>
      </c>
      <c r="Q71" s="26"/>
      <c r="R71" s="26"/>
      <c r="S71" s="27">
        <f t="shared" si="39"/>
        <v>0</v>
      </c>
      <c r="T71" s="26">
        <v>1</v>
      </c>
      <c r="U71" s="26"/>
      <c r="V71" s="26"/>
      <c r="W71" s="27">
        <f t="shared" si="40"/>
        <v>0</v>
      </c>
      <c r="X71" s="26">
        <v>1</v>
      </c>
      <c r="Y71" s="26"/>
      <c r="Z71" s="26"/>
      <c r="AA71" s="27">
        <f t="shared" si="32"/>
        <v>0</v>
      </c>
      <c r="AB71" s="26">
        <v>1</v>
      </c>
      <c r="AC71" s="26"/>
      <c r="AD71" s="26"/>
      <c r="AE71" s="27">
        <f t="shared" si="33"/>
        <v>0</v>
      </c>
      <c r="AF71" s="26">
        <v>1</v>
      </c>
      <c r="AG71" s="26"/>
      <c r="AH71" s="26"/>
      <c r="AI71" s="27">
        <f t="shared" si="34"/>
        <v>0</v>
      </c>
      <c r="AJ71" s="26">
        <v>1</v>
      </c>
      <c r="AK71" s="26"/>
      <c r="AL71" s="26"/>
      <c r="AM71" s="27">
        <f t="shared" si="41"/>
        <v>0</v>
      </c>
      <c r="AN71" s="26">
        <v>1</v>
      </c>
      <c r="AO71" s="26"/>
      <c r="AP71" s="26"/>
      <c r="AQ71" s="27">
        <f t="shared" si="42"/>
        <v>0</v>
      </c>
      <c r="AR71" s="26">
        <v>1</v>
      </c>
      <c r="AS71" s="26"/>
      <c r="AT71" s="26"/>
      <c r="AU71" s="27">
        <f t="shared" si="43"/>
        <v>0</v>
      </c>
      <c r="AV71" s="26">
        <v>1</v>
      </c>
      <c r="AW71" s="26"/>
      <c r="AX71" s="26"/>
      <c r="AY71" s="27">
        <f t="shared" si="44"/>
        <v>0</v>
      </c>
      <c r="AZ71" s="29">
        <f t="shared" si="45"/>
        <v>0</v>
      </c>
      <c r="BA71" s="30">
        <v>0</v>
      </c>
      <c r="BB71" s="31">
        <f t="shared" si="31"/>
        <v>0</v>
      </c>
      <c r="BC71" s="32" t="str">
        <f t="shared" si="46"/>
        <v>geen actie</v>
      </c>
      <c r="BD71" s="86">
        <v>70</v>
      </c>
      <c r="BE71" s="33"/>
      <c r="BF71" s="35"/>
      <c r="BG71" s="35"/>
      <c r="BH71" s="35"/>
      <c r="BI71" s="35"/>
      <c r="BJ71" s="35"/>
      <c r="BK71" s="35"/>
      <c r="BL71" s="35"/>
    </row>
    <row r="72" spans="1:64" hidden="1" x14ac:dyDescent="0.25">
      <c r="A72" s="83">
        <v>71</v>
      </c>
      <c r="B72" s="18" t="str">
        <f t="shared" si="35"/>
        <v>v</v>
      </c>
      <c r="C72" s="34"/>
      <c r="D72" s="50"/>
      <c r="E72" s="20"/>
      <c r="F72" s="87"/>
      <c r="G72" s="37"/>
      <c r="H72" s="23">
        <f t="shared" si="36"/>
        <v>0</v>
      </c>
      <c r="I72" s="32"/>
      <c r="J72" s="46">
        <f t="shared" si="37"/>
        <v>2018</v>
      </c>
      <c r="K72" s="25"/>
      <c r="L72" s="26">
        <v>1</v>
      </c>
      <c r="M72" s="26"/>
      <c r="N72" s="26"/>
      <c r="O72" s="27">
        <f t="shared" si="38"/>
        <v>0</v>
      </c>
      <c r="P72" s="26">
        <v>1</v>
      </c>
      <c r="Q72" s="26"/>
      <c r="R72" s="26"/>
      <c r="S72" s="27">
        <f t="shared" si="39"/>
        <v>0</v>
      </c>
      <c r="T72" s="26">
        <v>1</v>
      </c>
      <c r="U72" s="26"/>
      <c r="V72" s="26"/>
      <c r="W72" s="27">
        <f t="shared" si="40"/>
        <v>0</v>
      </c>
      <c r="X72" s="26">
        <v>1</v>
      </c>
      <c r="Y72" s="26"/>
      <c r="Z72" s="26"/>
      <c r="AA72" s="27">
        <f t="shared" si="32"/>
        <v>0</v>
      </c>
      <c r="AB72" s="26">
        <v>1</v>
      </c>
      <c r="AC72" s="26"/>
      <c r="AD72" s="26"/>
      <c r="AE72" s="27">
        <f t="shared" si="33"/>
        <v>0</v>
      </c>
      <c r="AF72" s="26">
        <v>1</v>
      </c>
      <c r="AG72" s="26"/>
      <c r="AH72" s="26"/>
      <c r="AI72" s="27">
        <f t="shared" si="34"/>
        <v>0</v>
      </c>
      <c r="AJ72" s="26">
        <v>1</v>
      </c>
      <c r="AK72" s="26"/>
      <c r="AL72" s="26"/>
      <c r="AM72" s="27">
        <f t="shared" si="41"/>
        <v>0</v>
      </c>
      <c r="AN72" s="26">
        <v>1</v>
      </c>
      <c r="AO72" s="26"/>
      <c r="AP72" s="26"/>
      <c r="AQ72" s="27">
        <f t="shared" si="42"/>
        <v>0</v>
      </c>
      <c r="AR72" s="26">
        <v>1</v>
      </c>
      <c r="AS72" s="26"/>
      <c r="AT72" s="26"/>
      <c r="AU72" s="27">
        <f t="shared" si="43"/>
        <v>0</v>
      </c>
      <c r="AV72" s="26">
        <v>1</v>
      </c>
      <c r="AW72" s="26"/>
      <c r="AX72" s="26"/>
      <c r="AY72" s="27">
        <f t="shared" si="44"/>
        <v>0</v>
      </c>
      <c r="AZ72" s="29">
        <f t="shared" si="45"/>
        <v>0</v>
      </c>
      <c r="BA72" s="30">
        <v>0</v>
      </c>
      <c r="BB72" s="31">
        <f t="shared" si="31"/>
        <v>0</v>
      </c>
      <c r="BC72" s="32" t="str">
        <f t="shared" si="46"/>
        <v>geen actie</v>
      </c>
      <c r="BD72" s="86">
        <v>71</v>
      </c>
      <c r="BE72" s="33"/>
      <c r="BF72" s="35"/>
      <c r="BG72" s="35"/>
      <c r="BH72" s="35"/>
      <c r="BI72" s="35"/>
      <c r="BJ72" s="35"/>
      <c r="BK72" s="35"/>
      <c r="BL72" s="35"/>
    </row>
    <row r="73" spans="1:64" hidden="1" x14ac:dyDescent="0.25">
      <c r="A73" s="83">
        <v>72</v>
      </c>
      <c r="B73" s="18" t="str">
        <f t="shared" si="35"/>
        <v>v</v>
      </c>
      <c r="C73" s="34"/>
      <c r="D73" s="50"/>
      <c r="E73" s="20"/>
      <c r="F73" s="87"/>
      <c r="G73" s="37"/>
      <c r="H73" s="23">
        <f t="shared" si="36"/>
        <v>0</v>
      </c>
      <c r="I73" s="32"/>
      <c r="J73" s="46">
        <f t="shared" si="37"/>
        <v>2018</v>
      </c>
      <c r="K73" s="25"/>
      <c r="L73" s="26">
        <v>1</v>
      </c>
      <c r="M73" s="26"/>
      <c r="N73" s="26"/>
      <c r="O73" s="27">
        <f t="shared" si="38"/>
        <v>0</v>
      </c>
      <c r="P73" s="26">
        <v>1</v>
      </c>
      <c r="Q73" s="26"/>
      <c r="R73" s="26"/>
      <c r="S73" s="27">
        <f t="shared" si="39"/>
        <v>0</v>
      </c>
      <c r="T73" s="26">
        <v>1</v>
      </c>
      <c r="U73" s="26"/>
      <c r="V73" s="26"/>
      <c r="W73" s="27">
        <f t="shared" si="40"/>
        <v>0</v>
      </c>
      <c r="X73" s="26">
        <v>1</v>
      </c>
      <c r="Y73" s="26"/>
      <c r="Z73" s="26"/>
      <c r="AA73" s="27">
        <f t="shared" si="32"/>
        <v>0</v>
      </c>
      <c r="AB73" s="26">
        <v>1</v>
      </c>
      <c r="AC73" s="26"/>
      <c r="AD73" s="26"/>
      <c r="AE73" s="27">
        <f t="shared" si="33"/>
        <v>0</v>
      </c>
      <c r="AF73" s="26">
        <v>1</v>
      </c>
      <c r="AG73" s="26"/>
      <c r="AH73" s="26"/>
      <c r="AI73" s="27">
        <f t="shared" si="34"/>
        <v>0</v>
      </c>
      <c r="AJ73" s="26">
        <v>1</v>
      </c>
      <c r="AK73" s="26"/>
      <c r="AL73" s="26"/>
      <c r="AM73" s="27">
        <f t="shared" si="41"/>
        <v>0</v>
      </c>
      <c r="AN73" s="26">
        <v>1</v>
      </c>
      <c r="AO73" s="26"/>
      <c r="AP73" s="26"/>
      <c r="AQ73" s="27">
        <f t="shared" si="42"/>
        <v>0</v>
      </c>
      <c r="AR73" s="26">
        <v>1</v>
      </c>
      <c r="AS73" s="26"/>
      <c r="AT73" s="26"/>
      <c r="AU73" s="27">
        <f t="shared" si="43"/>
        <v>0</v>
      </c>
      <c r="AV73" s="26">
        <v>1</v>
      </c>
      <c r="AW73" s="26"/>
      <c r="AX73" s="26"/>
      <c r="AY73" s="27">
        <f t="shared" si="44"/>
        <v>0</v>
      </c>
      <c r="AZ73" s="29">
        <f t="shared" si="45"/>
        <v>0</v>
      </c>
      <c r="BA73" s="30">
        <v>0</v>
      </c>
      <c r="BB73" s="31">
        <f t="shared" si="31"/>
        <v>0</v>
      </c>
      <c r="BC73" s="32" t="str">
        <f t="shared" si="46"/>
        <v>geen actie</v>
      </c>
      <c r="BD73" s="86">
        <v>72</v>
      </c>
      <c r="BE73" s="33"/>
      <c r="BF73" s="35"/>
      <c r="BG73" s="35"/>
      <c r="BH73" s="35"/>
      <c r="BI73" s="35"/>
      <c r="BJ73" s="35"/>
      <c r="BK73" s="35"/>
      <c r="BL73" s="35"/>
    </row>
    <row r="74" spans="1:64" hidden="1" x14ac:dyDescent="0.25">
      <c r="A74" s="83">
        <v>73</v>
      </c>
      <c r="B74" s="18" t="str">
        <f t="shared" si="35"/>
        <v>v</v>
      </c>
      <c r="C74" s="34"/>
      <c r="D74" s="50"/>
      <c r="E74" s="20"/>
      <c r="F74" s="87"/>
      <c r="G74" s="37"/>
      <c r="H74" s="23">
        <f t="shared" si="36"/>
        <v>0</v>
      </c>
      <c r="I74" s="32"/>
      <c r="J74" s="46">
        <f t="shared" si="37"/>
        <v>2018</v>
      </c>
      <c r="K74" s="25"/>
      <c r="L74" s="26">
        <v>1</v>
      </c>
      <c r="M74" s="26"/>
      <c r="N74" s="26"/>
      <c r="O74" s="27">
        <f t="shared" si="38"/>
        <v>0</v>
      </c>
      <c r="P74" s="26">
        <v>1</v>
      </c>
      <c r="Q74" s="26"/>
      <c r="R74" s="26"/>
      <c r="S74" s="27">
        <f t="shared" si="39"/>
        <v>0</v>
      </c>
      <c r="T74" s="26">
        <v>1</v>
      </c>
      <c r="U74" s="26"/>
      <c r="V74" s="26"/>
      <c r="W74" s="27">
        <f t="shared" si="40"/>
        <v>0</v>
      </c>
      <c r="X74" s="26">
        <v>1</v>
      </c>
      <c r="Y74" s="26"/>
      <c r="Z74" s="26"/>
      <c r="AA74" s="27">
        <f t="shared" si="32"/>
        <v>0</v>
      </c>
      <c r="AB74" s="26">
        <v>1</v>
      </c>
      <c r="AC74" s="26"/>
      <c r="AD74" s="26"/>
      <c r="AE74" s="27">
        <f t="shared" si="33"/>
        <v>0</v>
      </c>
      <c r="AF74" s="26">
        <v>1</v>
      </c>
      <c r="AG74" s="26"/>
      <c r="AH74" s="26"/>
      <c r="AI74" s="27">
        <f t="shared" si="34"/>
        <v>0</v>
      </c>
      <c r="AJ74" s="26">
        <v>1</v>
      </c>
      <c r="AK74" s="26"/>
      <c r="AL74" s="26"/>
      <c r="AM74" s="27">
        <f t="shared" si="41"/>
        <v>0</v>
      </c>
      <c r="AN74" s="26">
        <v>1</v>
      </c>
      <c r="AO74" s="26"/>
      <c r="AP74" s="26"/>
      <c r="AQ74" s="27">
        <f t="shared" si="42"/>
        <v>0</v>
      </c>
      <c r="AR74" s="26">
        <v>1</v>
      </c>
      <c r="AS74" s="26"/>
      <c r="AT74" s="26"/>
      <c r="AU74" s="27">
        <f t="shared" si="43"/>
        <v>0</v>
      </c>
      <c r="AV74" s="26">
        <v>1</v>
      </c>
      <c r="AW74" s="26"/>
      <c r="AX74" s="26"/>
      <c r="AY74" s="27">
        <f t="shared" si="44"/>
        <v>0</v>
      </c>
      <c r="AZ74" s="29">
        <f t="shared" si="45"/>
        <v>0</v>
      </c>
      <c r="BA74" s="30">
        <v>0</v>
      </c>
      <c r="BB74" s="31">
        <f t="shared" si="31"/>
        <v>0</v>
      </c>
      <c r="BC74" s="32" t="str">
        <f t="shared" si="46"/>
        <v>geen actie</v>
      </c>
      <c r="BD74" s="86">
        <v>73</v>
      </c>
      <c r="BE74" s="33"/>
      <c r="BF74" s="35"/>
      <c r="BG74" s="35"/>
      <c r="BH74" s="35"/>
      <c r="BI74" s="35"/>
      <c r="BJ74" s="35"/>
      <c r="BK74" s="35"/>
      <c r="BL74" s="35"/>
    </row>
    <row r="75" spans="1:64" hidden="1" x14ac:dyDescent="0.25">
      <c r="A75" s="83">
        <v>74</v>
      </c>
      <c r="B75" s="18" t="str">
        <f t="shared" si="35"/>
        <v>v</v>
      </c>
      <c r="C75" s="34"/>
      <c r="D75" s="50"/>
      <c r="E75" s="20"/>
      <c r="F75" s="87"/>
      <c r="G75" s="37"/>
      <c r="H75" s="23">
        <f t="shared" si="36"/>
        <v>0</v>
      </c>
      <c r="I75" s="32"/>
      <c r="J75" s="46">
        <f t="shared" si="37"/>
        <v>2018</v>
      </c>
      <c r="K75" s="25"/>
      <c r="L75" s="26">
        <v>1</v>
      </c>
      <c r="M75" s="26"/>
      <c r="N75" s="26"/>
      <c r="O75" s="27">
        <f t="shared" si="38"/>
        <v>0</v>
      </c>
      <c r="P75" s="26">
        <v>1</v>
      </c>
      <c r="Q75" s="26"/>
      <c r="R75" s="26"/>
      <c r="S75" s="27">
        <f t="shared" si="39"/>
        <v>0</v>
      </c>
      <c r="T75" s="26">
        <v>1</v>
      </c>
      <c r="U75" s="26"/>
      <c r="V75" s="26"/>
      <c r="W75" s="27">
        <f t="shared" si="40"/>
        <v>0</v>
      </c>
      <c r="X75" s="26">
        <v>1</v>
      </c>
      <c r="Y75" s="26"/>
      <c r="Z75" s="26"/>
      <c r="AA75" s="27">
        <f t="shared" si="32"/>
        <v>0</v>
      </c>
      <c r="AB75" s="26">
        <v>1</v>
      </c>
      <c r="AC75" s="26"/>
      <c r="AD75" s="26"/>
      <c r="AE75" s="27">
        <f t="shared" si="33"/>
        <v>0</v>
      </c>
      <c r="AF75" s="26">
        <v>1</v>
      </c>
      <c r="AG75" s="26"/>
      <c r="AH75" s="26"/>
      <c r="AI75" s="27">
        <f t="shared" si="34"/>
        <v>0</v>
      </c>
      <c r="AJ75" s="26">
        <v>1</v>
      </c>
      <c r="AK75" s="26"/>
      <c r="AL75" s="26"/>
      <c r="AM75" s="27">
        <f t="shared" si="41"/>
        <v>0</v>
      </c>
      <c r="AN75" s="26">
        <v>1</v>
      </c>
      <c r="AO75" s="26"/>
      <c r="AP75" s="26"/>
      <c r="AQ75" s="27">
        <f t="shared" si="42"/>
        <v>0</v>
      </c>
      <c r="AR75" s="26">
        <v>1</v>
      </c>
      <c r="AS75" s="26"/>
      <c r="AT75" s="26"/>
      <c r="AU75" s="27">
        <f t="shared" si="43"/>
        <v>0</v>
      </c>
      <c r="AV75" s="26">
        <v>1</v>
      </c>
      <c r="AW75" s="26"/>
      <c r="AX75" s="26"/>
      <c r="AY75" s="27">
        <f t="shared" si="44"/>
        <v>0</v>
      </c>
      <c r="AZ75" s="29">
        <f t="shared" si="45"/>
        <v>0</v>
      </c>
      <c r="BA75" s="30">
        <v>0</v>
      </c>
      <c r="BB75" s="31">
        <f t="shared" si="31"/>
        <v>0</v>
      </c>
      <c r="BC75" s="32" t="str">
        <f t="shared" si="46"/>
        <v>geen actie</v>
      </c>
      <c r="BD75" s="86">
        <v>74</v>
      </c>
      <c r="BE75" s="33"/>
      <c r="BF75" s="35"/>
      <c r="BG75" s="35"/>
      <c r="BH75" s="35"/>
      <c r="BI75" s="35"/>
      <c r="BJ75" s="35"/>
      <c r="BK75" s="35"/>
      <c r="BL75" s="35"/>
    </row>
    <row r="76" spans="1:64" hidden="1" x14ac:dyDescent="0.25">
      <c r="A76" s="83">
        <v>75</v>
      </c>
      <c r="B76" s="18" t="str">
        <f t="shared" si="35"/>
        <v>v</v>
      </c>
      <c r="C76" s="34"/>
      <c r="D76" s="50"/>
      <c r="E76" s="20"/>
      <c r="F76" s="87"/>
      <c r="G76" s="37"/>
      <c r="H76" s="23">
        <f t="shared" si="36"/>
        <v>0</v>
      </c>
      <c r="I76" s="32"/>
      <c r="J76" s="46">
        <f t="shared" si="37"/>
        <v>2018</v>
      </c>
      <c r="K76" s="25"/>
      <c r="L76" s="26">
        <v>1</v>
      </c>
      <c r="M76" s="26"/>
      <c r="N76" s="26"/>
      <c r="O76" s="27">
        <f t="shared" si="38"/>
        <v>0</v>
      </c>
      <c r="P76" s="26">
        <v>1</v>
      </c>
      <c r="Q76" s="26"/>
      <c r="R76" s="26"/>
      <c r="S76" s="27">
        <f t="shared" si="39"/>
        <v>0</v>
      </c>
      <c r="T76" s="26">
        <v>1</v>
      </c>
      <c r="U76" s="26"/>
      <c r="V76" s="26"/>
      <c r="W76" s="27">
        <f t="shared" si="40"/>
        <v>0</v>
      </c>
      <c r="X76" s="26">
        <v>1</v>
      </c>
      <c r="Y76" s="26"/>
      <c r="Z76" s="26"/>
      <c r="AA76" s="27">
        <f t="shared" si="32"/>
        <v>0</v>
      </c>
      <c r="AB76" s="26">
        <v>1</v>
      </c>
      <c r="AC76" s="26"/>
      <c r="AD76" s="26"/>
      <c r="AE76" s="27">
        <f t="shared" si="33"/>
        <v>0</v>
      </c>
      <c r="AF76" s="26">
        <v>1</v>
      </c>
      <c r="AG76" s="26"/>
      <c r="AH76" s="26"/>
      <c r="AI76" s="27">
        <f t="shared" si="34"/>
        <v>0</v>
      </c>
      <c r="AJ76" s="26">
        <v>1</v>
      </c>
      <c r="AK76" s="26"/>
      <c r="AL76" s="26"/>
      <c r="AM76" s="27">
        <f t="shared" si="41"/>
        <v>0</v>
      </c>
      <c r="AN76" s="26">
        <v>1</v>
      </c>
      <c r="AO76" s="26"/>
      <c r="AP76" s="26"/>
      <c r="AQ76" s="27">
        <f t="shared" si="42"/>
        <v>0</v>
      </c>
      <c r="AR76" s="26">
        <v>1</v>
      </c>
      <c r="AS76" s="26"/>
      <c r="AT76" s="26"/>
      <c r="AU76" s="27">
        <f t="shared" si="43"/>
        <v>0</v>
      </c>
      <c r="AV76" s="26">
        <v>1</v>
      </c>
      <c r="AW76" s="26"/>
      <c r="AX76" s="26"/>
      <c r="AY76" s="27">
        <f t="shared" si="44"/>
        <v>0</v>
      </c>
      <c r="AZ76" s="29">
        <f t="shared" si="45"/>
        <v>0</v>
      </c>
      <c r="BA76" s="30">
        <v>0</v>
      </c>
      <c r="BB76" s="31">
        <f t="shared" si="31"/>
        <v>0</v>
      </c>
      <c r="BC76" s="32" t="str">
        <f t="shared" si="46"/>
        <v>geen actie</v>
      </c>
      <c r="BD76" s="86">
        <v>75</v>
      </c>
      <c r="BE76" s="33"/>
      <c r="BF76" s="35"/>
      <c r="BG76" s="35"/>
      <c r="BH76" s="35"/>
      <c r="BI76" s="35"/>
      <c r="BJ76" s="35"/>
      <c r="BK76" s="35"/>
      <c r="BL76" s="35"/>
    </row>
    <row r="77" spans="1:64" hidden="1" x14ac:dyDescent="0.25">
      <c r="A77" s="83">
        <v>76</v>
      </c>
      <c r="B77" s="18" t="str">
        <f t="shared" si="35"/>
        <v>v</v>
      </c>
      <c r="C77" s="34"/>
      <c r="D77" s="50"/>
      <c r="E77" s="20"/>
      <c r="F77" s="87"/>
      <c r="G77" s="37"/>
      <c r="H77" s="23">
        <f t="shared" si="36"/>
        <v>0</v>
      </c>
      <c r="I77" s="32"/>
      <c r="J77" s="46">
        <f t="shared" si="37"/>
        <v>2018</v>
      </c>
      <c r="K77" s="25"/>
      <c r="L77" s="26">
        <v>1</v>
      </c>
      <c r="M77" s="26"/>
      <c r="N77" s="26"/>
      <c r="O77" s="27">
        <f t="shared" si="38"/>
        <v>0</v>
      </c>
      <c r="P77" s="26">
        <v>1</v>
      </c>
      <c r="Q77" s="26"/>
      <c r="R77" s="26"/>
      <c r="S77" s="27">
        <f t="shared" si="39"/>
        <v>0</v>
      </c>
      <c r="T77" s="26">
        <v>1</v>
      </c>
      <c r="U77" s="26"/>
      <c r="V77" s="26"/>
      <c r="W77" s="27">
        <f t="shared" si="40"/>
        <v>0</v>
      </c>
      <c r="X77" s="26">
        <v>1</v>
      </c>
      <c r="Y77" s="26"/>
      <c r="Z77" s="26"/>
      <c r="AA77" s="27">
        <f t="shared" si="32"/>
        <v>0</v>
      </c>
      <c r="AB77" s="26">
        <v>1</v>
      </c>
      <c r="AC77" s="26"/>
      <c r="AD77" s="26"/>
      <c r="AE77" s="27">
        <f t="shared" si="33"/>
        <v>0</v>
      </c>
      <c r="AF77" s="26">
        <v>1</v>
      </c>
      <c r="AG77" s="26"/>
      <c r="AH77" s="26"/>
      <c r="AI77" s="27">
        <f t="shared" si="34"/>
        <v>0</v>
      </c>
      <c r="AJ77" s="26">
        <v>1</v>
      </c>
      <c r="AK77" s="26"/>
      <c r="AL77" s="26"/>
      <c r="AM77" s="27">
        <f t="shared" si="41"/>
        <v>0</v>
      </c>
      <c r="AN77" s="26">
        <v>1</v>
      </c>
      <c r="AO77" s="26"/>
      <c r="AP77" s="26"/>
      <c r="AQ77" s="27">
        <f t="shared" si="42"/>
        <v>0</v>
      </c>
      <c r="AR77" s="26">
        <v>1</v>
      </c>
      <c r="AS77" s="26"/>
      <c r="AT77" s="26"/>
      <c r="AU77" s="27">
        <f t="shared" si="43"/>
        <v>0</v>
      </c>
      <c r="AV77" s="26">
        <v>1</v>
      </c>
      <c r="AW77" s="26"/>
      <c r="AX77" s="26"/>
      <c r="AY77" s="27">
        <f t="shared" si="44"/>
        <v>0</v>
      </c>
      <c r="AZ77" s="29">
        <f t="shared" si="45"/>
        <v>0</v>
      </c>
      <c r="BA77" s="30">
        <v>0</v>
      </c>
      <c r="BB77" s="31">
        <f t="shared" ref="BB77:BB108" si="47">AZ77-BA77</f>
        <v>0</v>
      </c>
      <c r="BC77" s="32" t="str">
        <f t="shared" si="46"/>
        <v>geen actie</v>
      </c>
      <c r="BD77" s="86">
        <v>76</v>
      </c>
      <c r="BE77" s="33"/>
      <c r="BF77" s="35"/>
      <c r="BG77" s="35"/>
      <c r="BH77" s="35"/>
      <c r="BI77" s="35"/>
      <c r="BJ77" s="35"/>
      <c r="BK77" s="35"/>
      <c r="BL77" s="35"/>
    </row>
    <row r="78" spans="1:64" hidden="1" x14ac:dyDescent="0.25">
      <c r="A78" s="83">
        <v>77</v>
      </c>
      <c r="B78" s="18" t="str">
        <f t="shared" si="35"/>
        <v>v</v>
      </c>
      <c r="C78" s="34"/>
      <c r="D78" s="50"/>
      <c r="E78" s="20"/>
      <c r="F78" s="87"/>
      <c r="G78" s="37"/>
      <c r="H78" s="23">
        <f t="shared" si="36"/>
        <v>0</v>
      </c>
      <c r="I78" s="32"/>
      <c r="J78" s="46">
        <f t="shared" si="37"/>
        <v>2018</v>
      </c>
      <c r="K78" s="25"/>
      <c r="L78" s="26">
        <v>1</v>
      </c>
      <c r="M78" s="26"/>
      <c r="N78" s="26"/>
      <c r="O78" s="27">
        <f t="shared" si="38"/>
        <v>0</v>
      </c>
      <c r="P78" s="26">
        <v>1</v>
      </c>
      <c r="Q78" s="26"/>
      <c r="R78" s="26"/>
      <c r="S78" s="27">
        <f t="shared" si="39"/>
        <v>0</v>
      </c>
      <c r="T78" s="26">
        <v>1</v>
      </c>
      <c r="U78" s="26"/>
      <c r="V78" s="26"/>
      <c r="W78" s="27">
        <f t="shared" si="40"/>
        <v>0</v>
      </c>
      <c r="X78" s="26">
        <v>1</v>
      </c>
      <c r="Y78" s="26"/>
      <c r="Z78" s="26"/>
      <c r="AA78" s="27">
        <f t="shared" si="32"/>
        <v>0</v>
      </c>
      <c r="AB78" s="26">
        <v>1</v>
      </c>
      <c r="AC78" s="26"/>
      <c r="AD78" s="26"/>
      <c r="AE78" s="27">
        <f t="shared" si="33"/>
        <v>0</v>
      </c>
      <c r="AF78" s="26">
        <v>1</v>
      </c>
      <c r="AG78" s="26"/>
      <c r="AH78" s="26"/>
      <c r="AI78" s="27">
        <f t="shared" si="34"/>
        <v>0</v>
      </c>
      <c r="AJ78" s="26">
        <v>1</v>
      </c>
      <c r="AK78" s="26"/>
      <c r="AL78" s="26"/>
      <c r="AM78" s="27">
        <f t="shared" si="41"/>
        <v>0</v>
      </c>
      <c r="AN78" s="26">
        <v>1</v>
      </c>
      <c r="AO78" s="26"/>
      <c r="AP78" s="26"/>
      <c r="AQ78" s="27">
        <f t="shared" si="42"/>
        <v>0</v>
      </c>
      <c r="AR78" s="26">
        <v>1</v>
      </c>
      <c r="AS78" s="26"/>
      <c r="AT78" s="26"/>
      <c r="AU78" s="27">
        <f t="shared" si="43"/>
        <v>0</v>
      </c>
      <c r="AV78" s="26">
        <v>1</v>
      </c>
      <c r="AW78" s="26"/>
      <c r="AX78" s="26"/>
      <c r="AY78" s="27">
        <f t="shared" si="44"/>
        <v>0</v>
      </c>
      <c r="AZ78" s="29">
        <f t="shared" si="45"/>
        <v>0</v>
      </c>
      <c r="BA78" s="30">
        <v>0</v>
      </c>
      <c r="BB78" s="31">
        <f t="shared" si="47"/>
        <v>0</v>
      </c>
      <c r="BC78" s="32" t="str">
        <f t="shared" si="46"/>
        <v>geen actie</v>
      </c>
      <c r="BD78" s="86">
        <v>77</v>
      </c>
      <c r="BE78" s="33"/>
      <c r="BF78" s="35"/>
      <c r="BG78" s="35"/>
      <c r="BH78" s="35"/>
      <c r="BI78" s="35"/>
      <c r="BJ78" s="35"/>
      <c r="BK78" s="35"/>
      <c r="BL78" s="35"/>
    </row>
    <row r="79" spans="1:64" hidden="1" x14ac:dyDescent="0.25">
      <c r="A79" s="83">
        <v>78</v>
      </c>
      <c r="B79" s="18" t="str">
        <f t="shared" si="35"/>
        <v>v</v>
      </c>
      <c r="C79" s="34"/>
      <c r="D79" s="50"/>
      <c r="E79" s="20"/>
      <c r="F79" s="87"/>
      <c r="G79" s="37"/>
      <c r="H79" s="23">
        <f t="shared" si="36"/>
        <v>0</v>
      </c>
      <c r="I79" s="32"/>
      <c r="J79" s="46">
        <f t="shared" si="37"/>
        <v>2018</v>
      </c>
      <c r="K79" s="25"/>
      <c r="L79" s="26">
        <v>1</v>
      </c>
      <c r="M79" s="26"/>
      <c r="N79" s="26"/>
      <c r="O79" s="27">
        <f t="shared" si="38"/>
        <v>0</v>
      </c>
      <c r="P79" s="26">
        <v>1</v>
      </c>
      <c r="Q79" s="26"/>
      <c r="R79" s="26"/>
      <c r="S79" s="27">
        <f t="shared" si="39"/>
        <v>0</v>
      </c>
      <c r="T79" s="26">
        <v>1</v>
      </c>
      <c r="U79" s="26"/>
      <c r="V79" s="26"/>
      <c r="W79" s="27">
        <f t="shared" si="40"/>
        <v>0</v>
      </c>
      <c r="X79" s="26">
        <v>1</v>
      </c>
      <c r="Y79" s="26"/>
      <c r="Z79" s="26"/>
      <c r="AA79" s="27">
        <f t="shared" si="32"/>
        <v>0</v>
      </c>
      <c r="AB79" s="26">
        <v>1</v>
      </c>
      <c r="AC79" s="26"/>
      <c r="AD79" s="26"/>
      <c r="AE79" s="27">
        <f t="shared" si="33"/>
        <v>0</v>
      </c>
      <c r="AF79" s="26">
        <v>1</v>
      </c>
      <c r="AG79" s="26"/>
      <c r="AH79" s="26"/>
      <c r="AI79" s="27">
        <f t="shared" si="34"/>
        <v>0</v>
      </c>
      <c r="AJ79" s="26">
        <v>1</v>
      </c>
      <c r="AK79" s="26"/>
      <c r="AL79" s="26"/>
      <c r="AM79" s="27">
        <f t="shared" si="41"/>
        <v>0</v>
      </c>
      <c r="AN79" s="26">
        <v>1</v>
      </c>
      <c r="AO79" s="26"/>
      <c r="AP79" s="26"/>
      <c r="AQ79" s="27">
        <f t="shared" si="42"/>
        <v>0</v>
      </c>
      <c r="AR79" s="26">
        <v>1</v>
      </c>
      <c r="AS79" s="26"/>
      <c r="AT79" s="26"/>
      <c r="AU79" s="27">
        <f t="shared" si="43"/>
        <v>0</v>
      </c>
      <c r="AV79" s="26">
        <v>1</v>
      </c>
      <c r="AW79" s="26"/>
      <c r="AX79" s="26"/>
      <c r="AY79" s="27">
        <f t="shared" si="44"/>
        <v>0</v>
      </c>
      <c r="AZ79" s="29">
        <f t="shared" si="45"/>
        <v>0</v>
      </c>
      <c r="BA79" s="30">
        <v>0</v>
      </c>
      <c r="BB79" s="31">
        <f t="shared" si="47"/>
        <v>0</v>
      </c>
      <c r="BC79" s="32" t="str">
        <f t="shared" si="46"/>
        <v>geen actie</v>
      </c>
      <c r="BD79" s="86">
        <v>78</v>
      </c>
      <c r="BE79" s="35"/>
      <c r="BF79" s="35"/>
      <c r="BG79" s="35"/>
      <c r="BH79" s="35"/>
      <c r="BI79" s="35"/>
      <c r="BJ79" s="35"/>
      <c r="BK79" s="35"/>
      <c r="BL79" s="35"/>
    </row>
    <row r="80" spans="1:64" hidden="1" x14ac:dyDescent="0.25">
      <c r="A80" s="83">
        <v>79</v>
      </c>
      <c r="B80" s="18" t="str">
        <f t="shared" si="35"/>
        <v>v</v>
      </c>
      <c r="C80" s="34"/>
      <c r="D80" s="50"/>
      <c r="E80" s="20"/>
      <c r="F80" s="87"/>
      <c r="G80" s="37"/>
      <c r="H80" s="23">
        <f t="shared" si="36"/>
        <v>0</v>
      </c>
      <c r="I80" s="32"/>
      <c r="J80" s="46">
        <f t="shared" si="37"/>
        <v>2018</v>
      </c>
      <c r="K80" s="25"/>
      <c r="L80" s="26">
        <v>1</v>
      </c>
      <c r="M80" s="26"/>
      <c r="N80" s="26"/>
      <c r="O80" s="27">
        <f t="shared" si="38"/>
        <v>0</v>
      </c>
      <c r="P80" s="26">
        <v>1</v>
      </c>
      <c r="Q80" s="26"/>
      <c r="R80" s="26"/>
      <c r="S80" s="27">
        <f t="shared" si="39"/>
        <v>0</v>
      </c>
      <c r="T80" s="26">
        <v>1</v>
      </c>
      <c r="U80" s="26"/>
      <c r="V80" s="26"/>
      <c r="W80" s="27">
        <f t="shared" si="40"/>
        <v>0</v>
      </c>
      <c r="X80" s="26">
        <v>1</v>
      </c>
      <c r="Y80" s="26"/>
      <c r="Z80" s="26"/>
      <c r="AA80" s="27">
        <f t="shared" si="32"/>
        <v>0</v>
      </c>
      <c r="AB80" s="26">
        <v>1</v>
      </c>
      <c r="AC80" s="26"/>
      <c r="AD80" s="26"/>
      <c r="AE80" s="27">
        <f t="shared" si="33"/>
        <v>0</v>
      </c>
      <c r="AF80" s="26">
        <v>1</v>
      </c>
      <c r="AG80" s="26"/>
      <c r="AH80" s="26"/>
      <c r="AI80" s="27">
        <f t="shared" si="34"/>
        <v>0</v>
      </c>
      <c r="AJ80" s="26">
        <v>1</v>
      </c>
      <c r="AK80" s="26"/>
      <c r="AL80" s="26"/>
      <c r="AM80" s="27">
        <f t="shared" si="41"/>
        <v>0</v>
      </c>
      <c r="AN80" s="26">
        <v>1</v>
      </c>
      <c r="AO80" s="26"/>
      <c r="AP80" s="26"/>
      <c r="AQ80" s="27">
        <f t="shared" si="42"/>
        <v>0</v>
      </c>
      <c r="AR80" s="26">
        <v>1</v>
      </c>
      <c r="AS80" s="26"/>
      <c r="AT80" s="26"/>
      <c r="AU80" s="27">
        <f t="shared" si="43"/>
        <v>0</v>
      </c>
      <c r="AV80" s="26">
        <v>1</v>
      </c>
      <c r="AW80" s="26"/>
      <c r="AX80" s="26"/>
      <c r="AY80" s="27">
        <f t="shared" si="44"/>
        <v>0</v>
      </c>
      <c r="AZ80" s="29">
        <f t="shared" si="45"/>
        <v>0</v>
      </c>
      <c r="BA80" s="30">
        <v>0</v>
      </c>
      <c r="BB80" s="31">
        <f t="shared" si="47"/>
        <v>0</v>
      </c>
      <c r="BC80" s="32" t="str">
        <f t="shared" si="46"/>
        <v>geen actie</v>
      </c>
      <c r="BD80" s="86">
        <v>79</v>
      </c>
      <c r="BE80" s="35"/>
      <c r="BF80" s="35"/>
      <c r="BG80" s="35"/>
      <c r="BH80" s="35"/>
      <c r="BI80" s="35"/>
      <c r="BJ80" s="35"/>
      <c r="BK80" s="35"/>
      <c r="BL80" s="35"/>
    </row>
    <row r="81" spans="1:64" hidden="1" x14ac:dyDescent="0.25">
      <c r="A81" s="83">
        <v>80</v>
      </c>
      <c r="B81" s="18" t="str">
        <f t="shared" si="35"/>
        <v>v</v>
      </c>
      <c r="C81" s="34"/>
      <c r="D81" s="50"/>
      <c r="E81" s="20"/>
      <c r="F81" s="87"/>
      <c r="G81" s="37"/>
      <c r="H81" s="23">
        <f t="shared" si="36"/>
        <v>0</v>
      </c>
      <c r="I81" s="32"/>
      <c r="J81" s="46">
        <f t="shared" si="37"/>
        <v>2018</v>
      </c>
      <c r="K81" s="25"/>
      <c r="L81" s="26">
        <v>1</v>
      </c>
      <c r="M81" s="26"/>
      <c r="N81" s="26"/>
      <c r="O81" s="27">
        <f t="shared" si="38"/>
        <v>0</v>
      </c>
      <c r="P81" s="26">
        <v>1</v>
      </c>
      <c r="Q81" s="26"/>
      <c r="R81" s="26"/>
      <c r="S81" s="27">
        <f t="shared" si="39"/>
        <v>0</v>
      </c>
      <c r="T81" s="26">
        <v>1</v>
      </c>
      <c r="U81" s="26"/>
      <c r="V81" s="26"/>
      <c r="W81" s="27">
        <f t="shared" si="40"/>
        <v>0</v>
      </c>
      <c r="X81" s="26">
        <v>1</v>
      </c>
      <c r="Y81" s="26"/>
      <c r="Z81" s="26"/>
      <c r="AA81" s="27">
        <f t="shared" si="32"/>
        <v>0</v>
      </c>
      <c r="AB81" s="26">
        <v>1</v>
      </c>
      <c r="AC81" s="26"/>
      <c r="AD81" s="26"/>
      <c r="AE81" s="27">
        <f t="shared" si="33"/>
        <v>0</v>
      </c>
      <c r="AF81" s="26">
        <v>1</v>
      </c>
      <c r="AG81" s="26"/>
      <c r="AH81" s="26"/>
      <c r="AI81" s="27">
        <f t="shared" si="34"/>
        <v>0</v>
      </c>
      <c r="AJ81" s="26">
        <v>1</v>
      </c>
      <c r="AK81" s="26"/>
      <c r="AL81" s="26"/>
      <c r="AM81" s="27">
        <f t="shared" si="41"/>
        <v>0</v>
      </c>
      <c r="AN81" s="26">
        <v>1</v>
      </c>
      <c r="AO81" s="26"/>
      <c r="AP81" s="26"/>
      <c r="AQ81" s="27">
        <f t="shared" si="42"/>
        <v>0</v>
      </c>
      <c r="AR81" s="26">
        <v>1</v>
      </c>
      <c r="AS81" s="26"/>
      <c r="AT81" s="26"/>
      <c r="AU81" s="27">
        <f t="shared" si="43"/>
        <v>0</v>
      </c>
      <c r="AV81" s="26">
        <v>1</v>
      </c>
      <c r="AW81" s="26"/>
      <c r="AX81" s="26"/>
      <c r="AY81" s="27">
        <f t="shared" si="44"/>
        <v>0</v>
      </c>
      <c r="AZ81" s="29">
        <f t="shared" si="45"/>
        <v>0</v>
      </c>
      <c r="BA81" s="30">
        <v>0</v>
      </c>
      <c r="BB81" s="31">
        <f t="shared" si="47"/>
        <v>0</v>
      </c>
      <c r="BC81" s="32" t="str">
        <f t="shared" si="46"/>
        <v>geen actie</v>
      </c>
      <c r="BD81" s="86">
        <v>80</v>
      </c>
      <c r="BE81" s="35"/>
      <c r="BF81" s="35"/>
      <c r="BG81" s="35"/>
      <c r="BH81" s="35"/>
      <c r="BI81" s="35"/>
      <c r="BJ81" s="35"/>
      <c r="BK81" s="35"/>
      <c r="BL81" s="35"/>
    </row>
    <row r="82" spans="1:64" hidden="1" x14ac:dyDescent="0.25">
      <c r="A82" s="83">
        <v>81</v>
      </c>
      <c r="B82" s="18" t="str">
        <f t="shared" si="35"/>
        <v>v</v>
      </c>
      <c r="C82" s="34"/>
      <c r="D82" s="50"/>
      <c r="E82" s="20"/>
      <c r="F82" s="87"/>
      <c r="G82" s="37"/>
      <c r="H82" s="23">
        <f t="shared" si="36"/>
        <v>0</v>
      </c>
      <c r="I82" s="32"/>
      <c r="J82" s="46">
        <f t="shared" si="37"/>
        <v>2018</v>
      </c>
      <c r="K82" s="25"/>
      <c r="L82" s="26">
        <v>1</v>
      </c>
      <c r="M82" s="26"/>
      <c r="N82" s="26"/>
      <c r="O82" s="27">
        <f t="shared" si="38"/>
        <v>0</v>
      </c>
      <c r="P82" s="26">
        <v>1</v>
      </c>
      <c r="Q82" s="26"/>
      <c r="R82" s="26"/>
      <c r="S82" s="27">
        <f t="shared" si="39"/>
        <v>0</v>
      </c>
      <c r="T82" s="26">
        <v>1</v>
      </c>
      <c r="U82" s="26"/>
      <c r="V82" s="26"/>
      <c r="W82" s="27">
        <f t="shared" si="40"/>
        <v>0</v>
      </c>
      <c r="X82" s="26">
        <v>1</v>
      </c>
      <c r="Y82" s="26"/>
      <c r="Z82" s="26"/>
      <c r="AA82" s="27">
        <f t="shared" si="32"/>
        <v>0</v>
      </c>
      <c r="AB82" s="26">
        <v>1</v>
      </c>
      <c r="AC82" s="26"/>
      <c r="AD82" s="26"/>
      <c r="AE82" s="27">
        <f t="shared" si="33"/>
        <v>0</v>
      </c>
      <c r="AF82" s="26">
        <v>1</v>
      </c>
      <c r="AG82" s="26"/>
      <c r="AH82" s="26"/>
      <c r="AI82" s="27">
        <f t="shared" si="34"/>
        <v>0</v>
      </c>
      <c r="AJ82" s="26">
        <v>1</v>
      </c>
      <c r="AK82" s="26"/>
      <c r="AL82" s="26"/>
      <c r="AM82" s="27">
        <f t="shared" si="41"/>
        <v>0</v>
      </c>
      <c r="AN82" s="26">
        <v>1</v>
      </c>
      <c r="AO82" s="26"/>
      <c r="AP82" s="26"/>
      <c r="AQ82" s="27">
        <f t="shared" si="42"/>
        <v>0</v>
      </c>
      <c r="AR82" s="26">
        <v>1</v>
      </c>
      <c r="AS82" s="26"/>
      <c r="AT82" s="26"/>
      <c r="AU82" s="27">
        <f t="shared" si="43"/>
        <v>0</v>
      </c>
      <c r="AV82" s="26">
        <v>1</v>
      </c>
      <c r="AW82" s="26"/>
      <c r="AX82" s="26"/>
      <c r="AY82" s="27">
        <f t="shared" si="44"/>
        <v>0</v>
      </c>
      <c r="AZ82" s="29">
        <f t="shared" si="45"/>
        <v>0</v>
      </c>
      <c r="BA82" s="30">
        <v>0</v>
      </c>
      <c r="BB82" s="31">
        <f t="shared" si="47"/>
        <v>0</v>
      </c>
      <c r="BC82" s="32" t="str">
        <f t="shared" si="46"/>
        <v>geen actie</v>
      </c>
      <c r="BD82" s="86">
        <v>81</v>
      </c>
      <c r="BE82" s="35"/>
      <c r="BF82" s="35"/>
      <c r="BG82" s="35"/>
      <c r="BH82" s="35"/>
      <c r="BI82" s="35"/>
      <c r="BJ82" s="35"/>
      <c r="BK82" s="35"/>
      <c r="BL82" s="35"/>
    </row>
    <row r="83" spans="1:64" hidden="1" x14ac:dyDescent="0.25">
      <c r="A83" s="83">
        <v>82</v>
      </c>
      <c r="B83" s="18" t="str">
        <f t="shared" si="35"/>
        <v>v</v>
      </c>
      <c r="C83" s="34"/>
      <c r="D83" s="50"/>
      <c r="E83" s="20"/>
      <c r="F83" s="87"/>
      <c r="G83" s="37"/>
      <c r="H83" s="23">
        <f t="shared" si="36"/>
        <v>0</v>
      </c>
      <c r="I83" s="32"/>
      <c r="J83" s="46">
        <f t="shared" si="37"/>
        <v>2018</v>
      </c>
      <c r="K83" s="25"/>
      <c r="L83" s="26">
        <v>1</v>
      </c>
      <c r="M83" s="26"/>
      <c r="N83" s="26"/>
      <c r="O83" s="27">
        <f t="shared" si="38"/>
        <v>0</v>
      </c>
      <c r="P83" s="26">
        <v>1</v>
      </c>
      <c r="Q83" s="26"/>
      <c r="R83" s="26"/>
      <c r="S83" s="27">
        <f t="shared" si="39"/>
        <v>0</v>
      </c>
      <c r="T83" s="26">
        <v>1</v>
      </c>
      <c r="U83" s="26"/>
      <c r="V83" s="26"/>
      <c r="W83" s="27">
        <f t="shared" si="40"/>
        <v>0</v>
      </c>
      <c r="X83" s="26">
        <v>1</v>
      </c>
      <c r="Y83" s="26"/>
      <c r="Z83" s="26"/>
      <c r="AA83" s="27">
        <f t="shared" si="32"/>
        <v>0</v>
      </c>
      <c r="AB83" s="26">
        <v>1</v>
      </c>
      <c r="AC83" s="26"/>
      <c r="AD83" s="26"/>
      <c r="AE83" s="27">
        <f t="shared" si="33"/>
        <v>0</v>
      </c>
      <c r="AF83" s="26">
        <v>1</v>
      </c>
      <c r="AG83" s="26"/>
      <c r="AH83" s="26"/>
      <c r="AI83" s="27">
        <f t="shared" si="34"/>
        <v>0</v>
      </c>
      <c r="AJ83" s="26">
        <v>1</v>
      </c>
      <c r="AK83" s="26"/>
      <c r="AL83" s="26"/>
      <c r="AM83" s="27">
        <f t="shared" si="41"/>
        <v>0</v>
      </c>
      <c r="AN83" s="26">
        <v>1</v>
      </c>
      <c r="AO83" s="26"/>
      <c r="AP83" s="26"/>
      <c r="AQ83" s="27">
        <f t="shared" si="42"/>
        <v>0</v>
      </c>
      <c r="AR83" s="26">
        <v>1</v>
      </c>
      <c r="AS83" s="26"/>
      <c r="AT83" s="26"/>
      <c r="AU83" s="27">
        <f t="shared" si="43"/>
        <v>0</v>
      </c>
      <c r="AV83" s="26">
        <v>1</v>
      </c>
      <c r="AW83" s="26"/>
      <c r="AX83" s="26"/>
      <c r="AY83" s="27">
        <f t="shared" si="44"/>
        <v>0</v>
      </c>
      <c r="AZ83" s="29">
        <f t="shared" si="45"/>
        <v>0</v>
      </c>
      <c r="BA83" s="30">
        <v>0</v>
      </c>
      <c r="BB83" s="31">
        <f t="shared" si="47"/>
        <v>0</v>
      </c>
      <c r="BC83" s="32" t="str">
        <f t="shared" si="46"/>
        <v>geen actie</v>
      </c>
      <c r="BD83" s="86">
        <v>82</v>
      </c>
      <c r="BE83" s="35"/>
      <c r="BF83" s="35"/>
      <c r="BG83" s="35"/>
      <c r="BH83" s="35"/>
      <c r="BI83" s="35"/>
      <c r="BJ83" s="35"/>
      <c r="BK83" s="35"/>
      <c r="BL83" s="35"/>
    </row>
    <row r="84" spans="1:64" hidden="1" x14ac:dyDescent="0.25">
      <c r="A84" s="83">
        <v>83</v>
      </c>
      <c r="B84" s="18" t="str">
        <f t="shared" si="35"/>
        <v>v</v>
      </c>
      <c r="C84" s="34"/>
      <c r="D84" s="50"/>
      <c r="E84" s="20"/>
      <c r="F84" s="87"/>
      <c r="G84" s="37"/>
      <c r="H84" s="23">
        <f t="shared" si="36"/>
        <v>0</v>
      </c>
      <c r="I84" s="32"/>
      <c r="J84" s="46">
        <f t="shared" si="37"/>
        <v>2018</v>
      </c>
      <c r="K84" s="25"/>
      <c r="L84" s="26">
        <v>1</v>
      </c>
      <c r="M84" s="26"/>
      <c r="N84" s="26"/>
      <c r="O84" s="27">
        <f t="shared" si="38"/>
        <v>0</v>
      </c>
      <c r="P84" s="26">
        <v>1</v>
      </c>
      <c r="Q84" s="26"/>
      <c r="R84" s="26"/>
      <c r="S84" s="27">
        <f t="shared" si="39"/>
        <v>0</v>
      </c>
      <c r="T84" s="26">
        <v>1</v>
      </c>
      <c r="U84" s="26"/>
      <c r="V84" s="26"/>
      <c r="W84" s="27">
        <f t="shared" si="40"/>
        <v>0</v>
      </c>
      <c r="X84" s="26">
        <v>1</v>
      </c>
      <c r="Y84" s="26"/>
      <c r="Z84" s="26"/>
      <c r="AA84" s="27">
        <f t="shared" si="32"/>
        <v>0</v>
      </c>
      <c r="AB84" s="26">
        <v>1</v>
      </c>
      <c r="AC84" s="26"/>
      <c r="AD84" s="26"/>
      <c r="AE84" s="27">
        <f t="shared" si="33"/>
        <v>0</v>
      </c>
      <c r="AF84" s="26">
        <v>1</v>
      </c>
      <c r="AG84" s="26"/>
      <c r="AH84" s="26"/>
      <c r="AI84" s="27">
        <f t="shared" si="34"/>
        <v>0</v>
      </c>
      <c r="AJ84" s="26">
        <v>1</v>
      </c>
      <c r="AK84" s="26"/>
      <c r="AL84" s="26"/>
      <c r="AM84" s="27">
        <f t="shared" si="41"/>
        <v>0</v>
      </c>
      <c r="AN84" s="26">
        <v>1</v>
      </c>
      <c r="AO84" s="26"/>
      <c r="AP84" s="26"/>
      <c r="AQ84" s="27">
        <f t="shared" si="42"/>
        <v>0</v>
      </c>
      <c r="AR84" s="26">
        <v>1</v>
      </c>
      <c r="AS84" s="26"/>
      <c r="AT84" s="26"/>
      <c r="AU84" s="27">
        <f t="shared" si="43"/>
        <v>0</v>
      </c>
      <c r="AV84" s="26">
        <v>1</v>
      </c>
      <c r="AW84" s="26"/>
      <c r="AX84" s="26"/>
      <c r="AY84" s="27">
        <f t="shared" si="44"/>
        <v>0</v>
      </c>
      <c r="AZ84" s="29">
        <f t="shared" si="45"/>
        <v>0</v>
      </c>
      <c r="BA84" s="30">
        <v>0</v>
      </c>
      <c r="BB84" s="31">
        <f t="shared" si="47"/>
        <v>0</v>
      </c>
      <c r="BC84" s="32" t="str">
        <f t="shared" si="46"/>
        <v>geen actie</v>
      </c>
      <c r="BD84" s="86">
        <v>83</v>
      </c>
      <c r="BE84" s="35"/>
      <c r="BF84" s="35"/>
      <c r="BG84" s="35"/>
      <c r="BH84" s="35"/>
      <c r="BI84" s="35"/>
      <c r="BJ84" s="35"/>
      <c r="BK84" s="35"/>
      <c r="BL84" s="35"/>
    </row>
    <row r="85" spans="1:64" hidden="1" x14ac:dyDescent="0.25">
      <c r="A85" s="83">
        <v>84</v>
      </c>
      <c r="B85" s="18" t="str">
        <f t="shared" si="35"/>
        <v>v</v>
      </c>
      <c r="C85" s="34"/>
      <c r="D85" s="50"/>
      <c r="E85" s="20"/>
      <c r="F85" s="87"/>
      <c r="G85" s="37"/>
      <c r="H85" s="23">
        <f t="shared" si="36"/>
        <v>0</v>
      </c>
      <c r="I85" s="32"/>
      <c r="J85" s="46">
        <f t="shared" si="37"/>
        <v>2018</v>
      </c>
      <c r="K85" s="25"/>
      <c r="L85" s="26">
        <v>1</v>
      </c>
      <c r="M85" s="26"/>
      <c r="N85" s="26"/>
      <c r="O85" s="27">
        <f t="shared" si="38"/>
        <v>0</v>
      </c>
      <c r="P85" s="26">
        <v>1</v>
      </c>
      <c r="Q85" s="26"/>
      <c r="R85" s="26"/>
      <c r="S85" s="27">
        <f t="shared" si="39"/>
        <v>0</v>
      </c>
      <c r="T85" s="26">
        <v>1</v>
      </c>
      <c r="U85" s="26"/>
      <c r="V85" s="26"/>
      <c r="W85" s="27">
        <f t="shared" si="40"/>
        <v>0</v>
      </c>
      <c r="X85" s="26">
        <v>1</v>
      </c>
      <c r="Y85" s="26"/>
      <c r="Z85" s="26"/>
      <c r="AA85" s="27">
        <f t="shared" si="32"/>
        <v>0</v>
      </c>
      <c r="AB85" s="26">
        <v>1</v>
      </c>
      <c r="AC85" s="26"/>
      <c r="AD85" s="26"/>
      <c r="AE85" s="27">
        <f t="shared" si="33"/>
        <v>0</v>
      </c>
      <c r="AF85" s="26">
        <v>1</v>
      </c>
      <c r="AG85" s="26"/>
      <c r="AH85" s="26"/>
      <c r="AI85" s="27">
        <f t="shared" si="34"/>
        <v>0</v>
      </c>
      <c r="AJ85" s="26">
        <v>1</v>
      </c>
      <c r="AK85" s="26"/>
      <c r="AL85" s="26"/>
      <c r="AM85" s="27">
        <f t="shared" si="41"/>
        <v>0</v>
      </c>
      <c r="AN85" s="26">
        <v>1</v>
      </c>
      <c r="AO85" s="26"/>
      <c r="AP85" s="26"/>
      <c r="AQ85" s="27">
        <f t="shared" si="42"/>
        <v>0</v>
      </c>
      <c r="AR85" s="26">
        <v>1</v>
      </c>
      <c r="AS85" s="26"/>
      <c r="AT85" s="26"/>
      <c r="AU85" s="27">
        <f t="shared" si="43"/>
        <v>0</v>
      </c>
      <c r="AV85" s="26">
        <v>1</v>
      </c>
      <c r="AW85" s="26"/>
      <c r="AX85" s="26"/>
      <c r="AY85" s="27">
        <f t="shared" si="44"/>
        <v>0</v>
      </c>
      <c r="AZ85" s="29">
        <f t="shared" si="45"/>
        <v>0</v>
      </c>
      <c r="BA85" s="30">
        <v>0</v>
      </c>
      <c r="BB85" s="31">
        <f t="shared" si="47"/>
        <v>0</v>
      </c>
      <c r="BC85" s="32" t="str">
        <f t="shared" si="46"/>
        <v>geen actie</v>
      </c>
      <c r="BD85" s="86">
        <v>84</v>
      </c>
      <c r="BE85" s="35"/>
      <c r="BF85" s="35"/>
      <c r="BG85" s="35"/>
      <c r="BH85" s="35"/>
      <c r="BI85" s="35"/>
      <c r="BJ85" s="35"/>
      <c r="BK85" s="35"/>
      <c r="BL85" s="35"/>
    </row>
    <row r="86" spans="1:64" hidden="1" x14ac:dyDescent="0.25">
      <c r="A86" s="83">
        <v>85</v>
      </c>
      <c r="B86" s="18" t="str">
        <f t="shared" si="35"/>
        <v>v</v>
      </c>
      <c r="C86" s="34"/>
      <c r="D86" s="50"/>
      <c r="E86" s="20"/>
      <c r="F86" s="87"/>
      <c r="G86" s="37"/>
      <c r="H86" s="23">
        <f t="shared" si="36"/>
        <v>0</v>
      </c>
      <c r="I86" s="32"/>
      <c r="J86" s="46">
        <f t="shared" si="37"/>
        <v>2018</v>
      </c>
      <c r="K86" s="25"/>
      <c r="L86" s="26">
        <v>1</v>
      </c>
      <c r="M86" s="26"/>
      <c r="N86" s="26"/>
      <c r="O86" s="27">
        <f t="shared" si="38"/>
        <v>0</v>
      </c>
      <c r="P86" s="26">
        <v>1</v>
      </c>
      <c r="Q86" s="26"/>
      <c r="R86" s="26"/>
      <c r="S86" s="27">
        <f t="shared" si="39"/>
        <v>0</v>
      </c>
      <c r="T86" s="26">
        <v>1</v>
      </c>
      <c r="U86" s="26"/>
      <c r="V86" s="26"/>
      <c r="W86" s="27">
        <f t="shared" si="40"/>
        <v>0</v>
      </c>
      <c r="X86" s="26">
        <v>1</v>
      </c>
      <c r="Y86" s="26"/>
      <c r="Z86" s="26"/>
      <c r="AA86" s="27">
        <f t="shared" si="32"/>
        <v>0</v>
      </c>
      <c r="AB86" s="26">
        <v>1</v>
      </c>
      <c r="AC86" s="26"/>
      <c r="AD86" s="26"/>
      <c r="AE86" s="27">
        <f t="shared" si="33"/>
        <v>0</v>
      </c>
      <c r="AF86" s="26">
        <v>1</v>
      </c>
      <c r="AG86" s="26"/>
      <c r="AH86" s="26"/>
      <c r="AI86" s="27">
        <f t="shared" si="34"/>
        <v>0</v>
      </c>
      <c r="AJ86" s="26">
        <v>1</v>
      </c>
      <c r="AK86" s="26"/>
      <c r="AL86" s="26"/>
      <c r="AM86" s="27">
        <f t="shared" si="41"/>
        <v>0</v>
      </c>
      <c r="AN86" s="26">
        <v>1</v>
      </c>
      <c r="AO86" s="26"/>
      <c r="AP86" s="26"/>
      <c r="AQ86" s="27">
        <f t="shared" si="42"/>
        <v>0</v>
      </c>
      <c r="AR86" s="26">
        <v>1</v>
      </c>
      <c r="AS86" s="26"/>
      <c r="AT86" s="26"/>
      <c r="AU86" s="27">
        <f t="shared" si="43"/>
        <v>0</v>
      </c>
      <c r="AV86" s="26">
        <v>1</v>
      </c>
      <c r="AW86" s="26"/>
      <c r="AX86" s="26"/>
      <c r="AY86" s="27">
        <f t="shared" si="44"/>
        <v>0</v>
      </c>
      <c r="AZ86" s="29">
        <f t="shared" si="45"/>
        <v>0</v>
      </c>
      <c r="BA86" s="30">
        <v>0</v>
      </c>
      <c r="BB86" s="31">
        <f t="shared" si="47"/>
        <v>0</v>
      </c>
      <c r="BC86" s="32" t="str">
        <f t="shared" si="46"/>
        <v>geen actie</v>
      </c>
      <c r="BD86" s="86">
        <v>85</v>
      </c>
      <c r="BE86" s="35"/>
      <c r="BF86" s="35"/>
      <c r="BG86" s="35"/>
      <c r="BH86" s="35"/>
      <c r="BI86" s="35"/>
      <c r="BJ86" s="35"/>
      <c r="BK86" s="35"/>
      <c r="BL86" s="35"/>
    </row>
    <row r="87" spans="1:64" hidden="1" x14ac:dyDescent="0.25">
      <c r="A87" s="83">
        <v>86</v>
      </c>
      <c r="B87" s="18" t="str">
        <f t="shared" si="35"/>
        <v>v</v>
      </c>
      <c r="C87" s="34"/>
      <c r="D87" s="50"/>
      <c r="E87" s="20"/>
      <c r="F87" s="87"/>
      <c r="G87" s="37"/>
      <c r="H87" s="23">
        <f t="shared" si="36"/>
        <v>0</v>
      </c>
      <c r="I87" s="32"/>
      <c r="J87" s="46">
        <f t="shared" si="37"/>
        <v>2018</v>
      </c>
      <c r="K87" s="25"/>
      <c r="L87" s="26">
        <v>1</v>
      </c>
      <c r="M87" s="26"/>
      <c r="N87" s="26"/>
      <c r="O87" s="27">
        <f t="shared" si="38"/>
        <v>0</v>
      </c>
      <c r="P87" s="26">
        <v>1</v>
      </c>
      <c r="Q87" s="26"/>
      <c r="R87" s="26"/>
      <c r="S87" s="27">
        <f t="shared" si="39"/>
        <v>0</v>
      </c>
      <c r="T87" s="26">
        <v>1</v>
      </c>
      <c r="U87" s="26"/>
      <c r="V87" s="26"/>
      <c r="W87" s="27">
        <f t="shared" si="40"/>
        <v>0</v>
      </c>
      <c r="X87" s="26">
        <v>1</v>
      </c>
      <c r="Y87" s="26"/>
      <c r="Z87" s="26"/>
      <c r="AA87" s="27">
        <f t="shared" si="32"/>
        <v>0</v>
      </c>
      <c r="AB87" s="26">
        <v>1</v>
      </c>
      <c r="AC87" s="26"/>
      <c r="AD87" s="26"/>
      <c r="AE87" s="27">
        <f t="shared" si="33"/>
        <v>0</v>
      </c>
      <c r="AF87" s="26">
        <v>1</v>
      </c>
      <c r="AG87" s="26"/>
      <c r="AH87" s="26"/>
      <c r="AI87" s="27">
        <f t="shared" si="34"/>
        <v>0</v>
      </c>
      <c r="AJ87" s="26">
        <v>1</v>
      </c>
      <c r="AK87" s="26"/>
      <c r="AL87" s="26"/>
      <c r="AM87" s="27">
        <f t="shared" si="41"/>
        <v>0</v>
      </c>
      <c r="AN87" s="26">
        <v>1</v>
      </c>
      <c r="AO87" s="26"/>
      <c r="AP87" s="26"/>
      <c r="AQ87" s="27">
        <f t="shared" si="42"/>
        <v>0</v>
      </c>
      <c r="AR87" s="26">
        <v>1</v>
      </c>
      <c r="AS87" s="26"/>
      <c r="AT87" s="26"/>
      <c r="AU87" s="27">
        <f t="shared" si="43"/>
        <v>0</v>
      </c>
      <c r="AV87" s="26">
        <v>1</v>
      </c>
      <c r="AW87" s="26"/>
      <c r="AX87" s="26"/>
      <c r="AY87" s="27">
        <f t="shared" si="44"/>
        <v>0</v>
      </c>
      <c r="AZ87" s="29">
        <f t="shared" si="45"/>
        <v>0</v>
      </c>
      <c r="BA87" s="30">
        <v>0</v>
      </c>
      <c r="BB87" s="31">
        <f t="shared" si="47"/>
        <v>0</v>
      </c>
      <c r="BC87" s="32" t="str">
        <f t="shared" si="46"/>
        <v>geen actie</v>
      </c>
      <c r="BD87" s="86">
        <v>86</v>
      </c>
      <c r="BE87" s="35"/>
      <c r="BF87" s="35"/>
      <c r="BG87" s="35"/>
      <c r="BH87" s="35"/>
      <c r="BI87" s="35"/>
      <c r="BJ87" s="35"/>
      <c r="BK87" s="35"/>
      <c r="BL87" s="35"/>
    </row>
    <row r="88" spans="1:64" hidden="1" x14ac:dyDescent="0.25">
      <c r="A88" s="83">
        <v>87</v>
      </c>
      <c r="B88" s="18" t="str">
        <f t="shared" si="35"/>
        <v>v</v>
      </c>
      <c r="C88" s="34"/>
      <c r="D88" s="50"/>
      <c r="E88" s="20"/>
      <c r="F88" s="87"/>
      <c r="G88" s="37"/>
      <c r="H88" s="23">
        <f t="shared" si="36"/>
        <v>0</v>
      </c>
      <c r="I88" s="32"/>
      <c r="J88" s="46">
        <f t="shared" si="37"/>
        <v>2018</v>
      </c>
      <c r="K88" s="25"/>
      <c r="L88" s="26">
        <v>1</v>
      </c>
      <c r="M88" s="26"/>
      <c r="N88" s="26"/>
      <c r="O88" s="27">
        <f t="shared" si="38"/>
        <v>0</v>
      </c>
      <c r="P88" s="26">
        <v>1</v>
      </c>
      <c r="Q88" s="26"/>
      <c r="R88" s="26"/>
      <c r="S88" s="27">
        <f t="shared" si="39"/>
        <v>0</v>
      </c>
      <c r="T88" s="26">
        <v>1</v>
      </c>
      <c r="U88" s="26"/>
      <c r="V88" s="26"/>
      <c r="W88" s="27">
        <f t="shared" si="40"/>
        <v>0</v>
      </c>
      <c r="X88" s="26">
        <v>1</v>
      </c>
      <c r="Y88" s="26"/>
      <c r="Z88" s="26"/>
      <c r="AA88" s="27">
        <f t="shared" si="32"/>
        <v>0</v>
      </c>
      <c r="AB88" s="26">
        <v>1</v>
      </c>
      <c r="AC88" s="26"/>
      <c r="AD88" s="26"/>
      <c r="AE88" s="27">
        <f t="shared" si="33"/>
        <v>0</v>
      </c>
      <c r="AF88" s="26">
        <v>1</v>
      </c>
      <c r="AG88" s="26"/>
      <c r="AH88" s="26"/>
      <c r="AI88" s="27">
        <f t="shared" si="34"/>
        <v>0</v>
      </c>
      <c r="AJ88" s="26">
        <v>1</v>
      </c>
      <c r="AK88" s="26"/>
      <c r="AL88" s="26"/>
      <c r="AM88" s="27">
        <f t="shared" si="41"/>
        <v>0</v>
      </c>
      <c r="AN88" s="26">
        <v>1</v>
      </c>
      <c r="AO88" s="26"/>
      <c r="AP88" s="26"/>
      <c r="AQ88" s="27">
        <f t="shared" si="42"/>
        <v>0</v>
      </c>
      <c r="AR88" s="26">
        <v>1</v>
      </c>
      <c r="AS88" s="26"/>
      <c r="AT88" s="26"/>
      <c r="AU88" s="27">
        <f t="shared" si="43"/>
        <v>0</v>
      </c>
      <c r="AV88" s="26">
        <v>1</v>
      </c>
      <c r="AW88" s="26"/>
      <c r="AX88" s="26"/>
      <c r="AY88" s="27">
        <f t="shared" si="44"/>
        <v>0</v>
      </c>
      <c r="AZ88" s="29">
        <f t="shared" si="45"/>
        <v>0</v>
      </c>
      <c r="BA88" s="30">
        <v>0</v>
      </c>
      <c r="BB88" s="31">
        <f t="shared" si="47"/>
        <v>0</v>
      </c>
      <c r="BC88" s="32" t="str">
        <f t="shared" si="46"/>
        <v>geen actie</v>
      </c>
      <c r="BD88" s="86">
        <v>87</v>
      </c>
      <c r="BE88" s="35"/>
      <c r="BF88" s="35"/>
      <c r="BG88" s="35"/>
      <c r="BH88" s="35"/>
      <c r="BI88" s="35"/>
      <c r="BJ88" s="35"/>
      <c r="BK88" s="35"/>
      <c r="BL88" s="35"/>
    </row>
    <row r="89" spans="1:64" hidden="1" x14ac:dyDescent="0.25">
      <c r="A89" s="83">
        <v>88</v>
      </c>
      <c r="B89" s="18" t="str">
        <f t="shared" si="35"/>
        <v>v</v>
      </c>
      <c r="C89" s="34"/>
      <c r="D89" s="50"/>
      <c r="E89" s="20"/>
      <c r="F89" s="87"/>
      <c r="G89" s="37"/>
      <c r="H89" s="23">
        <f t="shared" si="36"/>
        <v>0</v>
      </c>
      <c r="I89" s="32"/>
      <c r="J89" s="46">
        <f t="shared" si="37"/>
        <v>2018</v>
      </c>
      <c r="K89" s="25"/>
      <c r="L89" s="26">
        <v>1</v>
      </c>
      <c r="M89" s="26"/>
      <c r="N89" s="26"/>
      <c r="O89" s="27">
        <f t="shared" si="38"/>
        <v>0</v>
      </c>
      <c r="P89" s="26">
        <v>1</v>
      </c>
      <c r="Q89" s="26"/>
      <c r="R89" s="26"/>
      <c r="S89" s="27">
        <f t="shared" si="39"/>
        <v>0</v>
      </c>
      <c r="T89" s="26">
        <v>1</v>
      </c>
      <c r="U89" s="26"/>
      <c r="V89" s="26"/>
      <c r="W89" s="27">
        <f t="shared" si="40"/>
        <v>0</v>
      </c>
      <c r="X89" s="26">
        <v>1</v>
      </c>
      <c r="Y89" s="26"/>
      <c r="Z89" s="26"/>
      <c r="AA89" s="27">
        <f t="shared" si="32"/>
        <v>0</v>
      </c>
      <c r="AB89" s="26">
        <v>1</v>
      </c>
      <c r="AC89" s="26"/>
      <c r="AD89" s="26"/>
      <c r="AE89" s="27">
        <f t="shared" si="33"/>
        <v>0</v>
      </c>
      <c r="AF89" s="26">
        <v>1</v>
      </c>
      <c r="AG89" s="26"/>
      <c r="AH89" s="26"/>
      <c r="AI89" s="27">
        <f t="shared" si="34"/>
        <v>0</v>
      </c>
      <c r="AJ89" s="26">
        <v>1</v>
      </c>
      <c r="AK89" s="26"/>
      <c r="AL89" s="26"/>
      <c r="AM89" s="27">
        <f t="shared" si="41"/>
        <v>0</v>
      </c>
      <c r="AN89" s="26">
        <v>1</v>
      </c>
      <c r="AO89" s="26"/>
      <c r="AP89" s="26"/>
      <c r="AQ89" s="27">
        <f t="shared" si="42"/>
        <v>0</v>
      </c>
      <c r="AR89" s="26">
        <v>1</v>
      </c>
      <c r="AS89" s="26"/>
      <c r="AT89" s="26"/>
      <c r="AU89" s="27">
        <f t="shared" si="43"/>
        <v>0</v>
      </c>
      <c r="AV89" s="26">
        <v>1</v>
      </c>
      <c r="AW89" s="26"/>
      <c r="AX89" s="26"/>
      <c r="AY89" s="27">
        <f t="shared" si="44"/>
        <v>0</v>
      </c>
      <c r="AZ89" s="29">
        <f t="shared" si="45"/>
        <v>0</v>
      </c>
      <c r="BA89" s="30">
        <v>0</v>
      </c>
      <c r="BB89" s="31">
        <f t="shared" si="47"/>
        <v>0</v>
      </c>
      <c r="BC89" s="32" t="str">
        <f t="shared" si="46"/>
        <v>geen actie</v>
      </c>
      <c r="BD89" s="86">
        <v>88</v>
      </c>
      <c r="BE89" s="35"/>
      <c r="BF89" s="35"/>
      <c r="BG89" s="35"/>
      <c r="BH89" s="35"/>
      <c r="BI89" s="35"/>
      <c r="BJ89" s="35"/>
      <c r="BK89" s="35"/>
      <c r="BL89" s="35"/>
    </row>
    <row r="90" spans="1:64" hidden="1" x14ac:dyDescent="0.25">
      <c r="A90" s="83">
        <v>89</v>
      </c>
      <c r="B90" s="18" t="str">
        <f t="shared" si="35"/>
        <v>v</v>
      </c>
      <c r="C90" s="34"/>
      <c r="D90" s="50"/>
      <c r="E90" s="20"/>
      <c r="F90" s="87"/>
      <c r="G90" s="37"/>
      <c r="H90" s="23">
        <f t="shared" si="36"/>
        <v>0</v>
      </c>
      <c r="I90" s="32"/>
      <c r="J90" s="46">
        <f t="shared" si="37"/>
        <v>2018</v>
      </c>
      <c r="K90" s="25"/>
      <c r="L90" s="26">
        <v>1</v>
      </c>
      <c r="M90" s="26"/>
      <c r="N90" s="26"/>
      <c r="O90" s="27">
        <f t="shared" si="38"/>
        <v>0</v>
      </c>
      <c r="P90" s="26">
        <v>1</v>
      </c>
      <c r="Q90" s="26"/>
      <c r="R90" s="26"/>
      <c r="S90" s="27">
        <f t="shared" si="39"/>
        <v>0</v>
      </c>
      <c r="T90" s="26">
        <v>1</v>
      </c>
      <c r="U90" s="26"/>
      <c r="V90" s="26"/>
      <c r="W90" s="27">
        <f t="shared" si="40"/>
        <v>0</v>
      </c>
      <c r="X90" s="26">
        <v>1</v>
      </c>
      <c r="Y90" s="26"/>
      <c r="Z90" s="26"/>
      <c r="AA90" s="27">
        <f t="shared" si="32"/>
        <v>0</v>
      </c>
      <c r="AB90" s="26">
        <v>1</v>
      </c>
      <c r="AC90" s="26"/>
      <c r="AD90" s="26"/>
      <c r="AE90" s="27">
        <f t="shared" si="33"/>
        <v>0</v>
      </c>
      <c r="AF90" s="26">
        <v>1</v>
      </c>
      <c r="AG90" s="26"/>
      <c r="AH90" s="26"/>
      <c r="AI90" s="27">
        <f t="shared" si="34"/>
        <v>0</v>
      </c>
      <c r="AJ90" s="26">
        <v>1</v>
      </c>
      <c r="AK90" s="26"/>
      <c r="AL90" s="26"/>
      <c r="AM90" s="27">
        <f t="shared" si="41"/>
        <v>0</v>
      </c>
      <c r="AN90" s="26">
        <v>1</v>
      </c>
      <c r="AO90" s="26"/>
      <c r="AP90" s="26"/>
      <c r="AQ90" s="27">
        <f t="shared" si="42"/>
        <v>0</v>
      </c>
      <c r="AR90" s="26">
        <v>1</v>
      </c>
      <c r="AS90" s="26"/>
      <c r="AT90" s="26"/>
      <c r="AU90" s="27">
        <f t="shared" si="43"/>
        <v>0</v>
      </c>
      <c r="AV90" s="26">
        <v>1</v>
      </c>
      <c r="AW90" s="26"/>
      <c r="AX90" s="26"/>
      <c r="AY90" s="27">
        <f t="shared" si="44"/>
        <v>0</v>
      </c>
      <c r="AZ90" s="29">
        <f t="shared" si="45"/>
        <v>0</v>
      </c>
      <c r="BA90" s="30">
        <v>0</v>
      </c>
      <c r="BB90" s="31">
        <f t="shared" si="47"/>
        <v>0</v>
      </c>
      <c r="BC90" s="32" t="str">
        <f t="shared" si="46"/>
        <v>geen actie</v>
      </c>
      <c r="BD90" s="86">
        <v>89</v>
      </c>
      <c r="BE90" s="35"/>
      <c r="BF90" s="35"/>
      <c r="BG90" s="35"/>
      <c r="BH90" s="35"/>
      <c r="BI90" s="35"/>
      <c r="BJ90" s="35"/>
      <c r="BK90" s="35"/>
      <c r="BL90" s="35"/>
    </row>
    <row r="91" spans="1:64" hidden="1" x14ac:dyDescent="0.25">
      <c r="A91" s="83">
        <v>90</v>
      </c>
      <c r="B91" s="18" t="str">
        <f t="shared" si="35"/>
        <v>v</v>
      </c>
      <c r="C91" s="34"/>
      <c r="D91" s="50"/>
      <c r="E91" s="20"/>
      <c r="F91" s="87"/>
      <c r="G91" s="37"/>
      <c r="H91" s="23">
        <f t="shared" si="36"/>
        <v>0</v>
      </c>
      <c r="I91" s="32"/>
      <c r="J91" s="46">
        <f t="shared" si="37"/>
        <v>2018</v>
      </c>
      <c r="K91" s="25"/>
      <c r="L91" s="26">
        <v>1</v>
      </c>
      <c r="M91" s="26"/>
      <c r="N91" s="26"/>
      <c r="O91" s="27">
        <f t="shared" si="38"/>
        <v>0</v>
      </c>
      <c r="P91" s="26">
        <v>1</v>
      </c>
      <c r="Q91" s="26"/>
      <c r="R91" s="26"/>
      <c r="S91" s="27">
        <f t="shared" si="39"/>
        <v>0</v>
      </c>
      <c r="T91" s="26">
        <v>1</v>
      </c>
      <c r="U91" s="26"/>
      <c r="V91" s="26"/>
      <c r="W91" s="27">
        <f t="shared" si="40"/>
        <v>0</v>
      </c>
      <c r="X91" s="26">
        <v>1</v>
      </c>
      <c r="Y91" s="26"/>
      <c r="Z91" s="26"/>
      <c r="AA91" s="27">
        <f t="shared" si="32"/>
        <v>0</v>
      </c>
      <c r="AB91" s="26">
        <v>1</v>
      </c>
      <c r="AC91" s="26"/>
      <c r="AD91" s="26"/>
      <c r="AE91" s="27">
        <f t="shared" si="33"/>
        <v>0</v>
      </c>
      <c r="AF91" s="26">
        <v>1</v>
      </c>
      <c r="AG91" s="26"/>
      <c r="AH91" s="26"/>
      <c r="AI91" s="27">
        <f t="shared" si="34"/>
        <v>0</v>
      </c>
      <c r="AJ91" s="26">
        <v>1</v>
      </c>
      <c r="AK91" s="26"/>
      <c r="AL91" s="26"/>
      <c r="AM91" s="27">
        <f t="shared" si="41"/>
        <v>0</v>
      </c>
      <c r="AN91" s="26">
        <v>1</v>
      </c>
      <c r="AO91" s="26"/>
      <c r="AP91" s="26"/>
      <c r="AQ91" s="27">
        <f t="shared" si="42"/>
        <v>0</v>
      </c>
      <c r="AR91" s="26">
        <v>1</v>
      </c>
      <c r="AS91" s="26"/>
      <c r="AT91" s="26"/>
      <c r="AU91" s="27">
        <f t="shared" si="43"/>
        <v>0</v>
      </c>
      <c r="AV91" s="26">
        <v>1</v>
      </c>
      <c r="AW91" s="26"/>
      <c r="AX91" s="26"/>
      <c r="AY91" s="27">
        <f t="shared" si="44"/>
        <v>0</v>
      </c>
      <c r="AZ91" s="29">
        <f t="shared" si="45"/>
        <v>0</v>
      </c>
      <c r="BA91" s="30">
        <v>0</v>
      </c>
      <c r="BB91" s="31">
        <f t="shared" si="47"/>
        <v>0</v>
      </c>
      <c r="BC91" s="32" t="str">
        <f t="shared" si="46"/>
        <v>geen actie</v>
      </c>
      <c r="BD91" s="86">
        <v>90</v>
      </c>
      <c r="BE91" s="35"/>
      <c r="BF91" s="35"/>
      <c r="BG91" s="35"/>
      <c r="BH91" s="35"/>
      <c r="BI91" s="35"/>
      <c r="BJ91" s="35"/>
      <c r="BK91" s="35"/>
      <c r="BL91" s="35"/>
    </row>
    <row r="92" spans="1:64" hidden="1" x14ac:dyDescent="0.25">
      <c r="A92" s="83">
        <v>91</v>
      </c>
      <c r="B92" s="18" t="str">
        <f t="shared" si="35"/>
        <v>v</v>
      </c>
      <c r="C92" s="34"/>
      <c r="D92" s="50"/>
      <c r="E92" s="20"/>
      <c r="F92" s="87"/>
      <c r="G92" s="37"/>
      <c r="H92" s="23">
        <f t="shared" si="36"/>
        <v>0</v>
      </c>
      <c r="I92" s="32"/>
      <c r="J92" s="46">
        <f t="shared" si="37"/>
        <v>2018</v>
      </c>
      <c r="K92" s="25"/>
      <c r="L92" s="26">
        <v>1</v>
      </c>
      <c r="M92" s="26"/>
      <c r="N92" s="26"/>
      <c r="O92" s="27">
        <f t="shared" si="38"/>
        <v>0</v>
      </c>
      <c r="P92" s="26">
        <v>1</v>
      </c>
      <c r="Q92" s="26"/>
      <c r="R92" s="26"/>
      <c r="S92" s="27">
        <f t="shared" si="39"/>
        <v>0</v>
      </c>
      <c r="T92" s="26">
        <v>1</v>
      </c>
      <c r="U92" s="26"/>
      <c r="V92" s="26"/>
      <c r="W92" s="27">
        <f t="shared" si="40"/>
        <v>0</v>
      </c>
      <c r="X92" s="26">
        <v>1</v>
      </c>
      <c r="Y92" s="26"/>
      <c r="Z92" s="26"/>
      <c r="AA92" s="27">
        <f t="shared" ref="AA92:AA122" si="48">SUM(Y92*10+Z92)/X92*10</f>
        <v>0</v>
      </c>
      <c r="AB92" s="26">
        <v>1</v>
      </c>
      <c r="AC92" s="26"/>
      <c r="AD92" s="26"/>
      <c r="AE92" s="27">
        <f t="shared" ref="AE92:AE122" si="49">SUM(AC92*10+AD92)/AB92*10</f>
        <v>0</v>
      </c>
      <c r="AF92" s="26">
        <v>1</v>
      </c>
      <c r="AG92" s="26"/>
      <c r="AH92" s="26"/>
      <c r="AI92" s="27">
        <f t="shared" ref="AI92:AI122" si="50">SUM(AG92*10+AH92)/AF92*10</f>
        <v>0</v>
      </c>
      <c r="AJ92" s="26">
        <v>1</v>
      </c>
      <c r="AK92" s="26"/>
      <c r="AL92" s="26"/>
      <c r="AM92" s="27">
        <f t="shared" si="41"/>
        <v>0</v>
      </c>
      <c r="AN92" s="26">
        <v>1</v>
      </c>
      <c r="AO92" s="26"/>
      <c r="AP92" s="26"/>
      <c r="AQ92" s="27">
        <f t="shared" si="42"/>
        <v>0</v>
      </c>
      <c r="AR92" s="26">
        <v>1</v>
      </c>
      <c r="AS92" s="26"/>
      <c r="AT92" s="26"/>
      <c r="AU92" s="27">
        <f t="shared" si="43"/>
        <v>0</v>
      </c>
      <c r="AV92" s="26">
        <v>1</v>
      </c>
      <c r="AW92" s="26"/>
      <c r="AX92" s="26"/>
      <c r="AY92" s="27">
        <f t="shared" si="44"/>
        <v>0</v>
      </c>
      <c r="AZ92" s="29">
        <f t="shared" si="45"/>
        <v>0</v>
      </c>
      <c r="BA92" s="30">
        <v>0</v>
      </c>
      <c r="BB92" s="31">
        <f t="shared" si="47"/>
        <v>0</v>
      </c>
      <c r="BC92" s="32" t="str">
        <f t="shared" si="46"/>
        <v>geen actie</v>
      </c>
      <c r="BD92" s="86">
        <v>91</v>
      </c>
      <c r="BE92" s="35"/>
      <c r="BF92" s="35"/>
      <c r="BG92" s="35"/>
      <c r="BH92" s="35"/>
      <c r="BI92" s="35"/>
      <c r="BJ92" s="35"/>
      <c r="BK92" s="35"/>
      <c r="BL92" s="35"/>
    </row>
    <row r="93" spans="1:64" hidden="1" x14ac:dyDescent="0.25">
      <c r="A93" s="83">
        <v>92</v>
      </c>
      <c r="B93" s="18" t="str">
        <f t="shared" si="35"/>
        <v>v</v>
      </c>
      <c r="C93" s="34"/>
      <c r="D93" s="50"/>
      <c r="E93" s="20"/>
      <c r="F93" s="87"/>
      <c r="G93" s="37"/>
      <c r="H93" s="23">
        <f t="shared" si="36"/>
        <v>0</v>
      </c>
      <c r="I93" s="32"/>
      <c r="J93" s="46">
        <f t="shared" si="37"/>
        <v>2018</v>
      </c>
      <c r="K93" s="25"/>
      <c r="L93" s="26">
        <v>1</v>
      </c>
      <c r="M93" s="26"/>
      <c r="N93" s="26"/>
      <c r="O93" s="27">
        <f t="shared" si="38"/>
        <v>0</v>
      </c>
      <c r="P93" s="26">
        <v>1</v>
      </c>
      <c r="Q93" s="26"/>
      <c r="R93" s="26"/>
      <c r="S93" s="27">
        <f t="shared" si="39"/>
        <v>0</v>
      </c>
      <c r="T93" s="26">
        <v>1</v>
      </c>
      <c r="U93" s="26"/>
      <c r="V93" s="26"/>
      <c r="W93" s="27">
        <f t="shared" si="40"/>
        <v>0</v>
      </c>
      <c r="X93" s="26">
        <v>1</v>
      </c>
      <c r="Y93" s="26"/>
      <c r="Z93" s="26"/>
      <c r="AA93" s="27">
        <f t="shared" si="48"/>
        <v>0</v>
      </c>
      <c r="AB93" s="26">
        <v>1</v>
      </c>
      <c r="AC93" s="26"/>
      <c r="AD93" s="26"/>
      <c r="AE93" s="27">
        <f t="shared" si="49"/>
        <v>0</v>
      </c>
      <c r="AF93" s="26">
        <v>1</v>
      </c>
      <c r="AG93" s="26"/>
      <c r="AH93" s="26"/>
      <c r="AI93" s="27">
        <f t="shared" si="50"/>
        <v>0</v>
      </c>
      <c r="AJ93" s="26">
        <v>1</v>
      </c>
      <c r="AK93" s="26"/>
      <c r="AL93" s="26"/>
      <c r="AM93" s="27">
        <f t="shared" si="41"/>
        <v>0</v>
      </c>
      <c r="AN93" s="26">
        <v>1</v>
      </c>
      <c r="AO93" s="26"/>
      <c r="AP93" s="26"/>
      <c r="AQ93" s="27">
        <f t="shared" si="42"/>
        <v>0</v>
      </c>
      <c r="AR93" s="26">
        <v>1</v>
      </c>
      <c r="AS93" s="26"/>
      <c r="AT93" s="26"/>
      <c r="AU93" s="27">
        <f t="shared" si="43"/>
        <v>0</v>
      </c>
      <c r="AV93" s="26">
        <v>1</v>
      </c>
      <c r="AW93" s="26"/>
      <c r="AX93" s="26"/>
      <c r="AY93" s="27">
        <f t="shared" si="44"/>
        <v>0</v>
      </c>
      <c r="AZ93" s="29">
        <f t="shared" si="45"/>
        <v>0</v>
      </c>
      <c r="BA93" s="30">
        <v>0</v>
      </c>
      <c r="BB93" s="31">
        <f t="shared" si="47"/>
        <v>0</v>
      </c>
      <c r="BC93" s="32" t="str">
        <f t="shared" si="46"/>
        <v>geen actie</v>
      </c>
      <c r="BD93" s="86">
        <v>92</v>
      </c>
      <c r="BE93" s="35"/>
      <c r="BF93" s="35"/>
      <c r="BG93" s="35"/>
      <c r="BH93" s="35"/>
      <c r="BI93" s="35"/>
      <c r="BJ93" s="35"/>
      <c r="BK93" s="35"/>
      <c r="BL93" s="35"/>
    </row>
    <row r="94" spans="1:64" hidden="1" x14ac:dyDescent="0.25">
      <c r="A94" s="83">
        <v>93</v>
      </c>
      <c r="B94" s="18" t="str">
        <f t="shared" si="35"/>
        <v>v</v>
      </c>
      <c r="C94" s="34"/>
      <c r="D94" s="50"/>
      <c r="E94" s="20"/>
      <c r="F94" s="87"/>
      <c r="G94" s="37"/>
      <c r="H94" s="23">
        <f t="shared" si="36"/>
        <v>0</v>
      </c>
      <c r="I94" s="32"/>
      <c r="J94" s="46">
        <f t="shared" si="37"/>
        <v>2018</v>
      </c>
      <c r="K94" s="25"/>
      <c r="L94" s="26">
        <v>1</v>
      </c>
      <c r="M94" s="26"/>
      <c r="N94" s="26"/>
      <c r="O94" s="27">
        <f t="shared" si="38"/>
        <v>0</v>
      </c>
      <c r="P94" s="26">
        <v>1</v>
      </c>
      <c r="Q94" s="26"/>
      <c r="R94" s="26"/>
      <c r="S94" s="27">
        <f t="shared" si="39"/>
        <v>0</v>
      </c>
      <c r="T94" s="26">
        <v>1</v>
      </c>
      <c r="U94" s="26"/>
      <c r="V94" s="26"/>
      <c r="W94" s="27">
        <f t="shared" si="40"/>
        <v>0</v>
      </c>
      <c r="X94" s="26">
        <v>1</v>
      </c>
      <c r="Y94" s="26"/>
      <c r="Z94" s="26"/>
      <c r="AA94" s="27">
        <f t="shared" si="48"/>
        <v>0</v>
      </c>
      <c r="AB94" s="26">
        <v>1</v>
      </c>
      <c r="AC94" s="26"/>
      <c r="AD94" s="26"/>
      <c r="AE94" s="27">
        <f t="shared" si="49"/>
        <v>0</v>
      </c>
      <c r="AF94" s="26">
        <v>1</v>
      </c>
      <c r="AG94" s="26"/>
      <c r="AH94" s="26"/>
      <c r="AI94" s="27">
        <f t="shared" si="50"/>
        <v>0</v>
      </c>
      <c r="AJ94" s="26">
        <v>1</v>
      </c>
      <c r="AK94" s="26"/>
      <c r="AL94" s="26"/>
      <c r="AM94" s="27">
        <f t="shared" si="41"/>
        <v>0</v>
      </c>
      <c r="AN94" s="26">
        <v>1</v>
      </c>
      <c r="AO94" s="26"/>
      <c r="AP94" s="26"/>
      <c r="AQ94" s="27">
        <f t="shared" si="42"/>
        <v>0</v>
      </c>
      <c r="AR94" s="26">
        <v>1</v>
      </c>
      <c r="AS94" s="26"/>
      <c r="AT94" s="26"/>
      <c r="AU94" s="27">
        <f t="shared" si="43"/>
        <v>0</v>
      </c>
      <c r="AV94" s="26">
        <v>1</v>
      </c>
      <c r="AW94" s="26"/>
      <c r="AX94" s="26"/>
      <c r="AY94" s="27">
        <f t="shared" si="44"/>
        <v>0</v>
      </c>
      <c r="AZ94" s="29">
        <f t="shared" si="45"/>
        <v>0</v>
      </c>
      <c r="BA94" s="30">
        <v>0</v>
      </c>
      <c r="BB94" s="31">
        <f t="shared" si="47"/>
        <v>0</v>
      </c>
      <c r="BC94" s="32" t="str">
        <f t="shared" si="46"/>
        <v>geen actie</v>
      </c>
      <c r="BD94" s="86">
        <v>93</v>
      </c>
      <c r="BE94" s="35"/>
      <c r="BF94" s="35"/>
      <c r="BG94" s="35"/>
      <c r="BH94" s="35"/>
      <c r="BI94" s="35"/>
      <c r="BJ94" s="35"/>
      <c r="BK94" s="35"/>
      <c r="BL94" s="35"/>
    </row>
    <row r="95" spans="1:64" hidden="1" x14ac:dyDescent="0.25">
      <c r="A95" s="83">
        <v>94</v>
      </c>
      <c r="B95" s="18" t="str">
        <f t="shared" si="35"/>
        <v>v</v>
      </c>
      <c r="C95" s="34"/>
      <c r="D95" s="50"/>
      <c r="E95" s="20"/>
      <c r="F95" s="87"/>
      <c r="G95" s="37"/>
      <c r="H95" s="23">
        <f t="shared" si="36"/>
        <v>0</v>
      </c>
      <c r="I95" s="32"/>
      <c r="J95" s="46">
        <f t="shared" si="37"/>
        <v>2018</v>
      </c>
      <c r="K95" s="25"/>
      <c r="L95" s="26">
        <v>1</v>
      </c>
      <c r="M95" s="26"/>
      <c r="N95" s="26"/>
      <c r="O95" s="27">
        <f t="shared" si="38"/>
        <v>0</v>
      </c>
      <c r="P95" s="26">
        <v>1</v>
      </c>
      <c r="Q95" s="26"/>
      <c r="R95" s="26"/>
      <c r="S95" s="27">
        <f t="shared" si="39"/>
        <v>0</v>
      </c>
      <c r="T95" s="26">
        <v>1</v>
      </c>
      <c r="U95" s="26"/>
      <c r="V95" s="26"/>
      <c r="W95" s="27">
        <f t="shared" si="40"/>
        <v>0</v>
      </c>
      <c r="X95" s="26">
        <v>1</v>
      </c>
      <c r="Y95" s="26"/>
      <c r="Z95" s="26"/>
      <c r="AA95" s="27">
        <f t="shared" si="48"/>
        <v>0</v>
      </c>
      <c r="AB95" s="26">
        <v>1</v>
      </c>
      <c r="AC95" s="26"/>
      <c r="AD95" s="26"/>
      <c r="AE95" s="27">
        <f t="shared" si="49"/>
        <v>0</v>
      </c>
      <c r="AF95" s="26">
        <v>1</v>
      </c>
      <c r="AG95" s="26"/>
      <c r="AH95" s="26"/>
      <c r="AI95" s="27">
        <f t="shared" si="50"/>
        <v>0</v>
      </c>
      <c r="AJ95" s="26">
        <v>1</v>
      </c>
      <c r="AK95" s="26"/>
      <c r="AL95" s="26"/>
      <c r="AM95" s="27">
        <f t="shared" si="41"/>
        <v>0</v>
      </c>
      <c r="AN95" s="26">
        <v>1</v>
      </c>
      <c r="AO95" s="26"/>
      <c r="AP95" s="26"/>
      <c r="AQ95" s="27">
        <f t="shared" si="42"/>
        <v>0</v>
      </c>
      <c r="AR95" s="26">
        <v>1</v>
      </c>
      <c r="AS95" s="26"/>
      <c r="AT95" s="26"/>
      <c r="AU95" s="27">
        <f t="shared" si="43"/>
        <v>0</v>
      </c>
      <c r="AV95" s="26">
        <v>1</v>
      </c>
      <c r="AW95" s="26"/>
      <c r="AX95" s="26"/>
      <c r="AY95" s="27">
        <f t="shared" si="44"/>
        <v>0</v>
      </c>
      <c r="AZ95" s="29">
        <f t="shared" si="45"/>
        <v>0</v>
      </c>
      <c r="BA95" s="30">
        <v>0</v>
      </c>
      <c r="BB95" s="31">
        <f t="shared" si="47"/>
        <v>0</v>
      </c>
      <c r="BC95" s="32" t="str">
        <f t="shared" si="46"/>
        <v>geen actie</v>
      </c>
      <c r="BD95" s="86">
        <v>94</v>
      </c>
      <c r="BE95" s="35"/>
      <c r="BF95" s="35"/>
      <c r="BG95" s="35"/>
      <c r="BH95" s="35"/>
      <c r="BI95" s="35"/>
      <c r="BJ95" s="35"/>
      <c r="BK95" s="35"/>
      <c r="BL95" s="35"/>
    </row>
    <row r="96" spans="1:64" hidden="1" x14ac:dyDescent="0.25">
      <c r="A96" s="83">
        <v>95</v>
      </c>
      <c r="B96" s="18" t="str">
        <f t="shared" si="35"/>
        <v>v</v>
      </c>
      <c r="C96" s="34"/>
      <c r="D96" s="50"/>
      <c r="E96" s="20"/>
      <c r="F96" s="87"/>
      <c r="G96" s="37"/>
      <c r="H96" s="23">
        <f t="shared" si="36"/>
        <v>0</v>
      </c>
      <c r="I96" s="32"/>
      <c r="J96" s="46">
        <f t="shared" si="37"/>
        <v>2018</v>
      </c>
      <c r="K96" s="25"/>
      <c r="L96" s="26">
        <v>1</v>
      </c>
      <c r="M96" s="26"/>
      <c r="N96" s="26"/>
      <c r="O96" s="27">
        <f t="shared" si="38"/>
        <v>0</v>
      </c>
      <c r="P96" s="26">
        <v>1</v>
      </c>
      <c r="Q96" s="26"/>
      <c r="R96" s="26"/>
      <c r="S96" s="27">
        <f t="shared" si="39"/>
        <v>0</v>
      </c>
      <c r="T96" s="26">
        <v>1</v>
      </c>
      <c r="U96" s="26"/>
      <c r="V96" s="26"/>
      <c r="W96" s="27">
        <f t="shared" si="40"/>
        <v>0</v>
      </c>
      <c r="X96" s="26">
        <v>1</v>
      </c>
      <c r="Y96" s="26"/>
      <c r="Z96" s="26"/>
      <c r="AA96" s="27">
        <f t="shared" si="48"/>
        <v>0</v>
      </c>
      <c r="AB96" s="26">
        <v>1</v>
      </c>
      <c r="AC96" s="26"/>
      <c r="AD96" s="26"/>
      <c r="AE96" s="27">
        <f t="shared" si="49"/>
        <v>0</v>
      </c>
      <c r="AF96" s="26">
        <v>1</v>
      </c>
      <c r="AG96" s="26"/>
      <c r="AH96" s="26"/>
      <c r="AI96" s="27">
        <f t="shared" si="50"/>
        <v>0</v>
      </c>
      <c r="AJ96" s="26">
        <v>1</v>
      </c>
      <c r="AK96" s="26"/>
      <c r="AL96" s="26"/>
      <c r="AM96" s="27">
        <f t="shared" si="41"/>
        <v>0</v>
      </c>
      <c r="AN96" s="26">
        <v>1</v>
      </c>
      <c r="AO96" s="26"/>
      <c r="AP96" s="26"/>
      <c r="AQ96" s="27">
        <f t="shared" si="42"/>
        <v>0</v>
      </c>
      <c r="AR96" s="26">
        <v>1</v>
      </c>
      <c r="AS96" s="26"/>
      <c r="AT96" s="26"/>
      <c r="AU96" s="27">
        <f t="shared" si="43"/>
        <v>0</v>
      </c>
      <c r="AV96" s="26">
        <v>1</v>
      </c>
      <c r="AW96" s="26"/>
      <c r="AX96" s="26"/>
      <c r="AY96" s="27">
        <f t="shared" si="44"/>
        <v>0</v>
      </c>
      <c r="AZ96" s="29">
        <f t="shared" si="45"/>
        <v>0</v>
      </c>
      <c r="BA96" s="30">
        <v>0</v>
      </c>
      <c r="BB96" s="31">
        <f t="shared" si="47"/>
        <v>0</v>
      </c>
      <c r="BC96" s="32" t="str">
        <f t="shared" si="46"/>
        <v>geen actie</v>
      </c>
      <c r="BD96" s="86">
        <v>95</v>
      </c>
      <c r="BE96" s="35"/>
      <c r="BF96" s="35"/>
      <c r="BG96" s="35"/>
      <c r="BH96" s="35"/>
      <c r="BI96" s="35"/>
      <c r="BJ96" s="35"/>
      <c r="BK96" s="35"/>
      <c r="BL96" s="35"/>
    </row>
    <row r="97" spans="1:64" hidden="1" x14ac:dyDescent="0.25">
      <c r="A97" s="83">
        <v>96</v>
      </c>
      <c r="B97" s="18" t="str">
        <f t="shared" si="35"/>
        <v>v</v>
      </c>
      <c r="C97" s="34"/>
      <c r="D97" s="50"/>
      <c r="E97" s="20"/>
      <c r="F97" s="87"/>
      <c r="G97" s="37"/>
      <c r="H97" s="23">
        <f t="shared" si="36"/>
        <v>0</v>
      </c>
      <c r="I97" s="32"/>
      <c r="J97" s="46">
        <f t="shared" si="37"/>
        <v>2018</v>
      </c>
      <c r="K97" s="25"/>
      <c r="L97" s="26">
        <v>1</v>
      </c>
      <c r="M97" s="26"/>
      <c r="N97" s="26"/>
      <c r="O97" s="27">
        <f t="shared" si="38"/>
        <v>0</v>
      </c>
      <c r="P97" s="26">
        <v>1</v>
      </c>
      <c r="Q97" s="26"/>
      <c r="R97" s="26"/>
      <c r="S97" s="27">
        <f t="shared" si="39"/>
        <v>0</v>
      </c>
      <c r="T97" s="26">
        <v>1</v>
      </c>
      <c r="U97" s="26"/>
      <c r="V97" s="26"/>
      <c r="W97" s="27">
        <f t="shared" si="40"/>
        <v>0</v>
      </c>
      <c r="X97" s="26">
        <v>1</v>
      </c>
      <c r="Y97" s="26"/>
      <c r="Z97" s="26"/>
      <c r="AA97" s="27">
        <f t="shared" si="48"/>
        <v>0</v>
      </c>
      <c r="AB97" s="26">
        <v>1</v>
      </c>
      <c r="AC97" s="26"/>
      <c r="AD97" s="26"/>
      <c r="AE97" s="27">
        <f t="shared" si="49"/>
        <v>0</v>
      </c>
      <c r="AF97" s="26">
        <v>1</v>
      </c>
      <c r="AG97" s="26"/>
      <c r="AH97" s="26"/>
      <c r="AI97" s="27">
        <f t="shared" si="50"/>
        <v>0</v>
      </c>
      <c r="AJ97" s="26">
        <v>1</v>
      </c>
      <c r="AK97" s="26"/>
      <c r="AL97" s="26"/>
      <c r="AM97" s="27">
        <f t="shared" si="41"/>
        <v>0</v>
      </c>
      <c r="AN97" s="26">
        <v>1</v>
      </c>
      <c r="AO97" s="26"/>
      <c r="AP97" s="26"/>
      <c r="AQ97" s="27">
        <f t="shared" si="42"/>
        <v>0</v>
      </c>
      <c r="AR97" s="26">
        <v>1</v>
      </c>
      <c r="AS97" s="26"/>
      <c r="AT97" s="26"/>
      <c r="AU97" s="27">
        <f t="shared" si="43"/>
        <v>0</v>
      </c>
      <c r="AV97" s="26">
        <v>1</v>
      </c>
      <c r="AW97" s="26"/>
      <c r="AX97" s="26"/>
      <c r="AY97" s="27">
        <f t="shared" si="44"/>
        <v>0</v>
      </c>
      <c r="AZ97" s="29">
        <f t="shared" si="45"/>
        <v>0</v>
      </c>
      <c r="BA97" s="30">
        <v>0</v>
      </c>
      <c r="BB97" s="31">
        <f t="shared" si="47"/>
        <v>0</v>
      </c>
      <c r="BC97" s="32" t="str">
        <f t="shared" si="46"/>
        <v>geen actie</v>
      </c>
      <c r="BD97" s="86">
        <v>96</v>
      </c>
      <c r="BE97" s="35"/>
      <c r="BF97" s="35"/>
      <c r="BG97" s="35"/>
      <c r="BH97" s="35"/>
      <c r="BI97" s="35"/>
      <c r="BJ97" s="35"/>
      <c r="BK97" s="35"/>
      <c r="BL97" s="35"/>
    </row>
    <row r="98" spans="1:64" hidden="1" x14ac:dyDescent="0.25">
      <c r="A98" s="83">
        <v>97</v>
      </c>
      <c r="B98" s="18" t="str">
        <f t="shared" ref="B98:B124" si="51">IF(A98=BD98,"v","x")</f>
        <v>v</v>
      </c>
      <c r="C98" s="34"/>
      <c r="D98" s="50"/>
      <c r="E98" s="20"/>
      <c r="F98" s="87"/>
      <c r="G98" s="37"/>
      <c r="H98" s="23">
        <f t="shared" ref="H98:H124" si="52">SUM(K98+O98+S98+W98+AA98+AE98+AI98+AM98+AQ98+AU98+AY98)</f>
        <v>0</v>
      </c>
      <c r="I98" s="32"/>
      <c r="J98" s="46">
        <f t="shared" ref="J98:J124" si="53">2018-I98</f>
        <v>2018</v>
      </c>
      <c r="K98" s="25"/>
      <c r="L98" s="26">
        <v>1</v>
      </c>
      <c r="M98" s="26"/>
      <c r="N98" s="26"/>
      <c r="O98" s="27">
        <f t="shared" ref="O98:O122" si="54">SUM(M98*10+N98)/L98*10</f>
        <v>0</v>
      </c>
      <c r="P98" s="26">
        <v>1</v>
      </c>
      <c r="Q98" s="26"/>
      <c r="R98" s="26"/>
      <c r="S98" s="27">
        <f t="shared" ref="S98:S122" si="55">SUM(Q98*10+R98)/P98*10</f>
        <v>0</v>
      </c>
      <c r="T98" s="26">
        <v>1</v>
      </c>
      <c r="U98" s="26"/>
      <c r="V98" s="26"/>
      <c r="W98" s="27">
        <f t="shared" ref="W98:W122" si="56">SUM(U98*10+V98)/T98*10</f>
        <v>0</v>
      </c>
      <c r="X98" s="26">
        <v>1</v>
      </c>
      <c r="Y98" s="26"/>
      <c r="Z98" s="26"/>
      <c r="AA98" s="27">
        <f t="shared" si="48"/>
        <v>0</v>
      </c>
      <c r="AB98" s="26">
        <v>1</v>
      </c>
      <c r="AC98" s="26"/>
      <c r="AD98" s="26"/>
      <c r="AE98" s="27">
        <f t="shared" si="49"/>
        <v>0</v>
      </c>
      <c r="AF98" s="26">
        <v>1</v>
      </c>
      <c r="AG98" s="26"/>
      <c r="AH98" s="26"/>
      <c r="AI98" s="27">
        <f t="shared" si="50"/>
        <v>0</v>
      </c>
      <c r="AJ98" s="26">
        <v>1</v>
      </c>
      <c r="AK98" s="26"/>
      <c r="AL98" s="26"/>
      <c r="AM98" s="27">
        <f t="shared" ref="AM98:AM124" si="57">SUM(AK98*10+AL98)/AJ98*10</f>
        <v>0</v>
      </c>
      <c r="AN98" s="26">
        <v>1</v>
      </c>
      <c r="AO98" s="26"/>
      <c r="AP98" s="26"/>
      <c r="AQ98" s="27">
        <f t="shared" ref="AQ98:AQ124" si="58">SUM(AO98*10+AP98)/AN98*10</f>
        <v>0</v>
      </c>
      <c r="AR98" s="26">
        <v>1</v>
      </c>
      <c r="AS98" s="26"/>
      <c r="AT98" s="26"/>
      <c r="AU98" s="27">
        <f t="shared" ref="AU98:AU124" si="59">SUM(AS98*10+AT98)/AR98*10</f>
        <v>0</v>
      </c>
      <c r="AV98" s="26">
        <v>1</v>
      </c>
      <c r="AW98" s="26"/>
      <c r="AX98" s="26"/>
      <c r="AY98" s="27">
        <f t="shared" ref="AY98:AY124" si="60">SUM(AW98*10+AX98)/AV98*10</f>
        <v>0</v>
      </c>
      <c r="AZ98" s="29">
        <f t="shared" ref="AZ98:AZ118" si="61">IF(H98&lt;250,0,IF(H98&lt;500,250,IF(H98&lt;750,"500",IF(H98&lt;1000,750,IF(H98&lt;1500,1000,IF(H98&lt;2000,1500,IF(H98&lt;2500,2000,IF(H98&lt;3000,2500,3000))))))))</f>
        <v>0</v>
      </c>
      <c r="BA98" s="30">
        <v>0</v>
      </c>
      <c r="BB98" s="31">
        <f t="shared" si="47"/>
        <v>0</v>
      </c>
      <c r="BC98" s="32" t="str">
        <f t="shared" ref="BC98:BC124" si="62">IF(BB98=0,"geen actie",CONCATENATE("diploma uitschrijven: ",AZ98," punten"))</f>
        <v>geen actie</v>
      </c>
      <c r="BD98" s="86">
        <v>97</v>
      </c>
      <c r="BE98" s="35"/>
      <c r="BF98" s="35"/>
      <c r="BG98" s="35"/>
      <c r="BH98" s="35"/>
      <c r="BI98" s="35"/>
      <c r="BJ98" s="35"/>
      <c r="BK98" s="35"/>
      <c r="BL98" s="35"/>
    </row>
    <row r="99" spans="1:64" hidden="1" x14ac:dyDescent="0.25">
      <c r="A99" s="83">
        <v>98</v>
      </c>
      <c r="B99" s="18" t="str">
        <f t="shared" si="51"/>
        <v>v</v>
      </c>
      <c r="C99" s="34"/>
      <c r="D99" s="50"/>
      <c r="E99" s="20"/>
      <c r="F99" s="87"/>
      <c r="G99" s="37"/>
      <c r="H99" s="23">
        <f t="shared" si="52"/>
        <v>0</v>
      </c>
      <c r="I99" s="32"/>
      <c r="J99" s="46">
        <f t="shared" si="53"/>
        <v>2018</v>
      </c>
      <c r="K99" s="25"/>
      <c r="L99" s="26">
        <v>1</v>
      </c>
      <c r="M99" s="26"/>
      <c r="N99" s="26"/>
      <c r="O99" s="27">
        <f t="shared" si="54"/>
        <v>0</v>
      </c>
      <c r="P99" s="26">
        <v>1</v>
      </c>
      <c r="Q99" s="26"/>
      <c r="R99" s="26"/>
      <c r="S99" s="27">
        <f t="shared" si="55"/>
        <v>0</v>
      </c>
      <c r="T99" s="26">
        <v>1</v>
      </c>
      <c r="U99" s="26"/>
      <c r="V99" s="26"/>
      <c r="W99" s="27">
        <f t="shared" si="56"/>
        <v>0</v>
      </c>
      <c r="X99" s="26">
        <v>1</v>
      </c>
      <c r="Y99" s="26"/>
      <c r="Z99" s="26"/>
      <c r="AA99" s="27">
        <f t="shared" si="48"/>
        <v>0</v>
      </c>
      <c r="AB99" s="26">
        <v>1</v>
      </c>
      <c r="AC99" s="26"/>
      <c r="AD99" s="26"/>
      <c r="AE99" s="27">
        <f t="shared" si="49"/>
        <v>0</v>
      </c>
      <c r="AF99" s="26">
        <v>1</v>
      </c>
      <c r="AG99" s="26"/>
      <c r="AH99" s="26"/>
      <c r="AI99" s="27">
        <f t="shared" si="50"/>
        <v>0</v>
      </c>
      <c r="AJ99" s="26">
        <v>1</v>
      </c>
      <c r="AK99" s="26"/>
      <c r="AL99" s="26"/>
      <c r="AM99" s="27">
        <f t="shared" si="57"/>
        <v>0</v>
      </c>
      <c r="AN99" s="26">
        <v>1</v>
      </c>
      <c r="AO99" s="26"/>
      <c r="AP99" s="26"/>
      <c r="AQ99" s="27">
        <f t="shared" si="58"/>
        <v>0</v>
      </c>
      <c r="AR99" s="26">
        <v>1</v>
      </c>
      <c r="AS99" s="26"/>
      <c r="AT99" s="26"/>
      <c r="AU99" s="27">
        <f t="shared" si="59"/>
        <v>0</v>
      </c>
      <c r="AV99" s="26">
        <v>1</v>
      </c>
      <c r="AW99" s="26"/>
      <c r="AX99" s="26"/>
      <c r="AY99" s="27">
        <f t="shared" si="60"/>
        <v>0</v>
      </c>
      <c r="AZ99" s="29">
        <f t="shared" si="61"/>
        <v>0</v>
      </c>
      <c r="BA99" s="30">
        <v>0</v>
      </c>
      <c r="BB99" s="31">
        <f t="shared" si="47"/>
        <v>0</v>
      </c>
      <c r="BC99" s="32" t="str">
        <f t="shared" si="62"/>
        <v>geen actie</v>
      </c>
      <c r="BD99" s="86">
        <v>98</v>
      </c>
      <c r="BE99" s="35"/>
      <c r="BF99" s="35"/>
      <c r="BG99" s="35"/>
      <c r="BH99" s="35"/>
      <c r="BI99" s="35"/>
      <c r="BJ99" s="35"/>
      <c r="BK99" s="35"/>
      <c r="BL99" s="35"/>
    </row>
    <row r="100" spans="1:64" hidden="1" x14ac:dyDescent="0.25">
      <c r="A100" s="83">
        <v>99</v>
      </c>
      <c r="B100" s="18" t="str">
        <f t="shared" si="51"/>
        <v>v</v>
      </c>
      <c r="C100" s="34"/>
      <c r="D100" s="50"/>
      <c r="E100" s="20"/>
      <c r="F100" s="87"/>
      <c r="G100" s="37"/>
      <c r="H100" s="23">
        <f t="shared" si="52"/>
        <v>0</v>
      </c>
      <c r="I100" s="32"/>
      <c r="J100" s="46">
        <f t="shared" si="53"/>
        <v>2018</v>
      </c>
      <c r="K100" s="25"/>
      <c r="L100" s="26">
        <v>1</v>
      </c>
      <c r="M100" s="26"/>
      <c r="N100" s="26"/>
      <c r="O100" s="27">
        <f t="shared" si="54"/>
        <v>0</v>
      </c>
      <c r="P100" s="26">
        <v>1</v>
      </c>
      <c r="Q100" s="26"/>
      <c r="R100" s="26"/>
      <c r="S100" s="27">
        <f t="shared" si="55"/>
        <v>0</v>
      </c>
      <c r="T100" s="26">
        <v>1</v>
      </c>
      <c r="U100" s="26"/>
      <c r="V100" s="26"/>
      <c r="W100" s="27">
        <f t="shared" si="56"/>
        <v>0</v>
      </c>
      <c r="X100" s="26">
        <v>1</v>
      </c>
      <c r="Y100" s="26"/>
      <c r="Z100" s="26"/>
      <c r="AA100" s="27">
        <f t="shared" si="48"/>
        <v>0</v>
      </c>
      <c r="AB100" s="26">
        <v>1</v>
      </c>
      <c r="AC100" s="26"/>
      <c r="AD100" s="26"/>
      <c r="AE100" s="27">
        <f t="shared" si="49"/>
        <v>0</v>
      </c>
      <c r="AF100" s="26">
        <v>1</v>
      </c>
      <c r="AG100" s="26"/>
      <c r="AH100" s="26"/>
      <c r="AI100" s="27">
        <f t="shared" si="50"/>
        <v>0</v>
      </c>
      <c r="AJ100" s="26">
        <v>1</v>
      </c>
      <c r="AK100" s="26"/>
      <c r="AL100" s="26"/>
      <c r="AM100" s="27">
        <f t="shared" si="57"/>
        <v>0</v>
      </c>
      <c r="AN100" s="26">
        <v>1</v>
      </c>
      <c r="AO100" s="26"/>
      <c r="AP100" s="26"/>
      <c r="AQ100" s="27">
        <f t="shared" si="58"/>
        <v>0</v>
      </c>
      <c r="AR100" s="26">
        <v>1</v>
      </c>
      <c r="AS100" s="26"/>
      <c r="AT100" s="26"/>
      <c r="AU100" s="27">
        <f t="shared" si="59"/>
        <v>0</v>
      </c>
      <c r="AV100" s="26">
        <v>1</v>
      </c>
      <c r="AW100" s="26"/>
      <c r="AX100" s="26"/>
      <c r="AY100" s="27">
        <f t="shared" si="60"/>
        <v>0</v>
      </c>
      <c r="AZ100" s="29">
        <f t="shared" si="61"/>
        <v>0</v>
      </c>
      <c r="BA100" s="30">
        <v>0</v>
      </c>
      <c r="BB100" s="31">
        <f t="shared" si="47"/>
        <v>0</v>
      </c>
      <c r="BC100" s="32" t="str">
        <f t="shared" si="62"/>
        <v>geen actie</v>
      </c>
      <c r="BD100" s="86">
        <v>99</v>
      </c>
      <c r="BE100" s="35"/>
      <c r="BF100" s="35"/>
      <c r="BG100" s="35"/>
      <c r="BH100" s="35"/>
      <c r="BI100" s="35"/>
      <c r="BJ100" s="35"/>
      <c r="BK100" s="35"/>
      <c r="BL100" s="35"/>
    </row>
    <row r="101" spans="1:64" hidden="1" x14ac:dyDescent="0.25">
      <c r="A101" s="83">
        <v>100</v>
      </c>
      <c r="B101" s="18" t="str">
        <f t="shared" si="51"/>
        <v>v</v>
      </c>
      <c r="C101" s="34"/>
      <c r="D101" s="50"/>
      <c r="E101" s="20"/>
      <c r="F101" s="87"/>
      <c r="G101" s="37"/>
      <c r="H101" s="23">
        <f t="shared" si="52"/>
        <v>0</v>
      </c>
      <c r="I101" s="32"/>
      <c r="J101" s="46">
        <f t="shared" si="53"/>
        <v>2018</v>
      </c>
      <c r="K101" s="25"/>
      <c r="L101" s="26">
        <v>1</v>
      </c>
      <c r="M101" s="26"/>
      <c r="N101" s="26"/>
      <c r="O101" s="27">
        <f t="shared" si="54"/>
        <v>0</v>
      </c>
      <c r="P101" s="26">
        <v>1</v>
      </c>
      <c r="Q101" s="26"/>
      <c r="R101" s="26"/>
      <c r="S101" s="27">
        <f t="shared" si="55"/>
        <v>0</v>
      </c>
      <c r="T101" s="26">
        <v>1</v>
      </c>
      <c r="U101" s="26"/>
      <c r="V101" s="26"/>
      <c r="W101" s="27">
        <f t="shared" si="56"/>
        <v>0</v>
      </c>
      <c r="X101" s="26">
        <v>1</v>
      </c>
      <c r="Y101" s="26"/>
      <c r="Z101" s="26"/>
      <c r="AA101" s="27">
        <f t="shared" si="48"/>
        <v>0</v>
      </c>
      <c r="AB101" s="26">
        <v>1</v>
      </c>
      <c r="AC101" s="26"/>
      <c r="AD101" s="26"/>
      <c r="AE101" s="27">
        <f t="shared" si="49"/>
        <v>0</v>
      </c>
      <c r="AF101" s="26">
        <v>1</v>
      </c>
      <c r="AG101" s="26"/>
      <c r="AH101" s="26"/>
      <c r="AI101" s="27">
        <f t="shared" si="50"/>
        <v>0</v>
      </c>
      <c r="AJ101" s="26">
        <v>1</v>
      </c>
      <c r="AK101" s="26"/>
      <c r="AL101" s="26"/>
      <c r="AM101" s="27">
        <f t="shared" si="57"/>
        <v>0</v>
      </c>
      <c r="AN101" s="26">
        <v>1</v>
      </c>
      <c r="AO101" s="26"/>
      <c r="AP101" s="26"/>
      <c r="AQ101" s="27">
        <f t="shared" si="58"/>
        <v>0</v>
      </c>
      <c r="AR101" s="26">
        <v>1</v>
      </c>
      <c r="AS101" s="26"/>
      <c r="AT101" s="26"/>
      <c r="AU101" s="27">
        <f t="shared" si="59"/>
        <v>0</v>
      </c>
      <c r="AV101" s="26">
        <v>1</v>
      </c>
      <c r="AW101" s="26"/>
      <c r="AX101" s="26"/>
      <c r="AY101" s="27">
        <f t="shared" si="60"/>
        <v>0</v>
      </c>
      <c r="AZ101" s="29">
        <f t="shared" si="61"/>
        <v>0</v>
      </c>
      <c r="BA101" s="30">
        <v>0</v>
      </c>
      <c r="BB101" s="31">
        <f t="shared" si="47"/>
        <v>0</v>
      </c>
      <c r="BC101" s="32" t="str">
        <f t="shared" si="62"/>
        <v>geen actie</v>
      </c>
      <c r="BD101" s="86">
        <v>100</v>
      </c>
      <c r="BE101" s="35"/>
      <c r="BF101" s="35"/>
      <c r="BG101" s="35"/>
      <c r="BH101" s="35"/>
      <c r="BI101" s="35"/>
      <c r="BJ101" s="35"/>
      <c r="BK101" s="35"/>
      <c r="BL101" s="35"/>
    </row>
    <row r="102" spans="1:64" hidden="1" x14ac:dyDescent="0.25">
      <c r="A102" s="83">
        <v>101</v>
      </c>
      <c r="B102" s="18" t="str">
        <f t="shared" si="51"/>
        <v>v</v>
      </c>
      <c r="C102" s="34"/>
      <c r="D102" s="50"/>
      <c r="E102" s="20"/>
      <c r="F102" s="87"/>
      <c r="G102" s="37"/>
      <c r="H102" s="23">
        <f t="shared" si="52"/>
        <v>0</v>
      </c>
      <c r="I102" s="32"/>
      <c r="J102" s="46">
        <f t="shared" si="53"/>
        <v>2018</v>
      </c>
      <c r="K102" s="25"/>
      <c r="L102" s="26">
        <v>1</v>
      </c>
      <c r="M102" s="26"/>
      <c r="N102" s="26"/>
      <c r="O102" s="27">
        <f t="shared" si="54"/>
        <v>0</v>
      </c>
      <c r="P102" s="26">
        <v>1</v>
      </c>
      <c r="Q102" s="26"/>
      <c r="R102" s="26"/>
      <c r="S102" s="27">
        <f t="shared" si="55"/>
        <v>0</v>
      </c>
      <c r="T102" s="26">
        <v>1</v>
      </c>
      <c r="U102" s="26"/>
      <c r="V102" s="26"/>
      <c r="W102" s="27">
        <f t="shared" si="56"/>
        <v>0</v>
      </c>
      <c r="X102" s="26">
        <v>1</v>
      </c>
      <c r="Y102" s="26"/>
      <c r="Z102" s="26"/>
      <c r="AA102" s="27">
        <f t="shared" si="48"/>
        <v>0</v>
      </c>
      <c r="AB102" s="26">
        <v>1</v>
      </c>
      <c r="AC102" s="26"/>
      <c r="AD102" s="26"/>
      <c r="AE102" s="27">
        <f t="shared" si="49"/>
        <v>0</v>
      </c>
      <c r="AF102" s="26">
        <v>1</v>
      </c>
      <c r="AG102" s="26"/>
      <c r="AH102" s="26"/>
      <c r="AI102" s="27">
        <f t="shared" si="50"/>
        <v>0</v>
      </c>
      <c r="AJ102" s="26">
        <v>1</v>
      </c>
      <c r="AK102" s="26"/>
      <c r="AL102" s="26"/>
      <c r="AM102" s="27">
        <f t="shared" si="57"/>
        <v>0</v>
      </c>
      <c r="AN102" s="26">
        <v>1</v>
      </c>
      <c r="AO102" s="26"/>
      <c r="AP102" s="26"/>
      <c r="AQ102" s="27">
        <f t="shared" si="58"/>
        <v>0</v>
      </c>
      <c r="AR102" s="26">
        <v>1</v>
      </c>
      <c r="AS102" s="26"/>
      <c r="AT102" s="26"/>
      <c r="AU102" s="27">
        <f t="shared" si="59"/>
        <v>0</v>
      </c>
      <c r="AV102" s="26">
        <v>1</v>
      </c>
      <c r="AW102" s="26"/>
      <c r="AX102" s="26"/>
      <c r="AY102" s="27">
        <f t="shared" si="60"/>
        <v>0</v>
      </c>
      <c r="AZ102" s="29">
        <f t="shared" si="61"/>
        <v>0</v>
      </c>
      <c r="BA102" s="30">
        <v>0</v>
      </c>
      <c r="BB102" s="31">
        <f t="shared" si="47"/>
        <v>0</v>
      </c>
      <c r="BC102" s="32" t="str">
        <f t="shared" si="62"/>
        <v>geen actie</v>
      </c>
      <c r="BD102" s="86">
        <v>101</v>
      </c>
      <c r="BE102" s="35"/>
      <c r="BF102" s="35"/>
      <c r="BG102" s="35"/>
      <c r="BH102" s="35"/>
      <c r="BI102" s="35"/>
      <c r="BJ102" s="35"/>
      <c r="BK102" s="35"/>
      <c r="BL102" s="35"/>
    </row>
    <row r="103" spans="1:64" hidden="1" x14ac:dyDescent="0.25">
      <c r="A103" s="83">
        <v>102</v>
      </c>
      <c r="B103" s="18" t="str">
        <f t="shared" si="51"/>
        <v>v</v>
      </c>
      <c r="C103" s="34"/>
      <c r="D103" s="50"/>
      <c r="E103" s="20"/>
      <c r="F103" s="87"/>
      <c r="G103" s="37"/>
      <c r="H103" s="23">
        <f t="shared" si="52"/>
        <v>0</v>
      </c>
      <c r="I103" s="32"/>
      <c r="J103" s="46">
        <f t="shared" si="53"/>
        <v>2018</v>
      </c>
      <c r="K103" s="25"/>
      <c r="L103" s="26">
        <v>1</v>
      </c>
      <c r="M103" s="26"/>
      <c r="N103" s="26"/>
      <c r="O103" s="27">
        <f t="shared" si="54"/>
        <v>0</v>
      </c>
      <c r="P103" s="26">
        <v>1</v>
      </c>
      <c r="Q103" s="26"/>
      <c r="R103" s="26"/>
      <c r="S103" s="27">
        <f t="shared" si="55"/>
        <v>0</v>
      </c>
      <c r="T103" s="26">
        <v>1</v>
      </c>
      <c r="U103" s="26"/>
      <c r="V103" s="26"/>
      <c r="W103" s="27">
        <f t="shared" si="56"/>
        <v>0</v>
      </c>
      <c r="X103" s="26">
        <v>1</v>
      </c>
      <c r="Y103" s="26"/>
      <c r="Z103" s="26"/>
      <c r="AA103" s="27">
        <f t="shared" si="48"/>
        <v>0</v>
      </c>
      <c r="AB103" s="26">
        <v>1</v>
      </c>
      <c r="AC103" s="26"/>
      <c r="AD103" s="26"/>
      <c r="AE103" s="27">
        <f t="shared" si="49"/>
        <v>0</v>
      </c>
      <c r="AF103" s="26">
        <v>1</v>
      </c>
      <c r="AG103" s="26"/>
      <c r="AH103" s="26"/>
      <c r="AI103" s="27">
        <f t="shared" si="50"/>
        <v>0</v>
      </c>
      <c r="AJ103" s="26">
        <v>1</v>
      </c>
      <c r="AK103" s="26"/>
      <c r="AL103" s="26"/>
      <c r="AM103" s="27">
        <f t="shared" si="57"/>
        <v>0</v>
      </c>
      <c r="AN103" s="26">
        <v>1</v>
      </c>
      <c r="AO103" s="26"/>
      <c r="AP103" s="26"/>
      <c r="AQ103" s="27">
        <f t="shared" si="58"/>
        <v>0</v>
      </c>
      <c r="AR103" s="26">
        <v>1</v>
      </c>
      <c r="AS103" s="26"/>
      <c r="AT103" s="26"/>
      <c r="AU103" s="27">
        <f t="shared" si="59"/>
        <v>0</v>
      </c>
      <c r="AV103" s="26">
        <v>1</v>
      </c>
      <c r="AW103" s="26"/>
      <c r="AX103" s="26"/>
      <c r="AY103" s="27">
        <f t="shared" si="60"/>
        <v>0</v>
      </c>
      <c r="AZ103" s="29">
        <f t="shared" si="61"/>
        <v>0</v>
      </c>
      <c r="BA103" s="30">
        <v>0</v>
      </c>
      <c r="BB103" s="31">
        <f t="shared" si="47"/>
        <v>0</v>
      </c>
      <c r="BC103" s="32" t="str">
        <f t="shared" si="62"/>
        <v>geen actie</v>
      </c>
      <c r="BD103" s="86">
        <v>102</v>
      </c>
      <c r="BE103" s="35"/>
      <c r="BF103" s="35"/>
      <c r="BG103" s="35"/>
      <c r="BH103" s="35"/>
      <c r="BI103" s="35"/>
      <c r="BJ103" s="35"/>
      <c r="BK103" s="35"/>
      <c r="BL103" s="35"/>
    </row>
    <row r="104" spans="1:64" hidden="1" x14ac:dyDescent="0.25">
      <c r="A104" s="83">
        <v>103</v>
      </c>
      <c r="B104" s="18" t="str">
        <f t="shared" si="51"/>
        <v>v</v>
      </c>
      <c r="C104" s="34"/>
      <c r="D104" s="50"/>
      <c r="E104" s="20"/>
      <c r="F104" s="87"/>
      <c r="G104" s="37"/>
      <c r="H104" s="23">
        <f t="shared" si="52"/>
        <v>0</v>
      </c>
      <c r="I104" s="32"/>
      <c r="J104" s="46">
        <f t="shared" si="53"/>
        <v>2018</v>
      </c>
      <c r="K104" s="25"/>
      <c r="L104" s="26">
        <v>1</v>
      </c>
      <c r="M104" s="26"/>
      <c r="N104" s="26"/>
      <c r="O104" s="27">
        <f t="shared" si="54"/>
        <v>0</v>
      </c>
      <c r="P104" s="26">
        <v>1</v>
      </c>
      <c r="Q104" s="26"/>
      <c r="R104" s="26"/>
      <c r="S104" s="27">
        <f t="shared" si="55"/>
        <v>0</v>
      </c>
      <c r="T104" s="26">
        <v>1</v>
      </c>
      <c r="U104" s="26"/>
      <c r="V104" s="26"/>
      <c r="W104" s="27">
        <f t="shared" si="56"/>
        <v>0</v>
      </c>
      <c r="X104" s="26">
        <v>1</v>
      </c>
      <c r="Y104" s="26"/>
      <c r="Z104" s="26"/>
      <c r="AA104" s="27">
        <f t="shared" si="48"/>
        <v>0</v>
      </c>
      <c r="AB104" s="26">
        <v>1</v>
      </c>
      <c r="AC104" s="26"/>
      <c r="AD104" s="26"/>
      <c r="AE104" s="27">
        <f t="shared" si="49"/>
        <v>0</v>
      </c>
      <c r="AF104" s="26">
        <v>1</v>
      </c>
      <c r="AG104" s="26"/>
      <c r="AH104" s="26"/>
      <c r="AI104" s="27">
        <f t="shared" si="50"/>
        <v>0</v>
      </c>
      <c r="AJ104" s="26">
        <v>1</v>
      </c>
      <c r="AK104" s="26"/>
      <c r="AL104" s="26"/>
      <c r="AM104" s="27">
        <f t="shared" si="57"/>
        <v>0</v>
      </c>
      <c r="AN104" s="26">
        <v>1</v>
      </c>
      <c r="AO104" s="26"/>
      <c r="AP104" s="26"/>
      <c r="AQ104" s="27">
        <f t="shared" si="58"/>
        <v>0</v>
      </c>
      <c r="AR104" s="26">
        <v>1</v>
      </c>
      <c r="AS104" s="26"/>
      <c r="AT104" s="26"/>
      <c r="AU104" s="27">
        <f t="shared" si="59"/>
        <v>0</v>
      </c>
      <c r="AV104" s="26">
        <v>1</v>
      </c>
      <c r="AW104" s="26"/>
      <c r="AX104" s="26"/>
      <c r="AY104" s="27">
        <f t="shared" si="60"/>
        <v>0</v>
      </c>
      <c r="AZ104" s="29">
        <f t="shared" si="61"/>
        <v>0</v>
      </c>
      <c r="BA104" s="30">
        <v>0</v>
      </c>
      <c r="BB104" s="31">
        <f t="shared" si="47"/>
        <v>0</v>
      </c>
      <c r="BC104" s="32" t="str">
        <f t="shared" si="62"/>
        <v>geen actie</v>
      </c>
      <c r="BD104" s="86">
        <v>103</v>
      </c>
      <c r="BE104" s="35"/>
      <c r="BF104" s="35"/>
      <c r="BG104" s="35"/>
      <c r="BH104" s="35"/>
      <c r="BI104" s="35"/>
      <c r="BJ104" s="35"/>
      <c r="BK104" s="35"/>
      <c r="BL104" s="35"/>
    </row>
    <row r="105" spans="1:64" hidden="1" x14ac:dyDescent="0.25">
      <c r="A105" s="83">
        <v>104</v>
      </c>
      <c r="B105" s="18" t="str">
        <f t="shared" si="51"/>
        <v>v</v>
      </c>
      <c r="C105" s="34"/>
      <c r="D105" s="50"/>
      <c r="E105" s="20"/>
      <c r="F105" s="87"/>
      <c r="G105" s="37"/>
      <c r="H105" s="23">
        <f t="shared" si="52"/>
        <v>0</v>
      </c>
      <c r="I105" s="32"/>
      <c r="J105" s="46">
        <f t="shared" si="53"/>
        <v>2018</v>
      </c>
      <c r="K105" s="25"/>
      <c r="L105" s="26">
        <v>1</v>
      </c>
      <c r="M105" s="26"/>
      <c r="N105" s="26"/>
      <c r="O105" s="27">
        <f t="shared" si="54"/>
        <v>0</v>
      </c>
      <c r="P105" s="26">
        <v>1</v>
      </c>
      <c r="Q105" s="26"/>
      <c r="R105" s="26"/>
      <c r="S105" s="27">
        <f t="shared" si="55"/>
        <v>0</v>
      </c>
      <c r="T105" s="26">
        <v>1</v>
      </c>
      <c r="U105" s="26"/>
      <c r="V105" s="26"/>
      <c r="W105" s="27">
        <f t="shared" si="56"/>
        <v>0</v>
      </c>
      <c r="X105" s="26">
        <v>1</v>
      </c>
      <c r="Y105" s="26"/>
      <c r="Z105" s="26"/>
      <c r="AA105" s="27">
        <f t="shared" si="48"/>
        <v>0</v>
      </c>
      <c r="AB105" s="26">
        <v>1</v>
      </c>
      <c r="AC105" s="26"/>
      <c r="AD105" s="26"/>
      <c r="AE105" s="27">
        <f t="shared" si="49"/>
        <v>0</v>
      </c>
      <c r="AF105" s="26">
        <v>1</v>
      </c>
      <c r="AG105" s="26"/>
      <c r="AH105" s="26"/>
      <c r="AI105" s="27">
        <f t="shared" si="50"/>
        <v>0</v>
      </c>
      <c r="AJ105" s="26">
        <v>1</v>
      </c>
      <c r="AK105" s="26"/>
      <c r="AL105" s="26"/>
      <c r="AM105" s="27">
        <f t="shared" si="57"/>
        <v>0</v>
      </c>
      <c r="AN105" s="26">
        <v>1</v>
      </c>
      <c r="AO105" s="26"/>
      <c r="AP105" s="26"/>
      <c r="AQ105" s="27">
        <f t="shared" si="58"/>
        <v>0</v>
      </c>
      <c r="AR105" s="26">
        <v>1</v>
      </c>
      <c r="AS105" s="26"/>
      <c r="AT105" s="26"/>
      <c r="AU105" s="27">
        <f t="shared" si="59"/>
        <v>0</v>
      </c>
      <c r="AV105" s="26">
        <v>1</v>
      </c>
      <c r="AW105" s="26"/>
      <c r="AX105" s="26"/>
      <c r="AY105" s="27">
        <f t="shared" si="60"/>
        <v>0</v>
      </c>
      <c r="AZ105" s="29">
        <f t="shared" si="61"/>
        <v>0</v>
      </c>
      <c r="BA105" s="30">
        <v>0</v>
      </c>
      <c r="BB105" s="31">
        <f t="shared" si="47"/>
        <v>0</v>
      </c>
      <c r="BC105" s="32" t="str">
        <f t="shared" si="62"/>
        <v>geen actie</v>
      </c>
      <c r="BD105" s="86">
        <v>104</v>
      </c>
      <c r="BE105" s="35"/>
      <c r="BF105" s="35"/>
      <c r="BG105" s="35"/>
      <c r="BH105" s="35"/>
      <c r="BI105" s="35"/>
      <c r="BJ105" s="35"/>
      <c r="BK105" s="35"/>
      <c r="BL105" s="35"/>
    </row>
    <row r="106" spans="1:64" hidden="1" x14ac:dyDescent="0.25">
      <c r="A106" s="83">
        <v>105</v>
      </c>
      <c r="B106" s="18" t="str">
        <f t="shared" si="51"/>
        <v>v</v>
      </c>
      <c r="C106" s="34"/>
      <c r="D106" s="50"/>
      <c r="E106" s="20"/>
      <c r="F106" s="87"/>
      <c r="G106" s="37"/>
      <c r="H106" s="23">
        <f t="shared" si="52"/>
        <v>0</v>
      </c>
      <c r="I106" s="32"/>
      <c r="J106" s="46">
        <f t="shared" si="53"/>
        <v>2018</v>
      </c>
      <c r="K106" s="25"/>
      <c r="L106" s="26">
        <v>1</v>
      </c>
      <c r="M106" s="26"/>
      <c r="N106" s="26"/>
      <c r="O106" s="27">
        <f t="shared" si="54"/>
        <v>0</v>
      </c>
      <c r="P106" s="26">
        <v>1</v>
      </c>
      <c r="Q106" s="26"/>
      <c r="R106" s="26"/>
      <c r="S106" s="27">
        <f t="shared" si="55"/>
        <v>0</v>
      </c>
      <c r="T106" s="26">
        <v>1</v>
      </c>
      <c r="U106" s="26"/>
      <c r="V106" s="26"/>
      <c r="W106" s="27">
        <f t="shared" si="56"/>
        <v>0</v>
      </c>
      <c r="X106" s="26">
        <v>1</v>
      </c>
      <c r="Y106" s="26"/>
      <c r="Z106" s="26"/>
      <c r="AA106" s="27">
        <f t="shared" si="48"/>
        <v>0</v>
      </c>
      <c r="AB106" s="26">
        <v>1</v>
      </c>
      <c r="AC106" s="26"/>
      <c r="AD106" s="26"/>
      <c r="AE106" s="27">
        <f t="shared" si="49"/>
        <v>0</v>
      </c>
      <c r="AF106" s="26">
        <v>1</v>
      </c>
      <c r="AG106" s="26"/>
      <c r="AH106" s="26"/>
      <c r="AI106" s="27">
        <f t="shared" si="50"/>
        <v>0</v>
      </c>
      <c r="AJ106" s="26">
        <v>1</v>
      </c>
      <c r="AK106" s="26"/>
      <c r="AL106" s="26"/>
      <c r="AM106" s="27">
        <f t="shared" si="57"/>
        <v>0</v>
      </c>
      <c r="AN106" s="26">
        <v>1</v>
      </c>
      <c r="AO106" s="26"/>
      <c r="AP106" s="26"/>
      <c r="AQ106" s="27">
        <f t="shared" si="58"/>
        <v>0</v>
      </c>
      <c r="AR106" s="26">
        <v>1</v>
      </c>
      <c r="AS106" s="26"/>
      <c r="AT106" s="26"/>
      <c r="AU106" s="27">
        <f t="shared" si="59"/>
        <v>0</v>
      </c>
      <c r="AV106" s="26">
        <v>1</v>
      </c>
      <c r="AW106" s="26"/>
      <c r="AX106" s="26"/>
      <c r="AY106" s="27">
        <f t="shared" si="60"/>
        <v>0</v>
      </c>
      <c r="AZ106" s="29">
        <f t="shared" si="61"/>
        <v>0</v>
      </c>
      <c r="BA106" s="30">
        <v>0</v>
      </c>
      <c r="BB106" s="31">
        <f t="shared" si="47"/>
        <v>0</v>
      </c>
      <c r="BC106" s="32" t="str">
        <f t="shared" si="62"/>
        <v>geen actie</v>
      </c>
      <c r="BD106" s="86">
        <v>105</v>
      </c>
      <c r="BE106" s="35"/>
      <c r="BF106" s="35"/>
      <c r="BG106" s="35"/>
      <c r="BH106" s="35"/>
      <c r="BI106" s="35"/>
      <c r="BJ106" s="35"/>
      <c r="BK106" s="35"/>
      <c r="BL106" s="35"/>
    </row>
    <row r="107" spans="1:64" hidden="1" x14ac:dyDescent="0.25">
      <c r="A107" s="83">
        <v>106</v>
      </c>
      <c r="B107" s="18" t="str">
        <f t="shared" si="51"/>
        <v>v</v>
      </c>
      <c r="C107" s="34"/>
      <c r="D107" s="50"/>
      <c r="E107" s="20"/>
      <c r="F107" s="87"/>
      <c r="G107" s="37"/>
      <c r="H107" s="23">
        <f t="shared" si="52"/>
        <v>0</v>
      </c>
      <c r="I107" s="32"/>
      <c r="J107" s="46">
        <f t="shared" si="53"/>
        <v>2018</v>
      </c>
      <c r="K107" s="25"/>
      <c r="L107" s="26">
        <v>1</v>
      </c>
      <c r="M107" s="26"/>
      <c r="N107" s="26"/>
      <c r="O107" s="27">
        <f t="shared" si="54"/>
        <v>0</v>
      </c>
      <c r="P107" s="26">
        <v>1</v>
      </c>
      <c r="Q107" s="26"/>
      <c r="R107" s="26"/>
      <c r="S107" s="27">
        <f t="shared" si="55"/>
        <v>0</v>
      </c>
      <c r="T107" s="26">
        <v>1</v>
      </c>
      <c r="U107" s="26"/>
      <c r="V107" s="26"/>
      <c r="W107" s="27">
        <f t="shared" si="56"/>
        <v>0</v>
      </c>
      <c r="X107" s="26">
        <v>1</v>
      </c>
      <c r="Y107" s="26"/>
      <c r="Z107" s="26"/>
      <c r="AA107" s="27">
        <f t="shared" si="48"/>
        <v>0</v>
      </c>
      <c r="AB107" s="26">
        <v>1</v>
      </c>
      <c r="AC107" s="26"/>
      <c r="AD107" s="26"/>
      <c r="AE107" s="27">
        <f t="shared" si="49"/>
        <v>0</v>
      </c>
      <c r="AF107" s="26">
        <v>1</v>
      </c>
      <c r="AG107" s="26"/>
      <c r="AH107" s="26"/>
      <c r="AI107" s="27">
        <f t="shared" si="50"/>
        <v>0</v>
      </c>
      <c r="AJ107" s="26">
        <v>1</v>
      </c>
      <c r="AK107" s="26"/>
      <c r="AL107" s="26"/>
      <c r="AM107" s="27">
        <f t="shared" si="57"/>
        <v>0</v>
      </c>
      <c r="AN107" s="26">
        <v>1</v>
      </c>
      <c r="AO107" s="26"/>
      <c r="AP107" s="26"/>
      <c r="AQ107" s="27">
        <f t="shared" si="58"/>
        <v>0</v>
      </c>
      <c r="AR107" s="26">
        <v>1</v>
      </c>
      <c r="AS107" s="26"/>
      <c r="AT107" s="26"/>
      <c r="AU107" s="27">
        <f t="shared" si="59"/>
        <v>0</v>
      </c>
      <c r="AV107" s="26">
        <v>1</v>
      </c>
      <c r="AW107" s="26"/>
      <c r="AX107" s="26"/>
      <c r="AY107" s="27">
        <f t="shared" si="60"/>
        <v>0</v>
      </c>
      <c r="AZ107" s="29">
        <f t="shared" si="61"/>
        <v>0</v>
      </c>
      <c r="BA107" s="30">
        <v>0</v>
      </c>
      <c r="BB107" s="31">
        <f t="shared" si="47"/>
        <v>0</v>
      </c>
      <c r="BC107" s="32" t="str">
        <f t="shared" si="62"/>
        <v>geen actie</v>
      </c>
      <c r="BD107" s="86">
        <v>106</v>
      </c>
      <c r="BE107" s="35"/>
      <c r="BF107" s="35"/>
      <c r="BG107" s="35"/>
      <c r="BH107" s="35"/>
      <c r="BI107" s="35"/>
      <c r="BJ107" s="35"/>
      <c r="BK107" s="35"/>
      <c r="BL107" s="35"/>
    </row>
    <row r="108" spans="1:64" hidden="1" x14ac:dyDescent="0.25">
      <c r="A108" s="83">
        <v>107</v>
      </c>
      <c r="B108" s="18" t="str">
        <f t="shared" si="51"/>
        <v>v</v>
      </c>
      <c r="C108" s="34"/>
      <c r="D108" s="50"/>
      <c r="E108" s="20"/>
      <c r="F108" s="87"/>
      <c r="G108" s="37"/>
      <c r="H108" s="23">
        <f t="shared" si="52"/>
        <v>0</v>
      </c>
      <c r="I108" s="32"/>
      <c r="J108" s="46">
        <f t="shared" si="53"/>
        <v>2018</v>
      </c>
      <c r="K108" s="25"/>
      <c r="L108" s="26">
        <v>1</v>
      </c>
      <c r="M108" s="26"/>
      <c r="N108" s="26"/>
      <c r="O108" s="27">
        <f t="shared" si="54"/>
        <v>0</v>
      </c>
      <c r="P108" s="26">
        <v>1</v>
      </c>
      <c r="Q108" s="26"/>
      <c r="R108" s="26"/>
      <c r="S108" s="27">
        <f t="shared" si="55"/>
        <v>0</v>
      </c>
      <c r="T108" s="26">
        <v>1</v>
      </c>
      <c r="U108" s="26"/>
      <c r="V108" s="26"/>
      <c r="W108" s="27">
        <f t="shared" si="56"/>
        <v>0</v>
      </c>
      <c r="X108" s="26">
        <v>1</v>
      </c>
      <c r="Y108" s="26"/>
      <c r="Z108" s="26"/>
      <c r="AA108" s="27">
        <f t="shared" si="48"/>
        <v>0</v>
      </c>
      <c r="AB108" s="26">
        <v>1</v>
      </c>
      <c r="AC108" s="26"/>
      <c r="AD108" s="26"/>
      <c r="AE108" s="27">
        <f t="shared" si="49"/>
        <v>0</v>
      </c>
      <c r="AF108" s="26">
        <v>1</v>
      </c>
      <c r="AG108" s="26"/>
      <c r="AH108" s="26"/>
      <c r="AI108" s="27">
        <f t="shared" si="50"/>
        <v>0</v>
      </c>
      <c r="AJ108" s="26">
        <v>1</v>
      </c>
      <c r="AK108" s="26"/>
      <c r="AL108" s="26"/>
      <c r="AM108" s="27">
        <f t="shared" si="57"/>
        <v>0</v>
      </c>
      <c r="AN108" s="26">
        <v>1</v>
      </c>
      <c r="AO108" s="26"/>
      <c r="AP108" s="26"/>
      <c r="AQ108" s="27">
        <f t="shared" si="58"/>
        <v>0</v>
      </c>
      <c r="AR108" s="26">
        <v>1</v>
      </c>
      <c r="AS108" s="26"/>
      <c r="AT108" s="26"/>
      <c r="AU108" s="27">
        <f t="shared" si="59"/>
        <v>0</v>
      </c>
      <c r="AV108" s="26">
        <v>1</v>
      </c>
      <c r="AW108" s="26"/>
      <c r="AX108" s="26"/>
      <c r="AY108" s="27">
        <f t="shared" si="60"/>
        <v>0</v>
      </c>
      <c r="AZ108" s="29">
        <f t="shared" si="61"/>
        <v>0</v>
      </c>
      <c r="BA108" s="30">
        <v>0</v>
      </c>
      <c r="BB108" s="31">
        <f t="shared" si="47"/>
        <v>0</v>
      </c>
      <c r="BC108" s="32" t="str">
        <f t="shared" si="62"/>
        <v>geen actie</v>
      </c>
      <c r="BD108" s="86">
        <v>107</v>
      </c>
      <c r="BE108" s="35"/>
      <c r="BF108" s="35"/>
      <c r="BG108" s="35"/>
      <c r="BH108" s="35"/>
      <c r="BI108" s="35"/>
      <c r="BJ108" s="35"/>
      <c r="BK108" s="35"/>
      <c r="BL108" s="35"/>
    </row>
    <row r="109" spans="1:64" hidden="1" x14ac:dyDescent="0.25">
      <c r="A109" s="83">
        <v>108</v>
      </c>
      <c r="B109" s="18" t="str">
        <f t="shared" si="51"/>
        <v>v</v>
      </c>
      <c r="C109" s="34"/>
      <c r="D109" s="50"/>
      <c r="E109" s="20"/>
      <c r="F109" s="87"/>
      <c r="G109" s="37"/>
      <c r="H109" s="23">
        <f t="shared" si="52"/>
        <v>0</v>
      </c>
      <c r="I109" s="32"/>
      <c r="J109" s="46">
        <f t="shared" si="53"/>
        <v>2018</v>
      </c>
      <c r="K109" s="25"/>
      <c r="L109" s="26">
        <v>1</v>
      </c>
      <c r="M109" s="26"/>
      <c r="N109" s="26"/>
      <c r="O109" s="27">
        <f t="shared" si="54"/>
        <v>0</v>
      </c>
      <c r="P109" s="26">
        <v>1</v>
      </c>
      <c r="Q109" s="26"/>
      <c r="R109" s="26"/>
      <c r="S109" s="27">
        <f t="shared" si="55"/>
        <v>0</v>
      </c>
      <c r="T109" s="26">
        <v>1</v>
      </c>
      <c r="U109" s="26"/>
      <c r="V109" s="26"/>
      <c r="W109" s="27">
        <f t="shared" si="56"/>
        <v>0</v>
      </c>
      <c r="X109" s="26">
        <v>1</v>
      </c>
      <c r="Y109" s="26"/>
      <c r="Z109" s="26"/>
      <c r="AA109" s="27">
        <f t="shared" si="48"/>
        <v>0</v>
      </c>
      <c r="AB109" s="26">
        <v>1</v>
      </c>
      <c r="AC109" s="26"/>
      <c r="AD109" s="26"/>
      <c r="AE109" s="27">
        <f t="shared" si="49"/>
        <v>0</v>
      </c>
      <c r="AF109" s="26">
        <v>1</v>
      </c>
      <c r="AG109" s="26"/>
      <c r="AH109" s="26"/>
      <c r="AI109" s="27">
        <f t="shared" si="50"/>
        <v>0</v>
      </c>
      <c r="AJ109" s="26">
        <v>1</v>
      </c>
      <c r="AK109" s="26"/>
      <c r="AL109" s="26"/>
      <c r="AM109" s="27">
        <f t="shared" si="57"/>
        <v>0</v>
      </c>
      <c r="AN109" s="26">
        <v>1</v>
      </c>
      <c r="AO109" s="26"/>
      <c r="AP109" s="26"/>
      <c r="AQ109" s="27">
        <f t="shared" si="58"/>
        <v>0</v>
      </c>
      <c r="AR109" s="26">
        <v>1</v>
      </c>
      <c r="AS109" s="26"/>
      <c r="AT109" s="26"/>
      <c r="AU109" s="27">
        <f t="shared" si="59"/>
        <v>0</v>
      </c>
      <c r="AV109" s="26">
        <v>1</v>
      </c>
      <c r="AW109" s="26"/>
      <c r="AX109" s="26"/>
      <c r="AY109" s="27">
        <f t="shared" si="60"/>
        <v>0</v>
      </c>
      <c r="AZ109" s="29">
        <f t="shared" si="61"/>
        <v>0</v>
      </c>
      <c r="BA109" s="30">
        <v>0</v>
      </c>
      <c r="BB109" s="31">
        <f t="shared" ref="BB109:BB118" si="63">AZ109-BA109</f>
        <v>0</v>
      </c>
      <c r="BC109" s="32" t="str">
        <f t="shared" si="62"/>
        <v>geen actie</v>
      </c>
      <c r="BD109" s="86">
        <v>108</v>
      </c>
      <c r="BE109" s="35"/>
      <c r="BF109" s="35"/>
      <c r="BG109" s="35"/>
      <c r="BH109" s="35"/>
      <c r="BI109" s="35"/>
      <c r="BJ109" s="35"/>
      <c r="BK109" s="35"/>
      <c r="BL109" s="35"/>
    </row>
    <row r="110" spans="1:64" hidden="1" x14ac:dyDescent="0.25">
      <c r="A110" s="83">
        <v>109</v>
      </c>
      <c r="B110" s="18" t="str">
        <f t="shared" si="51"/>
        <v>v</v>
      </c>
      <c r="C110" s="34"/>
      <c r="D110" s="50"/>
      <c r="E110" s="20"/>
      <c r="F110" s="87"/>
      <c r="G110" s="37"/>
      <c r="H110" s="23">
        <f t="shared" si="52"/>
        <v>0</v>
      </c>
      <c r="I110" s="32"/>
      <c r="J110" s="46">
        <f t="shared" si="53"/>
        <v>2018</v>
      </c>
      <c r="K110" s="25"/>
      <c r="L110" s="26">
        <v>1</v>
      </c>
      <c r="M110" s="26"/>
      <c r="N110" s="26"/>
      <c r="O110" s="27">
        <f t="shared" si="54"/>
        <v>0</v>
      </c>
      <c r="P110" s="26">
        <v>1</v>
      </c>
      <c r="Q110" s="26"/>
      <c r="R110" s="26"/>
      <c r="S110" s="27">
        <f t="shared" si="55"/>
        <v>0</v>
      </c>
      <c r="T110" s="26">
        <v>1</v>
      </c>
      <c r="U110" s="26"/>
      <c r="V110" s="26"/>
      <c r="W110" s="27">
        <f t="shared" si="56"/>
        <v>0</v>
      </c>
      <c r="X110" s="26">
        <v>1</v>
      </c>
      <c r="Y110" s="26"/>
      <c r="Z110" s="26"/>
      <c r="AA110" s="27">
        <f t="shared" si="48"/>
        <v>0</v>
      </c>
      <c r="AB110" s="26">
        <v>1</v>
      </c>
      <c r="AC110" s="26"/>
      <c r="AD110" s="26"/>
      <c r="AE110" s="27">
        <f t="shared" si="49"/>
        <v>0</v>
      </c>
      <c r="AF110" s="26">
        <v>1</v>
      </c>
      <c r="AG110" s="26"/>
      <c r="AH110" s="26"/>
      <c r="AI110" s="27">
        <f t="shared" si="50"/>
        <v>0</v>
      </c>
      <c r="AJ110" s="26">
        <v>1</v>
      </c>
      <c r="AK110" s="26"/>
      <c r="AL110" s="26"/>
      <c r="AM110" s="27">
        <f t="shared" si="57"/>
        <v>0</v>
      </c>
      <c r="AN110" s="26">
        <v>1</v>
      </c>
      <c r="AO110" s="26"/>
      <c r="AP110" s="26"/>
      <c r="AQ110" s="27">
        <f t="shared" si="58"/>
        <v>0</v>
      </c>
      <c r="AR110" s="26">
        <v>1</v>
      </c>
      <c r="AS110" s="26"/>
      <c r="AT110" s="26"/>
      <c r="AU110" s="27">
        <f t="shared" si="59"/>
        <v>0</v>
      </c>
      <c r="AV110" s="26">
        <v>1</v>
      </c>
      <c r="AW110" s="26"/>
      <c r="AX110" s="26"/>
      <c r="AY110" s="27">
        <f t="shared" si="60"/>
        <v>0</v>
      </c>
      <c r="AZ110" s="29">
        <f t="shared" si="61"/>
        <v>0</v>
      </c>
      <c r="BA110" s="30">
        <v>0</v>
      </c>
      <c r="BB110" s="31">
        <f t="shared" si="63"/>
        <v>0</v>
      </c>
      <c r="BC110" s="32" t="str">
        <f t="shared" si="62"/>
        <v>geen actie</v>
      </c>
      <c r="BD110" s="86">
        <v>109</v>
      </c>
      <c r="BE110" s="35"/>
      <c r="BF110" s="35"/>
      <c r="BG110" s="35"/>
      <c r="BH110" s="35"/>
      <c r="BI110" s="35"/>
      <c r="BJ110" s="35"/>
      <c r="BK110" s="35"/>
      <c r="BL110" s="35"/>
    </row>
    <row r="111" spans="1:64" hidden="1" x14ac:dyDescent="0.25">
      <c r="A111" s="83">
        <v>110</v>
      </c>
      <c r="B111" s="18" t="str">
        <f t="shared" si="51"/>
        <v>v</v>
      </c>
      <c r="C111" s="34"/>
      <c r="D111" s="50"/>
      <c r="E111" s="20"/>
      <c r="F111" s="87"/>
      <c r="G111" s="37"/>
      <c r="H111" s="23">
        <f t="shared" si="52"/>
        <v>0</v>
      </c>
      <c r="I111" s="32"/>
      <c r="J111" s="46">
        <f t="shared" si="53"/>
        <v>2018</v>
      </c>
      <c r="K111" s="25"/>
      <c r="L111" s="26">
        <v>1</v>
      </c>
      <c r="M111" s="26"/>
      <c r="N111" s="26"/>
      <c r="O111" s="27">
        <f t="shared" si="54"/>
        <v>0</v>
      </c>
      <c r="P111" s="26">
        <v>1</v>
      </c>
      <c r="Q111" s="26"/>
      <c r="R111" s="26"/>
      <c r="S111" s="27">
        <f t="shared" si="55"/>
        <v>0</v>
      </c>
      <c r="T111" s="26">
        <v>1</v>
      </c>
      <c r="U111" s="26"/>
      <c r="V111" s="26"/>
      <c r="W111" s="27">
        <f t="shared" si="56"/>
        <v>0</v>
      </c>
      <c r="X111" s="26">
        <v>1</v>
      </c>
      <c r="Y111" s="26"/>
      <c r="Z111" s="26"/>
      <c r="AA111" s="27">
        <f t="shared" si="48"/>
        <v>0</v>
      </c>
      <c r="AB111" s="26">
        <v>1</v>
      </c>
      <c r="AC111" s="26"/>
      <c r="AD111" s="26"/>
      <c r="AE111" s="27">
        <f t="shared" si="49"/>
        <v>0</v>
      </c>
      <c r="AF111" s="26">
        <v>1</v>
      </c>
      <c r="AG111" s="26"/>
      <c r="AH111" s="26"/>
      <c r="AI111" s="27">
        <f t="shared" si="50"/>
        <v>0</v>
      </c>
      <c r="AJ111" s="26">
        <v>1</v>
      </c>
      <c r="AK111" s="26"/>
      <c r="AL111" s="26"/>
      <c r="AM111" s="27">
        <f t="shared" si="57"/>
        <v>0</v>
      </c>
      <c r="AN111" s="26">
        <v>1</v>
      </c>
      <c r="AO111" s="26"/>
      <c r="AP111" s="26"/>
      <c r="AQ111" s="27">
        <f t="shared" si="58"/>
        <v>0</v>
      </c>
      <c r="AR111" s="26">
        <v>1</v>
      </c>
      <c r="AS111" s="26"/>
      <c r="AT111" s="26"/>
      <c r="AU111" s="27">
        <f t="shared" si="59"/>
        <v>0</v>
      </c>
      <c r="AV111" s="26">
        <v>1</v>
      </c>
      <c r="AW111" s="26"/>
      <c r="AX111" s="26"/>
      <c r="AY111" s="27">
        <f t="shared" si="60"/>
        <v>0</v>
      </c>
      <c r="AZ111" s="29">
        <f t="shared" si="61"/>
        <v>0</v>
      </c>
      <c r="BA111" s="30">
        <v>0</v>
      </c>
      <c r="BB111" s="31">
        <f t="shared" si="63"/>
        <v>0</v>
      </c>
      <c r="BC111" s="32" t="str">
        <f t="shared" si="62"/>
        <v>geen actie</v>
      </c>
      <c r="BD111" s="86">
        <v>110</v>
      </c>
      <c r="BE111" s="35"/>
      <c r="BF111" s="35"/>
      <c r="BG111" s="35"/>
      <c r="BH111" s="35"/>
      <c r="BI111" s="35"/>
      <c r="BJ111" s="35"/>
      <c r="BK111" s="35"/>
      <c r="BL111" s="35"/>
    </row>
    <row r="112" spans="1:64" hidden="1" x14ac:dyDescent="0.25">
      <c r="A112" s="83">
        <v>111</v>
      </c>
      <c r="B112" s="18" t="str">
        <f t="shared" si="51"/>
        <v>v</v>
      </c>
      <c r="C112" s="34"/>
      <c r="D112" s="50"/>
      <c r="E112" s="20"/>
      <c r="F112" s="87"/>
      <c r="G112" s="37"/>
      <c r="H112" s="23">
        <f t="shared" si="52"/>
        <v>0</v>
      </c>
      <c r="I112" s="32"/>
      <c r="J112" s="46">
        <f t="shared" si="53"/>
        <v>2018</v>
      </c>
      <c r="K112" s="25"/>
      <c r="L112" s="26">
        <v>1</v>
      </c>
      <c r="M112" s="26"/>
      <c r="N112" s="26"/>
      <c r="O112" s="27">
        <f t="shared" si="54"/>
        <v>0</v>
      </c>
      <c r="P112" s="26">
        <v>1</v>
      </c>
      <c r="Q112" s="26"/>
      <c r="R112" s="26"/>
      <c r="S112" s="27">
        <f t="shared" si="55"/>
        <v>0</v>
      </c>
      <c r="T112" s="26">
        <v>1</v>
      </c>
      <c r="U112" s="26"/>
      <c r="V112" s="26"/>
      <c r="W112" s="27">
        <f t="shared" si="56"/>
        <v>0</v>
      </c>
      <c r="X112" s="26">
        <v>1</v>
      </c>
      <c r="Y112" s="26"/>
      <c r="Z112" s="26"/>
      <c r="AA112" s="27">
        <f t="shared" si="48"/>
        <v>0</v>
      </c>
      <c r="AB112" s="26">
        <v>1</v>
      </c>
      <c r="AC112" s="26"/>
      <c r="AD112" s="26"/>
      <c r="AE112" s="27">
        <f t="shared" si="49"/>
        <v>0</v>
      </c>
      <c r="AF112" s="26">
        <v>1</v>
      </c>
      <c r="AG112" s="26"/>
      <c r="AH112" s="26"/>
      <c r="AI112" s="27">
        <f t="shared" si="50"/>
        <v>0</v>
      </c>
      <c r="AJ112" s="26">
        <v>1</v>
      </c>
      <c r="AK112" s="26"/>
      <c r="AL112" s="26"/>
      <c r="AM112" s="27">
        <f t="shared" si="57"/>
        <v>0</v>
      </c>
      <c r="AN112" s="26">
        <v>1</v>
      </c>
      <c r="AO112" s="26"/>
      <c r="AP112" s="26"/>
      <c r="AQ112" s="27">
        <f t="shared" si="58"/>
        <v>0</v>
      </c>
      <c r="AR112" s="26">
        <v>1</v>
      </c>
      <c r="AS112" s="26"/>
      <c r="AT112" s="26"/>
      <c r="AU112" s="27">
        <f t="shared" si="59"/>
        <v>0</v>
      </c>
      <c r="AV112" s="26">
        <v>1</v>
      </c>
      <c r="AW112" s="26"/>
      <c r="AX112" s="26"/>
      <c r="AY112" s="27">
        <f t="shared" si="60"/>
        <v>0</v>
      </c>
      <c r="AZ112" s="29">
        <f t="shared" si="61"/>
        <v>0</v>
      </c>
      <c r="BA112" s="30">
        <v>0</v>
      </c>
      <c r="BB112" s="31">
        <f t="shared" si="63"/>
        <v>0</v>
      </c>
      <c r="BC112" s="32" t="str">
        <f t="shared" si="62"/>
        <v>geen actie</v>
      </c>
      <c r="BD112" s="86">
        <v>111</v>
      </c>
      <c r="BE112" s="35"/>
      <c r="BF112" s="35"/>
      <c r="BG112" s="35"/>
      <c r="BH112" s="35"/>
      <c r="BI112" s="35"/>
      <c r="BJ112" s="35"/>
      <c r="BK112" s="35"/>
      <c r="BL112" s="35"/>
    </row>
    <row r="113" spans="1:64" hidden="1" x14ac:dyDescent="0.25">
      <c r="A113" s="83">
        <v>112</v>
      </c>
      <c r="B113" s="18" t="str">
        <f t="shared" si="51"/>
        <v>v</v>
      </c>
      <c r="C113" s="34"/>
      <c r="D113" s="50"/>
      <c r="E113" s="20"/>
      <c r="F113" s="87"/>
      <c r="G113" s="37"/>
      <c r="H113" s="23">
        <f t="shared" si="52"/>
        <v>0</v>
      </c>
      <c r="I113" s="32"/>
      <c r="J113" s="46">
        <f t="shared" si="53"/>
        <v>2018</v>
      </c>
      <c r="K113" s="25"/>
      <c r="L113" s="26">
        <v>1</v>
      </c>
      <c r="M113" s="26"/>
      <c r="N113" s="26"/>
      <c r="O113" s="27">
        <f t="shared" si="54"/>
        <v>0</v>
      </c>
      <c r="P113" s="26">
        <v>1</v>
      </c>
      <c r="Q113" s="26"/>
      <c r="R113" s="26"/>
      <c r="S113" s="27">
        <f t="shared" si="55"/>
        <v>0</v>
      </c>
      <c r="T113" s="26">
        <v>1</v>
      </c>
      <c r="U113" s="26"/>
      <c r="V113" s="26"/>
      <c r="W113" s="27">
        <f t="shared" si="56"/>
        <v>0</v>
      </c>
      <c r="X113" s="26">
        <v>1</v>
      </c>
      <c r="Y113" s="26"/>
      <c r="Z113" s="26"/>
      <c r="AA113" s="27">
        <f t="shared" si="48"/>
        <v>0</v>
      </c>
      <c r="AB113" s="26">
        <v>1</v>
      </c>
      <c r="AC113" s="26"/>
      <c r="AD113" s="26"/>
      <c r="AE113" s="27">
        <f t="shared" si="49"/>
        <v>0</v>
      </c>
      <c r="AF113" s="26">
        <v>1</v>
      </c>
      <c r="AG113" s="26"/>
      <c r="AH113" s="26"/>
      <c r="AI113" s="27">
        <f t="shared" si="50"/>
        <v>0</v>
      </c>
      <c r="AJ113" s="26">
        <v>1</v>
      </c>
      <c r="AK113" s="26"/>
      <c r="AL113" s="26"/>
      <c r="AM113" s="27">
        <f t="shared" si="57"/>
        <v>0</v>
      </c>
      <c r="AN113" s="26">
        <v>1</v>
      </c>
      <c r="AO113" s="26"/>
      <c r="AP113" s="26"/>
      <c r="AQ113" s="27">
        <f t="shared" si="58"/>
        <v>0</v>
      </c>
      <c r="AR113" s="26">
        <v>1</v>
      </c>
      <c r="AS113" s="26"/>
      <c r="AT113" s="26"/>
      <c r="AU113" s="27">
        <f t="shared" si="59"/>
        <v>0</v>
      </c>
      <c r="AV113" s="26">
        <v>1</v>
      </c>
      <c r="AW113" s="26"/>
      <c r="AX113" s="26"/>
      <c r="AY113" s="27">
        <f t="shared" si="60"/>
        <v>0</v>
      </c>
      <c r="AZ113" s="29">
        <f t="shared" si="61"/>
        <v>0</v>
      </c>
      <c r="BA113" s="30">
        <v>0</v>
      </c>
      <c r="BB113" s="31">
        <f t="shared" si="63"/>
        <v>0</v>
      </c>
      <c r="BC113" s="32" t="str">
        <f t="shared" si="62"/>
        <v>geen actie</v>
      </c>
      <c r="BD113" s="86">
        <v>112</v>
      </c>
      <c r="BE113" s="35"/>
      <c r="BF113" s="35"/>
      <c r="BG113" s="35"/>
      <c r="BH113" s="35"/>
      <c r="BI113" s="35"/>
      <c r="BJ113" s="35"/>
      <c r="BK113" s="35"/>
      <c r="BL113" s="35"/>
    </row>
    <row r="114" spans="1:64" hidden="1" x14ac:dyDescent="0.25">
      <c r="A114" s="83">
        <v>113</v>
      </c>
      <c r="B114" s="18" t="str">
        <f t="shared" si="51"/>
        <v>v</v>
      </c>
      <c r="C114" s="34"/>
      <c r="D114" s="50"/>
      <c r="E114" s="20"/>
      <c r="F114" s="87"/>
      <c r="G114" s="37"/>
      <c r="H114" s="23">
        <f t="shared" si="52"/>
        <v>0</v>
      </c>
      <c r="I114" s="32"/>
      <c r="J114" s="46">
        <f t="shared" si="53"/>
        <v>2018</v>
      </c>
      <c r="K114" s="25"/>
      <c r="L114" s="26">
        <v>1</v>
      </c>
      <c r="M114" s="26"/>
      <c r="N114" s="26"/>
      <c r="O114" s="27">
        <f t="shared" si="54"/>
        <v>0</v>
      </c>
      <c r="P114" s="26">
        <v>1</v>
      </c>
      <c r="Q114" s="26"/>
      <c r="R114" s="26"/>
      <c r="S114" s="27">
        <f t="shared" si="55"/>
        <v>0</v>
      </c>
      <c r="T114" s="26">
        <v>1</v>
      </c>
      <c r="U114" s="26"/>
      <c r="V114" s="26"/>
      <c r="W114" s="27">
        <f t="shared" si="56"/>
        <v>0</v>
      </c>
      <c r="X114" s="26">
        <v>1</v>
      </c>
      <c r="Y114" s="26"/>
      <c r="Z114" s="26"/>
      <c r="AA114" s="27">
        <f t="shared" si="48"/>
        <v>0</v>
      </c>
      <c r="AB114" s="26">
        <v>1</v>
      </c>
      <c r="AC114" s="26"/>
      <c r="AD114" s="26"/>
      <c r="AE114" s="27">
        <f t="shared" si="49"/>
        <v>0</v>
      </c>
      <c r="AF114" s="26">
        <v>1</v>
      </c>
      <c r="AG114" s="26"/>
      <c r="AH114" s="26"/>
      <c r="AI114" s="27">
        <f t="shared" si="50"/>
        <v>0</v>
      </c>
      <c r="AJ114" s="26">
        <v>1</v>
      </c>
      <c r="AK114" s="26"/>
      <c r="AL114" s="26"/>
      <c r="AM114" s="27">
        <f t="shared" si="57"/>
        <v>0</v>
      </c>
      <c r="AN114" s="26">
        <v>1</v>
      </c>
      <c r="AO114" s="26"/>
      <c r="AP114" s="26"/>
      <c r="AQ114" s="27">
        <f t="shared" si="58"/>
        <v>0</v>
      </c>
      <c r="AR114" s="26">
        <v>1</v>
      </c>
      <c r="AS114" s="26"/>
      <c r="AT114" s="26"/>
      <c r="AU114" s="27">
        <f t="shared" si="59"/>
        <v>0</v>
      </c>
      <c r="AV114" s="26">
        <v>1</v>
      </c>
      <c r="AW114" s="26"/>
      <c r="AX114" s="26"/>
      <c r="AY114" s="27">
        <f t="shared" si="60"/>
        <v>0</v>
      </c>
      <c r="AZ114" s="29">
        <f t="shared" si="61"/>
        <v>0</v>
      </c>
      <c r="BA114" s="30">
        <v>0</v>
      </c>
      <c r="BB114" s="31">
        <f t="shared" si="63"/>
        <v>0</v>
      </c>
      <c r="BC114" s="32" t="str">
        <f t="shared" si="62"/>
        <v>geen actie</v>
      </c>
      <c r="BD114" s="86">
        <v>113</v>
      </c>
      <c r="BE114" s="35"/>
      <c r="BF114" s="35"/>
      <c r="BG114" s="35"/>
      <c r="BH114" s="35"/>
      <c r="BI114" s="35"/>
      <c r="BJ114" s="35"/>
      <c r="BK114" s="35"/>
      <c r="BL114" s="35"/>
    </row>
    <row r="115" spans="1:64" hidden="1" x14ac:dyDescent="0.25">
      <c r="A115" s="83">
        <v>114</v>
      </c>
      <c r="B115" s="18" t="str">
        <f t="shared" si="51"/>
        <v>v</v>
      </c>
      <c r="C115" s="34"/>
      <c r="D115" s="50"/>
      <c r="E115" s="20"/>
      <c r="F115" s="87"/>
      <c r="G115" s="37"/>
      <c r="H115" s="23">
        <f t="shared" si="52"/>
        <v>0</v>
      </c>
      <c r="I115" s="32"/>
      <c r="J115" s="46">
        <f t="shared" si="53"/>
        <v>2018</v>
      </c>
      <c r="K115" s="25"/>
      <c r="L115" s="26">
        <v>1</v>
      </c>
      <c r="M115" s="26"/>
      <c r="N115" s="26"/>
      <c r="O115" s="27">
        <f t="shared" si="54"/>
        <v>0</v>
      </c>
      <c r="P115" s="26">
        <v>1</v>
      </c>
      <c r="Q115" s="26"/>
      <c r="R115" s="26"/>
      <c r="S115" s="27">
        <f t="shared" si="55"/>
        <v>0</v>
      </c>
      <c r="T115" s="26">
        <v>1</v>
      </c>
      <c r="U115" s="26"/>
      <c r="V115" s="26"/>
      <c r="W115" s="27">
        <f t="shared" si="56"/>
        <v>0</v>
      </c>
      <c r="X115" s="26">
        <v>1</v>
      </c>
      <c r="Y115" s="26"/>
      <c r="Z115" s="26"/>
      <c r="AA115" s="27">
        <f t="shared" si="48"/>
        <v>0</v>
      </c>
      <c r="AB115" s="26">
        <v>1</v>
      </c>
      <c r="AC115" s="26"/>
      <c r="AD115" s="26"/>
      <c r="AE115" s="27">
        <f t="shared" si="49"/>
        <v>0</v>
      </c>
      <c r="AF115" s="26">
        <v>1</v>
      </c>
      <c r="AG115" s="26"/>
      <c r="AH115" s="26"/>
      <c r="AI115" s="27">
        <f t="shared" si="50"/>
        <v>0</v>
      </c>
      <c r="AJ115" s="26">
        <v>1</v>
      </c>
      <c r="AK115" s="26"/>
      <c r="AL115" s="26"/>
      <c r="AM115" s="27">
        <f t="shared" si="57"/>
        <v>0</v>
      </c>
      <c r="AN115" s="26">
        <v>1</v>
      </c>
      <c r="AO115" s="26"/>
      <c r="AP115" s="26"/>
      <c r="AQ115" s="27">
        <f t="shared" si="58"/>
        <v>0</v>
      </c>
      <c r="AR115" s="26">
        <v>1</v>
      </c>
      <c r="AS115" s="26"/>
      <c r="AT115" s="26"/>
      <c r="AU115" s="27">
        <f t="shared" si="59"/>
        <v>0</v>
      </c>
      <c r="AV115" s="26">
        <v>1</v>
      </c>
      <c r="AW115" s="26"/>
      <c r="AX115" s="26"/>
      <c r="AY115" s="27">
        <f t="shared" si="60"/>
        <v>0</v>
      </c>
      <c r="AZ115" s="29">
        <f t="shared" si="61"/>
        <v>0</v>
      </c>
      <c r="BA115" s="30">
        <v>0</v>
      </c>
      <c r="BB115" s="31">
        <f t="shared" si="63"/>
        <v>0</v>
      </c>
      <c r="BC115" s="32" t="str">
        <f t="shared" si="62"/>
        <v>geen actie</v>
      </c>
      <c r="BD115" s="86">
        <v>114</v>
      </c>
      <c r="BE115" s="35"/>
      <c r="BF115" s="35"/>
      <c r="BG115" s="35"/>
      <c r="BH115" s="35"/>
      <c r="BI115" s="35"/>
      <c r="BJ115" s="35"/>
      <c r="BK115" s="35"/>
      <c r="BL115" s="35"/>
    </row>
    <row r="116" spans="1:64" hidden="1" x14ac:dyDescent="0.25">
      <c r="A116" s="83">
        <v>115</v>
      </c>
      <c r="B116" s="18" t="str">
        <f t="shared" si="51"/>
        <v>v</v>
      </c>
      <c r="C116" s="34"/>
      <c r="D116" s="50"/>
      <c r="E116" s="20"/>
      <c r="F116" s="87"/>
      <c r="G116" s="37"/>
      <c r="H116" s="23">
        <f t="shared" si="52"/>
        <v>0</v>
      </c>
      <c r="I116" s="32"/>
      <c r="J116" s="46">
        <f t="shared" si="53"/>
        <v>2018</v>
      </c>
      <c r="K116" s="25"/>
      <c r="L116" s="26">
        <v>1</v>
      </c>
      <c r="M116" s="26"/>
      <c r="N116" s="26"/>
      <c r="O116" s="27">
        <f t="shared" si="54"/>
        <v>0</v>
      </c>
      <c r="P116" s="26">
        <v>1</v>
      </c>
      <c r="Q116" s="26"/>
      <c r="R116" s="26"/>
      <c r="S116" s="27">
        <f t="shared" si="55"/>
        <v>0</v>
      </c>
      <c r="T116" s="26">
        <v>1</v>
      </c>
      <c r="U116" s="26"/>
      <c r="V116" s="26"/>
      <c r="W116" s="27">
        <f t="shared" si="56"/>
        <v>0</v>
      </c>
      <c r="X116" s="26">
        <v>1</v>
      </c>
      <c r="Y116" s="26"/>
      <c r="Z116" s="26"/>
      <c r="AA116" s="27">
        <f t="shared" si="48"/>
        <v>0</v>
      </c>
      <c r="AB116" s="26">
        <v>1</v>
      </c>
      <c r="AC116" s="26"/>
      <c r="AD116" s="26"/>
      <c r="AE116" s="27">
        <f t="shared" si="49"/>
        <v>0</v>
      </c>
      <c r="AF116" s="26">
        <v>1</v>
      </c>
      <c r="AG116" s="26"/>
      <c r="AH116" s="26"/>
      <c r="AI116" s="27">
        <f t="shared" si="50"/>
        <v>0</v>
      </c>
      <c r="AJ116" s="26">
        <v>1</v>
      </c>
      <c r="AK116" s="26"/>
      <c r="AL116" s="26"/>
      <c r="AM116" s="27">
        <f t="shared" si="57"/>
        <v>0</v>
      </c>
      <c r="AN116" s="26">
        <v>1</v>
      </c>
      <c r="AO116" s="26"/>
      <c r="AP116" s="26"/>
      <c r="AQ116" s="27">
        <f t="shared" si="58"/>
        <v>0</v>
      </c>
      <c r="AR116" s="26">
        <v>1</v>
      </c>
      <c r="AS116" s="26"/>
      <c r="AT116" s="26"/>
      <c r="AU116" s="27">
        <f t="shared" si="59"/>
        <v>0</v>
      </c>
      <c r="AV116" s="26">
        <v>1</v>
      </c>
      <c r="AW116" s="26"/>
      <c r="AX116" s="26"/>
      <c r="AY116" s="27">
        <f t="shared" si="60"/>
        <v>0</v>
      </c>
      <c r="AZ116" s="29">
        <f t="shared" si="61"/>
        <v>0</v>
      </c>
      <c r="BA116" s="30">
        <v>0</v>
      </c>
      <c r="BB116" s="31">
        <f t="shared" si="63"/>
        <v>0</v>
      </c>
      <c r="BC116" s="32" t="str">
        <f t="shared" si="62"/>
        <v>geen actie</v>
      </c>
      <c r="BD116" s="86">
        <v>115</v>
      </c>
      <c r="BE116" s="35"/>
      <c r="BF116" s="35"/>
      <c r="BG116" s="35"/>
      <c r="BH116" s="35"/>
      <c r="BI116" s="35"/>
      <c r="BJ116" s="35"/>
      <c r="BK116" s="35"/>
      <c r="BL116" s="35"/>
    </row>
    <row r="117" spans="1:64" hidden="1" x14ac:dyDescent="0.25">
      <c r="A117" s="83">
        <v>116</v>
      </c>
      <c r="B117" s="18" t="str">
        <f t="shared" si="51"/>
        <v>v</v>
      </c>
      <c r="C117" s="34"/>
      <c r="D117" s="50"/>
      <c r="E117" s="20"/>
      <c r="F117" s="87"/>
      <c r="G117" s="37"/>
      <c r="H117" s="23">
        <f t="shared" si="52"/>
        <v>0</v>
      </c>
      <c r="I117" s="32"/>
      <c r="J117" s="46">
        <f t="shared" si="53"/>
        <v>2018</v>
      </c>
      <c r="K117" s="25"/>
      <c r="L117" s="26">
        <v>1</v>
      </c>
      <c r="M117" s="26"/>
      <c r="N117" s="26"/>
      <c r="O117" s="27">
        <f t="shared" si="54"/>
        <v>0</v>
      </c>
      <c r="P117" s="26">
        <v>1</v>
      </c>
      <c r="Q117" s="26"/>
      <c r="R117" s="26"/>
      <c r="S117" s="27">
        <f t="shared" si="55"/>
        <v>0</v>
      </c>
      <c r="T117" s="26">
        <v>1</v>
      </c>
      <c r="U117" s="26"/>
      <c r="V117" s="26"/>
      <c r="W117" s="27">
        <f t="shared" si="56"/>
        <v>0</v>
      </c>
      <c r="X117" s="26">
        <v>1</v>
      </c>
      <c r="Y117" s="26"/>
      <c r="Z117" s="26"/>
      <c r="AA117" s="27">
        <f t="shared" si="48"/>
        <v>0</v>
      </c>
      <c r="AB117" s="26">
        <v>1</v>
      </c>
      <c r="AC117" s="26"/>
      <c r="AD117" s="26"/>
      <c r="AE117" s="27">
        <f t="shared" si="49"/>
        <v>0</v>
      </c>
      <c r="AF117" s="26">
        <v>1</v>
      </c>
      <c r="AG117" s="26"/>
      <c r="AH117" s="26"/>
      <c r="AI117" s="27">
        <f t="shared" si="50"/>
        <v>0</v>
      </c>
      <c r="AJ117" s="26">
        <v>1</v>
      </c>
      <c r="AK117" s="26"/>
      <c r="AL117" s="26"/>
      <c r="AM117" s="27">
        <f t="shared" si="57"/>
        <v>0</v>
      </c>
      <c r="AN117" s="26">
        <v>1</v>
      </c>
      <c r="AO117" s="26"/>
      <c r="AP117" s="26"/>
      <c r="AQ117" s="27">
        <f t="shared" si="58"/>
        <v>0</v>
      </c>
      <c r="AR117" s="26">
        <v>1</v>
      </c>
      <c r="AS117" s="26"/>
      <c r="AT117" s="26"/>
      <c r="AU117" s="27">
        <f t="shared" si="59"/>
        <v>0</v>
      </c>
      <c r="AV117" s="26">
        <v>1</v>
      </c>
      <c r="AW117" s="26"/>
      <c r="AX117" s="26"/>
      <c r="AY117" s="27">
        <f t="shared" si="60"/>
        <v>0</v>
      </c>
      <c r="AZ117" s="29">
        <f t="shared" si="61"/>
        <v>0</v>
      </c>
      <c r="BA117" s="30">
        <v>0</v>
      </c>
      <c r="BB117" s="31">
        <f t="shared" si="63"/>
        <v>0</v>
      </c>
      <c r="BC117" s="32" t="str">
        <f t="shared" si="62"/>
        <v>geen actie</v>
      </c>
      <c r="BD117" s="86">
        <v>116</v>
      </c>
      <c r="BE117" s="35"/>
      <c r="BF117" s="35"/>
      <c r="BG117" s="35"/>
      <c r="BH117" s="35"/>
      <c r="BI117" s="35"/>
      <c r="BJ117" s="35"/>
      <c r="BK117" s="35"/>
      <c r="BL117" s="35"/>
    </row>
    <row r="118" spans="1:64" hidden="1" x14ac:dyDescent="0.25">
      <c r="A118" s="83">
        <v>117</v>
      </c>
      <c r="B118" s="18" t="str">
        <f t="shared" si="51"/>
        <v>v</v>
      </c>
      <c r="C118" s="34"/>
      <c r="D118" s="50"/>
      <c r="E118" s="20"/>
      <c r="F118" s="87"/>
      <c r="G118" s="37"/>
      <c r="H118" s="23">
        <f t="shared" si="52"/>
        <v>0</v>
      </c>
      <c r="I118" s="32"/>
      <c r="J118" s="46">
        <f t="shared" si="53"/>
        <v>2018</v>
      </c>
      <c r="K118" s="25"/>
      <c r="L118" s="26">
        <v>1</v>
      </c>
      <c r="M118" s="26"/>
      <c r="N118" s="26"/>
      <c r="O118" s="27">
        <f t="shared" si="54"/>
        <v>0</v>
      </c>
      <c r="P118" s="26">
        <v>1</v>
      </c>
      <c r="Q118" s="26"/>
      <c r="R118" s="26"/>
      <c r="S118" s="27">
        <f t="shared" si="55"/>
        <v>0</v>
      </c>
      <c r="T118" s="26">
        <v>1</v>
      </c>
      <c r="U118" s="26"/>
      <c r="V118" s="26"/>
      <c r="W118" s="27">
        <f t="shared" si="56"/>
        <v>0</v>
      </c>
      <c r="X118" s="26">
        <v>1</v>
      </c>
      <c r="Y118" s="26"/>
      <c r="Z118" s="26"/>
      <c r="AA118" s="27">
        <f t="shared" si="48"/>
        <v>0</v>
      </c>
      <c r="AB118" s="26">
        <v>1</v>
      </c>
      <c r="AC118" s="26"/>
      <c r="AD118" s="26"/>
      <c r="AE118" s="27">
        <f t="shared" si="49"/>
        <v>0</v>
      </c>
      <c r="AF118" s="26">
        <v>1</v>
      </c>
      <c r="AG118" s="26"/>
      <c r="AH118" s="26"/>
      <c r="AI118" s="27">
        <f t="shared" si="50"/>
        <v>0</v>
      </c>
      <c r="AJ118" s="26">
        <v>1</v>
      </c>
      <c r="AK118" s="26"/>
      <c r="AL118" s="26"/>
      <c r="AM118" s="27">
        <f t="shared" si="57"/>
        <v>0</v>
      </c>
      <c r="AN118" s="26">
        <v>1</v>
      </c>
      <c r="AO118" s="26"/>
      <c r="AP118" s="26"/>
      <c r="AQ118" s="27">
        <f t="shared" si="58"/>
        <v>0</v>
      </c>
      <c r="AR118" s="26">
        <v>1</v>
      </c>
      <c r="AS118" s="26"/>
      <c r="AT118" s="26"/>
      <c r="AU118" s="27">
        <f t="shared" si="59"/>
        <v>0</v>
      </c>
      <c r="AV118" s="26">
        <v>1</v>
      </c>
      <c r="AW118" s="26"/>
      <c r="AX118" s="26"/>
      <c r="AY118" s="27">
        <f t="shared" si="60"/>
        <v>0</v>
      </c>
      <c r="AZ118" s="29">
        <f t="shared" si="61"/>
        <v>0</v>
      </c>
      <c r="BA118" s="30">
        <v>0</v>
      </c>
      <c r="BB118" s="31">
        <f t="shared" si="63"/>
        <v>0</v>
      </c>
      <c r="BC118" s="32" t="str">
        <f t="shared" si="62"/>
        <v>geen actie</v>
      </c>
      <c r="BD118" s="86">
        <v>117</v>
      </c>
      <c r="BE118" s="35"/>
      <c r="BF118" s="35"/>
      <c r="BG118" s="35"/>
      <c r="BH118" s="35"/>
      <c r="BI118" s="35"/>
      <c r="BJ118" s="35"/>
      <c r="BK118" s="35"/>
      <c r="BL118" s="35"/>
    </row>
    <row r="119" spans="1:64" hidden="1" x14ac:dyDescent="0.25">
      <c r="A119" s="83">
        <v>118</v>
      </c>
      <c r="B119" s="18" t="str">
        <f t="shared" si="51"/>
        <v>v</v>
      </c>
      <c r="C119" s="34"/>
      <c r="D119" s="95"/>
      <c r="E119" s="20"/>
      <c r="F119" s="87"/>
      <c r="G119" s="37"/>
      <c r="H119" s="23">
        <f t="shared" si="52"/>
        <v>0</v>
      </c>
      <c r="I119" s="32"/>
      <c r="J119" s="46">
        <f t="shared" si="53"/>
        <v>2018</v>
      </c>
      <c r="K119" s="25"/>
      <c r="L119" s="26">
        <v>1</v>
      </c>
      <c r="M119" s="26"/>
      <c r="N119" s="26"/>
      <c r="O119" s="27">
        <f t="shared" si="54"/>
        <v>0</v>
      </c>
      <c r="P119" s="26">
        <v>1</v>
      </c>
      <c r="Q119" s="26"/>
      <c r="R119" s="26"/>
      <c r="S119" s="27">
        <f t="shared" si="55"/>
        <v>0</v>
      </c>
      <c r="T119" s="26">
        <v>1</v>
      </c>
      <c r="U119" s="26"/>
      <c r="V119" s="26"/>
      <c r="W119" s="27">
        <f t="shared" si="56"/>
        <v>0</v>
      </c>
      <c r="X119" s="26">
        <v>1</v>
      </c>
      <c r="Y119" s="26"/>
      <c r="Z119" s="26"/>
      <c r="AA119" s="27">
        <f t="shared" si="48"/>
        <v>0</v>
      </c>
      <c r="AB119" s="26">
        <v>1</v>
      </c>
      <c r="AC119" s="26"/>
      <c r="AD119" s="26"/>
      <c r="AE119" s="27">
        <f t="shared" si="49"/>
        <v>0</v>
      </c>
      <c r="AF119" s="26">
        <v>1</v>
      </c>
      <c r="AG119" s="26"/>
      <c r="AH119" s="26"/>
      <c r="AI119" s="27">
        <f t="shared" si="50"/>
        <v>0</v>
      </c>
      <c r="AJ119" s="26">
        <v>1</v>
      </c>
      <c r="AK119" s="26"/>
      <c r="AL119" s="26"/>
      <c r="AM119" s="27">
        <f t="shared" si="57"/>
        <v>0</v>
      </c>
      <c r="AN119" s="26">
        <v>1</v>
      </c>
      <c r="AO119" s="26"/>
      <c r="AP119" s="26"/>
      <c r="AQ119" s="27">
        <f t="shared" si="58"/>
        <v>0</v>
      </c>
      <c r="AR119" s="26">
        <v>1</v>
      </c>
      <c r="AS119" s="26"/>
      <c r="AT119" s="26"/>
      <c r="AU119" s="27">
        <f t="shared" si="59"/>
        <v>0</v>
      </c>
      <c r="AV119" s="26">
        <v>1</v>
      </c>
      <c r="AW119" s="26"/>
      <c r="AX119" s="26"/>
      <c r="AY119" s="27">
        <f t="shared" si="60"/>
        <v>0</v>
      </c>
      <c r="AZ119" s="29" t="s">
        <v>0</v>
      </c>
      <c r="BA119" s="30">
        <v>0</v>
      </c>
      <c r="BB119" s="31">
        <v>0</v>
      </c>
      <c r="BC119" s="32" t="str">
        <f t="shared" si="62"/>
        <v>geen actie</v>
      </c>
      <c r="BD119" s="86">
        <v>118</v>
      </c>
      <c r="BE119" s="35"/>
      <c r="BF119" s="35"/>
      <c r="BG119" s="35"/>
      <c r="BH119" s="35"/>
      <c r="BI119" s="35"/>
      <c r="BJ119" s="35"/>
      <c r="BK119" s="35"/>
      <c r="BL119" s="35"/>
    </row>
    <row r="120" spans="1:64" hidden="1" x14ac:dyDescent="0.25">
      <c r="A120" s="83">
        <v>119</v>
      </c>
      <c r="B120" s="18" t="str">
        <f t="shared" si="51"/>
        <v>v</v>
      </c>
      <c r="C120" s="1"/>
      <c r="D120" s="95"/>
      <c r="E120" s="20"/>
      <c r="F120" s="91"/>
      <c r="G120" s="37"/>
      <c r="H120" s="23">
        <f t="shared" si="52"/>
        <v>0</v>
      </c>
      <c r="I120" s="22"/>
      <c r="J120" s="46">
        <f t="shared" si="53"/>
        <v>2018</v>
      </c>
      <c r="K120" s="25"/>
      <c r="L120" s="26">
        <v>1</v>
      </c>
      <c r="M120" s="26"/>
      <c r="N120" s="26"/>
      <c r="O120" s="27">
        <f t="shared" si="54"/>
        <v>0</v>
      </c>
      <c r="P120" s="26">
        <v>1</v>
      </c>
      <c r="Q120" s="26"/>
      <c r="R120" s="26"/>
      <c r="S120" s="27">
        <f t="shared" si="55"/>
        <v>0</v>
      </c>
      <c r="T120" s="26">
        <v>1</v>
      </c>
      <c r="U120" s="26"/>
      <c r="V120" s="26"/>
      <c r="W120" s="27">
        <f t="shared" si="56"/>
        <v>0</v>
      </c>
      <c r="X120" s="26">
        <v>1</v>
      </c>
      <c r="Y120" s="26"/>
      <c r="Z120" s="26"/>
      <c r="AA120" s="27">
        <f t="shared" si="48"/>
        <v>0</v>
      </c>
      <c r="AB120" s="26">
        <v>1</v>
      </c>
      <c r="AC120" s="26"/>
      <c r="AD120" s="26"/>
      <c r="AE120" s="27">
        <f t="shared" si="49"/>
        <v>0</v>
      </c>
      <c r="AF120" s="26">
        <v>1</v>
      </c>
      <c r="AG120" s="26"/>
      <c r="AH120" s="26"/>
      <c r="AI120" s="27">
        <f t="shared" si="50"/>
        <v>0</v>
      </c>
      <c r="AJ120" s="26">
        <v>1</v>
      </c>
      <c r="AK120" s="26"/>
      <c r="AL120" s="26"/>
      <c r="AM120" s="27">
        <f t="shared" si="57"/>
        <v>0</v>
      </c>
      <c r="AN120" s="26">
        <v>1</v>
      </c>
      <c r="AO120" s="26"/>
      <c r="AP120" s="26"/>
      <c r="AQ120" s="27">
        <f t="shared" si="58"/>
        <v>0</v>
      </c>
      <c r="AR120" s="26">
        <v>1</v>
      </c>
      <c r="AS120" s="26"/>
      <c r="AT120" s="26"/>
      <c r="AU120" s="27">
        <f t="shared" si="59"/>
        <v>0</v>
      </c>
      <c r="AV120" s="26">
        <v>1</v>
      </c>
      <c r="AW120" s="26"/>
      <c r="AX120" s="26"/>
      <c r="AY120" s="27">
        <f t="shared" si="60"/>
        <v>0</v>
      </c>
      <c r="AZ120" s="29">
        <f>IF(H120&lt;250,0,IF(H120&lt;500,250,IF(H120&lt;750,"500",IF(H120&lt;1000,750,IF(H120&lt;1500,1000,IF(H120&lt;2000,1500,IF(H120&lt;2500,2000,IF(H120&lt;3000,2500,3000))))))))</f>
        <v>0</v>
      </c>
      <c r="BA120" s="30">
        <v>0</v>
      </c>
      <c r="BB120" s="31">
        <f>AZ120-BA120</f>
        <v>0</v>
      </c>
      <c r="BC120" s="32" t="str">
        <f t="shared" si="62"/>
        <v>geen actie</v>
      </c>
      <c r="BD120" s="86">
        <v>119</v>
      </c>
      <c r="BE120" s="35"/>
      <c r="BF120" s="35"/>
      <c r="BG120" s="35"/>
      <c r="BH120" s="35"/>
      <c r="BI120" s="35"/>
      <c r="BJ120" s="35"/>
      <c r="BK120" s="35"/>
      <c r="BL120" s="35"/>
    </row>
    <row r="121" spans="1:64" hidden="1" x14ac:dyDescent="0.25">
      <c r="A121" s="83">
        <v>120</v>
      </c>
      <c r="B121" s="18" t="str">
        <f t="shared" si="51"/>
        <v>v</v>
      </c>
      <c r="C121" s="34"/>
      <c r="D121" s="95"/>
      <c r="E121" s="20"/>
      <c r="F121" s="91"/>
      <c r="G121" s="22"/>
      <c r="H121" s="23">
        <f t="shared" si="52"/>
        <v>0</v>
      </c>
      <c r="I121" s="22"/>
      <c r="J121" s="46">
        <f t="shared" si="53"/>
        <v>2018</v>
      </c>
      <c r="K121" s="25"/>
      <c r="L121" s="26">
        <v>1</v>
      </c>
      <c r="M121" s="26"/>
      <c r="N121" s="26"/>
      <c r="O121" s="27">
        <f t="shared" si="54"/>
        <v>0</v>
      </c>
      <c r="P121" s="26">
        <v>1</v>
      </c>
      <c r="Q121" s="26"/>
      <c r="R121" s="26"/>
      <c r="S121" s="27">
        <f t="shared" si="55"/>
        <v>0</v>
      </c>
      <c r="T121" s="26">
        <v>1</v>
      </c>
      <c r="U121" s="26"/>
      <c r="V121" s="26"/>
      <c r="W121" s="27">
        <f t="shared" si="56"/>
        <v>0</v>
      </c>
      <c r="X121" s="26">
        <v>1</v>
      </c>
      <c r="Y121" s="26"/>
      <c r="Z121" s="26"/>
      <c r="AA121" s="27">
        <f t="shared" si="48"/>
        <v>0</v>
      </c>
      <c r="AB121" s="26">
        <v>1</v>
      </c>
      <c r="AC121" s="26"/>
      <c r="AD121" s="26"/>
      <c r="AE121" s="27">
        <f t="shared" si="49"/>
        <v>0</v>
      </c>
      <c r="AF121" s="26">
        <v>1</v>
      </c>
      <c r="AG121" s="26"/>
      <c r="AH121" s="26"/>
      <c r="AI121" s="27">
        <f t="shared" si="50"/>
        <v>0</v>
      </c>
      <c r="AJ121" s="26">
        <v>1</v>
      </c>
      <c r="AK121" s="26"/>
      <c r="AL121" s="26"/>
      <c r="AM121" s="27">
        <f t="shared" si="57"/>
        <v>0</v>
      </c>
      <c r="AN121" s="26">
        <v>1</v>
      </c>
      <c r="AO121" s="26"/>
      <c r="AP121" s="26"/>
      <c r="AQ121" s="27">
        <f t="shared" si="58"/>
        <v>0</v>
      </c>
      <c r="AR121" s="26">
        <v>1</v>
      </c>
      <c r="AS121" s="26"/>
      <c r="AT121" s="26"/>
      <c r="AU121" s="27">
        <f t="shared" si="59"/>
        <v>0</v>
      </c>
      <c r="AV121" s="26">
        <v>1</v>
      </c>
      <c r="AW121" s="26"/>
      <c r="AX121" s="26"/>
      <c r="AY121" s="27">
        <f t="shared" si="60"/>
        <v>0</v>
      </c>
      <c r="AZ121" s="29">
        <f>IF(H121&lt;250,0,IF(H121&lt;500,250,IF(H121&lt;750,"500",IF(H121&lt;1000,750,IF(H121&lt;1500,1000,IF(H121&lt;2000,1500,IF(H121&lt;2500,2000,IF(H121&lt;3000,2500,3000))))))))</f>
        <v>0</v>
      </c>
      <c r="BA121" s="30">
        <v>0</v>
      </c>
      <c r="BB121" s="31">
        <f>AZ121-BA121</f>
        <v>0</v>
      </c>
      <c r="BC121" s="32" t="str">
        <f t="shared" si="62"/>
        <v>geen actie</v>
      </c>
      <c r="BD121" s="86">
        <v>120</v>
      </c>
      <c r="BE121" s="35"/>
      <c r="BF121" s="35"/>
      <c r="BG121" s="35"/>
      <c r="BH121" s="35"/>
      <c r="BI121" s="35"/>
      <c r="BJ121" s="35"/>
      <c r="BK121" s="35"/>
      <c r="BL121" s="35"/>
    </row>
    <row r="122" spans="1:64" hidden="1" x14ac:dyDescent="0.25">
      <c r="A122" s="83">
        <v>121</v>
      </c>
      <c r="B122" s="18" t="str">
        <f t="shared" si="51"/>
        <v>v</v>
      </c>
      <c r="C122" s="1"/>
      <c r="D122" s="95"/>
      <c r="E122" s="20"/>
      <c r="F122" s="87"/>
      <c r="G122" s="37"/>
      <c r="H122" s="23">
        <f t="shared" si="52"/>
        <v>0</v>
      </c>
      <c r="I122" s="32"/>
      <c r="J122" s="46">
        <f t="shared" si="53"/>
        <v>2018</v>
      </c>
      <c r="K122" s="25"/>
      <c r="L122" s="26">
        <v>1</v>
      </c>
      <c r="M122" s="26"/>
      <c r="N122" s="26"/>
      <c r="O122" s="27">
        <f t="shared" si="54"/>
        <v>0</v>
      </c>
      <c r="P122" s="26">
        <v>1</v>
      </c>
      <c r="Q122" s="26"/>
      <c r="R122" s="26"/>
      <c r="S122" s="27">
        <f t="shared" si="55"/>
        <v>0</v>
      </c>
      <c r="T122" s="26">
        <v>1</v>
      </c>
      <c r="U122" s="26"/>
      <c r="V122" s="26"/>
      <c r="W122" s="27">
        <f t="shared" si="56"/>
        <v>0</v>
      </c>
      <c r="X122" s="26">
        <v>1</v>
      </c>
      <c r="Y122" s="26"/>
      <c r="Z122" s="26"/>
      <c r="AA122" s="27">
        <f t="shared" si="48"/>
        <v>0</v>
      </c>
      <c r="AB122" s="26">
        <v>1</v>
      </c>
      <c r="AC122" s="26"/>
      <c r="AD122" s="26"/>
      <c r="AE122" s="27">
        <f t="shared" si="49"/>
        <v>0</v>
      </c>
      <c r="AF122" s="26">
        <v>1</v>
      </c>
      <c r="AG122" s="26"/>
      <c r="AH122" s="26"/>
      <c r="AI122" s="27">
        <f t="shared" si="50"/>
        <v>0</v>
      </c>
      <c r="AJ122" s="26">
        <v>1</v>
      </c>
      <c r="AK122" s="26"/>
      <c r="AL122" s="26"/>
      <c r="AM122" s="27">
        <f t="shared" si="57"/>
        <v>0</v>
      </c>
      <c r="AN122" s="26">
        <v>1</v>
      </c>
      <c r="AO122" s="26"/>
      <c r="AP122" s="26"/>
      <c r="AQ122" s="27">
        <f t="shared" si="58"/>
        <v>0</v>
      </c>
      <c r="AR122" s="26">
        <v>1</v>
      </c>
      <c r="AS122" s="26"/>
      <c r="AT122" s="26"/>
      <c r="AU122" s="27">
        <f t="shared" si="59"/>
        <v>0</v>
      </c>
      <c r="AV122" s="26">
        <v>1</v>
      </c>
      <c r="AW122" s="26"/>
      <c r="AX122" s="26"/>
      <c r="AY122" s="27">
        <f t="shared" si="60"/>
        <v>0</v>
      </c>
      <c r="AZ122" s="29">
        <f>IF(H122&lt;250,0,IF(H122&lt;500,250,IF(H122&lt;750,"500",IF(H122&lt;1000,750,IF(H122&lt;1500,1000,IF(H122&lt;2000,1500,IF(H122&lt;2500,2000,IF(H122&lt;3000,2500,3000))))))))</f>
        <v>0</v>
      </c>
      <c r="BA122" s="30">
        <v>0</v>
      </c>
      <c r="BB122" s="31">
        <f>AZ122-BA122</f>
        <v>0</v>
      </c>
      <c r="BC122" s="32" t="str">
        <f t="shared" si="62"/>
        <v>geen actie</v>
      </c>
      <c r="BD122" s="86">
        <v>121</v>
      </c>
      <c r="BE122" s="35"/>
      <c r="BF122" s="35"/>
      <c r="BG122" s="35"/>
      <c r="BH122" s="35"/>
      <c r="BI122" s="35"/>
      <c r="BJ122" s="35"/>
      <c r="BK122" s="35"/>
      <c r="BL122" s="35"/>
    </row>
    <row r="123" spans="1:64" hidden="1" x14ac:dyDescent="0.25">
      <c r="A123" s="83">
        <v>122</v>
      </c>
      <c r="B123" s="18" t="str">
        <f t="shared" si="51"/>
        <v>v</v>
      </c>
      <c r="C123" s="34"/>
      <c r="D123" s="18"/>
      <c r="E123" s="20"/>
      <c r="F123" s="87"/>
      <c r="G123" s="37"/>
      <c r="H123" s="23">
        <f t="shared" si="52"/>
        <v>0</v>
      </c>
      <c r="I123" s="32"/>
      <c r="J123" s="46">
        <f t="shared" si="53"/>
        <v>2018</v>
      </c>
      <c r="K123" s="25"/>
      <c r="L123" s="26"/>
      <c r="M123" s="26"/>
      <c r="N123" s="26"/>
      <c r="O123" s="27"/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  <c r="AB123" s="26"/>
      <c r="AC123" s="26"/>
      <c r="AD123" s="26"/>
      <c r="AE123" s="27"/>
      <c r="AF123" s="26"/>
      <c r="AG123" s="26"/>
      <c r="AH123" s="26"/>
      <c r="AI123" s="27"/>
      <c r="AJ123" s="26">
        <v>1</v>
      </c>
      <c r="AK123" s="26"/>
      <c r="AL123" s="26"/>
      <c r="AM123" s="27">
        <f t="shared" si="57"/>
        <v>0</v>
      </c>
      <c r="AN123" s="26">
        <v>1</v>
      </c>
      <c r="AO123" s="26"/>
      <c r="AP123" s="26"/>
      <c r="AQ123" s="27">
        <f t="shared" si="58"/>
        <v>0</v>
      </c>
      <c r="AR123" s="26">
        <v>1</v>
      </c>
      <c r="AS123" s="26"/>
      <c r="AT123" s="26"/>
      <c r="AU123" s="27">
        <f t="shared" si="59"/>
        <v>0</v>
      </c>
      <c r="AV123" s="26">
        <v>1</v>
      </c>
      <c r="AW123" s="26"/>
      <c r="AX123" s="26"/>
      <c r="AY123" s="27">
        <f t="shared" si="60"/>
        <v>0</v>
      </c>
      <c r="AZ123" s="29">
        <f>IF(H123&lt;250,0,IF(H123&lt;500,250,IF(H123&lt;750,"500",IF(H123&lt;1000,750,IF(H123&lt;1500,1000,IF(H123&lt;2000,1500,IF(H123&lt;2500,2000,IF(H123&lt;3000,2500,3000))))))))</f>
        <v>0</v>
      </c>
      <c r="BA123" s="30">
        <v>0</v>
      </c>
      <c r="BB123" s="31">
        <f>AZ123-BA123</f>
        <v>0</v>
      </c>
      <c r="BC123" s="32" t="str">
        <f t="shared" si="62"/>
        <v>geen actie</v>
      </c>
      <c r="BD123" s="86">
        <v>122</v>
      </c>
      <c r="BE123" s="35"/>
      <c r="BF123" s="35"/>
      <c r="BG123" s="35"/>
      <c r="BH123" s="35"/>
      <c r="BI123" s="35"/>
      <c r="BJ123" s="35"/>
      <c r="BK123" s="35"/>
      <c r="BL123" s="35"/>
    </row>
    <row r="124" spans="1:64" hidden="1" x14ac:dyDescent="0.25">
      <c r="A124" s="83">
        <v>123</v>
      </c>
      <c r="B124" s="18" t="str">
        <f t="shared" si="51"/>
        <v>v</v>
      </c>
      <c r="C124" s="34"/>
      <c r="D124" s="18"/>
      <c r="E124" s="20"/>
      <c r="F124" s="87"/>
      <c r="G124" s="37"/>
      <c r="H124" s="23">
        <f t="shared" si="52"/>
        <v>0</v>
      </c>
      <c r="I124" s="32"/>
      <c r="J124" s="46">
        <f t="shared" si="53"/>
        <v>2018</v>
      </c>
      <c r="K124" s="25"/>
      <c r="L124" s="26"/>
      <c r="M124" s="26"/>
      <c r="N124" s="26"/>
      <c r="O124" s="27"/>
      <c r="P124" s="26"/>
      <c r="Q124" s="26"/>
      <c r="R124" s="26"/>
      <c r="S124" s="27"/>
      <c r="T124" s="26"/>
      <c r="U124" s="26"/>
      <c r="V124" s="26"/>
      <c r="W124" s="27"/>
      <c r="X124" s="26"/>
      <c r="Y124" s="26"/>
      <c r="Z124" s="26"/>
      <c r="AA124" s="27"/>
      <c r="AB124" s="26"/>
      <c r="AC124" s="26"/>
      <c r="AD124" s="26"/>
      <c r="AE124" s="27"/>
      <c r="AF124" s="26"/>
      <c r="AG124" s="26"/>
      <c r="AH124" s="26"/>
      <c r="AI124" s="27"/>
      <c r="AJ124" s="26">
        <v>1</v>
      </c>
      <c r="AK124" s="26"/>
      <c r="AL124" s="26"/>
      <c r="AM124" s="27">
        <f t="shared" si="57"/>
        <v>0</v>
      </c>
      <c r="AN124" s="26">
        <v>1</v>
      </c>
      <c r="AO124" s="26"/>
      <c r="AP124" s="26"/>
      <c r="AQ124" s="27">
        <f t="shared" si="58"/>
        <v>0</v>
      </c>
      <c r="AR124" s="26">
        <v>1</v>
      </c>
      <c r="AS124" s="26"/>
      <c r="AT124" s="26"/>
      <c r="AU124" s="27">
        <f t="shared" si="59"/>
        <v>0</v>
      </c>
      <c r="AV124" s="26">
        <v>1</v>
      </c>
      <c r="AW124" s="26"/>
      <c r="AX124" s="26"/>
      <c r="AY124" s="27">
        <f t="shared" si="60"/>
        <v>0</v>
      </c>
      <c r="AZ124" s="29">
        <f>IF(H124&lt;250,0,IF(H124&lt;500,250,IF(H124&lt;750,"500",IF(H124&lt;1000,750,IF(H124&lt;1500,1000,IF(H124&lt;2000,1500,IF(H124&lt;2500,2000,IF(H124&lt;3000,2500,3000))))))))</f>
        <v>0</v>
      </c>
      <c r="BA124" s="30">
        <v>0</v>
      </c>
      <c r="BB124" s="31">
        <f>AZ124-BA124</f>
        <v>0</v>
      </c>
      <c r="BC124" s="32" t="str">
        <f t="shared" si="62"/>
        <v>geen actie</v>
      </c>
      <c r="BD124" s="86">
        <v>123</v>
      </c>
      <c r="BE124" s="35"/>
      <c r="BF124" s="35"/>
      <c r="BG124" s="35"/>
      <c r="BH124" s="35"/>
      <c r="BI124" s="35"/>
      <c r="BJ124" s="35"/>
      <c r="BK124" s="35"/>
      <c r="BL124" s="35"/>
    </row>
    <row r="125" spans="1:64" hidden="1" x14ac:dyDescent="0.25">
      <c r="C125" s="97"/>
      <c r="D125" s="98"/>
      <c r="E125" s="17"/>
      <c r="F125" s="99"/>
      <c r="G125" s="35"/>
      <c r="H125" s="17"/>
      <c r="I125" s="35"/>
      <c r="J125" s="64"/>
      <c r="K125" s="65"/>
      <c r="L125" s="65"/>
      <c r="M125" s="65"/>
      <c r="N125" s="6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65"/>
      <c r="AF125" s="65"/>
      <c r="AG125" s="100"/>
      <c r="AH125" s="100"/>
      <c r="AI125" s="101"/>
      <c r="AJ125" s="100"/>
      <c r="AK125" s="100"/>
      <c r="AL125" s="100"/>
      <c r="AM125" s="101"/>
      <c r="AN125" s="100"/>
      <c r="AO125" s="100"/>
      <c r="AP125" s="100"/>
      <c r="AQ125" s="17"/>
      <c r="AR125" s="100"/>
      <c r="AS125" s="100"/>
      <c r="AT125" s="100"/>
      <c r="AU125" s="17"/>
      <c r="AV125" s="100"/>
      <c r="AW125" s="100"/>
      <c r="AX125" s="100"/>
      <c r="AY125" s="17"/>
      <c r="AZ125" s="82"/>
      <c r="BA125" s="102"/>
      <c r="BB125" s="17"/>
      <c r="BC125" s="17"/>
      <c r="BD125" s="86"/>
      <c r="BE125" s="35"/>
      <c r="BF125" s="35"/>
      <c r="BG125" s="35"/>
      <c r="BH125" s="35"/>
      <c r="BI125" s="35"/>
      <c r="BJ125" s="35"/>
      <c r="BK125" s="35"/>
      <c r="BL125" s="35"/>
    </row>
    <row r="126" spans="1:64" hidden="1" x14ac:dyDescent="0.25">
      <c r="C126" s="97"/>
      <c r="D126" s="98"/>
      <c r="E126" s="17"/>
      <c r="F126" s="99"/>
      <c r="G126" s="35"/>
      <c r="H126" s="17"/>
      <c r="I126" s="35"/>
      <c r="J126" s="64"/>
      <c r="K126" s="65"/>
      <c r="L126" s="65"/>
      <c r="M126" s="65"/>
      <c r="N126" s="6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65"/>
      <c r="AF126" s="65"/>
      <c r="AG126" s="100"/>
      <c r="AH126" s="100"/>
      <c r="AI126" s="101"/>
      <c r="AJ126" s="100"/>
      <c r="AK126" s="100"/>
      <c r="AL126" s="100"/>
      <c r="AM126" s="101"/>
      <c r="AN126" s="100"/>
      <c r="AO126" s="100"/>
      <c r="AP126" s="100"/>
      <c r="AQ126" s="17"/>
      <c r="AR126" s="100"/>
      <c r="AS126" s="100"/>
      <c r="AT126" s="100"/>
      <c r="AU126" s="17"/>
      <c r="AV126" s="100"/>
      <c r="AW126" s="100"/>
      <c r="AX126" s="100"/>
      <c r="AY126" s="17"/>
      <c r="AZ126" s="82"/>
      <c r="BA126" s="102"/>
      <c r="BB126" s="17"/>
      <c r="BC126" s="17"/>
      <c r="BD126" s="86"/>
      <c r="BE126" s="35"/>
      <c r="BF126" s="35"/>
      <c r="BG126" s="35"/>
      <c r="BH126" s="35"/>
      <c r="BI126" s="35"/>
      <c r="BJ126" s="35"/>
      <c r="BK126" s="35"/>
      <c r="BL126" s="35"/>
    </row>
    <row r="127" spans="1:64" hidden="1" x14ac:dyDescent="0.25">
      <c r="C127" s="97"/>
      <c r="D127" s="98"/>
      <c r="E127" s="17"/>
      <c r="F127" s="99"/>
      <c r="G127" s="35"/>
      <c r="H127" s="17"/>
      <c r="I127" s="35"/>
      <c r="J127" s="64"/>
      <c r="K127" s="65"/>
      <c r="L127" s="65"/>
      <c r="M127" s="65"/>
      <c r="N127" s="6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65"/>
      <c r="AF127" s="65"/>
      <c r="AG127" s="100"/>
      <c r="AH127" s="100"/>
      <c r="AI127" s="101"/>
      <c r="AJ127" s="100"/>
      <c r="AK127" s="100"/>
      <c r="AL127" s="100"/>
      <c r="AM127" s="101"/>
      <c r="AN127" s="100"/>
      <c r="AO127" s="100"/>
      <c r="AP127" s="100"/>
      <c r="AQ127" s="17"/>
      <c r="AR127" s="100"/>
      <c r="AS127" s="100"/>
      <c r="AT127" s="100"/>
      <c r="AU127" s="17"/>
      <c r="AV127" s="100"/>
      <c r="AW127" s="100"/>
      <c r="AX127" s="100"/>
      <c r="AY127" s="17"/>
      <c r="AZ127" s="82"/>
      <c r="BA127" s="102"/>
      <c r="BB127" s="17"/>
      <c r="BC127" s="17"/>
      <c r="BD127" s="86"/>
      <c r="BE127" s="35"/>
      <c r="BF127" s="35"/>
      <c r="BG127" s="35"/>
      <c r="BH127" s="35"/>
      <c r="BI127" s="35"/>
      <c r="BJ127" s="35"/>
      <c r="BK127" s="35"/>
      <c r="BL127" s="35"/>
    </row>
    <row r="128" spans="1:64" hidden="1" x14ac:dyDescent="0.25">
      <c r="C128" s="97"/>
      <c r="D128" s="98"/>
      <c r="E128" s="17"/>
      <c r="F128" s="99"/>
      <c r="G128" s="35"/>
      <c r="H128" s="17"/>
      <c r="I128" s="35"/>
      <c r="J128" s="64"/>
      <c r="K128" s="65"/>
      <c r="L128" s="65"/>
      <c r="M128" s="65"/>
      <c r="N128" s="6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65"/>
      <c r="AF128" s="65"/>
      <c r="AG128" s="100"/>
      <c r="AH128" s="100"/>
      <c r="AI128" s="101"/>
      <c r="AJ128" s="100"/>
      <c r="AK128" s="100"/>
      <c r="AL128" s="100"/>
      <c r="AM128" s="101"/>
      <c r="AN128" s="100"/>
      <c r="AO128" s="100"/>
      <c r="AP128" s="100"/>
      <c r="AQ128" s="17"/>
      <c r="AR128" s="100"/>
      <c r="AS128" s="100"/>
      <c r="AT128" s="100"/>
      <c r="AU128" s="17"/>
      <c r="AV128" s="100"/>
      <c r="AW128" s="100"/>
      <c r="AX128" s="100"/>
      <c r="AY128" s="17"/>
      <c r="AZ128" s="82"/>
      <c r="BA128" s="102"/>
      <c r="BB128" s="17"/>
      <c r="BC128" s="17"/>
      <c r="BE128" s="35"/>
      <c r="BF128" s="35"/>
      <c r="BG128" s="35"/>
      <c r="BH128" s="35"/>
      <c r="BI128" s="35"/>
      <c r="BJ128" s="35"/>
      <c r="BK128" s="35"/>
      <c r="BL128" s="35"/>
    </row>
    <row r="129" spans="1:64" hidden="1" x14ac:dyDescent="0.25">
      <c r="A129" s="17"/>
      <c r="B129" s="17"/>
      <c r="C129" s="97"/>
      <c r="D129" s="98"/>
      <c r="E129" s="17"/>
      <c r="F129" s="99"/>
      <c r="G129" s="35"/>
      <c r="H129" s="17"/>
      <c r="I129" s="35"/>
      <c r="J129" s="64"/>
      <c r="K129" s="65"/>
      <c r="L129" s="65"/>
      <c r="M129" s="65"/>
      <c r="N129" s="6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65"/>
      <c r="AF129" s="65"/>
      <c r="AG129" s="100"/>
      <c r="AH129" s="100"/>
      <c r="AI129" s="101"/>
      <c r="AJ129" s="100"/>
      <c r="AK129" s="100"/>
      <c r="AL129" s="100"/>
      <c r="AM129" s="101"/>
      <c r="AN129" s="100"/>
      <c r="AO129" s="100"/>
      <c r="AP129" s="100"/>
      <c r="AQ129" s="17"/>
      <c r="AR129" s="100"/>
      <c r="AS129" s="100"/>
      <c r="AT129" s="100"/>
      <c r="AU129" s="17"/>
      <c r="AV129" s="100"/>
      <c r="AW129" s="100"/>
      <c r="AX129" s="100"/>
      <c r="AY129" s="17"/>
      <c r="AZ129" s="82"/>
      <c r="BA129" s="102"/>
      <c r="BB129" s="17"/>
      <c r="BC129" s="17"/>
      <c r="BD129" s="104"/>
      <c r="BE129" s="35"/>
      <c r="BF129" s="35"/>
      <c r="BG129" s="35"/>
      <c r="BH129" s="35"/>
      <c r="BI129" s="35"/>
      <c r="BJ129" s="35"/>
      <c r="BK129" s="35"/>
      <c r="BL129" s="35"/>
    </row>
    <row r="130" spans="1:64" hidden="1" x14ac:dyDescent="0.25">
      <c r="A130" s="17"/>
      <c r="B130" s="17"/>
      <c r="C130" s="97"/>
      <c r="D130" s="98"/>
      <c r="E130" s="17"/>
      <c r="F130" s="99"/>
      <c r="G130" s="35"/>
      <c r="H130" s="17"/>
      <c r="I130" s="35"/>
      <c r="J130" s="64"/>
      <c r="K130" s="65"/>
      <c r="L130" s="65"/>
      <c r="M130" s="65"/>
      <c r="N130" s="6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65"/>
      <c r="AF130" s="65"/>
      <c r="AG130" s="100"/>
      <c r="AH130" s="100"/>
      <c r="AI130" s="101"/>
      <c r="AJ130" s="100"/>
      <c r="AK130" s="100"/>
      <c r="AL130" s="100"/>
      <c r="AM130" s="101"/>
      <c r="AN130" s="100"/>
      <c r="AO130" s="100"/>
      <c r="AP130" s="100"/>
      <c r="AQ130" s="17"/>
      <c r="AR130" s="100"/>
      <c r="AS130" s="100"/>
      <c r="AT130" s="100"/>
      <c r="AU130" s="17"/>
      <c r="AV130" s="100"/>
      <c r="AW130" s="100"/>
      <c r="AX130" s="100"/>
      <c r="AY130" s="17"/>
      <c r="AZ130" s="82"/>
      <c r="BA130" s="102"/>
      <c r="BB130" s="17"/>
      <c r="BC130" s="17"/>
      <c r="BD130" s="104"/>
      <c r="BE130" s="35"/>
      <c r="BF130" s="35"/>
      <c r="BG130" s="35"/>
      <c r="BH130" s="35"/>
      <c r="BI130" s="35"/>
      <c r="BJ130" s="35"/>
      <c r="BK130" s="35"/>
      <c r="BL130" s="35"/>
    </row>
    <row r="131" spans="1:64" hidden="1" x14ac:dyDescent="0.25">
      <c r="A131" s="17"/>
      <c r="B131" s="17"/>
      <c r="C131" s="97"/>
      <c r="D131" s="98"/>
      <c r="E131" s="17"/>
      <c r="F131" s="99"/>
      <c r="G131" s="35"/>
      <c r="H131" s="17"/>
      <c r="I131" s="35"/>
      <c r="J131" s="64"/>
      <c r="K131" s="65"/>
      <c r="L131" s="65"/>
      <c r="M131" s="65"/>
      <c r="N131" s="6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65"/>
      <c r="AF131" s="65"/>
      <c r="AG131" s="100"/>
      <c r="AH131" s="100"/>
      <c r="AI131" s="101"/>
      <c r="AJ131" s="100"/>
      <c r="AK131" s="100"/>
      <c r="AL131" s="100"/>
      <c r="AM131" s="101"/>
      <c r="AN131" s="100"/>
      <c r="AO131" s="100"/>
      <c r="AP131" s="100"/>
      <c r="AQ131" s="17"/>
      <c r="AR131" s="100"/>
      <c r="AS131" s="100"/>
      <c r="AT131" s="100"/>
      <c r="AU131" s="17"/>
      <c r="AV131" s="100"/>
      <c r="AW131" s="100"/>
      <c r="AX131" s="100"/>
      <c r="AY131" s="17"/>
      <c r="AZ131" s="82"/>
      <c r="BA131" s="102"/>
      <c r="BB131" s="17"/>
      <c r="BC131" s="17"/>
      <c r="BD131" s="104"/>
      <c r="BE131" s="35"/>
      <c r="BF131" s="35"/>
      <c r="BG131" s="35"/>
      <c r="BH131" s="35"/>
      <c r="BI131" s="35"/>
      <c r="BJ131" s="35"/>
      <c r="BK131" s="35"/>
      <c r="BL131" s="35"/>
    </row>
    <row r="132" spans="1:64" hidden="1" x14ac:dyDescent="0.25">
      <c r="A132" s="17"/>
      <c r="B132" s="17"/>
      <c r="C132" s="97"/>
      <c r="D132" s="98"/>
      <c r="E132" s="17"/>
      <c r="F132" s="99"/>
      <c r="G132" s="35"/>
      <c r="H132" s="17"/>
      <c r="I132" s="35"/>
      <c r="J132" s="64"/>
      <c r="K132" s="65"/>
      <c r="L132" s="65"/>
      <c r="M132" s="65"/>
      <c r="N132" s="6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65"/>
      <c r="AF132" s="65"/>
      <c r="AG132" s="100"/>
      <c r="AH132" s="100"/>
      <c r="AI132" s="101"/>
      <c r="AJ132" s="100"/>
      <c r="AK132" s="100"/>
      <c r="AL132" s="100"/>
      <c r="AM132" s="101"/>
      <c r="AN132" s="100"/>
      <c r="AO132" s="100"/>
      <c r="AP132" s="100"/>
      <c r="AQ132" s="17"/>
      <c r="AR132" s="100"/>
      <c r="AS132" s="100"/>
      <c r="AT132" s="100"/>
      <c r="AU132" s="17"/>
      <c r="AV132" s="100"/>
      <c r="AW132" s="100"/>
      <c r="AX132" s="100"/>
      <c r="AY132" s="17"/>
      <c r="AZ132" s="82"/>
      <c r="BA132" s="102"/>
      <c r="BB132" s="17"/>
      <c r="BC132" s="17"/>
      <c r="BE132" s="35"/>
      <c r="BF132" s="35"/>
      <c r="BG132" s="35"/>
      <c r="BH132" s="35"/>
      <c r="BI132" s="35"/>
      <c r="BJ132" s="35"/>
      <c r="BK132" s="35"/>
      <c r="BL132" s="35"/>
    </row>
    <row r="133" spans="1:64" hidden="1" x14ac:dyDescent="0.25">
      <c r="A133" s="17"/>
      <c r="B133" s="17"/>
      <c r="C133" s="97"/>
      <c r="D133" s="98"/>
      <c r="E133" s="17"/>
      <c r="F133" s="99"/>
      <c r="G133" s="35"/>
      <c r="H133" s="17"/>
      <c r="I133" s="35"/>
      <c r="J133" s="64"/>
      <c r="K133" s="65"/>
      <c r="L133" s="65"/>
      <c r="M133" s="65"/>
      <c r="N133" s="6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65"/>
      <c r="AF133" s="65"/>
      <c r="AG133" s="100"/>
      <c r="AH133" s="100"/>
      <c r="AI133" s="101"/>
      <c r="AJ133" s="100"/>
      <c r="AK133" s="100"/>
      <c r="AL133" s="100"/>
      <c r="AM133" s="101"/>
      <c r="AN133" s="100"/>
      <c r="AO133" s="100"/>
      <c r="AP133" s="100"/>
      <c r="AQ133" s="17"/>
      <c r="AR133" s="100"/>
      <c r="AS133" s="100"/>
      <c r="AT133" s="100"/>
      <c r="AU133" s="17"/>
      <c r="AV133" s="100"/>
      <c r="AW133" s="100"/>
      <c r="AX133" s="100"/>
      <c r="AY133" s="17"/>
      <c r="AZ133" s="82"/>
      <c r="BA133" s="102"/>
      <c r="BB133" s="17"/>
      <c r="BC133" s="17"/>
      <c r="BE133" s="35"/>
      <c r="BF133" s="35"/>
      <c r="BG133" s="35"/>
      <c r="BH133" s="35"/>
      <c r="BI133" s="35"/>
      <c r="BJ133" s="35"/>
      <c r="BK133" s="35"/>
      <c r="BL133" s="35"/>
    </row>
    <row r="134" spans="1:64" x14ac:dyDescent="0.25">
      <c r="A134" s="17"/>
      <c r="B134" s="17"/>
      <c r="C134" s="97"/>
      <c r="D134" s="98"/>
      <c r="E134" s="17"/>
      <c r="F134" s="99"/>
      <c r="G134" s="35"/>
      <c r="H134" s="17"/>
      <c r="I134" s="35"/>
      <c r="J134" s="64"/>
      <c r="K134" s="65"/>
      <c r="L134" s="65"/>
      <c r="M134" s="65"/>
      <c r="N134" s="6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65"/>
      <c r="AF134" s="65"/>
      <c r="AG134" s="100"/>
      <c r="AH134" s="100"/>
      <c r="AI134" s="101"/>
      <c r="AJ134" s="100"/>
      <c r="AK134" s="100"/>
      <c r="AL134" s="100"/>
      <c r="AM134" s="101"/>
      <c r="AN134" s="100"/>
      <c r="AO134" s="100"/>
      <c r="AP134" s="100"/>
      <c r="AQ134" s="17"/>
      <c r="AR134" s="100"/>
      <c r="AS134" s="100"/>
      <c r="AT134" s="100"/>
      <c r="AU134" s="17"/>
      <c r="AV134" s="100"/>
      <c r="AW134" s="100"/>
      <c r="AX134" s="100"/>
      <c r="AY134" s="17"/>
      <c r="AZ134" s="82"/>
      <c r="BA134" s="102"/>
      <c r="BB134" s="17"/>
      <c r="BC134" s="17"/>
      <c r="BE134" s="35"/>
      <c r="BF134" s="35"/>
      <c r="BG134" s="35"/>
      <c r="BH134" s="35"/>
      <c r="BI134" s="35"/>
      <c r="BJ134" s="35"/>
      <c r="BK134" s="35"/>
      <c r="BL134" s="35"/>
    </row>
    <row r="135" spans="1:64" x14ac:dyDescent="0.25">
      <c r="A135" s="17"/>
      <c r="B135" s="17"/>
      <c r="C135" s="97"/>
      <c r="D135" s="98"/>
      <c r="E135" s="17"/>
      <c r="F135" s="99"/>
      <c r="G135" s="35"/>
      <c r="H135" s="17"/>
      <c r="I135" s="35"/>
      <c r="J135" s="64"/>
      <c r="K135" s="65"/>
      <c r="L135" s="65"/>
      <c r="M135" s="65"/>
      <c r="N135" s="6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65"/>
      <c r="AF135" s="65"/>
      <c r="AG135" s="100"/>
      <c r="AH135" s="100"/>
      <c r="AI135" s="101"/>
      <c r="AJ135" s="100"/>
      <c r="AK135" s="100"/>
      <c r="AL135" s="100"/>
      <c r="AM135" s="101"/>
      <c r="AN135" s="100"/>
      <c r="AO135" s="100"/>
      <c r="AP135" s="100"/>
      <c r="AQ135" s="17"/>
      <c r="AR135" s="100"/>
      <c r="AS135" s="100"/>
      <c r="AT135" s="100"/>
      <c r="AU135" s="17"/>
      <c r="AV135" s="100"/>
      <c r="AW135" s="100"/>
      <c r="AX135" s="100"/>
      <c r="AY135" s="17"/>
      <c r="AZ135" s="82"/>
      <c r="BA135" s="102"/>
      <c r="BB135" s="17"/>
      <c r="BC135" s="17"/>
      <c r="BE135" s="35"/>
      <c r="BF135" s="35"/>
      <c r="BG135" s="35"/>
      <c r="BH135" s="35"/>
      <c r="BI135" s="35"/>
      <c r="BJ135" s="35"/>
      <c r="BK135" s="35"/>
      <c r="BL135" s="35"/>
    </row>
    <row r="136" spans="1:64" x14ac:dyDescent="0.25">
      <c r="A136" s="17"/>
      <c r="B136" s="17"/>
      <c r="C136" s="97"/>
      <c r="D136" s="98"/>
      <c r="E136" s="17"/>
      <c r="F136" s="99"/>
      <c r="G136" s="35"/>
      <c r="H136" s="17"/>
      <c r="I136" s="35"/>
      <c r="J136" s="64"/>
      <c r="K136" s="65"/>
      <c r="L136" s="65"/>
      <c r="M136" s="65"/>
      <c r="N136" s="6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65"/>
      <c r="AF136" s="65"/>
      <c r="AG136" s="100"/>
      <c r="AH136" s="100"/>
      <c r="AI136" s="101"/>
      <c r="AJ136" s="100"/>
      <c r="AK136" s="100"/>
      <c r="AL136" s="100"/>
      <c r="AM136" s="101"/>
      <c r="AN136" s="100"/>
      <c r="AO136" s="100"/>
      <c r="AP136" s="100"/>
      <c r="AQ136" s="17"/>
      <c r="AR136" s="100"/>
      <c r="AS136" s="100"/>
      <c r="AT136" s="100"/>
      <c r="AU136" s="17"/>
      <c r="AV136" s="100"/>
      <c r="AW136" s="100"/>
      <c r="AX136" s="100"/>
      <c r="AY136" s="17"/>
      <c r="AZ136" s="82"/>
      <c r="BA136" s="102"/>
      <c r="BB136" s="17"/>
      <c r="BC136" s="17"/>
      <c r="BE136" s="35"/>
      <c r="BF136" s="35"/>
      <c r="BG136" s="35"/>
      <c r="BH136" s="35"/>
      <c r="BI136" s="35"/>
      <c r="BJ136" s="35"/>
      <c r="BK136" s="35"/>
      <c r="BL136" s="35"/>
    </row>
    <row r="137" spans="1:64" x14ac:dyDescent="0.25">
      <c r="A137" s="17"/>
      <c r="B137" s="17"/>
      <c r="C137" s="97"/>
      <c r="D137" s="98"/>
      <c r="E137" s="17"/>
      <c r="F137" s="99"/>
      <c r="G137" s="35"/>
      <c r="H137" s="17"/>
      <c r="I137" s="35"/>
      <c r="J137" s="64"/>
      <c r="K137" s="65"/>
      <c r="L137" s="65"/>
      <c r="M137" s="65"/>
      <c r="N137" s="6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65"/>
      <c r="AF137" s="65"/>
      <c r="AG137" s="100"/>
      <c r="AH137" s="100"/>
      <c r="AI137" s="101"/>
      <c r="AJ137" s="100"/>
      <c r="AK137" s="100"/>
      <c r="AL137" s="100"/>
      <c r="AM137" s="101"/>
      <c r="AN137" s="100"/>
      <c r="AO137" s="100"/>
      <c r="AP137" s="100"/>
      <c r="AQ137" s="17"/>
      <c r="AR137" s="100"/>
      <c r="AS137" s="100"/>
      <c r="AT137" s="100"/>
      <c r="AU137" s="17"/>
      <c r="AV137" s="100"/>
      <c r="AW137" s="100"/>
      <c r="AX137" s="100"/>
      <c r="AY137" s="17"/>
      <c r="AZ137" s="82"/>
      <c r="BA137" s="102"/>
      <c r="BB137" s="17"/>
      <c r="BC137" s="17"/>
      <c r="BE137" s="35"/>
      <c r="BF137" s="35"/>
      <c r="BG137" s="35"/>
      <c r="BH137" s="35"/>
      <c r="BI137" s="35"/>
      <c r="BJ137" s="35"/>
      <c r="BK137" s="35"/>
      <c r="BL137" s="35"/>
    </row>
    <row r="138" spans="1:64" x14ac:dyDescent="0.25">
      <c r="A138" s="17"/>
      <c r="B138" s="17"/>
      <c r="C138" s="97"/>
      <c r="D138" s="98"/>
      <c r="E138" s="17"/>
      <c r="F138" s="99"/>
      <c r="G138" s="35"/>
      <c r="H138" s="17"/>
      <c r="I138" s="35"/>
      <c r="J138" s="64"/>
      <c r="K138" s="65"/>
      <c r="L138" s="65"/>
      <c r="M138" s="65"/>
      <c r="N138" s="6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65"/>
      <c r="AF138" s="65"/>
      <c r="AG138" s="100"/>
      <c r="AH138" s="100"/>
      <c r="AI138" s="101"/>
      <c r="AJ138" s="100"/>
      <c r="AK138" s="100"/>
      <c r="AL138" s="100"/>
      <c r="AM138" s="101"/>
      <c r="AN138" s="100"/>
      <c r="AO138" s="100"/>
      <c r="AP138" s="100"/>
      <c r="AQ138" s="17"/>
      <c r="AR138" s="100"/>
      <c r="AS138" s="100"/>
      <c r="AT138" s="100"/>
      <c r="AU138" s="17"/>
      <c r="AV138" s="100"/>
      <c r="AW138" s="100"/>
      <c r="AX138" s="100"/>
      <c r="AY138" s="17"/>
      <c r="AZ138" s="82"/>
      <c r="BA138" s="102"/>
      <c r="BB138" s="17"/>
      <c r="BC138" s="17"/>
      <c r="BE138" s="35"/>
      <c r="BF138" s="35"/>
      <c r="BG138" s="35"/>
      <c r="BH138" s="35"/>
      <c r="BI138" s="35"/>
      <c r="BJ138" s="35"/>
      <c r="BK138" s="35"/>
      <c r="BL138" s="35"/>
    </row>
    <row r="139" spans="1:64" x14ac:dyDescent="0.25">
      <c r="A139" s="17"/>
      <c r="B139" s="17"/>
      <c r="C139" s="97"/>
      <c r="D139" s="98"/>
      <c r="E139" s="17"/>
      <c r="F139" s="99"/>
      <c r="G139" s="35"/>
      <c r="H139" s="17"/>
      <c r="I139" s="35"/>
      <c r="J139" s="64"/>
      <c r="K139" s="65"/>
      <c r="L139" s="65"/>
      <c r="M139" s="65"/>
      <c r="N139" s="6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65"/>
      <c r="AF139" s="65"/>
      <c r="AG139" s="100"/>
      <c r="AH139" s="100"/>
      <c r="AI139" s="101"/>
      <c r="AJ139" s="100"/>
      <c r="AK139" s="100"/>
      <c r="AL139" s="100"/>
      <c r="AM139" s="101"/>
      <c r="AN139" s="100"/>
      <c r="AO139" s="100"/>
      <c r="AP139" s="100"/>
      <c r="AQ139" s="17"/>
      <c r="AR139" s="100"/>
      <c r="AS139" s="100"/>
      <c r="AT139" s="100"/>
      <c r="AU139" s="17"/>
      <c r="AV139" s="100"/>
      <c r="AW139" s="100"/>
      <c r="AX139" s="100"/>
      <c r="AY139" s="17"/>
      <c r="AZ139" s="82"/>
      <c r="BA139" s="102"/>
      <c r="BB139" s="17"/>
      <c r="BC139" s="17"/>
      <c r="BE139" s="35"/>
      <c r="BF139" s="35"/>
      <c r="BG139" s="35"/>
      <c r="BH139" s="35"/>
      <c r="BI139" s="35"/>
      <c r="BJ139" s="35"/>
      <c r="BK139" s="35"/>
      <c r="BL139" s="35"/>
    </row>
    <row r="140" spans="1:64" x14ac:dyDescent="0.25">
      <c r="A140" s="17"/>
      <c r="B140" s="17"/>
      <c r="C140" s="97"/>
      <c r="D140" s="98"/>
      <c r="E140" s="17"/>
      <c r="F140" s="99"/>
      <c r="G140" s="35"/>
      <c r="H140" s="17"/>
      <c r="I140" s="35"/>
      <c r="J140" s="64"/>
      <c r="K140" s="65"/>
      <c r="L140" s="65"/>
      <c r="M140" s="65"/>
      <c r="N140" s="6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65"/>
      <c r="AF140" s="65"/>
      <c r="AG140" s="100"/>
      <c r="AH140" s="100"/>
      <c r="AI140" s="101"/>
      <c r="AJ140" s="100"/>
      <c r="AK140" s="100"/>
      <c r="AL140" s="100"/>
      <c r="AM140" s="101"/>
      <c r="AN140" s="100"/>
      <c r="AO140" s="100"/>
      <c r="AP140" s="100"/>
      <c r="AQ140" s="17"/>
      <c r="AR140" s="100"/>
      <c r="AS140" s="100"/>
      <c r="AT140" s="100"/>
      <c r="AU140" s="17"/>
      <c r="AV140" s="100"/>
      <c r="AW140" s="100"/>
      <c r="AX140" s="100"/>
      <c r="AY140" s="17"/>
      <c r="AZ140" s="82"/>
      <c r="BA140" s="102"/>
      <c r="BB140" s="17"/>
      <c r="BC140" s="17"/>
      <c r="BE140" s="35"/>
      <c r="BF140" s="35"/>
      <c r="BG140" s="35"/>
      <c r="BH140" s="35"/>
      <c r="BI140" s="35"/>
      <c r="BJ140" s="35"/>
      <c r="BK140" s="35"/>
      <c r="BL140" s="35"/>
    </row>
    <row r="141" spans="1:64" x14ac:dyDescent="0.25">
      <c r="A141" s="17"/>
      <c r="B141" s="17"/>
      <c r="C141" s="97"/>
      <c r="D141" s="98"/>
      <c r="E141" s="17"/>
      <c r="F141" s="99"/>
      <c r="G141" s="35"/>
      <c r="H141" s="17"/>
      <c r="I141" s="35"/>
      <c r="J141" s="64"/>
      <c r="K141" s="65"/>
      <c r="L141" s="65"/>
      <c r="M141" s="65"/>
      <c r="N141" s="6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65"/>
      <c r="AF141" s="65"/>
      <c r="AG141" s="100"/>
      <c r="AH141" s="100"/>
      <c r="AI141" s="101"/>
      <c r="AJ141" s="100"/>
      <c r="AK141" s="100"/>
      <c r="AL141" s="100"/>
      <c r="AM141" s="101"/>
      <c r="AN141" s="100"/>
      <c r="AO141" s="100"/>
      <c r="AP141" s="100"/>
      <c r="AQ141" s="17"/>
      <c r="AR141" s="100"/>
      <c r="AS141" s="100"/>
      <c r="AT141" s="100"/>
      <c r="AU141" s="17"/>
      <c r="AV141" s="100"/>
      <c r="AW141" s="100"/>
      <c r="AX141" s="100"/>
      <c r="AY141" s="17"/>
      <c r="AZ141" s="82"/>
      <c r="BA141" s="102"/>
      <c r="BB141" s="17"/>
      <c r="BC141" s="17"/>
      <c r="BE141" s="35"/>
      <c r="BF141" s="35"/>
      <c r="BG141" s="35"/>
      <c r="BH141" s="35"/>
      <c r="BI141" s="35"/>
      <c r="BJ141" s="35"/>
      <c r="BK141" s="35"/>
      <c r="BL141" s="35"/>
    </row>
    <row r="142" spans="1:64" x14ac:dyDescent="0.25">
      <c r="A142" s="17"/>
      <c r="B142" s="17"/>
      <c r="C142" s="97"/>
      <c r="D142" s="98"/>
      <c r="E142" s="17"/>
      <c r="F142" s="99"/>
      <c r="G142" s="35"/>
      <c r="H142" s="17"/>
      <c r="I142" s="35"/>
      <c r="J142" s="64"/>
      <c r="K142" s="65"/>
      <c r="L142" s="65"/>
      <c r="M142" s="65"/>
      <c r="N142" s="6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65"/>
      <c r="AF142" s="65"/>
      <c r="AG142" s="100"/>
      <c r="AH142" s="100"/>
      <c r="AI142" s="101"/>
      <c r="AJ142" s="100"/>
      <c r="AK142" s="100"/>
      <c r="AL142" s="100"/>
      <c r="AM142" s="101"/>
      <c r="AN142" s="100"/>
      <c r="AO142" s="100"/>
      <c r="AP142" s="100"/>
      <c r="AQ142" s="17"/>
      <c r="AR142" s="100"/>
      <c r="AS142" s="100"/>
      <c r="AT142" s="100"/>
      <c r="AU142" s="17"/>
      <c r="AV142" s="100"/>
      <c r="AW142" s="100"/>
      <c r="AX142" s="100"/>
      <c r="AY142" s="17"/>
      <c r="AZ142" s="82"/>
      <c r="BA142" s="102"/>
      <c r="BB142" s="17"/>
      <c r="BC142" s="17"/>
      <c r="BE142" s="35"/>
      <c r="BF142" s="35"/>
      <c r="BG142" s="35"/>
      <c r="BH142" s="35"/>
      <c r="BI142" s="35"/>
      <c r="BJ142" s="35"/>
      <c r="BK142" s="35"/>
      <c r="BL142" s="35"/>
    </row>
    <row r="143" spans="1:64" x14ac:dyDescent="0.25">
      <c r="A143" s="17"/>
      <c r="B143" s="17"/>
      <c r="C143" s="97"/>
      <c r="D143" s="98"/>
      <c r="E143" s="17"/>
      <c r="F143" s="99"/>
      <c r="G143" s="35"/>
      <c r="H143" s="17"/>
      <c r="I143" s="35"/>
      <c r="J143" s="64"/>
      <c r="K143" s="65"/>
      <c r="L143" s="65"/>
      <c r="M143" s="65"/>
      <c r="N143" s="6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65"/>
      <c r="AF143" s="65"/>
      <c r="AG143" s="100"/>
      <c r="AH143" s="100"/>
      <c r="AI143" s="101"/>
      <c r="AJ143" s="100"/>
      <c r="AK143" s="100"/>
      <c r="AL143" s="100"/>
      <c r="AM143" s="101"/>
      <c r="AN143" s="100"/>
      <c r="AO143" s="100"/>
      <c r="AP143" s="100"/>
      <c r="AQ143" s="17"/>
      <c r="AR143" s="100"/>
      <c r="AS143" s="100"/>
      <c r="AT143" s="100"/>
      <c r="AU143" s="17"/>
      <c r="AV143" s="100"/>
      <c r="AW143" s="100"/>
      <c r="AX143" s="100"/>
      <c r="AY143" s="17"/>
      <c r="AZ143" s="82"/>
      <c r="BA143" s="102"/>
      <c r="BB143" s="17"/>
      <c r="BC143" s="17"/>
      <c r="BE143" s="35"/>
      <c r="BF143" s="35"/>
      <c r="BG143" s="35"/>
      <c r="BH143" s="35"/>
      <c r="BI143" s="35"/>
      <c r="BJ143" s="35"/>
      <c r="BK143" s="35"/>
      <c r="BL143" s="35"/>
    </row>
    <row r="144" spans="1:64" x14ac:dyDescent="0.25">
      <c r="A144" s="17"/>
      <c r="B144" s="17"/>
      <c r="C144" s="97"/>
      <c r="D144" s="98"/>
      <c r="E144" s="17"/>
      <c r="F144" s="99"/>
      <c r="G144" s="35"/>
      <c r="H144" s="17"/>
      <c r="I144" s="35"/>
      <c r="J144" s="64"/>
      <c r="K144" s="65"/>
      <c r="L144" s="65"/>
      <c r="M144" s="65"/>
      <c r="N144" s="6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65"/>
      <c r="AF144" s="65"/>
      <c r="AG144" s="100"/>
      <c r="AH144" s="100"/>
      <c r="AI144" s="101"/>
      <c r="AJ144" s="100"/>
      <c r="AK144" s="100"/>
      <c r="AL144" s="100"/>
      <c r="AM144" s="101"/>
      <c r="AN144" s="100"/>
      <c r="AO144" s="100"/>
      <c r="AP144" s="100"/>
      <c r="AQ144" s="17"/>
      <c r="AR144" s="100"/>
      <c r="AS144" s="100"/>
      <c r="AT144" s="100"/>
      <c r="AU144" s="17"/>
      <c r="AV144" s="100"/>
      <c r="AW144" s="100"/>
      <c r="AX144" s="100"/>
      <c r="AY144" s="17"/>
      <c r="AZ144" s="82"/>
      <c r="BA144" s="102"/>
      <c r="BB144" s="17"/>
      <c r="BC144" s="17"/>
      <c r="BE144" s="35"/>
      <c r="BF144" s="35"/>
      <c r="BG144" s="35"/>
      <c r="BH144" s="35"/>
      <c r="BI144" s="35"/>
      <c r="BJ144" s="35"/>
      <c r="BK144" s="35"/>
      <c r="BL144" s="35"/>
    </row>
    <row r="145" spans="1:64" x14ac:dyDescent="0.25">
      <c r="A145" s="17"/>
      <c r="B145" s="17"/>
      <c r="C145" s="97"/>
      <c r="D145" s="98"/>
      <c r="E145" s="17"/>
      <c r="F145" s="99"/>
      <c r="G145" s="35"/>
      <c r="H145" s="17"/>
      <c r="I145" s="35"/>
      <c r="J145" s="64"/>
      <c r="K145" s="65"/>
      <c r="L145" s="65"/>
      <c r="M145" s="65"/>
      <c r="N145" s="6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65"/>
      <c r="AF145" s="65"/>
      <c r="AG145" s="100"/>
      <c r="AH145" s="100"/>
      <c r="AI145" s="101"/>
      <c r="AJ145" s="100"/>
      <c r="AK145" s="100"/>
      <c r="AL145" s="100"/>
      <c r="AM145" s="101"/>
      <c r="AN145" s="100"/>
      <c r="AO145" s="100"/>
      <c r="AP145" s="100"/>
      <c r="AQ145" s="17"/>
      <c r="AR145" s="100"/>
      <c r="AS145" s="100"/>
      <c r="AT145" s="100"/>
      <c r="AU145" s="17"/>
      <c r="AV145" s="100"/>
      <c r="AW145" s="100"/>
      <c r="AX145" s="100"/>
      <c r="AY145" s="17"/>
      <c r="AZ145" s="82"/>
      <c r="BA145" s="102"/>
      <c r="BB145" s="17"/>
      <c r="BC145" s="17"/>
      <c r="BE145" s="35"/>
      <c r="BF145" s="35"/>
      <c r="BG145" s="35"/>
      <c r="BH145" s="35"/>
      <c r="BI145" s="35"/>
      <c r="BJ145" s="35"/>
      <c r="BK145" s="35"/>
      <c r="BL145" s="35"/>
    </row>
    <row r="146" spans="1:64" x14ac:dyDescent="0.25">
      <c r="A146" s="17"/>
      <c r="B146" s="17"/>
      <c r="C146" s="97"/>
      <c r="D146" s="98"/>
      <c r="E146" s="17"/>
      <c r="F146" s="99"/>
      <c r="G146" s="35"/>
      <c r="H146" s="17"/>
      <c r="I146" s="35"/>
      <c r="J146" s="64"/>
      <c r="K146" s="65"/>
      <c r="L146" s="65"/>
      <c r="M146" s="65"/>
      <c r="N146" s="6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65"/>
      <c r="AF146" s="65"/>
      <c r="AG146" s="100"/>
      <c r="AH146" s="100"/>
      <c r="AI146" s="101"/>
      <c r="AJ146" s="100"/>
      <c r="AK146" s="100"/>
      <c r="AL146" s="100"/>
      <c r="AM146" s="101"/>
      <c r="AN146" s="100"/>
      <c r="AO146" s="100"/>
      <c r="AP146" s="100"/>
      <c r="AQ146" s="17"/>
      <c r="AR146" s="100"/>
      <c r="AS146" s="100"/>
      <c r="AT146" s="100"/>
      <c r="AU146" s="17"/>
      <c r="AV146" s="100"/>
      <c r="AW146" s="100"/>
      <c r="AX146" s="100"/>
      <c r="AY146" s="17"/>
      <c r="AZ146" s="82"/>
      <c r="BA146" s="102"/>
      <c r="BB146" s="17"/>
      <c r="BC146" s="17"/>
      <c r="BE146" s="35"/>
      <c r="BF146" s="35"/>
      <c r="BG146" s="35"/>
      <c r="BH146" s="35"/>
      <c r="BI146" s="35"/>
      <c r="BJ146" s="35"/>
      <c r="BK146" s="35"/>
      <c r="BL146" s="35"/>
    </row>
    <row r="147" spans="1:64" x14ac:dyDescent="0.25">
      <c r="A147" s="17"/>
      <c r="B147" s="17"/>
      <c r="C147" s="97"/>
      <c r="D147" s="98"/>
      <c r="E147" s="17"/>
      <c r="F147" s="99"/>
      <c r="G147" s="35"/>
      <c r="H147" s="17"/>
      <c r="I147" s="35"/>
      <c r="J147" s="64"/>
      <c r="K147" s="65"/>
      <c r="L147" s="65"/>
      <c r="M147" s="65"/>
      <c r="N147" s="6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65"/>
      <c r="AF147" s="65"/>
      <c r="AG147" s="100"/>
      <c r="AH147" s="100"/>
      <c r="AI147" s="101"/>
      <c r="AJ147" s="100"/>
      <c r="AK147" s="100"/>
      <c r="AL147" s="100"/>
      <c r="AM147" s="101"/>
      <c r="AN147" s="100"/>
      <c r="AO147" s="100"/>
      <c r="AP147" s="100"/>
      <c r="AQ147" s="17"/>
      <c r="AR147" s="100"/>
      <c r="AS147" s="100"/>
      <c r="AT147" s="100"/>
      <c r="AU147" s="17"/>
      <c r="AV147" s="100"/>
      <c r="AW147" s="100"/>
      <c r="AX147" s="100"/>
      <c r="AY147" s="17"/>
      <c r="AZ147" s="82"/>
      <c r="BA147" s="102"/>
      <c r="BB147" s="17"/>
      <c r="BC147" s="17"/>
      <c r="BE147" s="35"/>
      <c r="BF147" s="35"/>
      <c r="BG147" s="35"/>
      <c r="BH147" s="35"/>
      <c r="BI147" s="35"/>
      <c r="BJ147" s="35"/>
      <c r="BK147" s="35"/>
      <c r="BL147" s="35"/>
    </row>
    <row r="148" spans="1:64" x14ac:dyDescent="0.25">
      <c r="A148" s="17"/>
      <c r="B148" s="17"/>
      <c r="C148" s="97"/>
      <c r="D148" s="98"/>
      <c r="E148" s="17"/>
      <c r="F148" s="99"/>
      <c r="G148" s="35"/>
      <c r="H148" s="17"/>
      <c r="I148" s="35"/>
      <c r="J148" s="64"/>
      <c r="K148" s="65"/>
      <c r="L148" s="65"/>
      <c r="M148" s="65"/>
      <c r="N148" s="6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65"/>
      <c r="AF148" s="65"/>
      <c r="AG148" s="100"/>
      <c r="AH148" s="100"/>
      <c r="AI148" s="101"/>
      <c r="AJ148" s="100"/>
      <c r="AK148" s="100"/>
      <c r="AL148" s="100"/>
      <c r="AM148" s="101"/>
      <c r="AN148" s="100"/>
      <c r="AO148" s="100"/>
      <c r="AP148" s="100"/>
      <c r="AQ148" s="17"/>
      <c r="AR148" s="100"/>
      <c r="AS148" s="100"/>
      <c r="AT148" s="100"/>
      <c r="AU148" s="17"/>
      <c r="AV148" s="100"/>
      <c r="AW148" s="100"/>
      <c r="AX148" s="100"/>
      <c r="AY148" s="17"/>
      <c r="AZ148" s="82"/>
      <c r="BA148" s="102"/>
      <c r="BB148" s="17"/>
      <c r="BC148" s="17"/>
      <c r="BE148" s="35"/>
      <c r="BF148" s="35"/>
      <c r="BG148" s="35"/>
      <c r="BH148" s="35"/>
      <c r="BI148" s="35"/>
      <c r="BJ148" s="35"/>
      <c r="BK148" s="35"/>
      <c r="BL148" s="35"/>
    </row>
    <row r="149" spans="1:64" x14ac:dyDescent="0.25">
      <c r="A149" s="17"/>
      <c r="B149" s="17"/>
      <c r="C149" s="97"/>
      <c r="D149" s="98"/>
      <c r="E149" s="17"/>
      <c r="F149" s="99"/>
      <c r="G149" s="35"/>
      <c r="H149" s="17"/>
      <c r="I149" s="35"/>
      <c r="J149" s="64"/>
      <c r="K149" s="65"/>
      <c r="L149" s="65"/>
      <c r="M149" s="65"/>
      <c r="N149" s="6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65"/>
      <c r="AF149" s="65"/>
      <c r="AG149" s="100"/>
      <c r="AH149" s="100"/>
      <c r="AI149" s="101"/>
      <c r="AJ149" s="100"/>
      <c r="AK149" s="100"/>
      <c r="AL149" s="100"/>
      <c r="AM149" s="101"/>
      <c r="AN149" s="100"/>
      <c r="AO149" s="100"/>
      <c r="AP149" s="100"/>
      <c r="AQ149" s="17"/>
      <c r="AR149" s="100"/>
      <c r="AS149" s="100"/>
      <c r="AT149" s="100"/>
      <c r="AU149" s="17"/>
      <c r="AV149" s="100"/>
      <c r="AW149" s="100"/>
      <c r="AX149" s="100"/>
      <c r="AY149" s="17"/>
      <c r="AZ149" s="82"/>
      <c r="BA149" s="102"/>
      <c r="BB149" s="17"/>
      <c r="BC149" s="17"/>
      <c r="BE149" s="35"/>
      <c r="BF149" s="35"/>
      <c r="BG149" s="35"/>
      <c r="BH149" s="35"/>
      <c r="BI149" s="35"/>
      <c r="BJ149" s="35"/>
      <c r="BK149" s="35"/>
      <c r="BL149" s="35"/>
    </row>
    <row r="150" spans="1:64" x14ac:dyDescent="0.25">
      <c r="A150" s="17"/>
      <c r="B150" s="17"/>
      <c r="C150" s="97"/>
      <c r="D150" s="98"/>
      <c r="E150" s="17"/>
      <c r="F150" s="99"/>
      <c r="G150" s="35"/>
      <c r="H150" s="17"/>
      <c r="I150" s="35"/>
      <c r="J150" s="64"/>
      <c r="K150" s="65"/>
      <c r="L150" s="65"/>
      <c r="M150" s="65"/>
      <c r="N150" s="6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65"/>
      <c r="AF150" s="65"/>
      <c r="AG150" s="100"/>
      <c r="AH150" s="100"/>
      <c r="AI150" s="101"/>
      <c r="AJ150" s="100"/>
      <c r="AK150" s="100"/>
      <c r="AL150" s="100"/>
      <c r="AM150" s="101"/>
      <c r="AN150" s="100"/>
      <c r="AO150" s="100"/>
      <c r="AP150" s="100"/>
      <c r="AQ150" s="17"/>
      <c r="AR150" s="100"/>
      <c r="AS150" s="100"/>
      <c r="AT150" s="100"/>
      <c r="AU150" s="17"/>
      <c r="AV150" s="100"/>
      <c r="AW150" s="100"/>
      <c r="AX150" s="100"/>
      <c r="AY150" s="17"/>
      <c r="AZ150" s="82"/>
      <c r="BA150" s="102"/>
      <c r="BB150" s="17"/>
      <c r="BC150" s="17"/>
      <c r="BE150" s="35"/>
      <c r="BF150" s="35"/>
      <c r="BG150" s="35"/>
      <c r="BH150" s="35"/>
      <c r="BI150" s="35"/>
      <c r="BJ150" s="35"/>
      <c r="BK150" s="35"/>
      <c r="BL150" s="35"/>
    </row>
    <row r="151" spans="1:64" x14ac:dyDescent="0.25">
      <c r="A151" s="17"/>
      <c r="B151" s="17"/>
      <c r="C151" s="97"/>
      <c r="D151" s="98"/>
      <c r="E151" s="17"/>
      <c r="F151" s="99"/>
      <c r="G151" s="35"/>
      <c r="H151" s="17"/>
      <c r="I151" s="35"/>
      <c r="J151" s="64"/>
      <c r="K151" s="65"/>
      <c r="L151" s="65"/>
      <c r="M151" s="65"/>
      <c r="N151" s="6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65"/>
      <c r="AF151" s="65"/>
      <c r="AG151" s="100"/>
      <c r="AH151" s="100"/>
      <c r="AI151" s="101"/>
      <c r="AJ151" s="100"/>
      <c r="AK151" s="100"/>
      <c r="AL151" s="100"/>
      <c r="AM151" s="101"/>
      <c r="AN151" s="100"/>
      <c r="AO151" s="100"/>
      <c r="AP151" s="100"/>
      <c r="AQ151" s="17"/>
      <c r="AR151" s="100"/>
      <c r="AS151" s="100"/>
      <c r="AT151" s="100"/>
      <c r="AU151" s="17"/>
      <c r="AV151" s="100"/>
      <c r="AW151" s="100"/>
      <c r="AX151" s="100"/>
      <c r="AY151" s="17"/>
      <c r="AZ151" s="82"/>
      <c r="BA151" s="102"/>
      <c r="BB151" s="17"/>
      <c r="BC151" s="17"/>
      <c r="BE151" s="35"/>
      <c r="BF151" s="35"/>
      <c r="BG151" s="35"/>
      <c r="BH151" s="35"/>
      <c r="BI151" s="35"/>
      <c r="BJ151" s="35"/>
      <c r="BK151" s="35"/>
      <c r="BL151" s="35"/>
    </row>
    <row r="152" spans="1:64" x14ac:dyDescent="0.25">
      <c r="A152" s="17"/>
      <c r="B152" s="17"/>
      <c r="C152" s="97"/>
      <c r="D152" s="98"/>
      <c r="E152" s="17"/>
      <c r="F152" s="99"/>
      <c r="G152" s="35"/>
      <c r="H152" s="17"/>
      <c r="I152" s="35"/>
      <c r="J152" s="64"/>
      <c r="K152" s="65"/>
      <c r="L152" s="65"/>
      <c r="M152" s="65"/>
      <c r="N152" s="6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65"/>
      <c r="AF152" s="65"/>
      <c r="AG152" s="100"/>
      <c r="AH152" s="100"/>
      <c r="AI152" s="101"/>
      <c r="AJ152" s="100"/>
      <c r="AK152" s="100"/>
      <c r="AL152" s="100"/>
      <c r="AM152" s="101"/>
      <c r="AN152" s="100"/>
      <c r="AO152" s="100"/>
      <c r="AP152" s="100"/>
      <c r="AQ152" s="17"/>
      <c r="AR152" s="100"/>
      <c r="AS152" s="100"/>
      <c r="AT152" s="100"/>
      <c r="AU152" s="17"/>
      <c r="AV152" s="100"/>
      <c r="AW152" s="100"/>
      <c r="AX152" s="100"/>
      <c r="AY152" s="17"/>
      <c r="AZ152" s="82"/>
      <c r="BA152" s="102"/>
      <c r="BB152" s="17"/>
      <c r="BC152" s="17"/>
      <c r="BE152" s="35"/>
      <c r="BF152" s="35"/>
      <c r="BG152" s="35"/>
      <c r="BH152" s="35"/>
      <c r="BI152" s="35"/>
      <c r="BJ152" s="35"/>
      <c r="BK152" s="35"/>
      <c r="BL152" s="35"/>
    </row>
    <row r="153" spans="1:64" x14ac:dyDescent="0.25">
      <c r="A153" s="17"/>
      <c r="B153" s="17"/>
      <c r="C153" s="97"/>
      <c r="D153" s="98"/>
      <c r="E153" s="17"/>
      <c r="F153" s="99"/>
      <c r="G153" s="35"/>
      <c r="H153" s="17"/>
      <c r="I153" s="35"/>
      <c r="J153" s="64"/>
      <c r="K153" s="65"/>
      <c r="L153" s="65"/>
      <c r="M153" s="65"/>
      <c r="N153" s="6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65"/>
      <c r="AF153" s="65"/>
      <c r="AG153" s="100"/>
      <c r="AH153" s="100"/>
      <c r="AI153" s="101"/>
      <c r="AJ153" s="100"/>
      <c r="AK153" s="100"/>
      <c r="AL153" s="100"/>
      <c r="AM153" s="101"/>
      <c r="AN153" s="100"/>
      <c r="AO153" s="100"/>
      <c r="AP153" s="100"/>
      <c r="AQ153" s="17"/>
      <c r="AR153" s="100"/>
      <c r="AS153" s="100"/>
      <c r="AT153" s="100"/>
      <c r="AU153" s="17"/>
      <c r="AV153" s="100"/>
      <c r="AW153" s="100"/>
      <c r="AX153" s="100"/>
      <c r="AY153" s="17"/>
      <c r="AZ153" s="82"/>
      <c r="BA153" s="102"/>
      <c r="BB153" s="17"/>
      <c r="BC153" s="17"/>
      <c r="BE153" s="35"/>
      <c r="BF153" s="35"/>
      <c r="BG153" s="35"/>
      <c r="BH153" s="35"/>
      <c r="BI153" s="35"/>
      <c r="BJ153" s="35"/>
      <c r="BK153" s="35"/>
      <c r="BL153" s="35"/>
    </row>
    <row r="154" spans="1:64" x14ac:dyDescent="0.25">
      <c r="A154" s="17"/>
      <c r="B154" s="17"/>
      <c r="C154" s="97"/>
      <c r="D154" s="98"/>
      <c r="E154" s="17"/>
      <c r="F154" s="99"/>
      <c r="G154" s="35"/>
      <c r="H154" s="17"/>
      <c r="I154" s="35"/>
      <c r="J154" s="64"/>
      <c r="K154" s="65"/>
      <c r="L154" s="65"/>
      <c r="M154" s="65"/>
      <c r="N154" s="6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65"/>
      <c r="AF154" s="65"/>
      <c r="AG154" s="100"/>
      <c r="AH154" s="100"/>
      <c r="AI154" s="101"/>
      <c r="AJ154" s="100"/>
      <c r="AK154" s="100"/>
      <c r="AL154" s="100"/>
      <c r="AM154" s="101"/>
      <c r="AN154" s="100"/>
      <c r="AO154" s="100"/>
      <c r="AP154" s="100"/>
      <c r="AQ154" s="17"/>
      <c r="AR154" s="100"/>
      <c r="AS154" s="100"/>
      <c r="AT154" s="100"/>
      <c r="AU154" s="17"/>
      <c r="AV154" s="100"/>
      <c r="AW154" s="100"/>
      <c r="AX154" s="100"/>
      <c r="AY154" s="17"/>
      <c r="AZ154" s="82"/>
      <c r="BA154" s="102"/>
      <c r="BB154" s="17"/>
      <c r="BC154" s="17"/>
      <c r="BE154" s="35"/>
      <c r="BF154" s="35"/>
      <c r="BG154" s="35"/>
      <c r="BH154" s="35"/>
      <c r="BI154" s="35"/>
      <c r="BJ154" s="35"/>
      <c r="BK154" s="35"/>
      <c r="BL154" s="35"/>
    </row>
    <row r="155" spans="1:64" x14ac:dyDescent="0.25">
      <c r="A155" s="17"/>
      <c r="B155" s="17"/>
      <c r="C155" s="97"/>
      <c r="D155" s="98"/>
      <c r="E155" s="17"/>
      <c r="F155" s="99"/>
      <c r="G155" s="35"/>
      <c r="H155" s="17"/>
      <c r="I155" s="35"/>
      <c r="J155" s="64"/>
      <c r="K155" s="65"/>
      <c r="L155" s="65"/>
      <c r="M155" s="65"/>
      <c r="N155" s="6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65"/>
      <c r="AF155" s="65"/>
      <c r="AG155" s="100"/>
      <c r="AH155" s="100"/>
      <c r="AI155" s="101"/>
      <c r="AJ155" s="100"/>
      <c r="AK155" s="100"/>
      <c r="AL155" s="100"/>
      <c r="AM155" s="101"/>
      <c r="AN155" s="100"/>
      <c r="AO155" s="100"/>
      <c r="AP155" s="100"/>
      <c r="AQ155" s="17"/>
      <c r="AR155" s="100"/>
      <c r="AS155" s="100"/>
      <c r="AT155" s="100"/>
      <c r="AU155" s="17"/>
      <c r="AV155" s="100"/>
      <c r="AW155" s="100"/>
      <c r="AX155" s="100"/>
      <c r="AY155" s="17"/>
      <c r="AZ155" s="82"/>
      <c r="BA155" s="102"/>
      <c r="BB155" s="17"/>
      <c r="BC155" s="17"/>
      <c r="BE155" s="35"/>
      <c r="BF155" s="35"/>
      <c r="BG155" s="35"/>
      <c r="BH155" s="35"/>
      <c r="BI155" s="35"/>
      <c r="BJ155" s="35"/>
      <c r="BK155" s="35"/>
      <c r="BL155" s="35"/>
    </row>
    <row r="156" spans="1:64" x14ac:dyDescent="0.25">
      <c r="A156" s="17"/>
      <c r="B156" s="17"/>
      <c r="C156" s="97"/>
      <c r="D156" s="98"/>
      <c r="E156" s="17"/>
      <c r="F156" s="99"/>
      <c r="G156" s="35"/>
      <c r="H156" s="17"/>
      <c r="I156" s="35"/>
      <c r="J156" s="64"/>
      <c r="K156" s="65"/>
      <c r="L156" s="65"/>
      <c r="M156" s="65"/>
      <c r="N156" s="6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65"/>
      <c r="AF156" s="65"/>
      <c r="AG156" s="100"/>
      <c r="AH156" s="100"/>
      <c r="AI156" s="101"/>
      <c r="AJ156" s="100"/>
      <c r="AK156" s="100"/>
      <c r="AL156" s="100"/>
      <c r="AM156" s="101"/>
      <c r="AN156" s="100"/>
      <c r="AO156" s="100"/>
      <c r="AP156" s="100"/>
      <c r="AQ156" s="17"/>
      <c r="AR156" s="100"/>
      <c r="AS156" s="100"/>
      <c r="AT156" s="100"/>
      <c r="AU156" s="17"/>
      <c r="AV156" s="100"/>
      <c r="AW156" s="100"/>
      <c r="AX156" s="100"/>
      <c r="AY156" s="17"/>
      <c r="AZ156" s="82"/>
      <c r="BA156" s="102"/>
      <c r="BB156" s="17"/>
      <c r="BC156" s="17"/>
      <c r="BE156" s="35"/>
      <c r="BF156" s="35"/>
      <c r="BG156" s="35"/>
      <c r="BH156" s="35"/>
      <c r="BI156" s="35"/>
      <c r="BJ156" s="35"/>
      <c r="BK156" s="35"/>
      <c r="BL156" s="35"/>
    </row>
    <row r="157" spans="1:64" x14ac:dyDescent="0.25">
      <c r="A157" s="17"/>
      <c r="B157" s="17"/>
      <c r="C157" s="97"/>
      <c r="D157" s="98"/>
      <c r="E157" s="17"/>
      <c r="F157" s="99"/>
      <c r="G157" s="35"/>
      <c r="H157" s="17"/>
      <c r="I157" s="35"/>
      <c r="J157" s="64"/>
      <c r="K157" s="65"/>
      <c r="L157" s="65"/>
      <c r="M157" s="65"/>
      <c r="N157" s="6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65"/>
      <c r="AF157" s="65"/>
      <c r="AG157" s="100"/>
      <c r="AH157" s="100"/>
      <c r="AI157" s="101"/>
      <c r="AJ157" s="100"/>
      <c r="AK157" s="100"/>
      <c r="AL157" s="100"/>
      <c r="AM157" s="101"/>
      <c r="AN157" s="100"/>
      <c r="AO157" s="100"/>
      <c r="AP157" s="100"/>
      <c r="AQ157" s="17"/>
      <c r="AR157" s="100"/>
      <c r="AS157" s="100"/>
      <c r="AT157" s="100"/>
      <c r="AU157" s="17"/>
      <c r="AV157" s="100"/>
      <c r="AW157" s="100"/>
      <c r="AX157" s="100"/>
      <c r="AY157" s="17"/>
      <c r="AZ157" s="82"/>
      <c r="BA157" s="102"/>
      <c r="BB157" s="17"/>
      <c r="BC157" s="17"/>
      <c r="BE157" s="35"/>
      <c r="BF157" s="35"/>
      <c r="BG157" s="35"/>
      <c r="BH157" s="35"/>
      <c r="BI157" s="35"/>
      <c r="BJ157" s="35"/>
      <c r="BK157" s="35"/>
      <c r="BL157" s="35"/>
    </row>
    <row r="158" spans="1:64" x14ac:dyDescent="0.25">
      <c r="A158" s="17"/>
      <c r="B158" s="17"/>
      <c r="C158" s="97"/>
      <c r="D158" s="98"/>
      <c r="E158" s="17"/>
      <c r="F158" s="99"/>
      <c r="G158" s="35"/>
      <c r="H158" s="17"/>
      <c r="I158" s="35"/>
      <c r="J158" s="64"/>
      <c r="K158" s="65"/>
      <c r="L158" s="65"/>
      <c r="M158" s="65"/>
      <c r="N158" s="6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65"/>
      <c r="AF158" s="65"/>
      <c r="AG158" s="100"/>
      <c r="AH158" s="100"/>
      <c r="AI158" s="101"/>
      <c r="AJ158" s="100"/>
      <c r="AK158" s="100"/>
      <c r="AL158" s="100"/>
      <c r="AM158" s="101"/>
      <c r="AN158" s="100"/>
      <c r="AO158" s="100"/>
      <c r="AP158" s="100"/>
      <c r="AQ158" s="17"/>
      <c r="AR158" s="100"/>
      <c r="AS158" s="100"/>
      <c r="AT158" s="100"/>
      <c r="AU158" s="17"/>
      <c r="AV158" s="100"/>
      <c r="AW158" s="100"/>
      <c r="AX158" s="100"/>
      <c r="AY158" s="17"/>
      <c r="AZ158" s="82"/>
      <c r="BA158" s="102"/>
      <c r="BB158" s="17"/>
      <c r="BC158" s="17"/>
      <c r="BE158" s="35"/>
      <c r="BF158" s="35"/>
      <c r="BG158" s="35"/>
      <c r="BH158" s="35"/>
      <c r="BI158" s="35"/>
      <c r="BJ158" s="35"/>
      <c r="BK158" s="35"/>
      <c r="BL158" s="35"/>
    </row>
    <row r="159" spans="1:64" x14ac:dyDescent="0.25">
      <c r="A159" s="17"/>
      <c r="B159" s="17"/>
      <c r="C159" s="97"/>
      <c r="D159" s="98"/>
      <c r="E159" s="17"/>
      <c r="F159" s="99"/>
      <c r="G159" s="35"/>
      <c r="H159" s="17"/>
      <c r="I159" s="35"/>
      <c r="J159" s="64"/>
      <c r="K159" s="65"/>
      <c r="L159" s="65"/>
      <c r="M159" s="65"/>
      <c r="N159" s="6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65"/>
      <c r="AF159" s="65"/>
      <c r="AG159" s="100"/>
      <c r="AH159" s="100"/>
      <c r="AI159" s="101"/>
      <c r="AJ159" s="100"/>
      <c r="AK159" s="100"/>
      <c r="AL159" s="100"/>
      <c r="AM159" s="101"/>
      <c r="AN159" s="100"/>
      <c r="AO159" s="100"/>
      <c r="AP159" s="100"/>
      <c r="AQ159" s="17"/>
      <c r="AR159" s="100"/>
      <c r="AS159" s="100"/>
      <c r="AT159" s="100"/>
      <c r="AU159" s="17"/>
      <c r="AV159" s="100"/>
      <c r="AW159" s="100"/>
      <c r="AX159" s="100"/>
      <c r="AY159" s="17"/>
      <c r="AZ159" s="82"/>
      <c r="BA159" s="102"/>
      <c r="BB159" s="17"/>
      <c r="BC159" s="17"/>
      <c r="BE159" s="35"/>
      <c r="BF159" s="35"/>
      <c r="BG159" s="35"/>
      <c r="BH159" s="35"/>
      <c r="BI159" s="35"/>
      <c r="BJ159" s="35"/>
      <c r="BK159" s="35"/>
      <c r="BL159" s="35"/>
    </row>
    <row r="160" spans="1:64" x14ac:dyDescent="0.25">
      <c r="A160" s="17"/>
      <c r="B160" s="17"/>
      <c r="C160" s="97"/>
      <c r="D160" s="98"/>
      <c r="E160" s="17"/>
      <c r="F160" s="99"/>
      <c r="G160" s="35"/>
      <c r="H160" s="17"/>
      <c r="I160" s="35"/>
      <c r="J160" s="64"/>
      <c r="K160" s="65"/>
      <c r="L160" s="65"/>
      <c r="M160" s="65"/>
      <c r="N160" s="6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65"/>
      <c r="AF160" s="65"/>
      <c r="AG160" s="100"/>
      <c r="AH160" s="100"/>
      <c r="AI160" s="101"/>
      <c r="AJ160" s="100"/>
      <c r="AK160" s="100"/>
      <c r="AL160" s="100"/>
      <c r="AM160" s="101"/>
      <c r="AN160" s="100"/>
      <c r="AO160" s="100"/>
      <c r="AP160" s="100"/>
      <c r="AQ160" s="17"/>
      <c r="AR160" s="100"/>
      <c r="AS160" s="100"/>
      <c r="AT160" s="100"/>
      <c r="AU160" s="17"/>
      <c r="AV160" s="100"/>
      <c r="AW160" s="100"/>
      <c r="AX160" s="100"/>
      <c r="AY160" s="17"/>
      <c r="AZ160" s="82"/>
      <c r="BA160" s="102"/>
      <c r="BB160" s="17"/>
      <c r="BC160" s="17"/>
      <c r="BE160" s="35"/>
      <c r="BF160" s="35"/>
      <c r="BG160" s="35"/>
      <c r="BH160" s="35"/>
      <c r="BI160" s="35"/>
      <c r="BJ160" s="35"/>
      <c r="BK160" s="35"/>
      <c r="BL160" s="35"/>
    </row>
    <row r="161" spans="1:64" x14ac:dyDescent="0.25">
      <c r="A161" s="17"/>
      <c r="B161" s="17"/>
      <c r="C161" s="97"/>
      <c r="D161" s="98"/>
      <c r="E161" s="17"/>
      <c r="F161" s="99"/>
      <c r="G161" s="35"/>
      <c r="H161" s="17"/>
      <c r="I161" s="35"/>
      <c r="J161" s="64"/>
      <c r="K161" s="65"/>
      <c r="L161" s="65"/>
      <c r="M161" s="65"/>
      <c r="N161" s="6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65"/>
      <c r="AF161" s="65"/>
      <c r="AG161" s="100"/>
      <c r="AH161" s="100"/>
      <c r="AI161" s="101"/>
      <c r="AJ161" s="100"/>
      <c r="AK161" s="100"/>
      <c r="AL161" s="100"/>
      <c r="AM161" s="101"/>
      <c r="AN161" s="100"/>
      <c r="AO161" s="100"/>
      <c r="AP161" s="100"/>
      <c r="AQ161" s="17"/>
      <c r="AR161" s="100"/>
      <c r="AS161" s="100"/>
      <c r="AT161" s="100"/>
      <c r="AU161" s="17"/>
      <c r="AV161" s="100"/>
      <c r="AW161" s="100"/>
      <c r="AX161" s="100"/>
      <c r="AY161" s="17"/>
      <c r="AZ161" s="82"/>
      <c r="BA161" s="102"/>
      <c r="BB161" s="17"/>
      <c r="BC161" s="17"/>
      <c r="BE161" s="35"/>
      <c r="BF161" s="35"/>
      <c r="BG161" s="35"/>
      <c r="BH161" s="35"/>
      <c r="BI161" s="35"/>
      <c r="BJ161" s="35"/>
      <c r="BK161" s="35"/>
      <c r="BL161" s="35"/>
    </row>
    <row r="162" spans="1:64" x14ac:dyDescent="0.25">
      <c r="A162" s="17"/>
      <c r="B162" s="17"/>
      <c r="C162" s="97"/>
      <c r="D162" s="98"/>
      <c r="E162" s="17"/>
      <c r="F162" s="99"/>
      <c r="G162" s="35"/>
      <c r="H162" s="17"/>
      <c r="I162" s="35"/>
      <c r="J162" s="64"/>
      <c r="K162" s="65"/>
      <c r="L162" s="65"/>
      <c r="M162" s="65"/>
      <c r="N162" s="6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65"/>
      <c r="AF162" s="65"/>
      <c r="AG162" s="100"/>
      <c r="AH162" s="100"/>
      <c r="AI162" s="101"/>
      <c r="AJ162" s="100"/>
      <c r="AK162" s="100"/>
      <c r="AL162" s="100"/>
      <c r="AM162" s="101"/>
      <c r="AN162" s="100"/>
      <c r="AO162" s="100"/>
      <c r="AP162" s="100"/>
      <c r="AQ162" s="17"/>
      <c r="AR162" s="100"/>
      <c r="AS162" s="100"/>
      <c r="AT162" s="100"/>
      <c r="AU162" s="17"/>
      <c r="AV162" s="100"/>
      <c r="AW162" s="100"/>
      <c r="AX162" s="100"/>
      <c r="AY162" s="17"/>
      <c r="AZ162" s="82"/>
      <c r="BA162" s="102"/>
      <c r="BB162" s="17"/>
      <c r="BC162" s="17"/>
      <c r="BE162" s="35"/>
      <c r="BF162" s="35"/>
      <c r="BG162" s="35"/>
      <c r="BH162" s="35"/>
      <c r="BI162" s="35"/>
      <c r="BJ162" s="35"/>
      <c r="BK162" s="35"/>
      <c r="BL162" s="35"/>
    </row>
    <row r="163" spans="1:64" x14ac:dyDescent="0.25">
      <c r="A163" s="17"/>
      <c r="B163" s="17"/>
      <c r="C163" s="97"/>
      <c r="D163" s="98"/>
      <c r="E163" s="17"/>
      <c r="F163" s="99"/>
      <c r="G163" s="35"/>
      <c r="H163" s="17"/>
      <c r="I163" s="35"/>
      <c r="J163" s="64"/>
      <c r="K163" s="65"/>
      <c r="L163" s="65"/>
      <c r="M163" s="65"/>
      <c r="N163" s="6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65"/>
      <c r="AF163" s="65"/>
      <c r="AG163" s="100"/>
      <c r="AH163" s="100"/>
      <c r="AI163" s="101"/>
      <c r="AJ163" s="100"/>
      <c r="AK163" s="100"/>
      <c r="AL163" s="100"/>
      <c r="AM163" s="101"/>
      <c r="AN163" s="100"/>
      <c r="AO163" s="100"/>
      <c r="AP163" s="100"/>
      <c r="AQ163" s="17"/>
      <c r="AR163" s="100"/>
      <c r="AS163" s="100"/>
      <c r="AT163" s="100"/>
      <c r="AU163" s="17"/>
      <c r="AV163" s="100"/>
      <c r="AW163" s="100"/>
      <c r="AX163" s="100"/>
      <c r="AY163" s="17"/>
      <c r="AZ163" s="82"/>
      <c r="BA163" s="102"/>
      <c r="BB163" s="17"/>
      <c r="BC163" s="17"/>
      <c r="BE163" s="35"/>
      <c r="BF163" s="35"/>
      <c r="BG163" s="35"/>
      <c r="BH163" s="35"/>
      <c r="BI163" s="35"/>
      <c r="BJ163" s="35"/>
      <c r="BK163" s="35"/>
      <c r="BL163" s="35"/>
    </row>
    <row r="164" spans="1:64" x14ac:dyDescent="0.25">
      <c r="A164" s="17"/>
      <c r="B164" s="17"/>
      <c r="C164" s="97"/>
      <c r="D164" s="98"/>
      <c r="E164" s="17"/>
      <c r="F164" s="99"/>
      <c r="G164" s="35"/>
      <c r="H164" s="17"/>
      <c r="I164" s="35"/>
      <c r="J164" s="64"/>
      <c r="K164" s="65"/>
      <c r="L164" s="65"/>
      <c r="M164" s="65"/>
      <c r="N164" s="6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65"/>
      <c r="AF164" s="65"/>
      <c r="AG164" s="100"/>
      <c r="AH164" s="100"/>
      <c r="AI164" s="101"/>
      <c r="AJ164" s="100"/>
      <c r="AK164" s="100"/>
      <c r="AL164" s="100"/>
      <c r="AM164" s="101"/>
      <c r="AN164" s="100"/>
      <c r="AO164" s="100"/>
      <c r="AP164" s="100"/>
      <c r="AQ164" s="17"/>
      <c r="AR164" s="100"/>
      <c r="AS164" s="100"/>
      <c r="AT164" s="100"/>
      <c r="AU164" s="17"/>
      <c r="AV164" s="100"/>
      <c r="AW164" s="100"/>
      <c r="AX164" s="100"/>
      <c r="AY164" s="17"/>
      <c r="AZ164" s="82"/>
      <c r="BA164" s="102"/>
      <c r="BB164" s="17"/>
      <c r="BC164" s="17"/>
      <c r="BE164" s="35"/>
      <c r="BF164" s="35"/>
      <c r="BG164" s="35"/>
      <c r="BH164" s="35"/>
      <c r="BI164" s="35"/>
      <c r="BJ164" s="35"/>
      <c r="BK164" s="35"/>
      <c r="BL164" s="35"/>
    </row>
    <row r="165" spans="1:64" x14ac:dyDescent="0.25">
      <c r="A165" s="17"/>
      <c r="B165" s="17"/>
      <c r="C165" s="97"/>
      <c r="D165" s="98"/>
      <c r="E165" s="17"/>
      <c r="F165" s="99"/>
      <c r="G165" s="35"/>
      <c r="H165" s="17"/>
      <c r="I165" s="35"/>
      <c r="J165" s="64"/>
      <c r="K165" s="65"/>
      <c r="L165" s="65"/>
      <c r="M165" s="65"/>
      <c r="N165" s="6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65"/>
      <c r="AF165" s="65"/>
      <c r="AG165" s="100"/>
      <c r="AH165" s="100"/>
      <c r="AI165" s="101"/>
      <c r="AJ165" s="100"/>
      <c r="AK165" s="100"/>
      <c r="AL165" s="100"/>
      <c r="AM165" s="101"/>
      <c r="AN165" s="100"/>
      <c r="AO165" s="100"/>
      <c r="AP165" s="100"/>
      <c r="AQ165" s="17"/>
      <c r="AR165" s="100"/>
      <c r="AS165" s="100"/>
      <c r="AT165" s="100"/>
      <c r="AU165" s="17"/>
      <c r="AV165" s="100"/>
      <c r="AW165" s="100"/>
      <c r="AX165" s="100"/>
      <c r="AY165" s="17"/>
      <c r="AZ165" s="82"/>
      <c r="BA165" s="102"/>
      <c r="BB165" s="17"/>
      <c r="BC165" s="17"/>
      <c r="BE165" s="35"/>
      <c r="BF165" s="35"/>
      <c r="BG165" s="35"/>
      <c r="BH165" s="35"/>
      <c r="BI165" s="35"/>
      <c r="BJ165" s="35"/>
      <c r="BK165" s="35"/>
      <c r="BL165" s="35"/>
    </row>
    <row r="166" spans="1:64" x14ac:dyDescent="0.25">
      <c r="A166" s="17"/>
      <c r="B166" s="17"/>
      <c r="C166" s="97"/>
      <c r="D166" s="98"/>
      <c r="E166" s="17"/>
      <c r="F166" s="99"/>
      <c r="G166" s="35"/>
      <c r="H166" s="17"/>
      <c r="I166" s="35"/>
      <c r="J166" s="64"/>
      <c r="K166" s="65"/>
      <c r="L166" s="65"/>
      <c r="M166" s="65"/>
      <c r="N166" s="6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65"/>
      <c r="AF166" s="65"/>
      <c r="AG166" s="100"/>
      <c r="AH166" s="100"/>
      <c r="AI166" s="101"/>
      <c r="AJ166" s="100"/>
      <c r="AK166" s="100"/>
      <c r="AL166" s="100"/>
      <c r="AM166" s="101"/>
      <c r="AN166" s="100"/>
      <c r="AO166" s="100"/>
      <c r="AP166" s="100"/>
      <c r="AQ166" s="17"/>
      <c r="AR166" s="100"/>
      <c r="AS166" s="100"/>
      <c r="AT166" s="100"/>
      <c r="AU166" s="17"/>
      <c r="AV166" s="100"/>
      <c r="AW166" s="100"/>
      <c r="AX166" s="100"/>
      <c r="AY166" s="17"/>
      <c r="AZ166" s="82"/>
      <c r="BA166" s="102"/>
      <c r="BB166" s="17"/>
      <c r="BC166" s="17"/>
      <c r="BE166" s="35"/>
      <c r="BF166" s="35"/>
      <c r="BG166" s="35"/>
      <c r="BH166" s="35"/>
      <c r="BI166" s="35"/>
      <c r="BJ166" s="35"/>
      <c r="BK166" s="35"/>
      <c r="BL166" s="35"/>
    </row>
    <row r="167" spans="1:64" x14ac:dyDescent="0.25">
      <c r="A167" s="17"/>
      <c r="B167" s="17"/>
      <c r="C167" s="97"/>
      <c r="D167" s="98"/>
      <c r="E167" s="17"/>
      <c r="F167" s="99"/>
      <c r="G167" s="35"/>
      <c r="H167" s="17"/>
      <c r="I167" s="35"/>
      <c r="J167" s="64"/>
      <c r="K167" s="65"/>
      <c r="L167" s="65"/>
      <c r="M167" s="65"/>
      <c r="N167" s="6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65"/>
      <c r="AF167" s="65"/>
      <c r="AG167" s="100"/>
      <c r="AH167" s="100"/>
      <c r="AI167" s="101"/>
      <c r="AJ167" s="100"/>
      <c r="AK167" s="100"/>
      <c r="AL167" s="100"/>
      <c r="AM167" s="101"/>
      <c r="AN167" s="100"/>
      <c r="AO167" s="100"/>
      <c r="AP167" s="100"/>
      <c r="AQ167" s="17"/>
      <c r="AR167" s="100"/>
      <c r="AS167" s="100"/>
      <c r="AT167" s="100"/>
      <c r="AU167" s="17"/>
      <c r="AV167" s="100"/>
      <c r="AW167" s="100"/>
      <c r="AX167" s="100"/>
      <c r="AY167" s="17"/>
      <c r="AZ167" s="82"/>
      <c r="BA167" s="102"/>
      <c r="BB167" s="17"/>
      <c r="BC167" s="17"/>
      <c r="BE167" s="35"/>
      <c r="BF167" s="35"/>
      <c r="BG167" s="35"/>
      <c r="BH167" s="35"/>
      <c r="BI167" s="35"/>
      <c r="BJ167" s="35"/>
      <c r="BK167" s="35"/>
      <c r="BL167" s="35"/>
    </row>
    <row r="168" spans="1:64" x14ac:dyDescent="0.25">
      <c r="A168" s="17"/>
      <c r="B168" s="17"/>
      <c r="C168" s="97"/>
      <c r="D168" s="98"/>
      <c r="E168" s="17"/>
      <c r="F168" s="99"/>
      <c r="G168" s="35"/>
      <c r="H168" s="17"/>
      <c r="I168" s="35"/>
      <c r="J168" s="64"/>
      <c r="K168" s="65"/>
      <c r="L168" s="65"/>
      <c r="M168" s="65"/>
      <c r="N168" s="6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65"/>
      <c r="AF168" s="65"/>
      <c r="AG168" s="100"/>
      <c r="AH168" s="100"/>
      <c r="AI168" s="101"/>
      <c r="AJ168" s="100"/>
      <c r="AK168" s="100"/>
      <c r="AL168" s="100"/>
      <c r="AM168" s="101"/>
      <c r="AN168" s="100"/>
      <c r="AO168" s="100"/>
      <c r="AP168" s="100"/>
      <c r="AQ168" s="17"/>
      <c r="AR168" s="100"/>
      <c r="AS168" s="100"/>
      <c r="AT168" s="100"/>
      <c r="AU168" s="17"/>
      <c r="AV168" s="100"/>
      <c r="AW168" s="100"/>
      <c r="AX168" s="100"/>
      <c r="AY168" s="17"/>
      <c r="AZ168" s="82"/>
      <c r="BA168" s="102"/>
      <c r="BB168" s="17"/>
      <c r="BC168" s="17"/>
      <c r="BE168" s="35"/>
      <c r="BF168" s="35"/>
      <c r="BG168" s="35"/>
      <c r="BH168" s="35"/>
      <c r="BI168" s="35"/>
      <c r="BJ168" s="35"/>
      <c r="BK168" s="35"/>
      <c r="BL168" s="35"/>
    </row>
    <row r="169" spans="1:64" x14ac:dyDescent="0.25">
      <c r="A169" s="17"/>
      <c r="B169" s="17"/>
      <c r="C169" s="97"/>
      <c r="D169" s="98"/>
      <c r="E169" s="17"/>
      <c r="F169" s="99"/>
      <c r="G169" s="35"/>
      <c r="H169" s="17"/>
      <c r="I169" s="35"/>
      <c r="J169" s="64"/>
      <c r="K169" s="65"/>
      <c r="L169" s="65"/>
      <c r="M169" s="65"/>
      <c r="N169" s="6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65"/>
      <c r="AF169" s="65"/>
      <c r="AG169" s="100"/>
      <c r="AH169" s="100"/>
      <c r="AI169" s="101"/>
      <c r="AJ169" s="100"/>
      <c r="AK169" s="100"/>
      <c r="AL169" s="100"/>
      <c r="AM169" s="101"/>
      <c r="AN169" s="100"/>
      <c r="AO169" s="100"/>
      <c r="AP169" s="100"/>
      <c r="AQ169" s="17"/>
      <c r="AR169" s="100"/>
      <c r="AS169" s="100"/>
      <c r="AT169" s="100"/>
      <c r="AU169" s="17"/>
      <c r="AV169" s="100"/>
      <c r="AW169" s="100"/>
      <c r="AX169" s="100"/>
      <c r="AY169" s="17"/>
      <c r="AZ169" s="82"/>
      <c r="BA169" s="102"/>
      <c r="BB169" s="17"/>
      <c r="BC169" s="17"/>
      <c r="BE169" s="35"/>
      <c r="BF169" s="35"/>
      <c r="BG169" s="35"/>
      <c r="BH169" s="35"/>
      <c r="BI169" s="35"/>
      <c r="BJ169" s="35"/>
      <c r="BK169" s="35"/>
      <c r="BL169" s="35"/>
    </row>
    <row r="170" spans="1:64" x14ac:dyDescent="0.25">
      <c r="A170" s="17"/>
      <c r="B170" s="17"/>
      <c r="C170" s="97"/>
      <c r="D170" s="98"/>
      <c r="E170" s="17"/>
      <c r="F170" s="99"/>
      <c r="G170" s="35"/>
      <c r="H170" s="17"/>
      <c r="I170" s="35"/>
      <c r="J170" s="64"/>
      <c r="K170" s="65"/>
      <c r="L170" s="65"/>
      <c r="M170" s="65"/>
      <c r="N170" s="6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65"/>
      <c r="AF170" s="65"/>
      <c r="AG170" s="100"/>
      <c r="AH170" s="100"/>
      <c r="AI170" s="101"/>
      <c r="AJ170" s="100"/>
      <c r="AK170" s="100"/>
      <c r="AL170" s="100"/>
      <c r="AM170" s="101"/>
      <c r="AN170" s="100"/>
      <c r="AO170" s="100"/>
      <c r="AP170" s="100"/>
      <c r="AQ170" s="17"/>
      <c r="AR170" s="100"/>
      <c r="AS170" s="100"/>
      <c r="AT170" s="100"/>
      <c r="AU170" s="17"/>
      <c r="AV170" s="100"/>
      <c r="AW170" s="100"/>
      <c r="AX170" s="100"/>
      <c r="AY170" s="17"/>
      <c r="AZ170" s="82"/>
      <c r="BA170" s="102"/>
      <c r="BB170" s="17"/>
      <c r="BC170" s="17"/>
      <c r="BE170" s="35"/>
      <c r="BF170" s="35"/>
      <c r="BG170" s="35"/>
      <c r="BH170" s="35"/>
      <c r="BI170" s="35"/>
      <c r="BJ170" s="35"/>
      <c r="BK170" s="35"/>
      <c r="BL170" s="35"/>
    </row>
    <row r="171" spans="1:64" x14ac:dyDescent="0.25">
      <c r="A171" s="17"/>
      <c r="B171" s="17"/>
      <c r="C171" s="97"/>
      <c r="D171" s="98"/>
      <c r="E171" s="17"/>
      <c r="F171" s="99"/>
      <c r="G171" s="35"/>
      <c r="H171" s="17"/>
      <c r="I171" s="35"/>
      <c r="J171" s="64"/>
      <c r="K171" s="65"/>
      <c r="L171" s="65"/>
      <c r="M171" s="65"/>
      <c r="N171" s="6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65"/>
      <c r="AF171" s="65"/>
      <c r="AG171" s="100"/>
      <c r="AH171" s="100"/>
      <c r="AI171" s="101"/>
      <c r="AJ171" s="100"/>
      <c r="AK171" s="100"/>
      <c r="AL171" s="100"/>
      <c r="AM171" s="101"/>
      <c r="AN171" s="100"/>
      <c r="AO171" s="100"/>
      <c r="AP171" s="100"/>
      <c r="AQ171" s="17"/>
      <c r="AR171" s="100"/>
      <c r="AS171" s="100"/>
      <c r="AT171" s="100"/>
      <c r="AU171" s="17"/>
      <c r="AV171" s="100"/>
      <c r="AW171" s="100"/>
      <c r="AX171" s="100"/>
      <c r="AY171" s="17"/>
      <c r="AZ171" s="82"/>
      <c r="BA171" s="102"/>
      <c r="BB171" s="17"/>
      <c r="BC171" s="17"/>
      <c r="BE171" s="35"/>
      <c r="BF171" s="35"/>
      <c r="BG171" s="35"/>
      <c r="BH171" s="35"/>
      <c r="BI171" s="35"/>
      <c r="BJ171" s="35"/>
      <c r="BK171" s="35"/>
      <c r="BL171" s="35"/>
    </row>
    <row r="172" spans="1:64" x14ac:dyDescent="0.25">
      <c r="A172" s="17"/>
      <c r="B172" s="17"/>
      <c r="C172" s="97"/>
      <c r="D172" s="98"/>
      <c r="E172" s="17"/>
      <c r="F172" s="99"/>
      <c r="G172" s="35"/>
      <c r="H172" s="17"/>
      <c r="I172" s="35"/>
      <c r="J172" s="64"/>
      <c r="K172" s="65"/>
      <c r="L172" s="65"/>
      <c r="M172" s="65"/>
      <c r="N172" s="6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65"/>
      <c r="AF172" s="65"/>
      <c r="AG172" s="100"/>
      <c r="AH172" s="100"/>
      <c r="AI172" s="101"/>
      <c r="AJ172" s="100"/>
      <c r="AK172" s="100"/>
      <c r="AL172" s="100"/>
      <c r="AM172" s="101"/>
      <c r="AN172" s="100"/>
      <c r="AO172" s="100"/>
      <c r="AP172" s="100"/>
      <c r="AQ172" s="17"/>
      <c r="AR172" s="100"/>
      <c r="AS172" s="100"/>
      <c r="AT172" s="100"/>
      <c r="AU172" s="17"/>
      <c r="AV172" s="100"/>
      <c r="AW172" s="100"/>
      <c r="AX172" s="100"/>
      <c r="AY172" s="17"/>
      <c r="AZ172" s="82"/>
      <c r="BA172" s="102"/>
      <c r="BB172" s="17"/>
      <c r="BC172" s="17"/>
      <c r="BE172" s="35"/>
      <c r="BF172" s="35"/>
      <c r="BG172" s="35"/>
      <c r="BH172" s="35"/>
      <c r="BI172" s="35"/>
      <c r="BJ172" s="35"/>
      <c r="BK172" s="35"/>
      <c r="BL172" s="35"/>
    </row>
    <row r="173" spans="1:64" x14ac:dyDescent="0.25">
      <c r="A173" s="17"/>
      <c r="B173" s="17"/>
      <c r="C173" s="97"/>
      <c r="D173" s="98"/>
      <c r="E173" s="17"/>
      <c r="F173" s="99"/>
      <c r="G173" s="35"/>
      <c r="H173" s="17"/>
      <c r="I173" s="35"/>
      <c r="J173" s="64"/>
      <c r="K173" s="65"/>
      <c r="L173" s="65"/>
      <c r="M173" s="65"/>
      <c r="N173" s="6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65"/>
      <c r="AF173" s="65"/>
      <c r="AG173" s="100"/>
      <c r="AH173" s="100"/>
      <c r="AI173" s="101"/>
      <c r="AJ173" s="100"/>
      <c r="AK173" s="100"/>
      <c r="AL173" s="100"/>
      <c r="AM173" s="101"/>
      <c r="AN173" s="100"/>
      <c r="AO173" s="100"/>
      <c r="AP173" s="100"/>
      <c r="AQ173" s="17"/>
      <c r="AR173" s="100"/>
      <c r="AS173" s="100"/>
      <c r="AT173" s="100"/>
      <c r="AU173" s="17"/>
      <c r="AV173" s="100"/>
      <c r="AW173" s="100"/>
      <c r="AX173" s="100"/>
      <c r="AY173" s="17"/>
      <c r="AZ173" s="82"/>
      <c r="BA173" s="102"/>
      <c r="BB173" s="17"/>
      <c r="BC173" s="17"/>
      <c r="BE173" s="35"/>
      <c r="BF173" s="35"/>
      <c r="BG173" s="35"/>
      <c r="BH173" s="35"/>
      <c r="BI173" s="35"/>
      <c r="BJ173" s="35"/>
      <c r="BK173" s="35"/>
      <c r="BL173" s="35"/>
    </row>
    <row r="174" spans="1:64" x14ac:dyDescent="0.25">
      <c r="A174" s="17"/>
      <c r="B174" s="17"/>
      <c r="C174" s="97"/>
      <c r="D174" s="98"/>
      <c r="E174" s="17"/>
      <c r="F174" s="99"/>
      <c r="G174" s="35"/>
      <c r="H174" s="17"/>
      <c r="I174" s="35"/>
      <c r="J174" s="64"/>
      <c r="K174" s="65"/>
      <c r="L174" s="65"/>
      <c r="M174" s="65"/>
      <c r="N174" s="6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65"/>
      <c r="AF174" s="65"/>
      <c r="AG174" s="100"/>
      <c r="AH174" s="100"/>
      <c r="AI174" s="101"/>
      <c r="AJ174" s="100"/>
      <c r="AK174" s="100"/>
      <c r="AL174" s="100"/>
      <c r="AM174" s="101"/>
      <c r="AN174" s="100"/>
      <c r="AO174" s="100"/>
      <c r="AP174" s="100"/>
      <c r="AQ174" s="17"/>
      <c r="AR174" s="100"/>
      <c r="AS174" s="100"/>
      <c r="AT174" s="100"/>
      <c r="AU174" s="17"/>
      <c r="AV174" s="100"/>
      <c r="AW174" s="100"/>
      <c r="AX174" s="100"/>
      <c r="AY174" s="17"/>
      <c r="AZ174" s="82"/>
      <c r="BA174" s="102"/>
      <c r="BB174" s="17"/>
      <c r="BC174" s="17"/>
      <c r="BE174" s="35"/>
      <c r="BF174" s="35"/>
      <c r="BG174" s="35"/>
      <c r="BH174" s="35"/>
      <c r="BI174" s="35"/>
      <c r="BJ174" s="35"/>
      <c r="BK174" s="35"/>
      <c r="BL174" s="35"/>
    </row>
    <row r="175" spans="1:64" x14ac:dyDescent="0.25">
      <c r="A175" s="17"/>
      <c r="B175" s="17"/>
      <c r="C175" s="97"/>
      <c r="D175" s="98"/>
      <c r="E175" s="17"/>
      <c r="F175" s="99"/>
      <c r="G175" s="35"/>
      <c r="H175" s="17"/>
      <c r="I175" s="35"/>
      <c r="J175" s="64"/>
      <c r="K175" s="65"/>
      <c r="L175" s="65"/>
      <c r="M175" s="65"/>
      <c r="N175" s="6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65"/>
      <c r="AF175" s="65"/>
      <c r="AG175" s="100"/>
      <c r="AH175" s="100"/>
      <c r="AI175" s="101"/>
      <c r="AJ175" s="100"/>
      <c r="AK175" s="100"/>
      <c r="AL175" s="100"/>
      <c r="AM175" s="101"/>
      <c r="AN175" s="100"/>
      <c r="AO175" s="100"/>
      <c r="AP175" s="100"/>
      <c r="AQ175" s="17"/>
      <c r="AR175" s="100"/>
      <c r="AS175" s="100"/>
      <c r="AT175" s="100"/>
      <c r="AU175" s="17"/>
      <c r="AV175" s="100"/>
      <c r="AW175" s="100"/>
      <c r="AX175" s="100"/>
      <c r="AY175" s="17"/>
      <c r="AZ175" s="82"/>
      <c r="BA175" s="102"/>
      <c r="BB175" s="17"/>
      <c r="BC175" s="17"/>
      <c r="BE175" s="35"/>
      <c r="BF175" s="35"/>
      <c r="BG175" s="35"/>
      <c r="BH175" s="35"/>
      <c r="BI175" s="35"/>
      <c r="BJ175" s="35"/>
      <c r="BK175" s="35"/>
      <c r="BL175" s="35"/>
    </row>
    <row r="176" spans="1:64" x14ac:dyDescent="0.25">
      <c r="A176" s="17"/>
      <c r="B176" s="17"/>
      <c r="C176" s="97"/>
      <c r="D176" s="98"/>
      <c r="E176" s="17"/>
      <c r="F176" s="99"/>
      <c r="G176" s="35"/>
      <c r="H176" s="17"/>
      <c r="I176" s="35"/>
      <c r="J176" s="64"/>
      <c r="K176" s="65"/>
      <c r="L176" s="65"/>
      <c r="M176" s="65"/>
      <c r="N176" s="6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65"/>
      <c r="AF176" s="65"/>
      <c r="AG176" s="100"/>
      <c r="AH176" s="100"/>
      <c r="AI176" s="101"/>
      <c r="AJ176" s="100"/>
      <c r="AK176" s="100"/>
      <c r="AL176" s="100"/>
      <c r="AM176" s="101"/>
      <c r="AN176" s="100"/>
      <c r="AO176" s="100"/>
      <c r="AP176" s="100"/>
      <c r="AQ176" s="17"/>
      <c r="AR176" s="100"/>
      <c r="AS176" s="100"/>
      <c r="AT176" s="100"/>
      <c r="AU176" s="17"/>
      <c r="AV176" s="100"/>
      <c r="AW176" s="100"/>
      <c r="AX176" s="100"/>
      <c r="AY176" s="17"/>
      <c r="AZ176" s="82"/>
      <c r="BA176" s="102"/>
      <c r="BB176" s="17"/>
      <c r="BC176" s="17"/>
      <c r="BE176" s="35"/>
      <c r="BF176" s="35"/>
      <c r="BG176" s="35"/>
      <c r="BH176" s="35"/>
      <c r="BI176" s="35"/>
      <c r="BJ176" s="35"/>
      <c r="BK176" s="35"/>
      <c r="BL176" s="35"/>
    </row>
    <row r="177" spans="1:64" x14ac:dyDescent="0.25">
      <c r="A177" s="17"/>
      <c r="B177" s="17"/>
      <c r="C177" s="97"/>
      <c r="D177" s="98"/>
      <c r="E177" s="17"/>
      <c r="F177" s="99"/>
      <c r="G177" s="35"/>
      <c r="H177" s="17"/>
      <c r="I177" s="35"/>
      <c r="J177" s="64"/>
      <c r="K177" s="65"/>
      <c r="L177" s="65"/>
      <c r="M177" s="65"/>
      <c r="N177" s="6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65"/>
      <c r="AF177" s="65"/>
      <c r="AG177" s="100"/>
      <c r="AH177" s="100"/>
      <c r="AI177" s="101"/>
      <c r="AJ177" s="100"/>
      <c r="AK177" s="100"/>
      <c r="AL177" s="100"/>
      <c r="AM177" s="101"/>
      <c r="AN177" s="100"/>
      <c r="AO177" s="100"/>
      <c r="AP177" s="100"/>
      <c r="AQ177" s="17"/>
      <c r="AR177" s="100"/>
      <c r="AS177" s="100"/>
      <c r="AT177" s="100"/>
      <c r="AU177" s="17"/>
      <c r="AV177" s="100"/>
      <c r="AW177" s="100"/>
      <c r="AX177" s="100"/>
      <c r="AY177" s="17"/>
      <c r="AZ177" s="82"/>
      <c r="BA177" s="102"/>
      <c r="BB177" s="17"/>
      <c r="BC177" s="17"/>
      <c r="BE177" s="35"/>
      <c r="BF177" s="35"/>
      <c r="BG177" s="35"/>
      <c r="BH177" s="35"/>
      <c r="BI177" s="35"/>
      <c r="BJ177" s="35"/>
      <c r="BK177" s="35"/>
      <c r="BL177" s="35"/>
    </row>
    <row r="178" spans="1:64" x14ac:dyDescent="0.25">
      <c r="A178" s="17"/>
      <c r="B178" s="17"/>
      <c r="C178" s="97"/>
      <c r="D178" s="98"/>
      <c r="E178" s="17"/>
      <c r="F178" s="99"/>
      <c r="G178" s="35"/>
      <c r="H178" s="17"/>
      <c r="I178" s="35"/>
      <c r="J178" s="64"/>
      <c r="K178" s="65"/>
      <c r="L178" s="65"/>
      <c r="M178" s="65"/>
      <c r="N178" s="6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65"/>
      <c r="AF178" s="65"/>
      <c r="AG178" s="100"/>
      <c r="AH178" s="100"/>
      <c r="AI178" s="101"/>
      <c r="AJ178" s="100"/>
      <c r="AK178" s="100"/>
      <c r="AL178" s="100"/>
      <c r="AM178" s="101"/>
      <c r="AN178" s="100"/>
      <c r="AO178" s="100"/>
      <c r="AP178" s="100"/>
      <c r="AQ178" s="17"/>
      <c r="AR178" s="100"/>
      <c r="AS178" s="100"/>
      <c r="AT178" s="100"/>
      <c r="AU178" s="17"/>
      <c r="AV178" s="100"/>
      <c r="AW178" s="100"/>
      <c r="AX178" s="100"/>
      <c r="AY178" s="17"/>
      <c r="AZ178" s="82"/>
      <c r="BA178" s="102"/>
      <c r="BB178" s="17"/>
      <c r="BC178" s="17"/>
      <c r="BE178" s="35"/>
      <c r="BF178" s="35"/>
      <c r="BG178" s="35"/>
      <c r="BH178" s="35"/>
      <c r="BI178" s="35"/>
      <c r="BJ178" s="35"/>
      <c r="BK178" s="35"/>
      <c r="BL178" s="35"/>
    </row>
    <row r="179" spans="1:64" x14ac:dyDescent="0.25">
      <c r="A179" s="17"/>
      <c r="B179" s="17"/>
      <c r="C179" s="97"/>
      <c r="D179" s="98"/>
      <c r="E179" s="17"/>
      <c r="F179" s="99"/>
      <c r="G179" s="35"/>
      <c r="H179" s="17"/>
      <c r="I179" s="35"/>
      <c r="J179" s="64"/>
      <c r="K179" s="65"/>
      <c r="L179" s="65"/>
      <c r="M179" s="65"/>
      <c r="N179" s="6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65"/>
      <c r="AF179" s="65"/>
      <c r="AG179" s="100"/>
      <c r="AH179" s="100"/>
      <c r="AI179" s="101"/>
      <c r="AJ179" s="100"/>
      <c r="AK179" s="100"/>
      <c r="AL179" s="100"/>
      <c r="AM179" s="101"/>
      <c r="AN179" s="100"/>
      <c r="AO179" s="100"/>
      <c r="AP179" s="100"/>
      <c r="AQ179" s="17"/>
      <c r="AR179" s="100"/>
      <c r="AS179" s="100"/>
      <c r="AT179" s="100"/>
      <c r="AU179" s="17"/>
      <c r="AV179" s="100"/>
      <c r="AW179" s="100"/>
      <c r="AX179" s="100"/>
      <c r="AY179" s="17"/>
      <c r="AZ179" s="82"/>
      <c r="BA179" s="102"/>
      <c r="BB179" s="17"/>
      <c r="BC179" s="17"/>
      <c r="BE179" s="35"/>
      <c r="BF179" s="35"/>
      <c r="BG179" s="35"/>
      <c r="BH179" s="35"/>
      <c r="BI179" s="35"/>
      <c r="BJ179" s="35"/>
      <c r="BK179" s="35"/>
      <c r="BL179" s="35"/>
    </row>
    <row r="180" spans="1:64" x14ac:dyDescent="0.25">
      <c r="A180" s="17"/>
      <c r="B180" s="17"/>
      <c r="C180" s="97"/>
      <c r="D180" s="98"/>
      <c r="E180" s="17"/>
      <c r="F180" s="99"/>
      <c r="G180" s="35"/>
      <c r="H180" s="17"/>
      <c r="I180" s="35"/>
      <c r="J180" s="64"/>
      <c r="K180" s="65"/>
      <c r="L180" s="65"/>
      <c r="M180" s="65"/>
      <c r="N180" s="6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65"/>
      <c r="AF180" s="65"/>
      <c r="AG180" s="100"/>
      <c r="AH180" s="100"/>
      <c r="AI180" s="101"/>
      <c r="AJ180" s="100"/>
      <c r="AK180" s="100"/>
      <c r="AL180" s="100"/>
      <c r="AM180" s="101"/>
      <c r="AN180" s="100"/>
      <c r="AO180" s="100"/>
      <c r="AP180" s="100"/>
      <c r="AQ180" s="17"/>
      <c r="AR180" s="100"/>
      <c r="AS180" s="100"/>
      <c r="AT180" s="100"/>
      <c r="AU180" s="17"/>
      <c r="AV180" s="100"/>
      <c r="AW180" s="100"/>
      <c r="AX180" s="100"/>
      <c r="AY180" s="17"/>
      <c r="AZ180" s="82"/>
      <c r="BA180" s="102"/>
      <c r="BB180" s="17"/>
      <c r="BC180" s="17"/>
      <c r="BE180" s="35"/>
      <c r="BF180" s="35"/>
      <c r="BG180" s="35"/>
      <c r="BH180" s="35"/>
      <c r="BI180" s="35"/>
      <c r="BJ180" s="35"/>
      <c r="BK180" s="35"/>
      <c r="BL180" s="35"/>
    </row>
    <row r="181" spans="1:64" x14ac:dyDescent="0.25">
      <c r="A181" s="17"/>
      <c r="B181" s="17"/>
      <c r="C181" s="97"/>
      <c r="D181" s="98"/>
      <c r="E181" s="17"/>
      <c r="F181" s="99"/>
      <c r="G181" s="35"/>
      <c r="H181" s="17"/>
      <c r="I181" s="35"/>
      <c r="J181" s="64"/>
      <c r="K181" s="65"/>
      <c r="L181" s="65"/>
      <c r="M181" s="65"/>
      <c r="N181" s="6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65"/>
      <c r="AF181" s="65"/>
      <c r="AG181" s="100"/>
      <c r="AH181" s="100"/>
      <c r="AI181" s="101"/>
      <c r="AJ181" s="100"/>
      <c r="AK181" s="100"/>
      <c r="AL181" s="100"/>
      <c r="AM181" s="101"/>
      <c r="AN181" s="100"/>
      <c r="AO181" s="100"/>
      <c r="AP181" s="100"/>
      <c r="AQ181" s="17"/>
      <c r="AR181" s="100"/>
      <c r="AS181" s="100"/>
      <c r="AT181" s="100"/>
      <c r="AU181" s="17"/>
      <c r="AV181" s="100"/>
      <c r="AW181" s="100"/>
      <c r="AX181" s="100"/>
      <c r="AY181" s="17"/>
      <c r="AZ181" s="82"/>
      <c r="BA181" s="102"/>
      <c r="BB181" s="17"/>
      <c r="BC181" s="17"/>
      <c r="BE181" s="35"/>
      <c r="BF181" s="35"/>
      <c r="BG181" s="35"/>
      <c r="BH181" s="35"/>
      <c r="BI181" s="35"/>
      <c r="BJ181" s="35"/>
      <c r="BK181" s="35"/>
      <c r="BL181" s="35"/>
    </row>
    <row r="182" spans="1:64" x14ac:dyDescent="0.25">
      <c r="A182" s="17"/>
      <c r="B182" s="17"/>
      <c r="C182" s="97"/>
      <c r="D182" s="98"/>
      <c r="E182" s="17"/>
      <c r="F182" s="99"/>
      <c r="G182" s="35"/>
      <c r="H182" s="17"/>
      <c r="I182" s="35"/>
      <c r="J182" s="64"/>
      <c r="K182" s="65"/>
      <c r="L182" s="65"/>
      <c r="M182" s="65"/>
      <c r="N182" s="6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65"/>
      <c r="AF182" s="65"/>
      <c r="AG182" s="100"/>
      <c r="AH182" s="100"/>
      <c r="AI182" s="101"/>
      <c r="AJ182" s="100"/>
      <c r="AK182" s="100"/>
      <c r="AL182" s="100"/>
      <c r="AM182" s="101"/>
      <c r="AN182" s="100"/>
      <c r="AO182" s="100"/>
      <c r="AP182" s="100"/>
      <c r="AQ182" s="17"/>
      <c r="AR182" s="100"/>
      <c r="AS182" s="100"/>
      <c r="AT182" s="100"/>
      <c r="AU182" s="17"/>
      <c r="AV182" s="100"/>
      <c r="AW182" s="100"/>
      <c r="AX182" s="100"/>
      <c r="AY182" s="17"/>
      <c r="AZ182" s="82"/>
      <c r="BA182" s="102"/>
      <c r="BB182" s="17"/>
      <c r="BC182" s="17"/>
      <c r="BE182" s="35"/>
      <c r="BF182" s="35"/>
      <c r="BG182" s="35"/>
      <c r="BH182" s="35"/>
      <c r="BI182" s="35"/>
      <c r="BJ182" s="35"/>
      <c r="BK182" s="35"/>
      <c r="BL182" s="35"/>
    </row>
    <row r="183" spans="1:64" x14ac:dyDescent="0.25">
      <c r="A183" s="17"/>
      <c r="B183" s="17"/>
      <c r="C183" s="97"/>
      <c r="D183" s="98"/>
      <c r="E183" s="17"/>
      <c r="F183" s="99"/>
      <c r="G183" s="35"/>
      <c r="H183" s="17"/>
      <c r="I183" s="35"/>
      <c r="J183" s="64"/>
      <c r="K183" s="65"/>
      <c r="L183" s="65"/>
      <c r="M183" s="65"/>
      <c r="N183" s="6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65"/>
      <c r="AF183" s="65"/>
      <c r="AG183" s="100"/>
      <c r="AH183" s="100"/>
      <c r="AI183" s="101"/>
      <c r="AJ183" s="100"/>
      <c r="AK183" s="100"/>
      <c r="AL183" s="100"/>
      <c r="AM183" s="101"/>
      <c r="AN183" s="100"/>
      <c r="AO183" s="100"/>
      <c r="AP183" s="100"/>
      <c r="AQ183" s="17"/>
      <c r="AR183" s="100"/>
      <c r="AS183" s="100"/>
      <c r="AT183" s="100"/>
      <c r="AU183" s="17"/>
      <c r="AV183" s="100"/>
      <c r="AW183" s="100"/>
      <c r="AX183" s="100"/>
      <c r="AY183" s="17"/>
      <c r="AZ183" s="82"/>
      <c r="BA183" s="102"/>
      <c r="BB183" s="17"/>
      <c r="BC183" s="17"/>
      <c r="BE183" s="35"/>
      <c r="BF183" s="35"/>
      <c r="BG183" s="35"/>
      <c r="BH183" s="35"/>
      <c r="BI183" s="35"/>
      <c r="BJ183" s="35"/>
      <c r="BK183" s="35"/>
      <c r="BL183" s="35"/>
    </row>
    <row r="184" spans="1:64" x14ac:dyDescent="0.25">
      <c r="A184" s="17"/>
      <c r="B184" s="17"/>
      <c r="C184" s="97"/>
      <c r="D184" s="98"/>
      <c r="E184" s="17"/>
      <c r="F184" s="99"/>
      <c r="G184" s="35"/>
      <c r="H184" s="17"/>
      <c r="I184" s="35"/>
      <c r="J184" s="64"/>
      <c r="K184" s="65"/>
      <c r="L184" s="65"/>
      <c r="M184" s="65"/>
      <c r="N184" s="6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65"/>
      <c r="AF184" s="65"/>
      <c r="AG184" s="100"/>
      <c r="AH184" s="100"/>
      <c r="AI184" s="101"/>
      <c r="AJ184" s="100"/>
      <c r="AK184" s="100"/>
      <c r="AL184" s="100"/>
      <c r="AM184" s="101"/>
      <c r="AN184" s="100"/>
      <c r="AO184" s="100"/>
      <c r="AP184" s="100"/>
      <c r="AQ184" s="17"/>
      <c r="AR184" s="100"/>
      <c r="AS184" s="100"/>
      <c r="AT184" s="100"/>
      <c r="AU184" s="17"/>
      <c r="AV184" s="100"/>
      <c r="AW184" s="100"/>
      <c r="AX184" s="100"/>
      <c r="AY184" s="17"/>
      <c r="AZ184" s="82"/>
      <c r="BA184" s="102"/>
      <c r="BB184" s="17"/>
      <c r="BC184" s="17"/>
      <c r="BE184" s="35"/>
      <c r="BF184" s="35"/>
      <c r="BG184" s="35"/>
      <c r="BH184" s="35"/>
      <c r="BI184" s="35"/>
      <c r="BJ184" s="35"/>
      <c r="BK184" s="35"/>
      <c r="BL184" s="35"/>
    </row>
    <row r="185" spans="1:64" x14ac:dyDescent="0.25">
      <c r="A185" s="17"/>
      <c r="B185" s="17"/>
      <c r="C185" s="97"/>
      <c r="D185" s="98"/>
      <c r="E185" s="17"/>
      <c r="F185" s="99"/>
      <c r="G185" s="35"/>
      <c r="H185" s="17"/>
      <c r="I185" s="35"/>
      <c r="J185" s="64"/>
      <c r="K185" s="65"/>
      <c r="L185" s="65"/>
      <c r="M185" s="65"/>
      <c r="N185" s="6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65"/>
      <c r="AF185" s="65"/>
      <c r="AG185" s="100"/>
      <c r="AH185" s="100"/>
      <c r="AI185" s="101"/>
      <c r="AJ185" s="100"/>
      <c r="AK185" s="100"/>
      <c r="AL185" s="100"/>
      <c r="AM185" s="101"/>
      <c r="AN185" s="100"/>
      <c r="AO185" s="100"/>
      <c r="AP185" s="100"/>
      <c r="AQ185" s="17"/>
      <c r="AR185" s="100"/>
      <c r="AS185" s="100"/>
      <c r="AT185" s="100"/>
      <c r="AU185" s="17"/>
      <c r="AV185" s="100"/>
      <c r="AW185" s="100"/>
      <c r="AX185" s="100"/>
      <c r="AY185" s="17"/>
      <c r="AZ185" s="82"/>
      <c r="BA185" s="102"/>
      <c r="BB185" s="17"/>
      <c r="BC185" s="17"/>
      <c r="BE185" s="35"/>
      <c r="BF185" s="35"/>
      <c r="BG185" s="35"/>
      <c r="BH185" s="35"/>
      <c r="BI185" s="35"/>
      <c r="BJ185" s="35"/>
      <c r="BK185" s="35"/>
      <c r="BL185" s="35"/>
    </row>
    <row r="186" spans="1:64" x14ac:dyDescent="0.25">
      <c r="A186" s="17"/>
      <c r="B186" s="17"/>
      <c r="C186" s="97"/>
      <c r="D186" s="98"/>
      <c r="E186" s="17"/>
      <c r="F186" s="99"/>
      <c r="G186" s="35"/>
      <c r="H186" s="17"/>
      <c r="I186" s="35"/>
      <c r="J186" s="64"/>
      <c r="K186" s="65"/>
      <c r="L186" s="65"/>
      <c r="M186" s="65"/>
      <c r="N186" s="6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65"/>
      <c r="AF186" s="65"/>
      <c r="AG186" s="100"/>
      <c r="AH186" s="100"/>
      <c r="AI186" s="101"/>
      <c r="AJ186" s="100"/>
      <c r="AK186" s="100"/>
      <c r="AL186" s="100"/>
      <c r="AM186" s="101"/>
      <c r="AN186" s="100"/>
      <c r="AO186" s="100"/>
      <c r="AP186" s="100"/>
      <c r="AQ186" s="17"/>
      <c r="AR186" s="100"/>
      <c r="AS186" s="100"/>
      <c r="AT186" s="100"/>
      <c r="AU186" s="17"/>
      <c r="AV186" s="100"/>
      <c r="AW186" s="100"/>
      <c r="AX186" s="100"/>
      <c r="AY186" s="17"/>
      <c r="AZ186" s="82"/>
      <c r="BA186" s="102"/>
      <c r="BB186" s="17"/>
      <c r="BC186" s="17"/>
      <c r="BE186" s="35"/>
      <c r="BF186" s="35"/>
      <c r="BG186" s="35"/>
      <c r="BH186" s="35"/>
      <c r="BI186" s="35"/>
      <c r="BJ186" s="35"/>
      <c r="BK186" s="35"/>
      <c r="BL186" s="35"/>
    </row>
    <row r="187" spans="1:64" x14ac:dyDescent="0.25">
      <c r="A187" s="17"/>
      <c r="B187" s="17"/>
      <c r="C187" s="97"/>
      <c r="D187" s="98"/>
      <c r="E187" s="17"/>
      <c r="F187" s="99"/>
      <c r="G187" s="35"/>
      <c r="H187" s="17"/>
      <c r="I187" s="35"/>
      <c r="J187" s="64"/>
      <c r="K187" s="65"/>
      <c r="L187" s="65"/>
      <c r="M187" s="65"/>
      <c r="N187" s="6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65"/>
      <c r="AF187" s="65"/>
      <c r="AG187" s="100"/>
      <c r="AH187" s="100"/>
      <c r="AI187" s="101"/>
      <c r="AJ187" s="100"/>
      <c r="AK187" s="100"/>
      <c r="AL187" s="100"/>
      <c r="AM187" s="101"/>
      <c r="AN187" s="100"/>
      <c r="AO187" s="100"/>
      <c r="AP187" s="100"/>
      <c r="AQ187" s="17"/>
      <c r="AR187" s="100"/>
      <c r="AS187" s="100"/>
      <c r="AT187" s="100"/>
      <c r="AU187" s="17"/>
      <c r="AV187" s="100"/>
      <c r="AW187" s="100"/>
      <c r="AX187" s="100"/>
      <c r="AY187" s="17"/>
      <c r="AZ187" s="82"/>
      <c r="BA187" s="102"/>
      <c r="BB187" s="17"/>
      <c r="BC187" s="17"/>
      <c r="BE187" s="35"/>
      <c r="BF187" s="35"/>
      <c r="BG187" s="35"/>
      <c r="BH187" s="35"/>
      <c r="BI187" s="35"/>
      <c r="BJ187" s="35"/>
      <c r="BK187" s="35"/>
      <c r="BL187" s="35"/>
    </row>
    <row r="188" spans="1:64" x14ac:dyDescent="0.25">
      <c r="A188" s="17"/>
      <c r="B188" s="17"/>
      <c r="C188" s="97"/>
      <c r="D188" s="98"/>
      <c r="E188" s="17"/>
      <c r="F188" s="99"/>
      <c r="G188" s="35"/>
      <c r="H188" s="17"/>
      <c r="I188" s="35"/>
      <c r="J188" s="64"/>
      <c r="K188" s="65"/>
      <c r="L188" s="65"/>
      <c r="M188" s="65"/>
      <c r="N188" s="6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65"/>
      <c r="AF188" s="65"/>
      <c r="AG188" s="100"/>
      <c r="AH188" s="100"/>
      <c r="AI188" s="101"/>
      <c r="AJ188" s="100"/>
      <c r="AK188" s="100"/>
      <c r="AL188" s="100"/>
      <c r="AM188" s="101"/>
      <c r="AN188" s="100"/>
      <c r="AO188" s="100"/>
      <c r="AP188" s="100"/>
      <c r="AQ188" s="17"/>
      <c r="AR188" s="100"/>
      <c r="AS188" s="100"/>
      <c r="AT188" s="100"/>
      <c r="AU188" s="17"/>
      <c r="AV188" s="100"/>
      <c r="AW188" s="100"/>
      <c r="AX188" s="100"/>
      <c r="AY188" s="17"/>
      <c r="AZ188" s="82"/>
      <c r="BA188" s="102"/>
      <c r="BB188" s="17"/>
      <c r="BC188" s="17"/>
      <c r="BE188" s="35"/>
      <c r="BF188" s="35"/>
      <c r="BG188" s="35"/>
      <c r="BH188" s="35"/>
      <c r="BI188" s="35"/>
      <c r="BJ188" s="35"/>
      <c r="BK188" s="35"/>
      <c r="BL188" s="35"/>
    </row>
    <row r="189" spans="1:64" x14ac:dyDescent="0.25">
      <c r="A189" s="17"/>
      <c r="B189" s="17"/>
      <c r="C189" s="97"/>
      <c r="D189" s="98"/>
      <c r="E189" s="17"/>
      <c r="F189" s="99"/>
      <c r="G189" s="35"/>
      <c r="H189" s="17"/>
      <c r="I189" s="35"/>
      <c r="J189" s="64"/>
      <c r="K189" s="65"/>
      <c r="L189" s="65"/>
      <c r="M189" s="65"/>
      <c r="N189" s="6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65"/>
      <c r="AF189" s="65"/>
      <c r="AG189" s="100"/>
      <c r="AH189" s="100"/>
      <c r="AI189" s="101"/>
      <c r="AJ189" s="100"/>
      <c r="AK189" s="100"/>
      <c r="AL189" s="100"/>
      <c r="AM189" s="101"/>
      <c r="AN189" s="100"/>
      <c r="AO189" s="100"/>
      <c r="AP189" s="100"/>
      <c r="AQ189" s="17"/>
      <c r="AR189" s="100"/>
      <c r="AS189" s="100"/>
      <c r="AT189" s="100"/>
      <c r="AU189" s="17"/>
      <c r="AV189" s="100"/>
      <c r="AW189" s="100"/>
      <c r="AX189" s="100"/>
      <c r="AY189" s="17"/>
      <c r="AZ189" s="82"/>
      <c r="BA189" s="102"/>
      <c r="BB189" s="17"/>
      <c r="BC189" s="17"/>
      <c r="BE189" s="35"/>
      <c r="BF189" s="35"/>
      <c r="BG189" s="35"/>
      <c r="BH189" s="35"/>
      <c r="BI189" s="35"/>
      <c r="BJ189" s="35"/>
      <c r="BK189" s="35"/>
      <c r="BL189" s="35"/>
    </row>
    <row r="190" spans="1:64" x14ac:dyDescent="0.25">
      <c r="A190" s="17"/>
      <c r="B190" s="17"/>
      <c r="C190" s="97"/>
      <c r="D190" s="98"/>
      <c r="E190" s="17"/>
      <c r="F190" s="99"/>
      <c r="G190" s="35"/>
      <c r="H190" s="17"/>
      <c r="I190" s="35"/>
      <c r="J190" s="64"/>
      <c r="K190" s="65"/>
      <c r="L190" s="65"/>
      <c r="M190" s="65"/>
      <c r="N190" s="6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65"/>
      <c r="AF190" s="65"/>
      <c r="AG190" s="100"/>
      <c r="AH190" s="100"/>
      <c r="AI190" s="101"/>
      <c r="AJ190" s="100"/>
      <c r="AK190" s="100"/>
      <c r="AL190" s="100"/>
      <c r="AM190" s="101"/>
      <c r="AN190" s="100"/>
      <c r="AO190" s="100"/>
      <c r="AP190" s="100"/>
      <c r="AQ190" s="17"/>
      <c r="AR190" s="100"/>
      <c r="AS190" s="100"/>
      <c r="AT190" s="100"/>
      <c r="AU190" s="17"/>
      <c r="AV190" s="100"/>
      <c r="AW190" s="100"/>
      <c r="AX190" s="100"/>
      <c r="AY190" s="17"/>
      <c r="AZ190" s="82"/>
      <c r="BA190" s="102"/>
      <c r="BB190" s="17"/>
      <c r="BC190" s="17"/>
      <c r="BE190" s="35"/>
      <c r="BF190" s="35"/>
      <c r="BG190" s="35"/>
      <c r="BH190" s="35"/>
      <c r="BI190" s="35"/>
      <c r="BJ190" s="35"/>
      <c r="BK190" s="35"/>
      <c r="BL190" s="35"/>
    </row>
    <row r="191" spans="1:64" x14ac:dyDescent="0.25">
      <c r="A191" s="17"/>
      <c r="B191" s="17"/>
      <c r="C191" s="97"/>
      <c r="D191" s="98"/>
      <c r="E191" s="17"/>
      <c r="F191" s="99"/>
      <c r="G191" s="35"/>
      <c r="H191" s="17"/>
      <c r="I191" s="35"/>
      <c r="J191" s="64"/>
      <c r="K191" s="65"/>
      <c r="L191" s="65"/>
      <c r="M191" s="65"/>
      <c r="N191" s="6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65"/>
      <c r="AF191" s="65"/>
      <c r="AG191" s="100"/>
      <c r="AH191" s="100"/>
      <c r="AI191" s="101"/>
      <c r="AJ191" s="100"/>
      <c r="AK191" s="100"/>
      <c r="AL191" s="100"/>
      <c r="AM191" s="101"/>
      <c r="AN191" s="100"/>
      <c r="AO191" s="100"/>
      <c r="AP191" s="100"/>
      <c r="AQ191" s="17"/>
      <c r="AR191" s="100"/>
      <c r="AS191" s="100"/>
      <c r="AT191" s="100"/>
      <c r="AU191" s="17"/>
      <c r="AV191" s="100"/>
      <c r="AW191" s="100"/>
      <c r="AX191" s="100"/>
      <c r="AY191" s="17"/>
      <c r="AZ191" s="82"/>
      <c r="BA191" s="102"/>
      <c r="BB191" s="17"/>
      <c r="BC191" s="17"/>
      <c r="BE191" s="35"/>
      <c r="BF191" s="35"/>
      <c r="BG191" s="35"/>
      <c r="BH191" s="35"/>
      <c r="BI191" s="35"/>
      <c r="BJ191" s="35"/>
      <c r="BK191" s="35"/>
      <c r="BL191" s="35"/>
    </row>
    <row r="192" spans="1:64" x14ac:dyDescent="0.25">
      <c r="A192" s="17"/>
      <c r="B192" s="17"/>
      <c r="C192" s="97"/>
      <c r="D192" s="98"/>
      <c r="E192" s="17"/>
      <c r="F192" s="99"/>
      <c r="G192" s="35"/>
      <c r="H192" s="17"/>
      <c r="I192" s="35"/>
      <c r="J192" s="64"/>
      <c r="K192" s="65"/>
      <c r="L192" s="65"/>
      <c r="M192" s="65"/>
      <c r="N192" s="6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65"/>
      <c r="AF192" s="65"/>
      <c r="AG192" s="100"/>
      <c r="AH192" s="100"/>
      <c r="AI192" s="101"/>
      <c r="AJ192" s="100"/>
      <c r="AK192" s="100"/>
      <c r="AL192" s="100"/>
      <c r="AM192" s="101"/>
      <c r="AN192" s="100"/>
      <c r="AO192" s="100"/>
      <c r="AP192" s="100"/>
      <c r="AQ192" s="17"/>
      <c r="AR192" s="100"/>
      <c r="AS192" s="100"/>
      <c r="AT192" s="100"/>
      <c r="AU192" s="17"/>
      <c r="AV192" s="100"/>
      <c r="AW192" s="100"/>
      <c r="AX192" s="100"/>
      <c r="AY192" s="17"/>
      <c r="AZ192" s="82"/>
      <c r="BA192" s="102"/>
      <c r="BB192" s="17"/>
      <c r="BC192" s="17"/>
      <c r="BE192" s="35"/>
      <c r="BF192" s="35"/>
      <c r="BG192" s="35"/>
      <c r="BH192" s="35"/>
      <c r="BI192" s="35"/>
      <c r="BJ192" s="35"/>
      <c r="BK192" s="35"/>
      <c r="BL192" s="35"/>
    </row>
    <row r="193" spans="1:64" x14ac:dyDescent="0.25">
      <c r="A193" s="17"/>
      <c r="B193" s="17"/>
      <c r="C193" s="97"/>
      <c r="D193" s="98"/>
      <c r="E193" s="17"/>
      <c r="F193" s="99"/>
      <c r="G193" s="35"/>
      <c r="H193" s="17"/>
      <c r="I193" s="35"/>
      <c r="J193" s="64"/>
      <c r="K193" s="65"/>
      <c r="L193" s="65"/>
      <c r="M193" s="65"/>
      <c r="N193" s="6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65"/>
      <c r="AF193" s="65"/>
      <c r="AG193" s="100"/>
      <c r="AH193" s="100"/>
      <c r="AI193" s="101"/>
      <c r="AJ193" s="100"/>
      <c r="AK193" s="100"/>
      <c r="AL193" s="100"/>
      <c r="AM193" s="101"/>
      <c r="AN193" s="100"/>
      <c r="AO193" s="100"/>
      <c r="AP193" s="100"/>
      <c r="AQ193" s="17"/>
      <c r="AR193" s="100"/>
      <c r="AS193" s="100"/>
      <c r="AT193" s="100"/>
      <c r="AU193" s="17"/>
      <c r="AV193" s="100"/>
      <c r="AW193" s="100"/>
      <c r="AX193" s="100"/>
      <c r="AY193" s="17"/>
      <c r="AZ193" s="82"/>
      <c r="BA193" s="102"/>
      <c r="BB193" s="17"/>
      <c r="BC193" s="17"/>
      <c r="BE193" s="35"/>
      <c r="BF193" s="35"/>
      <c r="BG193" s="35"/>
      <c r="BH193" s="35"/>
      <c r="BI193" s="35"/>
      <c r="BJ193" s="35"/>
      <c r="BK193" s="35"/>
      <c r="BL193" s="35"/>
    </row>
    <row r="194" spans="1:64" x14ac:dyDescent="0.25">
      <c r="A194" s="17"/>
      <c r="B194" s="17"/>
      <c r="C194" s="97"/>
      <c r="D194" s="98"/>
      <c r="E194" s="17"/>
      <c r="F194" s="99"/>
      <c r="G194" s="35"/>
      <c r="H194" s="17"/>
      <c r="I194" s="35"/>
      <c r="J194" s="64"/>
      <c r="K194" s="65"/>
      <c r="L194" s="65"/>
      <c r="M194" s="65"/>
      <c r="N194" s="6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65"/>
      <c r="AF194" s="65"/>
      <c r="AG194" s="100"/>
      <c r="AH194" s="100"/>
      <c r="AI194" s="101"/>
      <c r="AJ194" s="100"/>
      <c r="AK194" s="100"/>
      <c r="AL194" s="100"/>
      <c r="AM194" s="101"/>
      <c r="AN194" s="100"/>
      <c r="AO194" s="100"/>
      <c r="AP194" s="100"/>
      <c r="AQ194" s="17"/>
      <c r="AR194" s="100"/>
      <c r="AS194" s="100"/>
      <c r="AT194" s="100"/>
      <c r="AU194" s="17"/>
      <c r="AV194" s="100"/>
      <c r="AW194" s="100"/>
      <c r="AX194" s="100"/>
      <c r="AY194" s="17"/>
      <c r="AZ194" s="82"/>
      <c r="BA194" s="102"/>
      <c r="BB194" s="17"/>
      <c r="BC194" s="17"/>
      <c r="BE194" s="35"/>
      <c r="BF194" s="35"/>
      <c r="BG194" s="35"/>
      <c r="BH194" s="35"/>
      <c r="BI194" s="35"/>
      <c r="BJ194" s="35"/>
      <c r="BK194" s="35"/>
      <c r="BL194" s="35"/>
    </row>
    <row r="195" spans="1:64" x14ac:dyDescent="0.25">
      <c r="A195" s="17"/>
      <c r="B195" s="17"/>
      <c r="C195" s="97"/>
      <c r="D195" s="98"/>
      <c r="E195" s="17"/>
      <c r="F195" s="99"/>
      <c r="G195" s="35"/>
      <c r="H195" s="17"/>
      <c r="I195" s="35"/>
      <c r="J195" s="64"/>
      <c r="K195" s="65"/>
      <c r="L195" s="65"/>
      <c r="M195" s="65"/>
      <c r="N195" s="6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65"/>
      <c r="AF195" s="65"/>
      <c r="AG195" s="100"/>
      <c r="AH195" s="100"/>
      <c r="AI195" s="101"/>
      <c r="AJ195" s="100"/>
      <c r="AK195" s="100"/>
      <c r="AL195" s="100"/>
      <c r="AM195" s="101"/>
      <c r="AN195" s="100"/>
      <c r="AO195" s="100"/>
      <c r="AP195" s="100"/>
      <c r="AQ195" s="17"/>
      <c r="AR195" s="100"/>
      <c r="AS195" s="100"/>
      <c r="AT195" s="100"/>
      <c r="AU195" s="17"/>
      <c r="AV195" s="100"/>
      <c r="AW195" s="100"/>
      <c r="AX195" s="100"/>
      <c r="AY195" s="17"/>
      <c r="AZ195" s="82"/>
      <c r="BA195" s="102"/>
      <c r="BB195" s="17"/>
      <c r="BC195" s="17"/>
      <c r="BE195" s="35"/>
      <c r="BF195" s="35"/>
      <c r="BG195" s="35"/>
      <c r="BH195" s="35"/>
      <c r="BI195" s="35"/>
      <c r="BJ195" s="35"/>
      <c r="BK195" s="35"/>
      <c r="BL195" s="35"/>
    </row>
    <row r="196" spans="1:64" x14ac:dyDescent="0.25">
      <c r="A196" s="17"/>
      <c r="B196" s="17"/>
      <c r="C196" s="97"/>
      <c r="D196" s="98"/>
      <c r="E196" s="17"/>
      <c r="F196" s="99"/>
      <c r="G196" s="35"/>
      <c r="H196" s="17"/>
      <c r="I196" s="35"/>
      <c r="J196" s="64"/>
      <c r="K196" s="65"/>
      <c r="L196" s="65"/>
      <c r="M196" s="65"/>
      <c r="N196" s="6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65"/>
      <c r="AF196" s="65"/>
      <c r="AG196" s="100"/>
      <c r="AH196" s="100"/>
      <c r="AI196" s="101"/>
      <c r="AJ196" s="100"/>
      <c r="AK196" s="100"/>
      <c r="AL196" s="100"/>
      <c r="AM196" s="101"/>
      <c r="AN196" s="100"/>
      <c r="AO196" s="100"/>
      <c r="AP196" s="100"/>
      <c r="AQ196" s="17"/>
      <c r="AR196" s="100"/>
      <c r="AS196" s="100"/>
      <c r="AT196" s="100"/>
      <c r="AU196" s="17"/>
      <c r="AV196" s="100"/>
      <c r="AW196" s="100"/>
      <c r="AX196" s="100"/>
      <c r="AY196" s="17"/>
      <c r="AZ196" s="82"/>
      <c r="BA196" s="102"/>
      <c r="BB196" s="17"/>
      <c r="BC196" s="17"/>
      <c r="BE196" s="35"/>
      <c r="BF196" s="35"/>
      <c r="BG196" s="35"/>
      <c r="BH196" s="35"/>
      <c r="BI196" s="35"/>
      <c r="BJ196" s="35"/>
      <c r="BK196" s="35"/>
      <c r="BL196" s="35"/>
    </row>
    <row r="197" spans="1:64" x14ac:dyDescent="0.25">
      <c r="A197" s="17"/>
      <c r="B197" s="17"/>
      <c r="C197" s="97"/>
      <c r="D197" s="98"/>
      <c r="E197" s="17"/>
      <c r="F197" s="99"/>
      <c r="G197" s="35"/>
      <c r="H197" s="17"/>
      <c r="I197" s="35"/>
      <c r="J197" s="64"/>
      <c r="K197" s="65"/>
      <c r="L197" s="65"/>
      <c r="M197" s="65"/>
      <c r="N197" s="6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65"/>
      <c r="AF197" s="65"/>
      <c r="AG197" s="100"/>
      <c r="AH197" s="100"/>
      <c r="AI197" s="101"/>
      <c r="AJ197" s="100"/>
      <c r="AK197" s="100"/>
      <c r="AL197" s="100"/>
      <c r="AM197" s="101"/>
      <c r="AN197" s="100"/>
      <c r="AO197" s="100"/>
      <c r="AP197" s="100"/>
      <c r="AQ197" s="17"/>
      <c r="AR197" s="100"/>
      <c r="AS197" s="100"/>
      <c r="AT197" s="100"/>
      <c r="AU197" s="17"/>
      <c r="AV197" s="100"/>
      <c r="AW197" s="100"/>
      <c r="AX197" s="100"/>
      <c r="AY197" s="17"/>
      <c r="AZ197" s="82"/>
      <c r="BA197" s="102"/>
      <c r="BB197" s="17"/>
      <c r="BC197" s="17"/>
      <c r="BE197" s="35"/>
      <c r="BF197" s="35"/>
      <c r="BG197" s="35"/>
      <c r="BH197" s="35"/>
      <c r="BI197" s="35"/>
      <c r="BJ197" s="35"/>
      <c r="BK197" s="35"/>
      <c r="BL197" s="35"/>
    </row>
    <row r="198" spans="1:64" x14ac:dyDescent="0.25">
      <c r="A198" s="17"/>
      <c r="B198" s="17"/>
      <c r="C198" s="97"/>
      <c r="D198" s="98"/>
      <c r="E198" s="17"/>
      <c r="F198" s="99"/>
      <c r="G198" s="35"/>
      <c r="H198" s="17"/>
      <c r="I198" s="35"/>
      <c r="J198" s="64"/>
      <c r="K198" s="65"/>
      <c r="L198" s="65"/>
      <c r="M198" s="65"/>
      <c r="N198" s="6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65"/>
      <c r="AF198" s="65"/>
      <c r="AG198" s="100"/>
      <c r="AH198" s="100"/>
      <c r="AI198" s="101"/>
      <c r="AJ198" s="100"/>
      <c r="AK198" s="100"/>
      <c r="AL198" s="100"/>
      <c r="AM198" s="101"/>
      <c r="AN198" s="100"/>
      <c r="AO198" s="100"/>
      <c r="AP198" s="100"/>
      <c r="AQ198" s="17"/>
      <c r="AR198" s="100"/>
      <c r="AS198" s="100"/>
      <c r="AT198" s="100"/>
      <c r="AU198" s="17"/>
      <c r="AV198" s="100"/>
      <c r="AW198" s="100"/>
      <c r="AX198" s="100"/>
      <c r="AY198" s="17"/>
      <c r="AZ198" s="82"/>
      <c r="BA198" s="102"/>
      <c r="BB198" s="17"/>
      <c r="BC198" s="17"/>
      <c r="BE198" s="35"/>
      <c r="BF198" s="35"/>
      <c r="BG198" s="35"/>
      <c r="BH198" s="35"/>
      <c r="BI198" s="35"/>
      <c r="BJ198" s="35"/>
      <c r="BK198" s="35"/>
      <c r="BL198" s="35"/>
    </row>
    <row r="199" spans="1:64" x14ac:dyDescent="0.25">
      <c r="A199" s="17"/>
      <c r="B199" s="17"/>
      <c r="C199" s="97"/>
      <c r="D199" s="98"/>
      <c r="E199" s="17"/>
      <c r="F199" s="99"/>
      <c r="G199" s="35"/>
      <c r="H199" s="17"/>
      <c r="I199" s="35"/>
      <c r="J199" s="64"/>
      <c r="K199" s="65"/>
      <c r="L199" s="65"/>
      <c r="M199" s="65"/>
      <c r="N199" s="6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65"/>
      <c r="AF199" s="65"/>
      <c r="AG199" s="100"/>
      <c r="AH199" s="100"/>
      <c r="AI199" s="101"/>
      <c r="AJ199" s="100"/>
      <c r="AK199" s="100"/>
      <c r="AL199" s="100"/>
      <c r="AM199" s="101"/>
      <c r="AN199" s="100"/>
      <c r="AO199" s="100"/>
      <c r="AP199" s="100"/>
      <c r="AQ199" s="17"/>
      <c r="AR199" s="100"/>
      <c r="AS199" s="100"/>
      <c r="AT199" s="100"/>
      <c r="AU199" s="17"/>
      <c r="AV199" s="100"/>
      <c r="AW199" s="100"/>
      <c r="AX199" s="100"/>
      <c r="AY199" s="17"/>
      <c r="AZ199" s="82"/>
      <c r="BA199" s="102"/>
      <c r="BB199" s="17"/>
      <c r="BC199" s="17"/>
      <c r="BE199" s="35"/>
      <c r="BF199" s="35"/>
      <c r="BG199" s="35"/>
      <c r="BH199" s="35"/>
      <c r="BI199" s="35"/>
      <c r="BJ199" s="35"/>
      <c r="BK199" s="35"/>
      <c r="BL199" s="35"/>
    </row>
    <row r="200" spans="1:64" x14ac:dyDescent="0.25">
      <c r="A200" s="17"/>
      <c r="B200" s="17"/>
      <c r="C200" s="97"/>
      <c r="D200" s="98"/>
      <c r="E200" s="17"/>
      <c r="F200" s="99"/>
      <c r="G200" s="35"/>
      <c r="H200" s="17"/>
      <c r="I200" s="35"/>
      <c r="J200" s="64"/>
      <c r="K200" s="65"/>
      <c r="L200" s="65"/>
      <c r="M200" s="65"/>
      <c r="N200" s="6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65"/>
      <c r="AF200" s="65"/>
      <c r="AG200" s="100"/>
      <c r="AH200" s="100"/>
      <c r="AI200" s="101"/>
      <c r="AJ200" s="100"/>
      <c r="AK200" s="100"/>
      <c r="AL200" s="100"/>
      <c r="AM200" s="101"/>
      <c r="AN200" s="100"/>
      <c r="AO200" s="100"/>
      <c r="AP200" s="100"/>
      <c r="AQ200" s="17"/>
      <c r="AR200" s="100"/>
      <c r="AS200" s="100"/>
      <c r="AT200" s="100"/>
      <c r="AU200" s="17"/>
      <c r="AV200" s="100"/>
      <c r="AW200" s="100"/>
      <c r="AX200" s="100"/>
      <c r="AY200" s="17"/>
      <c r="AZ200" s="82"/>
      <c r="BA200" s="102"/>
      <c r="BB200" s="17"/>
      <c r="BC200" s="17"/>
      <c r="BE200" s="35"/>
      <c r="BF200" s="35"/>
      <c r="BG200" s="35"/>
      <c r="BH200" s="35"/>
      <c r="BI200" s="35"/>
      <c r="BJ200" s="35"/>
      <c r="BK200" s="35"/>
      <c r="BL200" s="35"/>
    </row>
    <row r="201" spans="1:64" x14ac:dyDescent="0.25">
      <c r="A201" s="17"/>
      <c r="B201" s="17"/>
      <c r="C201" s="97"/>
      <c r="D201" s="98"/>
      <c r="E201" s="17"/>
      <c r="F201" s="99"/>
      <c r="G201" s="35"/>
      <c r="H201" s="17"/>
      <c r="I201" s="35"/>
      <c r="J201" s="64"/>
      <c r="K201" s="65"/>
      <c r="L201" s="65"/>
      <c r="M201" s="65"/>
      <c r="N201" s="6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65"/>
      <c r="AF201" s="65"/>
      <c r="AG201" s="100"/>
      <c r="AH201" s="100"/>
      <c r="AI201" s="101"/>
      <c r="AJ201" s="100"/>
      <c r="AK201" s="100"/>
      <c r="AL201" s="100"/>
      <c r="AM201" s="101"/>
      <c r="AN201" s="100"/>
      <c r="AO201" s="100"/>
      <c r="AP201" s="100"/>
      <c r="AQ201" s="17"/>
      <c r="AR201" s="100"/>
      <c r="AS201" s="100"/>
      <c r="AT201" s="100"/>
      <c r="AU201" s="17"/>
      <c r="AV201" s="100"/>
      <c r="AW201" s="100"/>
      <c r="AX201" s="100"/>
      <c r="AY201" s="17"/>
      <c r="AZ201" s="82"/>
      <c r="BA201" s="102"/>
      <c r="BB201" s="17"/>
      <c r="BC201" s="17"/>
      <c r="BE201" s="35"/>
      <c r="BF201" s="35"/>
      <c r="BG201" s="35"/>
      <c r="BH201" s="35"/>
      <c r="BI201" s="35"/>
      <c r="BJ201" s="35"/>
      <c r="BK201" s="35"/>
      <c r="BL201" s="35"/>
    </row>
    <row r="202" spans="1:64" x14ac:dyDescent="0.25">
      <c r="A202" s="17"/>
      <c r="B202" s="17"/>
      <c r="C202" s="97"/>
      <c r="D202" s="98"/>
      <c r="E202" s="17"/>
      <c r="F202" s="99"/>
      <c r="G202" s="35"/>
      <c r="H202" s="17"/>
      <c r="I202" s="35"/>
      <c r="J202" s="64"/>
      <c r="K202" s="65"/>
      <c r="L202" s="65"/>
      <c r="M202" s="65"/>
      <c r="N202" s="6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65"/>
      <c r="AF202" s="65"/>
      <c r="AG202" s="100"/>
      <c r="AH202" s="100"/>
      <c r="AI202" s="101"/>
      <c r="AJ202" s="100"/>
      <c r="AK202" s="100"/>
      <c r="AL202" s="100"/>
      <c r="AM202" s="101"/>
      <c r="AN202" s="100"/>
      <c r="AO202" s="100"/>
      <c r="AP202" s="100"/>
      <c r="AQ202" s="17"/>
      <c r="AR202" s="100"/>
      <c r="AS202" s="100"/>
      <c r="AT202" s="100"/>
      <c r="AU202" s="17"/>
      <c r="AV202" s="100"/>
      <c r="AW202" s="100"/>
      <c r="AX202" s="100"/>
      <c r="AY202" s="17"/>
      <c r="AZ202" s="82"/>
      <c r="BA202" s="102"/>
      <c r="BB202" s="17"/>
      <c r="BC202" s="17"/>
      <c r="BE202" s="35"/>
      <c r="BF202" s="35"/>
      <c r="BG202" s="35"/>
      <c r="BH202" s="35"/>
      <c r="BI202" s="35"/>
      <c r="BJ202" s="35"/>
      <c r="BK202" s="35"/>
      <c r="BL202" s="35"/>
    </row>
    <row r="203" spans="1:64" x14ac:dyDescent="0.25">
      <c r="A203" s="17"/>
      <c r="B203" s="17"/>
      <c r="C203" s="97"/>
      <c r="D203" s="98"/>
      <c r="E203" s="17"/>
      <c r="F203" s="99"/>
      <c r="G203" s="35"/>
      <c r="H203" s="17"/>
      <c r="I203" s="35"/>
      <c r="J203" s="64"/>
      <c r="K203" s="65"/>
      <c r="L203" s="65"/>
      <c r="M203" s="65"/>
      <c r="N203" s="6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65"/>
      <c r="AF203" s="65"/>
      <c r="AG203" s="100"/>
      <c r="AH203" s="100"/>
      <c r="AI203" s="101"/>
      <c r="AJ203" s="100"/>
      <c r="AK203" s="100"/>
      <c r="AL203" s="100"/>
      <c r="AM203" s="101"/>
      <c r="AN203" s="100"/>
      <c r="AO203" s="100"/>
      <c r="AP203" s="100"/>
      <c r="AQ203" s="17"/>
      <c r="AR203" s="100"/>
      <c r="AS203" s="100"/>
      <c r="AT203" s="100"/>
      <c r="AU203" s="17"/>
      <c r="AV203" s="100"/>
      <c r="AW203" s="100"/>
      <c r="AX203" s="100"/>
      <c r="AY203" s="17"/>
      <c r="AZ203" s="82"/>
      <c r="BA203" s="102"/>
      <c r="BB203" s="17"/>
      <c r="BC203" s="17"/>
      <c r="BE203" s="35"/>
      <c r="BF203" s="35"/>
      <c r="BG203" s="35"/>
      <c r="BH203" s="35"/>
      <c r="BI203" s="35"/>
      <c r="BJ203" s="35"/>
      <c r="BK203" s="35"/>
      <c r="BL203" s="35"/>
    </row>
    <row r="204" spans="1:64" x14ac:dyDescent="0.25">
      <c r="A204" s="17"/>
      <c r="B204" s="17"/>
      <c r="C204" s="97"/>
      <c r="D204" s="98"/>
      <c r="E204" s="17"/>
      <c r="F204" s="99"/>
      <c r="G204" s="35"/>
      <c r="H204" s="17"/>
      <c r="I204" s="35"/>
      <c r="J204" s="64"/>
      <c r="K204" s="65"/>
      <c r="L204" s="65"/>
      <c r="M204" s="65"/>
      <c r="N204" s="6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65"/>
      <c r="AF204" s="65"/>
      <c r="AG204" s="100"/>
      <c r="AH204" s="100"/>
      <c r="AI204" s="101"/>
      <c r="AJ204" s="100"/>
      <c r="AK204" s="100"/>
      <c r="AL204" s="100"/>
      <c r="AM204" s="101"/>
      <c r="AN204" s="100"/>
      <c r="AO204" s="100"/>
      <c r="AP204" s="100"/>
      <c r="AQ204" s="17"/>
      <c r="AR204" s="100"/>
      <c r="AS204" s="100"/>
      <c r="AT204" s="100"/>
      <c r="AU204" s="17"/>
      <c r="AV204" s="100"/>
      <c r="AW204" s="100"/>
      <c r="AX204" s="100"/>
      <c r="AY204" s="17"/>
      <c r="AZ204" s="82"/>
      <c r="BA204" s="102"/>
      <c r="BB204" s="17"/>
      <c r="BC204" s="17"/>
      <c r="BE204" s="35"/>
      <c r="BF204" s="35"/>
      <c r="BG204" s="35"/>
      <c r="BH204" s="35"/>
      <c r="BI204" s="35"/>
      <c r="BJ204" s="35"/>
      <c r="BK204" s="35"/>
      <c r="BL204" s="35"/>
    </row>
    <row r="205" spans="1:64" x14ac:dyDescent="0.25">
      <c r="A205" s="17"/>
      <c r="B205" s="17"/>
      <c r="C205" s="97"/>
      <c r="D205" s="98"/>
      <c r="E205" s="17"/>
      <c r="F205" s="99"/>
      <c r="G205" s="35"/>
      <c r="H205" s="17"/>
      <c r="I205" s="35"/>
      <c r="J205" s="64"/>
      <c r="K205" s="65"/>
      <c r="L205" s="65"/>
      <c r="M205" s="65"/>
      <c r="N205" s="6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65"/>
      <c r="AF205" s="65"/>
      <c r="AG205" s="100"/>
      <c r="AH205" s="100"/>
      <c r="AI205" s="101"/>
      <c r="AJ205" s="100"/>
      <c r="AK205" s="100"/>
      <c r="AL205" s="100"/>
      <c r="AM205" s="101"/>
      <c r="AN205" s="100"/>
      <c r="AO205" s="100"/>
      <c r="AP205" s="100"/>
      <c r="AQ205" s="17"/>
      <c r="AR205" s="100"/>
      <c r="AS205" s="100"/>
      <c r="AT205" s="100"/>
      <c r="AU205" s="17"/>
      <c r="AV205" s="100"/>
      <c r="AW205" s="100"/>
      <c r="AX205" s="100"/>
      <c r="AY205" s="17"/>
      <c r="AZ205" s="82"/>
      <c r="BA205" s="102"/>
      <c r="BB205" s="17"/>
      <c r="BC205" s="17"/>
      <c r="BE205" s="35"/>
      <c r="BF205" s="35"/>
      <c r="BG205" s="35"/>
      <c r="BH205" s="35"/>
      <c r="BI205" s="35"/>
      <c r="BJ205" s="35"/>
      <c r="BK205" s="35"/>
      <c r="BL205" s="35"/>
    </row>
    <row r="206" spans="1:64" x14ac:dyDescent="0.25">
      <c r="A206" s="17"/>
      <c r="B206" s="17"/>
      <c r="C206" s="97"/>
      <c r="D206" s="98"/>
      <c r="E206" s="17"/>
      <c r="F206" s="99"/>
      <c r="G206" s="35"/>
      <c r="H206" s="17"/>
      <c r="I206" s="35"/>
      <c r="J206" s="64"/>
      <c r="K206" s="65"/>
      <c r="L206" s="65"/>
      <c r="M206" s="65"/>
      <c r="N206" s="6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65"/>
      <c r="AF206" s="65"/>
      <c r="AG206" s="100"/>
      <c r="AH206" s="100"/>
      <c r="AI206" s="101"/>
      <c r="AJ206" s="100"/>
      <c r="AK206" s="100"/>
      <c r="AL206" s="100"/>
      <c r="AM206" s="101"/>
      <c r="AN206" s="100"/>
      <c r="AO206" s="100"/>
      <c r="AP206" s="100"/>
      <c r="AQ206" s="17"/>
      <c r="AR206" s="100"/>
      <c r="AS206" s="100"/>
      <c r="AT206" s="100"/>
      <c r="AU206" s="17"/>
      <c r="AV206" s="100"/>
      <c r="AW206" s="100"/>
      <c r="AX206" s="100"/>
      <c r="AY206" s="17"/>
      <c r="AZ206" s="82"/>
      <c r="BA206" s="102"/>
      <c r="BB206" s="17"/>
      <c r="BC206" s="17"/>
      <c r="BE206" s="35"/>
      <c r="BF206" s="35"/>
      <c r="BG206" s="35"/>
      <c r="BH206" s="35"/>
      <c r="BI206" s="35"/>
      <c r="BJ206" s="35"/>
      <c r="BK206" s="35"/>
      <c r="BL206" s="35"/>
    </row>
    <row r="207" spans="1:64" x14ac:dyDescent="0.25">
      <c r="A207" s="17"/>
      <c r="B207" s="17"/>
      <c r="C207" s="97"/>
      <c r="D207" s="98"/>
      <c r="E207" s="17"/>
      <c r="F207" s="99"/>
      <c r="G207" s="35"/>
      <c r="H207" s="17"/>
      <c r="I207" s="35"/>
      <c r="J207" s="64"/>
      <c r="K207" s="65"/>
      <c r="L207" s="65"/>
      <c r="M207" s="65"/>
      <c r="N207" s="6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65"/>
      <c r="AF207" s="65"/>
      <c r="AG207" s="100"/>
      <c r="AH207" s="100"/>
      <c r="AI207" s="101"/>
      <c r="AJ207" s="100"/>
      <c r="AK207" s="100"/>
      <c r="AL207" s="100"/>
      <c r="AM207" s="101"/>
      <c r="AN207" s="100"/>
      <c r="AO207" s="100"/>
      <c r="AP207" s="100"/>
      <c r="AQ207" s="17"/>
      <c r="AR207" s="100"/>
      <c r="AS207" s="100"/>
      <c r="AT207" s="100"/>
      <c r="AU207" s="17"/>
      <c r="AV207" s="100"/>
      <c r="AW207" s="100"/>
      <c r="AX207" s="100"/>
      <c r="AY207" s="17"/>
      <c r="AZ207" s="82"/>
      <c r="BA207" s="102"/>
      <c r="BB207" s="17"/>
      <c r="BC207" s="17"/>
      <c r="BE207" s="35"/>
      <c r="BF207" s="35"/>
      <c r="BG207" s="35"/>
      <c r="BH207" s="35"/>
      <c r="BI207" s="35"/>
      <c r="BJ207" s="35"/>
      <c r="BK207" s="35"/>
      <c r="BL207" s="35"/>
    </row>
    <row r="208" spans="1:64" x14ac:dyDescent="0.25">
      <c r="A208" s="17"/>
      <c r="B208" s="17"/>
      <c r="C208" s="97"/>
      <c r="D208" s="98"/>
      <c r="E208" s="17"/>
      <c r="F208" s="99"/>
      <c r="G208" s="35"/>
      <c r="H208" s="17"/>
      <c r="I208" s="35"/>
      <c r="J208" s="64"/>
      <c r="K208" s="65"/>
      <c r="L208" s="65"/>
      <c r="M208" s="65"/>
      <c r="N208" s="6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65"/>
      <c r="AF208" s="65"/>
      <c r="AG208" s="100"/>
      <c r="AH208" s="100"/>
      <c r="AI208" s="101"/>
      <c r="AJ208" s="100"/>
      <c r="AK208" s="100"/>
      <c r="AL208" s="100"/>
      <c r="AM208" s="101"/>
      <c r="AN208" s="100"/>
      <c r="AO208" s="100"/>
      <c r="AP208" s="100"/>
      <c r="AQ208" s="17"/>
      <c r="AR208" s="100"/>
      <c r="AS208" s="100"/>
      <c r="AT208" s="100"/>
      <c r="AU208" s="17"/>
      <c r="AV208" s="100"/>
      <c r="AW208" s="100"/>
      <c r="AX208" s="100"/>
      <c r="AY208" s="17"/>
      <c r="AZ208" s="82"/>
      <c r="BA208" s="102"/>
      <c r="BB208" s="17"/>
      <c r="BC208" s="17"/>
      <c r="BE208" s="35"/>
      <c r="BF208" s="35"/>
      <c r="BG208" s="35"/>
      <c r="BH208" s="35"/>
      <c r="BI208" s="35"/>
      <c r="BJ208" s="35"/>
      <c r="BK208" s="35"/>
      <c r="BL208" s="35"/>
    </row>
    <row r="209" spans="1:64" x14ac:dyDescent="0.25">
      <c r="A209" s="17"/>
      <c r="B209" s="17"/>
      <c r="C209" s="97"/>
      <c r="D209" s="98"/>
      <c r="E209" s="17"/>
      <c r="F209" s="99"/>
      <c r="G209" s="35"/>
      <c r="H209" s="17"/>
      <c r="I209" s="35"/>
      <c r="J209" s="64"/>
      <c r="K209" s="65"/>
      <c r="L209" s="65"/>
      <c r="M209" s="65"/>
      <c r="N209" s="6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65"/>
      <c r="AF209" s="65"/>
      <c r="AG209" s="100"/>
      <c r="AH209" s="100"/>
      <c r="AI209" s="101"/>
      <c r="AJ209" s="100"/>
      <c r="AK209" s="100"/>
      <c r="AL209" s="100"/>
      <c r="AM209" s="101"/>
      <c r="AN209" s="100"/>
      <c r="AO209" s="100"/>
      <c r="AP209" s="100"/>
      <c r="AQ209" s="17"/>
      <c r="AR209" s="100"/>
      <c r="AS209" s="100"/>
      <c r="AT209" s="100"/>
      <c r="AU209" s="17"/>
      <c r="AV209" s="100"/>
      <c r="AW209" s="100"/>
      <c r="AX209" s="100"/>
      <c r="AY209" s="17"/>
      <c r="AZ209" s="82"/>
      <c r="BA209" s="102"/>
      <c r="BB209" s="17"/>
      <c r="BC209" s="17"/>
      <c r="BE209" s="35"/>
      <c r="BF209" s="35"/>
      <c r="BG209" s="35"/>
      <c r="BH209" s="35"/>
      <c r="BI209" s="35"/>
      <c r="BJ209" s="35"/>
      <c r="BK209" s="35"/>
      <c r="BL209" s="35"/>
    </row>
    <row r="210" spans="1:64" x14ac:dyDescent="0.25">
      <c r="A210" s="17"/>
      <c r="B210" s="17"/>
      <c r="C210" s="97"/>
      <c r="D210" s="98"/>
      <c r="E210" s="17"/>
      <c r="F210" s="99"/>
      <c r="G210" s="35"/>
      <c r="H210" s="17"/>
      <c r="I210" s="35"/>
      <c r="J210" s="64"/>
      <c r="K210" s="65"/>
      <c r="L210" s="65"/>
      <c r="M210" s="65"/>
      <c r="N210" s="6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65"/>
      <c r="AF210" s="65"/>
      <c r="AG210" s="100"/>
      <c r="AH210" s="100"/>
      <c r="AI210" s="101"/>
      <c r="AJ210" s="100"/>
      <c r="AK210" s="100"/>
      <c r="AL210" s="100"/>
      <c r="AM210" s="101"/>
      <c r="AN210" s="100"/>
      <c r="AO210" s="100"/>
      <c r="AP210" s="100"/>
      <c r="AQ210" s="17"/>
      <c r="AR210" s="100"/>
      <c r="AS210" s="100"/>
      <c r="AT210" s="100"/>
      <c r="AU210" s="17"/>
      <c r="AV210" s="100"/>
      <c r="AW210" s="100"/>
      <c r="AX210" s="100"/>
      <c r="AY210" s="17"/>
      <c r="AZ210" s="82"/>
      <c r="BA210" s="102"/>
      <c r="BB210" s="17"/>
      <c r="BC210" s="17"/>
      <c r="BE210" s="35"/>
      <c r="BF210" s="35"/>
      <c r="BG210" s="35"/>
      <c r="BH210" s="35"/>
      <c r="BI210" s="35"/>
      <c r="BJ210" s="35"/>
      <c r="BK210" s="35"/>
      <c r="BL210" s="35"/>
    </row>
    <row r="211" spans="1:64" x14ac:dyDescent="0.25">
      <c r="A211" s="17"/>
      <c r="B211" s="17"/>
      <c r="C211" s="97"/>
      <c r="D211" s="98"/>
      <c r="E211" s="17"/>
      <c r="F211" s="99"/>
      <c r="G211" s="35"/>
      <c r="H211" s="17"/>
      <c r="I211" s="35"/>
      <c r="J211" s="64"/>
      <c r="K211" s="65"/>
      <c r="L211" s="65"/>
      <c r="M211" s="65"/>
      <c r="N211" s="6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65"/>
      <c r="AF211" s="65"/>
      <c r="AG211" s="100"/>
      <c r="AH211" s="100"/>
      <c r="AI211" s="101"/>
      <c r="AJ211" s="100"/>
      <c r="AK211" s="100"/>
      <c r="AL211" s="100"/>
      <c r="AM211" s="101"/>
      <c r="AN211" s="100"/>
      <c r="AO211" s="100"/>
      <c r="AP211" s="100"/>
      <c r="AQ211" s="17"/>
      <c r="AR211" s="100"/>
      <c r="AS211" s="100"/>
      <c r="AT211" s="100"/>
      <c r="AU211" s="17"/>
      <c r="AV211" s="100"/>
      <c r="AW211" s="100"/>
      <c r="AX211" s="100"/>
      <c r="AY211" s="17"/>
      <c r="AZ211" s="82"/>
      <c r="BA211" s="102"/>
      <c r="BB211" s="17"/>
      <c r="BC211" s="17"/>
      <c r="BE211" s="35"/>
      <c r="BF211" s="35"/>
      <c r="BG211" s="35"/>
      <c r="BH211" s="35"/>
      <c r="BI211" s="35"/>
      <c r="BJ211" s="35"/>
      <c r="BK211" s="35"/>
      <c r="BL211" s="35"/>
    </row>
    <row r="212" spans="1:64" x14ac:dyDescent="0.25">
      <c r="A212" s="17"/>
      <c r="B212" s="17"/>
      <c r="C212" s="97"/>
      <c r="D212" s="98"/>
      <c r="E212" s="17"/>
      <c r="F212" s="99"/>
      <c r="G212" s="35"/>
      <c r="H212" s="17"/>
      <c r="I212" s="35"/>
      <c r="J212" s="64"/>
      <c r="K212" s="65"/>
      <c r="L212" s="65"/>
      <c r="M212" s="65"/>
      <c r="N212" s="6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65"/>
      <c r="AF212" s="65"/>
      <c r="AG212" s="100"/>
      <c r="AH212" s="100"/>
      <c r="AI212" s="101"/>
      <c r="AJ212" s="100"/>
      <c r="AK212" s="100"/>
      <c r="AL212" s="100"/>
      <c r="AM212" s="101"/>
      <c r="AN212" s="100"/>
      <c r="AO212" s="100"/>
      <c r="AP212" s="100"/>
      <c r="AQ212" s="17"/>
      <c r="AR212" s="100"/>
      <c r="AS212" s="100"/>
      <c r="AT212" s="100"/>
      <c r="AU212" s="17"/>
      <c r="AV212" s="100"/>
      <c r="AW212" s="100"/>
      <c r="AX212" s="100"/>
      <c r="AY212" s="17"/>
      <c r="AZ212" s="82"/>
      <c r="BA212" s="102"/>
      <c r="BB212" s="17"/>
      <c r="BC212" s="17"/>
      <c r="BE212" s="35"/>
      <c r="BF212" s="35"/>
      <c r="BG212" s="35"/>
      <c r="BH212" s="35"/>
      <c r="BI212" s="35"/>
      <c r="BJ212" s="35"/>
      <c r="BK212" s="35"/>
      <c r="BL212" s="35"/>
    </row>
    <row r="213" spans="1:64" x14ac:dyDescent="0.25">
      <c r="A213" s="17"/>
      <c r="B213" s="17"/>
      <c r="C213" s="97"/>
      <c r="D213" s="98"/>
      <c r="E213" s="17"/>
      <c r="F213" s="99"/>
      <c r="G213" s="35"/>
      <c r="H213" s="17"/>
      <c r="I213" s="35"/>
      <c r="J213" s="64"/>
      <c r="K213" s="65"/>
      <c r="L213" s="65"/>
      <c r="M213" s="65"/>
      <c r="N213" s="6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65"/>
      <c r="AF213" s="65"/>
      <c r="AG213" s="100"/>
      <c r="AH213" s="100"/>
      <c r="AI213" s="101"/>
      <c r="AJ213" s="100"/>
      <c r="AK213" s="100"/>
      <c r="AL213" s="100"/>
      <c r="AM213" s="101"/>
      <c r="AN213" s="100"/>
      <c r="AO213" s="100"/>
      <c r="AP213" s="100"/>
      <c r="AQ213" s="17"/>
      <c r="AR213" s="100"/>
      <c r="AS213" s="100"/>
      <c r="AT213" s="100"/>
      <c r="AU213" s="17"/>
      <c r="AV213" s="100"/>
      <c r="AW213" s="100"/>
      <c r="AX213" s="100"/>
      <c r="AY213" s="17"/>
      <c r="AZ213" s="82"/>
      <c r="BA213" s="102"/>
      <c r="BB213" s="17"/>
      <c r="BC213" s="17"/>
      <c r="BE213" s="35"/>
      <c r="BF213" s="35"/>
      <c r="BG213" s="35"/>
      <c r="BH213" s="35"/>
      <c r="BI213" s="35"/>
      <c r="BJ213" s="35"/>
      <c r="BK213" s="35"/>
      <c r="BL213" s="35"/>
    </row>
    <row r="214" spans="1:64" x14ac:dyDescent="0.25">
      <c r="A214" s="17"/>
      <c r="B214" s="17"/>
      <c r="C214" s="97"/>
      <c r="D214" s="98"/>
      <c r="E214" s="17"/>
      <c r="F214" s="99"/>
      <c r="G214" s="35"/>
      <c r="H214" s="17"/>
      <c r="I214" s="35"/>
      <c r="J214" s="64"/>
      <c r="K214" s="65"/>
      <c r="L214" s="65"/>
      <c r="M214" s="65"/>
      <c r="N214" s="6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65"/>
      <c r="AF214" s="65"/>
      <c r="AG214" s="100"/>
      <c r="AH214" s="100"/>
      <c r="AI214" s="101"/>
      <c r="AJ214" s="100"/>
      <c r="AK214" s="100"/>
      <c r="AL214" s="100"/>
      <c r="AM214" s="101"/>
      <c r="AN214" s="100"/>
      <c r="AO214" s="100"/>
      <c r="AP214" s="100"/>
      <c r="AQ214" s="17"/>
      <c r="AR214" s="100"/>
      <c r="AS214" s="100"/>
      <c r="AT214" s="100"/>
      <c r="AU214" s="17"/>
      <c r="AV214" s="100"/>
      <c r="AW214" s="100"/>
      <c r="AX214" s="100"/>
      <c r="AY214" s="17"/>
      <c r="AZ214" s="82"/>
      <c r="BA214" s="102"/>
      <c r="BB214" s="17"/>
      <c r="BC214" s="17"/>
      <c r="BE214" s="35"/>
      <c r="BF214" s="35"/>
      <c r="BG214" s="35"/>
      <c r="BH214" s="35"/>
      <c r="BI214" s="35"/>
      <c r="BJ214" s="35"/>
      <c r="BK214" s="35"/>
      <c r="BL214" s="35"/>
    </row>
    <row r="215" spans="1:64" x14ac:dyDescent="0.25">
      <c r="A215" s="17"/>
      <c r="B215" s="17"/>
      <c r="C215" s="97"/>
      <c r="D215" s="98"/>
      <c r="E215" s="17"/>
      <c r="F215" s="99"/>
      <c r="G215" s="35"/>
      <c r="H215" s="17"/>
      <c r="I215" s="35"/>
      <c r="J215" s="64"/>
      <c r="K215" s="65"/>
      <c r="L215" s="65"/>
      <c r="M215" s="65"/>
      <c r="N215" s="6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65"/>
      <c r="AF215" s="65"/>
      <c r="AG215" s="100"/>
      <c r="AH215" s="100"/>
      <c r="AI215" s="101"/>
      <c r="AJ215" s="100"/>
      <c r="AK215" s="100"/>
      <c r="AL215" s="100"/>
      <c r="AM215" s="101"/>
      <c r="AN215" s="100"/>
      <c r="AO215" s="100"/>
      <c r="AP215" s="100"/>
      <c r="AQ215" s="17"/>
      <c r="AR215" s="100"/>
      <c r="AS215" s="100"/>
      <c r="AT215" s="100"/>
      <c r="AU215" s="17"/>
      <c r="AV215" s="100"/>
      <c r="AW215" s="100"/>
      <c r="AX215" s="100"/>
      <c r="AY215" s="17"/>
      <c r="AZ215" s="82"/>
      <c r="BA215" s="102"/>
      <c r="BB215" s="17"/>
      <c r="BC215" s="17"/>
      <c r="BE215" s="35"/>
      <c r="BF215" s="35"/>
      <c r="BG215" s="35"/>
      <c r="BH215" s="35"/>
      <c r="BI215" s="35"/>
      <c r="BJ215" s="35"/>
      <c r="BK215" s="35"/>
      <c r="BL215" s="35"/>
    </row>
    <row r="216" spans="1:64" x14ac:dyDescent="0.25">
      <c r="A216" s="17"/>
      <c r="B216" s="17"/>
      <c r="C216" s="97"/>
      <c r="D216" s="98"/>
      <c r="E216" s="17"/>
      <c r="F216" s="99"/>
      <c r="G216" s="35"/>
      <c r="H216" s="17"/>
      <c r="I216" s="35"/>
      <c r="J216" s="64"/>
      <c r="K216" s="65"/>
      <c r="L216" s="65"/>
      <c r="M216" s="65"/>
      <c r="N216" s="6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65"/>
      <c r="AF216" s="65"/>
      <c r="AG216" s="100"/>
      <c r="AH216" s="100"/>
      <c r="AI216" s="101"/>
      <c r="AJ216" s="100"/>
      <c r="AK216" s="100"/>
      <c r="AL216" s="100"/>
      <c r="AM216" s="101"/>
      <c r="AN216" s="100"/>
      <c r="AO216" s="100"/>
      <c r="AP216" s="100"/>
      <c r="AQ216" s="17"/>
      <c r="AR216" s="100"/>
      <c r="AS216" s="100"/>
      <c r="AT216" s="100"/>
      <c r="AU216" s="17"/>
      <c r="AV216" s="100"/>
      <c r="AW216" s="100"/>
      <c r="AX216" s="100"/>
      <c r="AY216" s="17"/>
      <c r="AZ216" s="82"/>
      <c r="BA216" s="102"/>
      <c r="BB216" s="17"/>
      <c r="BC216" s="17"/>
      <c r="BE216" s="35"/>
      <c r="BF216" s="35"/>
      <c r="BG216" s="35"/>
      <c r="BH216" s="35"/>
      <c r="BI216" s="35"/>
      <c r="BJ216" s="35"/>
      <c r="BK216" s="35"/>
      <c r="BL216" s="35"/>
    </row>
    <row r="217" spans="1:64" x14ac:dyDescent="0.25">
      <c r="A217" s="17"/>
      <c r="B217" s="17"/>
      <c r="C217" s="97"/>
      <c r="D217" s="98"/>
      <c r="E217" s="17"/>
      <c r="F217" s="99"/>
      <c r="G217" s="35"/>
      <c r="H217" s="17"/>
      <c r="I217" s="35"/>
      <c r="J217" s="64"/>
      <c r="K217" s="65"/>
      <c r="L217" s="65"/>
      <c r="M217" s="65"/>
      <c r="N217" s="6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65"/>
      <c r="AF217" s="65"/>
      <c r="AG217" s="100"/>
      <c r="AH217" s="100"/>
      <c r="AI217" s="101"/>
      <c r="AJ217" s="100"/>
      <c r="AK217" s="100"/>
      <c r="AL217" s="100"/>
      <c r="AM217" s="101"/>
      <c r="AN217" s="100"/>
      <c r="AO217" s="100"/>
      <c r="AP217" s="100"/>
      <c r="AQ217" s="17"/>
      <c r="AR217" s="100"/>
      <c r="AS217" s="100"/>
      <c r="AT217" s="100"/>
      <c r="AU217" s="17"/>
      <c r="AV217" s="100"/>
      <c r="AW217" s="100"/>
      <c r="AX217" s="100"/>
      <c r="AY217" s="17"/>
      <c r="AZ217" s="82"/>
      <c r="BA217" s="102"/>
      <c r="BB217" s="17"/>
      <c r="BC217" s="17"/>
      <c r="BE217" s="35"/>
      <c r="BF217" s="35"/>
      <c r="BG217" s="35"/>
      <c r="BH217" s="35"/>
      <c r="BI217" s="35"/>
      <c r="BJ217" s="35"/>
      <c r="BK217" s="35"/>
      <c r="BL217" s="35"/>
    </row>
    <row r="218" spans="1:64" x14ac:dyDescent="0.25">
      <c r="A218" s="17"/>
      <c r="B218" s="17"/>
      <c r="C218" s="97"/>
      <c r="D218" s="98"/>
      <c r="E218" s="17"/>
      <c r="F218" s="99"/>
      <c r="G218" s="35"/>
      <c r="H218" s="17"/>
      <c r="I218" s="35"/>
      <c r="J218" s="64"/>
      <c r="K218" s="65"/>
      <c r="L218" s="65"/>
      <c r="M218" s="65"/>
      <c r="N218" s="6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65"/>
      <c r="AF218" s="65"/>
      <c r="AG218" s="100"/>
      <c r="AH218" s="100"/>
      <c r="AI218" s="101"/>
      <c r="AJ218" s="100"/>
      <c r="AK218" s="100"/>
      <c r="AL218" s="100"/>
      <c r="AM218" s="101"/>
      <c r="AN218" s="100"/>
      <c r="AO218" s="100"/>
      <c r="AP218" s="100"/>
      <c r="AQ218" s="17"/>
      <c r="AR218" s="100"/>
      <c r="AS218" s="100"/>
      <c r="AT218" s="100"/>
      <c r="AU218" s="17"/>
      <c r="AV218" s="100"/>
      <c r="AW218" s="100"/>
      <c r="AX218" s="100"/>
      <c r="AY218" s="17"/>
      <c r="AZ218" s="82"/>
      <c r="BA218" s="102"/>
      <c r="BB218" s="17"/>
      <c r="BC218" s="17"/>
      <c r="BE218" s="35"/>
      <c r="BF218" s="35"/>
      <c r="BG218" s="35"/>
      <c r="BH218" s="35"/>
      <c r="BI218" s="35"/>
      <c r="BJ218" s="35"/>
      <c r="BK218" s="35"/>
      <c r="BL218" s="35"/>
    </row>
    <row r="219" spans="1:64" x14ac:dyDescent="0.25">
      <c r="A219" s="17"/>
      <c r="B219" s="17"/>
      <c r="C219" s="97"/>
      <c r="D219" s="98"/>
      <c r="E219" s="17"/>
      <c r="F219" s="99"/>
      <c r="G219" s="35"/>
      <c r="H219" s="17"/>
      <c r="I219" s="35"/>
      <c r="J219" s="64"/>
      <c r="K219" s="65"/>
      <c r="L219" s="65"/>
      <c r="M219" s="65"/>
      <c r="N219" s="6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65"/>
      <c r="AF219" s="65"/>
      <c r="AG219" s="100"/>
      <c r="AH219" s="100"/>
      <c r="AI219" s="101"/>
      <c r="AJ219" s="100"/>
      <c r="AK219" s="100"/>
      <c r="AL219" s="100"/>
      <c r="AM219" s="101"/>
      <c r="AN219" s="100"/>
      <c r="AO219" s="100"/>
      <c r="AP219" s="100"/>
      <c r="AQ219" s="17"/>
      <c r="AR219" s="100"/>
      <c r="AS219" s="100"/>
      <c r="AT219" s="100"/>
      <c r="AU219" s="17"/>
      <c r="AV219" s="100"/>
      <c r="AW219" s="100"/>
      <c r="AX219" s="100"/>
      <c r="AY219" s="17"/>
      <c r="AZ219" s="82"/>
      <c r="BA219" s="102"/>
      <c r="BB219" s="17"/>
      <c r="BC219" s="17"/>
      <c r="BE219" s="35"/>
      <c r="BF219" s="35"/>
      <c r="BG219" s="35"/>
      <c r="BH219" s="35"/>
      <c r="BI219" s="35"/>
      <c r="BJ219" s="35"/>
      <c r="BK219" s="35"/>
      <c r="BL219" s="35"/>
    </row>
    <row r="220" spans="1:64" x14ac:dyDescent="0.25">
      <c r="A220" s="17"/>
      <c r="B220" s="17"/>
      <c r="C220" s="97"/>
      <c r="D220" s="98"/>
      <c r="E220" s="17"/>
      <c r="F220" s="99"/>
      <c r="G220" s="35"/>
      <c r="H220" s="17"/>
      <c r="I220" s="35"/>
      <c r="J220" s="64"/>
      <c r="K220" s="65"/>
      <c r="L220" s="65"/>
      <c r="M220" s="65"/>
      <c r="N220" s="6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65"/>
      <c r="AF220" s="65"/>
      <c r="AG220" s="100"/>
      <c r="AH220" s="100"/>
      <c r="AI220" s="101"/>
      <c r="AJ220" s="100"/>
      <c r="AK220" s="100"/>
      <c r="AL220" s="100"/>
      <c r="AM220" s="101"/>
      <c r="AN220" s="100"/>
      <c r="AO220" s="100"/>
      <c r="AP220" s="100"/>
      <c r="AQ220" s="17"/>
      <c r="AR220" s="100"/>
      <c r="AS220" s="100"/>
      <c r="AT220" s="100"/>
      <c r="AU220" s="17"/>
      <c r="AV220" s="100"/>
      <c r="AW220" s="100"/>
      <c r="AX220" s="100"/>
      <c r="AY220" s="17"/>
      <c r="AZ220" s="82"/>
      <c r="BA220" s="102"/>
      <c r="BB220" s="17"/>
      <c r="BC220" s="17"/>
      <c r="BE220" s="35"/>
      <c r="BF220" s="35"/>
      <c r="BG220" s="35"/>
      <c r="BH220" s="35"/>
      <c r="BI220" s="35"/>
      <c r="BJ220" s="35"/>
      <c r="BK220" s="35"/>
      <c r="BL220" s="35"/>
    </row>
    <row r="221" spans="1:64" x14ac:dyDescent="0.25">
      <c r="A221" s="17"/>
      <c r="B221" s="17"/>
      <c r="C221" s="97"/>
      <c r="D221" s="98"/>
      <c r="E221" s="17"/>
      <c r="F221" s="99"/>
      <c r="G221" s="35"/>
      <c r="H221" s="17"/>
      <c r="I221" s="35"/>
      <c r="J221" s="64"/>
      <c r="K221" s="65"/>
      <c r="L221" s="65"/>
      <c r="M221" s="65"/>
      <c r="N221" s="6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65"/>
      <c r="AF221" s="65"/>
      <c r="AG221" s="100"/>
      <c r="AH221" s="100"/>
      <c r="AI221" s="101"/>
      <c r="AJ221" s="100"/>
      <c r="AK221" s="100"/>
      <c r="AL221" s="100"/>
      <c r="AM221" s="101"/>
      <c r="AN221" s="100"/>
      <c r="AO221" s="100"/>
      <c r="AP221" s="100"/>
      <c r="AQ221" s="17"/>
      <c r="AR221" s="100"/>
      <c r="AS221" s="100"/>
      <c r="AT221" s="100"/>
      <c r="AU221" s="17"/>
      <c r="AV221" s="100"/>
      <c r="AW221" s="100"/>
      <c r="AX221" s="100"/>
      <c r="AY221" s="17"/>
      <c r="AZ221" s="82"/>
      <c r="BA221" s="102"/>
      <c r="BB221" s="17"/>
      <c r="BC221" s="17"/>
      <c r="BE221" s="35"/>
      <c r="BF221" s="35"/>
      <c r="BG221" s="35"/>
      <c r="BH221" s="35"/>
      <c r="BI221" s="35"/>
      <c r="BJ221" s="35"/>
      <c r="BK221" s="35"/>
      <c r="BL221" s="35"/>
    </row>
    <row r="222" spans="1:64" x14ac:dyDescent="0.25">
      <c r="A222" s="17"/>
      <c r="B222" s="17"/>
      <c r="C222" s="97"/>
      <c r="D222" s="98"/>
      <c r="E222" s="17"/>
      <c r="F222" s="99"/>
      <c r="G222" s="35"/>
      <c r="H222" s="17"/>
      <c r="I222" s="35"/>
      <c r="J222" s="64"/>
      <c r="K222" s="65"/>
      <c r="L222" s="65"/>
      <c r="M222" s="65"/>
      <c r="N222" s="6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65"/>
      <c r="AF222" s="65"/>
      <c r="AG222" s="100"/>
      <c r="AH222" s="100"/>
      <c r="AI222" s="101"/>
      <c r="AJ222" s="100"/>
      <c r="AK222" s="100"/>
      <c r="AL222" s="100"/>
      <c r="AM222" s="101"/>
      <c r="AN222" s="100"/>
      <c r="AO222" s="100"/>
      <c r="AP222" s="100"/>
      <c r="AQ222" s="17"/>
      <c r="AR222" s="100"/>
      <c r="AS222" s="100"/>
      <c r="AT222" s="100"/>
      <c r="AU222" s="17"/>
      <c r="AV222" s="100"/>
      <c r="AW222" s="100"/>
      <c r="AX222" s="100"/>
      <c r="AY222" s="17"/>
      <c r="AZ222" s="82"/>
      <c r="BA222" s="102"/>
      <c r="BB222" s="17"/>
      <c r="BC222" s="17"/>
      <c r="BE222" s="35"/>
      <c r="BF222" s="35"/>
      <c r="BG222" s="35"/>
      <c r="BH222" s="35"/>
      <c r="BI222" s="35"/>
      <c r="BJ222" s="35"/>
      <c r="BK222" s="35"/>
      <c r="BL222" s="35"/>
    </row>
    <row r="223" spans="1:64" x14ac:dyDescent="0.25">
      <c r="A223" s="17"/>
      <c r="B223" s="17"/>
      <c r="C223" s="97"/>
      <c r="D223" s="98"/>
      <c r="E223" s="17"/>
      <c r="F223" s="99"/>
      <c r="G223" s="35"/>
      <c r="H223" s="17"/>
      <c r="I223" s="35"/>
      <c r="J223" s="64"/>
      <c r="K223" s="65"/>
      <c r="L223" s="65"/>
      <c r="M223" s="65"/>
      <c r="N223" s="6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65"/>
      <c r="AF223" s="65"/>
      <c r="AG223" s="100"/>
      <c r="AH223" s="100"/>
      <c r="AI223" s="101"/>
      <c r="AJ223" s="100"/>
      <c r="AK223" s="100"/>
      <c r="AL223" s="100"/>
      <c r="AM223" s="101"/>
      <c r="AN223" s="100"/>
      <c r="AO223" s="100"/>
      <c r="AP223" s="100"/>
      <c r="AQ223" s="17"/>
      <c r="AR223" s="100"/>
      <c r="AS223" s="100"/>
      <c r="AT223" s="100"/>
      <c r="AU223" s="17"/>
      <c r="AV223" s="100"/>
      <c r="AW223" s="100"/>
      <c r="AX223" s="100"/>
      <c r="AY223" s="17"/>
      <c r="AZ223" s="82"/>
      <c r="BA223" s="102"/>
      <c r="BB223" s="17"/>
      <c r="BC223" s="17"/>
      <c r="BE223" s="35"/>
      <c r="BF223" s="35"/>
      <c r="BG223" s="35"/>
      <c r="BH223" s="35"/>
      <c r="BI223" s="35"/>
      <c r="BJ223" s="35"/>
      <c r="BK223" s="35"/>
      <c r="BL223" s="35"/>
    </row>
    <row r="224" spans="1:64" x14ac:dyDescent="0.25">
      <c r="A224" s="17"/>
      <c r="B224" s="17"/>
      <c r="C224" s="97"/>
      <c r="D224" s="98"/>
      <c r="E224" s="17"/>
      <c r="F224" s="99"/>
      <c r="G224" s="35"/>
      <c r="H224" s="17"/>
      <c r="I224" s="35"/>
      <c r="J224" s="64"/>
      <c r="K224" s="65"/>
      <c r="L224" s="65"/>
      <c r="M224" s="65"/>
      <c r="N224" s="6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65"/>
      <c r="AF224" s="65"/>
      <c r="AG224" s="100"/>
      <c r="AH224" s="100"/>
      <c r="AI224" s="101"/>
      <c r="AJ224" s="100"/>
      <c r="AK224" s="100"/>
      <c r="AL224" s="100"/>
      <c r="AM224" s="101"/>
      <c r="AN224" s="100"/>
      <c r="AO224" s="100"/>
      <c r="AP224" s="100"/>
      <c r="AQ224" s="17"/>
      <c r="AR224" s="100"/>
      <c r="AS224" s="100"/>
      <c r="AT224" s="100"/>
      <c r="AU224" s="17"/>
      <c r="AV224" s="100"/>
      <c r="AW224" s="100"/>
      <c r="AX224" s="100"/>
      <c r="AY224" s="17"/>
      <c r="AZ224" s="82"/>
      <c r="BA224" s="102"/>
      <c r="BB224" s="17"/>
      <c r="BC224" s="17"/>
      <c r="BE224" s="35"/>
      <c r="BF224" s="35"/>
      <c r="BG224" s="35"/>
      <c r="BH224" s="35"/>
      <c r="BI224" s="35"/>
      <c r="BJ224" s="35"/>
      <c r="BK224" s="35"/>
      <c r="BL224" s="35"/>
    </row>
    <row r="225" spans="1:64" x14ac:dyDescent="0.25">
      <c r="A225" s="17"/>
      <c r="B225" s="17"/>
      <c r="C225" s="97"/>
      <c r="D225" s="98"/>
      <c r="E225" s="17"/>
      <c r="F225" s="99"/>
      <c r="G225" s="35"/>
      <c r="H225" s="17"/>
      <c r="I225" s="35"/>
      <c r="J225" s="64"/>
      <c r="K225" s="65"/>
      <c r="L225" s="65"/>
      <c r="M225" s="65"/>
      <c r="N225" s="6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65"/>
      <c r="AF225" s="65"/>
      <c r="AG225" s="100"/>
      <c r="AH225" s="100"/>
      <c r="AI225" s="101"/>
      <c r="AJ225" s="100"/>
      <c r="AK225" s="100"/>
      <c r="AL225" s="100"/>
      <c r="AM225" s="101"/>
      <c r="AN225" s="100"/>
      <c r="AO225" s="100"/>
      <c r="AP225" s="100"/>
      <c r="AQ225" s="17"/>
      <c r="AR225" s="100"/>
      <c r="AS225" s="100"/>
      <c r="AT225" s="100"/>
      <c r="AU225" s="17"/>
      <c r="AV225" s="100"/>
      <c r="AW225" s="100"/>
      <c r="AX225" s="100"/>
      <c r="AY225" s="17"/>
      <c r="AZ225" s="82"/>
      <c r="BA225" s="102"/>
      <c r="BB225" s="17"/>
      <c r="BC225" s="17"/>
      <c r="BE225" s="35"/>
      <c r="BF225" s="35"/>
      <c r="BG225" s="35"/>
      <c r="BH225" s="35"/>
      <c r="BI225" s="35"/>
      <c r="BJ225" s="35"/>
      <c r="BK225" s="35"/>
      <c r="BL225" s="35"/>
    </row>
    <row r="226" spans="1:64" x14ac:dyDescent="0.25">
      <c r="A226" s="17"/>
      <c r="B226" s="17"/>
      <c r="C226" s="97"/>
      <c r="D226" s="98"/>
      <c r="E226" s="17"/>
      <c r="F226" s="99"/>
      <c r="G226" s="35"/>
      <c r="H226" s="17"/>
      <c r="I226" s="35"/>
      <c r="J226" s="64"/>
      <c r="K226" s="65"/>
      <c r="L226" s="65"/>
      <c r="M226" s="65"/>
      <c r="N226" s="6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65"/>
      <c r="AF226" s="65"/>
      <c r="AG226" s="100"/>
      <c r="AH226" s="100"/>
      <c r="AI226" s="101"/>
      <c r="AJ226" s="100"/>
      <c r="AK226" s="100"/>
      <c r="AL226" s="100"/>
      <c r="AM226" s="101"/>
      <c r="AN226" s="100"/>
      <c r="AO226" s="100"/>
      <c r="AP226" s="100"/>
      <c r="AQ226" s="17"/>
      <c r="AR226" s="100"/>
      <c r="AS226" s="100"/>
      <c r="AT226" s="100"/>
      <c r="AU226" s="17"/>
      <c r="AV226" s="100"/>
      <c r="AW226" s="100"/>
      <c r="AX226" s="100"/>
      <c r="AY226" s="17"/>
      <c r="AZ226" s="82"/>
      <c r="BA226" s="102"/>
      <c r="BB226" s="17"/>
      <c r="BC226" s="17"/>
      <c r="BE226" s="35"/>
      <c r="BF226" s="35"/>
      <c r="BG226" s="35"/>
      <c r="BH226" s="35"/>
      <c r="BI226" s="35"/>
      <c r="BJ226" s="35"/>
      <c r="BK226" s="35"/>
      <c r="BL226" s="35"/>
    </row>
    <row r="227" spans="1:64" x14ac:dyDescent="0.25">
      <c r="A227" s="17"/>
      <c r="B227" s="17"/>
      <c r="C227" s="97"/>
      <c r="D227" s="98"/>
      <c r="E227" s="17"/>
      <c r="F227" s="99"/>
      <c r="G227" s="35"/>
      <c r="H227" s="17"/>
      <c r="I227" s="35"/>
      <c r="J227" s="64"/>
      <c r="K227" s="65"/>
      <c r="L227" s="65"/>
      <c r="M227" s="65"/>
      <c r="N227" s="6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65"/>
      <c r="AF227" s="65"/>
      <c r="AG227" s="100"/>
      <c r="AH227" s="100"/>
      <c r="AI227" s="101"/>
      <c r="AJ227" s="100"/>
      <c r="AK227" s="100"/>
      <c r="AL227" s="100"/>
      <c r="AM227" s="101"/>
      <c r="AN227" s="100"/>
      <c r="AO227" s="100"/>
      <c r="AP227" s="100"/>
      <c r="AQ227" s="17"/>
      <c r="AR227" s="100"/>
      <c r="AS227" s="100"/>
      <c r="AT227" s="100"/>
      <c r="AU227" s="17"/>
      <c r="AV227" s="100"/>
      <c r="AW227" s="100"/>
      <c r="AX227" s="100"/>
      <c r="AY227" s="17"/>
      <c r="AZ227" s="82"/>
      <c r="BA227" s="102"/>
      <c r="BB227" s="17"/>
      <c r="BC227" s="17"/>
      <c r="BE227" s="35"/>
      <c r="BF227" s="35"/>
      <c r="BG227" s="35"/>
      <c r="BH227" s="35"/>
      <c r="BI227" s="35"/>
      <c r="BJ227" s="35"/>
      <c r="BK227" s="35"/>
      <c r="BL227" s="35"/>
    </row>
    <row r="228" spans="1:64" x14ac:dyDescent="0.25">
      <c r="A228" s="17"/>
      <c r="B228" s="17"/>
      <c r="C228" s="97"/>
      <c r="D228" s="98"/>
      <c r="E228" s="17"/>
      <c r="F228" s="99"/>
      <c r="G228" s="35"/>
      <c r="H228" s="17"/>
      <c r="I228" s="35"/>
      <c r="J228" s="64"/>
      <c r="K228" s="65"/>
      <c r="L228" s="65"/>
      <c r="M228" s="65"/>
      <c r="N228" s="6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65"/>
      <c r="AF228" s="65"/>
      <c r="AG228" s="100"/>
      <c r="AH228" s="100"/>
      <c r="AI228" s="101"/>
      <c r="AJ228" s="100"/>
      <c r="AK228" s="100"/>
      <c r="AL228" s="100"/>
      <c r="AM228" s="101"/>
      <c r="AN228" s="100"/>
      <c r="AO228" s="100"/>
      <c r="AP228" s="100"/>
      <c r="AQ228" s="17"/>
      <c r="AR228" s="100"/>
      <c r="AS228" s="100"/>
      <c r="AT228" s="100"/>
      <c r="AU228" s="17"/>
      <c r="AV228" s="100"/>
      <c r="AW228" s="100"/>
      <c r="AX228" s="100"/>
      <c r="AY228" s="17"/>
      <c r="AZ228" s="82"/>
      <c r="BA228" s="102"/>
      <c r="BB228" s="17"/>
      <c r="BC228" s="17"/>
      <c r="BE228" s="35"/>
      <c r="BF228" s="35"/>
      <c r="BG228" s="35"/>
      <c r="BH228" s="35"/>
      <c r="BI228" s="35"/>
      <c r="BJ228" s="35"/>
      <c r="BK228" s="35"/>
      <c r="BL228" s="35"/>
    </row>
    <row r="229" spans="1:64" x14ac:dyDescent="0.25">
      <c r="A229" s="17"/>
      <c r="B229" s="17"/>
      <c r="C229" s="97"/>
      <c r="D229" s="98"/>
      <c r="E229" s="17"/>
      <c r="F229" s="99"/>
      <c r="G229" s="35"/>
      <c r="H229" s="17"/>
      <c r="I229" s="35"/>
      <c r="J229" s="64"/>
      <c r="K229" s="65"/>
      <c r="L229" s="65"/>
      <c r="M229" s="65"/>
      <c r="N229" s="6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65"/>
      <c r="AF229" s="65"/>
      <c r="AG229" s="100"/>
      <c r="AH229" s="100"/>
      <c r="AI229" s="101"/>
      <c r="AJ229" s="100"/>
      <c r="AK229" s="100"/>
      <c r="AL229" s="100"/>
      <c r="AM229" s="101"/>
      <c r="AN229" s="100"/>
      <c r="AO229" s="100"/>
      <c r="AP229" s="100"/>
      <c r="AQ229" s="17"/>
      <c r="AR229" s="100"/>
      <c r="AS229" s="100"/>
      <c r="AT229" s="100"/>
      <c r="AU229" s="17"/>
      <c r="AV229" s="100"/>
      <c r="AW229" s="100"/>
      <c r="AX229" s="100"/>
      <c r="AY229" s="17"/>
      <c r="AZ229" s="82"/>
      <c r="BA229" s="102"/>
      <c r="BB229" s="17"/>
      <c r="BC229" s="17"/>
      <c r="BE229" s="35"/>
      <c r="BF229" s="35"/>
      <c r="BG229" s="35"/>
      <c r="BH229" s="35"/>
      <c r="BI229" s="35"/>
      <c r="BJ229" s="35"/>
      <c r="BK229" s="35"/>
      <c r="BL229" s="35"/>
    </row>
    <row r="230" spans="1:64" x14ac:dyDescent="0.25">
      <c r="A230" s="17"/>
      <c r="B230" s="17"/>
      <c r="C230" s="97"/>
      <c r="D230" s="98"/>
      <c r="E230" s="17"/>
      <c r="F230" s="99"/>
      <c r="G230" s="35"/>
      <c r="H230" s="17"/>
      <c r="I230" s="35"/>
      <c r="J230" s="64"/>
      <c r="K230" s="65"/>
      <c r="L230" s="65"/>
      <c r="M230" s="65"/>
      <c r="N230" s="6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65"/>
      <c r="AF230" s="65"/>
      <c r="AG230" s="100"/>
      <c r="AH230" s="100"/>
      <c r="AI230" s="101"/>
      <c r="AJ230" s="100"/>
      <c r="AK230" s="100"/>
      <c r="AL230" s="100"/>
      <c r="AM230" s="101"/>
      <c r="AN230" s="100"/>
      <c r="AO230" s="100"/>
      <c r="AP230" s="100"/>
      <c r="AQ230" s="17"/>
      <c r="AR230" s="100"/>
      <c r="AS230" s="100"/>
      <c r="AT230" s="100"/>
      <c r="AU230" s="17"/>
      <c r="AV230" s="100"/>
      <c r="AW230" s="100"/>
      <c r="AX230" s="100"/>
      <c r="AY230" s="17"/>
      <c r="AZ230" s="82"/>
      <c r="BA230" s="102"/>
      <c r="BB230" s="17"/>
      <c r="BC230" s="17"/>
      <c r="BE230" s="35"/>
      <c r="BF230" s="35"/>
      <c r="BG230" s="35"/>
      <c r="BH230" s="35"/>
      <c r="BI230" s="35"/>
      <c r="BJ230" s="35"/>
      <c r="BK230" s="35"/>
      <c r="BL230" s="35"/>
    </row>
    <row r="231" spans="1:64" x14ac:dyDescent="0.25">
      <c r="A231" s="17"/>
      <c r="B231" s="17"/>
      <c r="C231" s="97"/>
      <c r="D231" s="98"/>
      <c r="E231" s="17"/>
      <c r="F231" s="99"/>
      <c r="G231" s="35"/>
      <c r="H231" s="17"/>
      <c r="I231" s="35"/>
      <c r="J231" s="64"/>
      <c r="K231" s="65"/>
      <c r="L231" s="65"/>
      <c r="M231" s="65"/>
      <c r="N231" s="6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65"/>
      <c r="AF231" s="65"/>
      <c r="AG231" s="100"/>
      <c r="AH231" s="100"/>
      <c r="AI231" s="101"/>
      <c r="AJ231" s="100"/>
      <c r="AK231" s="100"/>
      <c r="AL231" s="100"/>
      <c r="AM231" s="101"/>
      <c r="AN231" s="100"/>
      <c r="AO231" s="100"/>
      <c r="AP231" s="100"/>
      <c r="AQ231" s="17"/>
      <c r="AR231" s="100"/>
      <c r="AS231" s="100"/>
      <c r="AT231" s="100"/>
      <c r="AU231" s="17"/>
      <c r="AV231" s="100"/>
      <c r="AW231" s="100"/>
      <c r="AX231" s="100"/>
      <c r="AY231" s="17"/>
      <c r="AZ231" s="82"/>
      <c r="BA231" s="102"/>
      <c r="BB231" s="17"/>
      <c r="BC231" s="17"/>
      <c r="BE231" s="35"/>
      <c r="BF231" s="35"/>
      <c r="BG231" s="35"/>
      <c r="BH231" s="35"/>
      <c r="BI231" s="35"/>
      <c r="BJ231" s="35"/>
      <c r="BK231" s="35"/>
      <c r="BL231" s="35"/>
    </row>
    <row r="232" spans="1:64" x14ac:dyDescent="0.25">
      <c r="A232" s="17"/>
      <c r="B232" s="17"/>
      <c r="C232" s="97"/>
      <c r="D232" s="98"/>
      <c r="E232" s="17"/>
      <c r="F232" s="99"/>
      <c r="G232" s="35"/>
      <c r="H232" s="17"/>
      <c r="I232" s="35"/>
      <c r="J232" s="64"/>
      <c r="K232" s="65"/>
      <c r="L232" s="65"/>
      <c r="M232" s="65"/>
      <c r="N232" s="6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65"/>
      <c r="AF232" s="65"/>
      <c r="AG232" s="100"/>
      <c r="AH232" s="100"/>
      <c r="AI232" s="101"/>
      <c r="AJ232" s="100"/>
      <c r="AK232" s="100"/>
      <c r="AL232" s="100"/>
      <c r="AM232" s="101"/>
      <c r="AN232" s="100"/>
      <c r="AO232" s="100"/>
      <c r="AP232" s="100"/>
      <c r="AQ232" s="17"/>
      <c r="AR232" s="100"/>
      <c r="AS232" s="100"/>
      <c r="AT232" s="100"/>
      <c r="AU232" s="17"/>
      <c r="AV232" s="100"/>
      <c r="AW232" s="100"/>
      <c r="AX232" s="100"/>
      <c r="AY232" s="17"/>
      <c r="AZ232" s="82"/>
      <c r="BA232" s="102"/>
      <c r="BB232" s="17"/>
      <c r="BC232" s="17"/>
      <c r="BE232" s="35"/>
      <c r="BF232" s="35"/>
      <c r="BG232" s="35"/>
      <c r="BH232" s="35"/>
      <c r="BI232" s="35"/>
      <c r="BJ232" s="35"/>
      <c r="BK232" s="35"/>
      <c r="BL232" s="35"/>
    </row>
    <row r="233" spans="1:64" x14ac:dyDescent="0.25">
      <c r="A233" s="17"/>
      <c r="B233" s="17"/>
      <c r="C233" s="97"/>
      <c r="D233" s="98"/>
      <c r="E233" s="17"/>
      <c r="F233" s="99"/>
      <c r="G233" s="35"/>
      <c r="H233" s="17"/>
      <c r="I233" s="35"/>
      <c r="J233" s="64"/>
      <c r="K233" s="65"/>
      <c r="L233" s="65"/>
      <c r="M233" s="65"/>
      <c r="N233" s="6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65"/>
      <c r="AF233" s="65"/>
      <c r="AG233" s="100"/>
      <c r="AH233" s="100"/>
      <c r="AI233" s="101"/>
      <c r="AJ233" s="100"/>
      <c r="AK233" s="100"/>
      <c r="AL233" s="100"/>
      <c r="AM233" s="101"/>
      <c r="AN233" s="100"/>
      <c r="AO233" s="100"/>
      <c r="AP233" s="100"/>
      <c r="AQ233" s="17"/>
      <c r="AR233" s="100"/>
      <c r="AS233" s="100"/>
      <c r="AT233" s="100"/>
      <c r="AU233" s="17"/>
      <c r="AV233" s="100"/>
      <c r="AW233" s="100"/>
      <c r="AX233" s="100"/>
      <c r="AY233" s="17"/>
      <c r="AZ233" s="82"/>
      <c r="BA233" s="102"/>
      <c r="BB233" s="17"/>
      <c r="BC233" s="17"/>
      <c r="BE233" s="35"/>
      <c r="BF233" s="35"/>
      <c r="BG233" s="35"/>
      <c r="BH233" s="35"/>
      <c r="BI233" s="35"/>
      <c r="BJ233" s="35"/>
      <c r="BK233" s="35"/>
      <c r="BL233" s="35"/>
    </row>
    <row r="234" spans="1:64" x14ac:dyDescent="0.25">
      <c r="A234" s="17"/>
      <c r="B234" s="17"/>
      <c r="C234" s="97"/>
      <c r="D234" s="98"/>
      <c r="E234" s="17"/>
      <c r="F234" s="99"/>
      <c r="G234" s="35"/>
      <c r="H234" s="17"/>
      <c r="I234" s="35"/>
      <c r="J234" s="64"/>
      <c r="K234" s="65"/>
      <c r="L234" s="65"/>
      <c r="M234" s="65"/>
      <c r="N234" s="6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65"/>
      <c r="AF234" s="65"/>
      <c r="AG234" s="100"/>
      <c r="AH234" s="100"/>
      <c r="AI234" s="101"/>
      <c r="AJ234" s="100"/>
      <c r="AK234" s="100"/>
      <c r="AL234" s="100"/>
      <c r="AM234" s="101"/>
      <c r="AN234" s="100"/>
      <c r="AO234" s="100"/>
      <c r="AP234" s="100"/>
      <c r="AQ234" s="17"/>
      <c r="AR234" s="100"/>
      <c r="AS234" s="100"/>
      <c r="AT234" s="100"/>
      <c r="AU234" s="17"/>
      <c r="AV234" s="100"/>
      <c r="AW234" s="100"/>
      <c r="AX234" s="100"/>
      <c r="AY234" s="17"/>
      <c r="AZ234" s="82"/>
      <c r="BA234" s="102"/>
      <c r="BB234" s="17"/>
      <c r="BC234" s="17"/>
      <c r="BE234" s="35"/>
      <c r="BF234" s="35"/>
      <c r="BG234" s="35"/>
      <c r="BH234" s="35"/>
      <c r="BI234" s="35"/>
      <c r="BJ234" s="35"/>
      <c r="BK234" s="35"/>
      <c r="BL234" s="35"/>
    </row>
    <row r="235" spans="1:64" x14ac:dyDescent="0.25">
      <c r="A235" s="17"/>
      <c r="B235" s="17"/>
      <c r="C235" s="97"/>
      <c r="D235" s="98"/>
      <c r="E235" s="17"/>
      <c r="F235" s="99"/>
      <c r="G235" s="35"/>
      <c r="H235" s="17"/>
      <c r="I235" s="35"/>
      <c r="J235" s="64"/>
      <c r="K235" s="65"/>
      <c r="L235" s="65"/>
      <c r="M235" s="65"/>
      <c r="N235" s="6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65"/>
      <c r="AF235" s="65"/>
      <c r="AG235" s="100"/>
      <c r="AH235" s="100"/>
      <c r="AI235" s="101"/>
      <c r="AJ235" s="100"/>
      <c r="AK235" s="100"/>
      <c r="AL235" s="100"/>
      <c r="AM235" s="101"/>
      <c r="AN235" s="100"/>
      <c r="AO235" s="100"/>
      <c r="AP235" s="100"/>
      <c r="AQ235" s="17"/>
      <c r="AR235" s="100"/>
      <c r="AS235" s="100"/>
      <c r="AT235" s="100"/>
      <c r="AU235" s="17"/>
      <c r="AV235" s="100"/>
      <c r="AW235" s="100"/>
      <c r="AX235" s="100"/>
      <c r="AY235" s="17"/>
      <c r="AZ235" s="82"/>
      <c r="BA235" s="102"/>
      <c r="BB235" s="17"/>
      <c r="BC235" s="17"/>
      <c r="BE235" s="35"/>
      <c r="BF235" s="35"/>
      <c r="BG235" s="35"/>
      <c r="BH235" s="35"/>
      <c r="BI235" s="35"/>
      <c r="BJ235" s="35"/>
      <c r="BK235" s="35"/>
      <c r="BL235" s="35"/>
    </row>
    <row r="236" spans="1:64" x14ac:dyDescent="0.25">
      <c r="A236" s="17"/>
      <c r="B236" s="17"/>
      <c r="C236" s="97"/>
      <c r="D236" s="98"/>
      <c r="E236" s="17"/>
      <c r="F236" s="99"/>
      <c r="G236" s="35"/>
      <c r="H236" s="17"/>
      <c r="I236" s="35"/>
      <c r="J236" s="64"/>
      <c r="K236" s="65"/>
      <c r="L236" s="65"/>
      <c r="M236" s="65"/>
      <c r="N236" s="6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65"/>
      <c r="AF236" s="65"/>
      <c r="AG236" s="100"/>
      <c r="AH236" s="100"/>
      <c r="AI236" s="101"/>
      <c r="AJ236" s="100"/>
      <c r="AK236" s="100"/>
      <c r="AL236" s="100"/>
      <c r="AM236" s="101"/>
      <c r="AN236" s="100"/>
      <c r="AO236" s="100"/>
      <c r="AP236" s="100"/>
      <c r="AQ236" s="17"/>
      <c r="AR236" s="100"/>
      <c r="AS236" s="100"/>
      <c r="AT236" s="100"/>
      <c r="AU236" s="17"/>
      <c r="AV236" s="100"/>
      <c r="AW236" s="100"/>
      <c r="AX236" s="100"/>
      <c r="AY236" s="17"/>
      <c r="AZ236" s="82"/>
      <c r="BA236" s="102"/>
      <c r="BB236" s="17"/>
      <c r="BC236" s="17"/>
      <c r="BE236" s="35"/>
      <c r="BF236" s="35"/>
      <c r="BG236" s="35"/>
      <c r="BH236" s="35"/>
      <c r="BI236" s="35"/>
      <c r="BJ236" s="35"/>
      <c r="BK236" s="35"/>
      <c r="BL236" s="35"/>
    </row>
    <row r="237" spans="1:64" x14ac:dyDescent="0.25">
      <c r="A237" s="17"/>
      <c r="B237" s="17"/>
      <c r="C237" s="97"/>
      <c r="D237" s="98"/>
      <c r="E237" s="17"/>
      <c r="F237" s="99"/>
      <c r="G237" s="35"/>
      <c r="H237" s="17"/>
      <c r="I237" s="35"/>
      <c r="J237" s="64"/>
      <c r="K237" s="65"/>
      <c r="L237" s="65"/>
      <c r="M237" s="65"/>
      <c r="N237" s="6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65"/>
      <c r="AF237" s="65"/>
      <c r="AG237" s="100"/>
      <c r="AH237" s="100"/>
      <c r="AI237" s="101"/>
      <c r="AJ237" s="100"/>
      <c r="AK237" s="100"/>
      <c r="AL237" s="100"/>
      <c r="AM237" s="101"/>
      <c r="AN237" s="100"/>
      <c r="AO237" s="100"/>
      <c r="AP237" s="100"/>
      <c r="AQ237" s="17"/>
      <c r="AR237" s="100"/>
      <c r="AS237" s="100"/>
      <c r="AT237" s="100"/>
      <c r="AU237" s="17"/>
      <c r="AV237" s="100"/>
      <c r="AW237" s="100"/>
      <c r="AX237" s="100"/>
      <c r="AY237" s="17"/>
      <c r="AZ237" s="82"/>
      <c r="BA237" s="102"/>
      <c r="BB237" s="17"/>
      <c r="BC237" s="17"/>
      <c r="BE237" s="35"/>
      <c r="BF237" s="35"/>
      <c r="BG237" s="35"/>
      <c r="BH237" s="35"/>
      <c r="BI237" s="35"/>
      <c r="BJ237" s="35"/>
      <c r="BK237" s="35"/>
      <c r="BL237" s="35"/>
    </row>
    <row r="238" spans="1:64" x14ac:dyDescent="0.25">
      <c r="A238" s="17"/>
      <c r="B238" s="17"/>
      <c r="C238" s="97"/>
      <c r="D238" s="98"/>
      <c r="E238" s="17"/>
      <c r="F238" s="99"/>
      <c r="G238" s="35"/>
      <c r="H238" s="17"/>
      <c r="I238" s="35"/>
      <c r="J238" s="64"/>
      <c r="K238" s="65"/>
      <c r="L238" s="65"/>
      <c r="M238" s="65"/>
      <c r="N238" s="6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65"/>
      <c r="AF238" s="65"/>
      <c r="AG238" s="100"/>
      <c r="AH238" s="100"/>
      <c r="AI238" s="101"/>
      <c r="AJ238" s="100"/>
      <c r="AK238" s="100"/>
      <c r="AL238" s="100"/>
      <c r="AM238" s="101"/>
      <c r="AN238" s="100"/>
      <c r="AO238" s="100"/>
      <c r="AP238" s="100"/>
      <c r="AQ238" s="17"/>
      <c r="AR238" s="100"/>
      <c r="AS238" s="100"/>
      <c r="AT238" s="100"/>
      <c r="AU238" s="17"/>
      <c r="AV238" s="100"/>
      <c r="AW238" s="100"/>
      <c r="AX238" s="100"/>
      <c r="AY238" s="17"/>
      <c r="AZ238" s="82"/>
      <c r="BA238" s="102"/>
      <c r="BB238" s="17"/>
      <c r="BC238" s="17"/>
      <c r="BE238" s="35"/>
      <c r="BF238" s="35"/>
      <c r="BG238" s="35"/>
      <c r="BH238" s="35"/>
      <c r="BI238" s="35"/>
      <c r="BJ238" s="35"/>
      <c r="BK238" s="35"/>
      <c r="BL238" s="35"/>
    </row>
    <row r="239" spans="1:64" x14ac:dyDescent="0.25">
      <c r="A239" s="17"/>
      <c r="B239" s="17"/>
      <c r="C239" s="97"/>
      <c r="D239" s="98"/>
      <c r="E239" s="17"/>
      <c r="F239" s="99"/>
      <c r="G239" s="35"/>
      <c r="H239" s="17"/>
      <c r="I239" s="35"/>
      <c r="J239" s="64"/>
      <c r="K239" s="65"/>
      <c r="L239" s="65"/>
      <c r="M239" s="65"/>
      <c r="N239" s="6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65"/>
      <c r="AF239" s="65"/>
      <c r="AG239" s="100"/>
      <c r="AH239" s="100"/>
      <c r="AI239" s="101"/>
      <c r="AJ239" s="100"/>
      <c r="AK239" s="100"/>
      <c r="AL239" s="100"/>
      <c r="AM239" s="101"/>
      <c r="AN239" s="100"/>
      <c r="AO239" s="100"/>
      <c r="AP239" s="100"/>
      <c r="AQ239" s="17"/>
      <c r="AR239" s="100"/>
      <c r="AS239" s="100"/>
      <c r="AT239" s="100"/>
      <c r="AU239" s="17"/>
      <c r="AV239" s="100"/>
      <c r="AW239" s="100"/>
      <c r="AX239" s="100"/>
      <c r="AY239" s="17"/>
      <c r="AZ239" s="82"/>
      <c r="BA239" s="102"/>
      <c r="BB239" s="17"/>
      <c r="BC239" s="17"/>
      <c r="BE239" s="35"/>
      <c r="BF239" s="35"/>
      <c r="BG239" s="35"/>
      <c r="BH239" s="35"/>
      <c r="BI239" s="35"/>
      <c r="BJ239" s="35"/>
      <c r="BK239" s="35"/>
      <c r="BL239" s="35"/>
    </row>
    <row r="240" spans="1:64" x14ac:dyDescent="0.25">
      <c r="A240" s="17"/>
      <c r="B240" s="17"/>
      <c r="C240" s="97"/>
      <c r="D240" s="98"/>
      <c r="E240" s="17"/>
      <c r="F240" s="99"/>
      <c r="G240" s="35"/>
      <c r="H240" s="17"/>
      <c r="I240" s="35"/>
      <c r="J240" s="64"/>
      <c r="K240" s="65"/>
      <c r="L240" s="65"/>
      <c r="M240" s="65"/>
      <c r="N240" s="6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65"/>
      <c r="AF240" s="65"/>
      <c r="AG240" s="100"/>
      <c r="AH240" s="100"/>
      <c r="AI240" s="101"/>
      <c r="AJ240" s="100"/>
      <c r="AK240" s="100"/>
      <c r="AL240" s="100"/>
      <c r="AM240" s="101"/>
      <c r="AN240" s="100"/>
      <c r="AO240" s="100"/>
      <c r="AP240" s="100"/>
      <c r="AQ240" s="17"/>
      <c r="AR240" s="100"/>
      <c r="AS240" s="100"/>
      <c r="AT240" s="100"/>
      <c r="AU240" s="17"/>
      <c r="AV240" s="100"/>
      <c r="AW240" s="100"/>
      <c r="AX240" s="100"/>
      <c r="AY240" s="17"/>
      <c r="AZ240" s="82"/>
      <c r="BA240" s="102"/>
      <c r="BB240" s="17"/>
      <c r="BC240" s="17"/>
      <c r="BE240" s="35"/>
      <c r="BF240" s="35"/>
      <c r="BG240" s="35"/>
      <c r="BH240" s="35"/>
      <c r="BI240" s="35"/>
      <c r="BJ240" s="35"/>
      <c r="BK240" s="35"/>
      <c r="BL240" s="35"/>
    </row>
    <row r="241" spans="1:64" x14ac:dyDescent="0.25">
      <c r="A241" s="17"/>
      <c r="B241" s="17"/>
      <c r="C241" s="97"/>
      <c r="D241" s="98"/>
      <c r="E241" s="17"/>
      <c r="F241" s="99"/>
      <c r="G241" s="35"/>
      <c r="H241" s="17"/>
      <c r="I241" s="35"/>
      <c r="J241" s="64"/>
      <c r="K241" s="65"/>
      <c r="L241" s="65"/>
      <c r="M241" s="65"/>
      <c r="N241" s="6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65"/>
      <c r="AF241" s="65"/>
      <c r="AG241" s="100"/>
      <c r="AH241" s="100"/>
      <c r="AI241" s="101"/>
      <c r="AJ241" s="100"/>
      <c r="AK241" s="100"/>
      <c r="AL241" s="100"/>
      <c r="AM241" s="101"/>
      <c r="AN241" s="100"/>
      <c r="AO241" s="100"/>
      <c r="AP241" s="100"/>
      <c r="AQ241" s="17"/>
      <c r="AR241" s="100"/>
      <c r="AS241" s="100"/>
      <c r="AT241" s="100"/>
      <c r="AU241" s="17"/>
      <c r="AV241" s="100"/>
      <c r="AW241" s="100"/>
      <c r="AX241" s="100"/>
      <c r="AY241" s="17"/>
      <c r="AZ241" s="82"/>
      <c r="BA241" s="102"/>
      <c r="BB241" s="17"/>
      <c r="BC241" s="17"/>
      <c r="BE241" s="35"/>
      <c r="BF241" s="35"/>
      <c r="BG241" s="35"/>
      <c r="BH241" s="35"/>
      <c r="BI241" s="35"/>
      <c r="BJ241" s="35"/>
      <c r="BK241" s="35"/>
      <c r="BL241" s="35"/>
    </row>
    <row r="242" spans="1:64" x14ac:dyDescent="0.25">
      <c r="A242" s="17"/>
      <c r="B242" s="17"/>
      <c r="C242" s="97"/>
      <c r="D242" s="98"/>
      <c r="E242" s="17"/>
      <c r="F242" s="99"/>
      <c r="G242" s="35"/>
      <c r="H242" s="17"/>
      <c r="I242" s="35"/>
      <c r="J242" s="64"/>
      <c r="K242" s="65"/>
      <c r="L242" s="65"/>
      <c r="M242" s="65"/>
      <c r="N242" s="6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65"/>
      <c r="AF242" s="65"/>
      <c r="AG242" s="100"/>
      <c r="AH242" s="100"/>
      <c r="AI242" s="101"/>
      <c r="AJ242" s="100"/>
      <c r="AK242" s="100"/>
      <c r="AL242" s="100"/>
      <c r="AM242" s="101"/>
      <c r="AN242" s="100"/>
      <c r="AO242" s="100"/>
      <c r="AP242" s="100"/>
      <c r="AQ242" s="17"/>
      <c r="AR242" s="100"/>
      <c r="AS242" s="100"/>
      <c r="AT242" s="100"/>
      <c r="AU242" s="17"/>
      <c r="AV242" s="100"/>
      <c r="AW242" s="100"/>
      <c r="AX242" s="100"/>
      <c r="AY242" s="17"/>
      <c r="AZ242" s="82"/>
      <c r="BA242" s="102"/>
      <c r="BB242" s="17"/>
      <c r="BC242" s="17"/>
      <c r="BE242" s="35"/>
      <c r="BF242" s="35"/>
      <c r="BG242" s="35"/>
      <c r="BH242" s="35"/>
      <c r="BI242" s="35"/>
      <c r="BJ242" s="35"/>
      <c r="BK242" s="35"/>
      <c r="BL242" s="35"/>
    </row>
    <row r="243" spans="1:64" x14ac:dyDescent="0.25">
      <c r="A243" s="17"/>
      <c r="B243" s="17"/>
      <c r="C243" s="97"/>
      <c r="D243" s="98"/>
      <c r="E243" s="17"/>
      <c r="F243" s="99"/>
      <c r="G243" s="35"/>
      <c r="H243" s="17"/>
      <c r="I243" s="35"/>
      <c r="J243" s="64"/>
      <c r="K243" s="65"/>
      <c r="L243" s="65"/>
      <c r="M243" s="65"/>
      <c r="N243" s="6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65"/>
      <c r="AF243" s="65"/>
      <c r="AG243" s="100"/>
      <c r="AH243" s="100"/>
      <c r="AI243" s="101"/>
      <c r="AJ243" s="100"/>
      <c r="AK243" s="100"/>
      <c r="AL243" s="100"/>
      <c r="AM243" s="101"/>
      <c r="AN243" s="100"/>
      <c r="AO243" s="100"/>
      <c r="AP243" s="100"/>
      <c r="AQ243" s="17"/>
      <c r="AR243" s="100"/>
      <c r="AS243" s="100"/>
      <c r="AT243" s="100"/>
      <c r="AU243" s="17"/>
      <c r="AV243" s="100"/>
      <c r="AW243" s="100"/>
      <c r="AX243" s="100"/>
      <c r="AY243" s="17"/>
      <c r="AZ243" s="82"/>
      <c r="BA243" s="102"/>
      <c r="BB243" s="17"/>
      <c r="BC243" s="17"/>
      <c r="BE243" s="35"/>
      <c r="BF243" s="35"/>
      <c r="BG243" s="35"/>
      <c r="BH243" s="35"/>
      <c r="BI243" s="35"/>
      <c r="BJ243" s="35"/>
      <c r="BK243" s="35"/>
      <c r="BL243" s="35"/>
    </row>
    <row r="244" spans="1:64" x14ac:dyDescent="0.25">
      <c r="A244" s="17"/>
      <c r="B244" s="17"/>
      <c r="C244" s="97"/>
      <c r="D244" s="98"/>
      <c r="E244" s="17"/>
      <c r="F244" s="99"/>
      <c r="G244" s="35"/>
      <c r="H244" s="17"/>
      <c r="I244" s="35"/>
      <c r="J244" s="64"/>
      <c r="K244" s="65"/>
      <c r="L244" s="65"/>
      <c r="M244" s="65"/>
      <c r="N244" s="6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65"/>
      <c r="AF244" s="65"/>
      <c r="AG244" s="100"/>
      <c r="AH244" s="100"/>
      <c r="AI244" s="101"/>
      <c r="AJ244" s="100"/>
      <c r="AK244" s="100"/>
      <c r="AL244" s="100"/>
      <c r="AM244" s="101"/>
      <c r="AN244" s="100"/>
      <c r="AO244" s="100"/>
      <c r="AP244" s="100"/>
      <c r="AQ244" s="17"/>
      <c r="AR244" s="100"/>
      <c r="AS244" s="100"/>
      <c r="AT244" s="100"/>
      <c r="AU244" s="17"/>
      <c r="AV244" s="100"/>
      <c r="AW244" s="100"/>
      <c r="AX244" s="100"/>
      <c r="AY244" s="17"/>
      <c r="AZ244" s="82"/>
      <c r="BA244" s="102"/>
      <c r="BB244" s="17"/>
      <c r="BC244" s="17"/>
      <c r="BE244" s="35"/>
      <c r="BF244" s="35"/>
      <c r="BG244" s="35"/>
      <c r="BH244" s="35"/>
      <c r="BI244" s="35"/>
      <c r="BJ244" s="35"/>
      <c r="BK244" s="35"/>
      <c r="BL244" s="35"/>
    </row>
    <row r="245" spans="1:64" x14ac:dyDescent="0.25">
      <c r="A245" s="17"/>
      <c r="B245" s="17"/>
      <c r="C245" s="97"/>
      <c r="D245" s="98"/>
      <c r="E245" s="17"/>
      <c r="F245" s="99"/>
      <c r="G245" s="35"/>
      <c r="H245" s="17"/>
      <c r="I245" s="35"/>
      <c r="J245" s="64"/>
      <c r="K245" s="65"/>
      <c r="L245" s="65"/>
      <c r="M245" s="65"/>
      <c r="N245" s="6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65"/>
      <c r="AF245" s="65"/>
      <c r="AG245" s="100"/>
      <c r="AH245" s="100"/>
      <c r="AI245" s="101"/>
      <c r="AJ245" s="100"/>
      <c r="AK245" s="100"/>
      <c r="AL245" s="100"/>
      <c r="AM245" s="101"/>
      <c r="AN245" s="100"/>
      <c r="AO245" s="100"/>
      <c r="AP245" s="100"/>
      <c r="AQ245" s="17"/>
      <c r="AR245" s="100"/>
      <c r="AS245" s="100"/>
      <c r="AT245" s="100"/>
      <c r="AU245" s="17"/>
      <c r="AV245" s="100"/>
      <c r="AW245" s="100"/>
      <c r="AX245" s="100"/>
      <c r="AY245" s="17"/>
      <c r="AZ245" s="82"/>
      <c r="BA245" s="102"/>
      <c r="BB245" s="17"/>
      <c r="BC245" s="17"/>
      <c r="BE245" s="35"/>
      <c r="BF245" s="35"/>
      <c r="BG245" s="35"/>
      <c r="BH245" s="35"/>
      <c r="BI245" s="35"/>
      <c r="BJ245" s="35"/>
      <c r="BK245" s="35"/>
      <c r="BL245" s="35"/>
    </row>
    <row r="246" spans="1:64" x14ac:dyDescent="0.25">
      <c r="A246" s="17"/>
      <c r="B246" s="17"/>
      <c r="C246" s="97"/>
      <c r="D246" s="98"/>
      <c r="E246" s="17"/>
      <c r="F246" s="99"/>
      <c r="G246" s="35"/>
      <c r="H246" s="17"/>
      <c r="I246" s="35"/>
      <c r="J246" s="64"/>
      <c r="K246" s="65"/>
      <c r="L246" s="65"/>
      <c r="M246" s="65"/>
      <c r="N246" s="6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65"/>
      <c r="AF246" s="65"/>
      <c r="AG246" s="100"/>
      <c r="AH246" s="100"/>
      <c r="AI246" s="101"/>
      <c r="AJ246" s="100"/>
      <c r="AK246" s="100"/>
      <c r="AL246" s="100"/>
      <c r="AM246" s="101"/>
      <c r="AN246" s="100"/>
      <c r="AO246" s="100"/>
      <c r="AP246" s="100"/>
      <c r="AQ246" s="17"/>
      <c r="AR246" s="100"/>
      <c r="AS246" s="100"/>
      <c r="AT246" s="100"/>
      <c r="AU246" s="17"/>
      <c r="AV246" s="100"/>
      <c r="AW246" s="100"/>
      <c r="AX246" s="100"/>
      <c r="AY246" s="17"/>
      <c r="AZ246" s="82"/>
      <c r="BA246" s="102"/>
      <c r="BB246" s="17"/>
      <c r="BC246" s="17"/>
      <c r="BE246" s="35"/>
      <c r="BF246" s="35"/>
      <c r="BG246" s="35"/>
      <c r="BH246" s="35"/>
      <c r="BI246" s="35"/>
      <c r="BJ246" s="35"/>
      <c r="BK246" s="35"/>
      <c r="BL246" s="35"/>
    </row>
    <row r="247" spans="1:64" x14ac:dyDescent="0.25">
      <c r="A247" s="17"/>
      <c r="B247" s="17"/>
      <c r="C247" s="97"/>
      <c r="D247" s="98"/>
      <c r="E247" s="17"/>
      <c r="F247" s="99"/>
      <c r="G247" s="35"/>
      <c r="H247" s="17"/>
      <c r="I247" s="35"/>
      <c r="J247" s="64"/>
      <c r="K247" s="65"/>
      <c r="L247" s="65"/>
      <c r="M247" s="65"/>
      <c r="N247" s="6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65"/>
      <c r="AF247" s="65"/>
      <c r="AG247" s="100"/>
      <c r="AH247" s="100"/>
      <c r="AI247" s="101"/>
      <c r="AJ247" s="100"/>
      <c r="AK247" s="100"/>
      <c r="AL247" s="100"/>
      <c r="AM247" s="101"/>
      <c r="AN247" s="100"/>
      <c r="AO247" s="100"/>
      <c r="AP247" s="100"/>
      <c r="AQ247" s="17"/>
      <c r="AR247" s="100"/>
      <c r="AS247" s="100"/>
      <c r="AT247" s="100"/>
      <c r="AU247" s="17"/>
      <c r="AV247" s="100"/>
      <c r="AW247" s="100"/>
      <c r="AX247" s="100"/>
      <c r="AY247" s="17"/>
      <c r="AZ247" s="82"/>
      <c r="BA247" s="102"/>
      <c r="BB247" s="17"/>
      <c r="BC247" s="17"/>
      <c r="BE247" s="35"/>
      <c r="BF247" s="35"/>
      <c r="BG247" s="35"/>
      <c r="BH247" s="35"/>
      <c r="BI247" s="35"/>
      <c r="BJ247" s="35"/>
      <c r="BK247" s="35"/>
      <c r="BL247" s="35"/>
    </row>
    <row r="248" spans="1:64" x14ac:dyDescent="0.25">
      <c r="A248" s="17"/>
      <c r="B248" s="17"/>
      <c r="C248" s="97"/>
      <c r="D248" s="98"/>
      <c r="E248" s="17"/>
      <c r="F248" s="99"/>
      <c r="G248" s="35"/>
      <c r="H248" s="17"/>
      <c r="I248" s="35"/>
      <c r="J248" s="64"/>
      <c r="K248" s="65"/>
      <c r="L248" s="65"/>
      <c r="M248" s="65"/>
      <c r="N248" s="6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65"/>
      <c r="AF248" s="65"/>
      <c r="AG248" s="100"/>
      <c r="AH248" s="100"/>
      <c r="AI248" s="101"/>
      <c r="AJ248" s="100"/>
      <c r="AK248" s="100"/>
      <c r="AL248" s="100"/>
      <c r="AM248" s="101"/>
      <c r="AN248" s="100"/>
      <c r="AO248" s="100"/>
      <c r="AP248" s="100"/>
      <c r="AQ248" s="17"/>
      <c r="AR248" s="100"/>
      <c r="AS248" s="100"/>
      <c r="AT248" s="100"/>
      <c r="AU248" s="17"/>
      <c r="AV248" s="100"/>
      <c r="AW248" s="100"/>
      <c r="AX248" s="100"/>
      <c r="AY248" s="17"/>
      <c r="AZ248" s="82"/>
      <c r="BA248" s="102"/>
      <c r="BB248" s="17"/>
      <c r="BC248" s="17"/>
      <c r="BE248" s="35"/>
      <c r="BF248" s="35"/>
      <c r="BG248" s="35"/>
      <c r="BH248" s="35"/>
      <c r="BI248" s="35"/>
      <c r="BJ248" s="35"/>
      <c r="BK248" s="35"/>
      <c r="BL248" s="35"/>
    </row>
    <row r="249" spans="1:64" x14ac:dyDescent="0.25">
      <c r="A249" s="17"/>
      <c r="B249" s="17"/>
      <c r="C249" s="97"/>
      <c r="D249" s="98"/>
      <c r="E249" s="17"/>
      <c r="F249" s="99"/>
      <c r="G249" s="35"/>
      <c r="H249" s="17"/>
      <c r="I249" s="35"/>
      <c r="J249" s="64"/>
      <c r="K249" s="65"/>
      <c r="L249" s="65"/>
      <c r="M249" s="65"/>
      <c r="N249" s="6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65"/>
      <c r="AF249" s="65"/>
      <c r="AG249" s="100"/>
      <c r="AH249" s="100"/>
      <c r="AI249" s="101"/>
      <c r="AJ249" s="100"/>
      <c r="AK249" s="100"/>
      <c r="AL249" s="100"/>
      <c r="AM249" s="101"/>
      <c r="AN249" s="100"/>
      <c r="AO249" s="100"/>
      <c r="AP249" s="100"/>
      <c r="AQ249" s="17"/>
      <c r="AR249" s="100"/>
      <c r="AS249" s="100"/>
      <c r="AT249" s="100"/>
      <c r="AU249" s="17"/>
      <c r="AV249" s="100"/>
      <c r="AW249" s="100"/>
      <c r="AX249" s="100"/>
      <c r="AY249" s="17"/>
      <c r="AZ249" s="82"/>
      <c r="BA249" s="102"/>
      <c r="BB249" s="17"/>
      <c r="BC249" s="17"/>
    </row>
    <row r="250" spans="1:64" x14ac:dyDescent="0.25">
      <c r="A250" s="17"/>
      <c r="B250" s="17"/>
      <c r="C250" s="97"/>
      <c r="D250" s="98"/>
      <c r="E250" s="17"/>
      <c r="F250" s="99"/>
      <c r="G250" s="35"/>
      <c r="H250" s="17"/>
      <c r="I250" s="35"/>
      <c r="J250" s="64"/>
      <c r="K250" s="65"/>
      <c r="L250" s="65"/>
      <c r="M250" s="65"/>
      <c r="N250" s="6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65"/>
      <c r="AF250" s="65"/>
      <c r="AG250" s="100"/>
      <c r="AH250" s="100"/>
      <c r="AI250" s="101"/>
      <c r="AJ250" s="100"/>
      <c r="AK250" s="100"/>
      <c r="AL250" s="100"/>
      <c r="AM250" s="101"/>
      <c r="AN250" s="100"/>
      <c r="AO250" s="100"/>
      <c r="AP250" s="100"/>
      <c r="AQ250" s="17"/>
      <c r="AR250" s="100"/>
      <c r="AS250" s="100"/>
      <c r="AT250" s="100"/>
      <c r="AU250" s="17"/>
      <c r="AV250" s="100"/>
      <c r="AW250" s="100"/>
      <c r="AX250" s="100"/>
      <c r="AY250" s="17"/>
      <c r="AZ250" s="82"/>
      <c r="BA250" s="102"/>
      <c r="BB250" s="17"/>
      <c r="BC250" s="17"/>
    </row>
    <row r="251" spans="1:64" x14ac:dyDescent="0.25">
      <c r="A251" s="17"/>
      <c r="B251" s="17"/>
      <c r="D251" s="98"/>
      <c r="E251" s="17"/>
      <c r="F251" s="99"/>
      <c r="G251" s="35"/>
      <c r="H251" s="17"/>
      <c r="I251" s="35"/>
      <c r="J251" s="64"/>
      <c r="K251" s="65"/>
      <c r="L251" s="65"/>
      <c r="M251" s="65"/>
      <c r="N251" s="6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65"/>
      <c r="AF251" s="65"/>
      <c r="AG251" s="100"/>
      <c r="AH251" s="100"/>
      <c r="AI251" s="101"/>
      <c r="AJ251" s="100"/>
      <c r="AK251" s="100"/>
      <c r="AL251" s="100"/>
      <c r="AM251" s="101"/>
      <c r="AN251" s="100"/>
      <c r="AO251" s="100"/>
      <c r="AP251" s="100"/>
      <c r="AQ251" s="17"/>
      <c r="AR251" s="100"/>
      <c r="AS251" s="100"/>
      <c r="AT251" s="100"/>
      <c r="AU251" s="17"/>
      <c r="AV251" s="100"/>
      <c r="AW251" s="100"/>
      <c r="AX251" s="100"/>
      <c r="AY251" s="17"/>
      <c r="AZ251" s="82"/>
      <c r="BA251" s="102"/>
      <c r="BB251" s="17"/>
      <c r="BC251" s="17"/>
    </row>
  </sheetData>
  <sortState ref="A2:BD124">
    <sortCondition ref="E2:E124"/>
  </sortState>
  <conditionalFormatting sqref="I48:I124">
    <cfRule type="cellIs" dxfId="125" priority="24" stopIfTrue="1" operator="greaterThan">
      <formula>1950</formula>
    </cfRule>
  </conditionalFormatting>
  <conditionalFormatting sqref="J2:J24 J26:J255">
    <cfRule type="cellIs" dxfId="124" priority="25" stopIfTrue="1" operator="between">
      <formula>13</formula>
      <formula>16</formula>
    </cfRule>
  </conditionalFormatting>
  <conditionalFormatting sqref="AZ2:BB24 AZ26:BB124">
    <cfRule type="expression" dxfId="123" priority="26" stopIfTrue="1">
      <formula>NOT(ISERROR(SEARCH("diploma",AZ2)))</formula>
    </cfRule>
    <cfRule type="expression" dxfId="122" priority="27" stopIfTrue="1">
      <formula>NOT(ISERROR(SEARCH("diploma",AZ2)))</formula>
    </cfRule>
  </conditionalFormatting>
  <conditionalFormatting sqref="I2:I24 I26:I124">
    <cfRule type="cellIs" dxfId="121" priority="28" stopIfTrue="1" operator="greaterThan">
      <formula>1900</formula>
    </cfRule>
  </conditionalFormatting>
  <conditionalFormatting sqref="B2:B24 B26:B124">
    <cfRule type="cellIs" dxfId="120" priority="22" operator="equal">
      <formula>"v"</formula>
    </cfRule>
    <cfRule type="cellIs" dxfId="119" priority="23" operator="equal">
      <formula>"x"</formula>
    </cfRule>
  </conditionalFormatting>
  <conditionalFormatting sqref="BC2:BC124">
    <cfRule type="expression" dxfId="118" priority="20" stopIfTrue="1">
      <formula>NOT(ISERROR(SEARCH("geen actie",BC2)))</formula>
    </cfRule>
    <cfRule type="expression" dxfId="117" priority="21" stopIfTrue="1">
      <formula>NOT(ISERROR(SEARCH("diploma uitschrijven",BC2)))</formula>
    </cfRule>
  </conditionalFormatting>
  <conditionalFormatting sqref="I25">
    <cfRule type="cellIs" dxfId="116" priority="19" stopIfTrue="1" operator="greaterThan">
      <formula>1950</formula>
    </cfRule>
  </conditionalFormatting>
  <conditionalFormatting sqref="I25">
    <cfRule type="cellIs" dxfId="115" priority="18" stopIfTrue="1" operator="greaterThan">
      <formula>1900</formula>
    </cfRule>
  </conditionalFormatting>
  <conditionalFormatting sqref="J25">
    <cfRule type="cellIs" dxfId="114" priority="29" stopIfTrue="1" operator="between">
      <formula>13</formula>
      <formula>16</formula>
    </cfRule>
  </conditionalFormatting>
  <conditionalFormatting sqref="B25">
    <cfRule type="cellIs" dxfId="113" priority="15" operator="equal">
      <formula>"v"</formula>
    </cfRule>
    <cfRule type="cellIs" dxfId="112" priority="16" operator="equal">
      <formula>"x"</formula>
    </cfRule>
  </conditionalFormatting>
  <conditionalFormatting sqref="I26">
    <cfRule type="cellIs" dxfId="111" priority="14" stopIfTrue="1" operator="greaterThan">
      <formula>1950</formula>
    </cfRule>
  </conditionalFormatting>
  <conditionalFormatting sqref="I26">
    <cfRule type="cellIs" dxfId="110" priority="13" stopIfTrue="1" operator="greaterThan">
      <formula>1900</formula>
    </cfRule>
  </conditionalFormatting>
  <conditionalFormatting sqref="J1">
    <cfRule type="cellIs" dxfId="109" priority="10" stopIfTrue="1" operator="between">
      <formula>13</formula>
      <formula>20</formula>
    </cfRule>
  </conditionalFormatting>
  <conditionalFormatting sqref="P1">
    <cfRule type="cellIs" dxfId="108" priority="11" stopIfTrue="1" operator="between">
      <formula>0</formula>
      <formula>200</formula>
    </cfRule>
  </conditionalFormatting>
  <conditionalFormatting sqref="V1">
    <cfRule type="cellIs" dxfId="107" priority="12" stopIfTrue="1" operator="between">
      <formula>1</formula>
      <formula>200</formula>
    </cfRule>
  </conditionalFormatting>
  <conditionalFormatting sqref="T1">
    <cfRule type="cellIs" dxfId="106" priority="9" stopIfTrue="1" operator="between">
      <formula>0</formula>
      <formula>200</formula>
    </cfRule>
  </conditionalFormatting>
  <conditionalFormatting sqref="X1">
    <cfRule type="cellIs" dxfId="105" priority="8" stopIfTrue="1" operator="between">
      <formula>0</formula>
      <formula>200</formula>
    </cfRule>
  </conditionalFormatting>
  <conditionalFormatting sqref="AB1">
    <cfRule type="cellIs" dxfId="104" priority="7" stopIfTrue="1" operator="between">
      <formula>0</formula>
      <formula>200</formula>
    </cfRule>
  </conditionalFormatting>
  <conditionalFormatting sqref="AF1">
    <cfRule type="cellIs" dxfId="103" priority="6" stopIfTrue="1" operator="between">
      <formula>0</formula>
      <formula>200</formula>
    </cfRule>
  </conditionalFormatting>
  <conditionalFormatting sqref="AJ1">
    <cfRule type="cellIs" dxfId="102" priority="5" stopIfTrue="1" operator="between">
      <formula>0</formula>
      <formula>200</formula>
    </cfRule>
  </conditionalFormatting>
  <conditionalFormatting sqref="AN1">
    <cfRule type="cellIs" dxfId="101" priority="4" stopIfTrue="1" operator="between">
      <formula>0</formula>
      <formula>200</formula>
    </cfRule>
  </conditionalFormatting>
  <conditionalFormatting sqref="AR1">
    <cfRule type="cellIs" dxfId="100" priority="3" stopIfTrue="1" operator="between">
      <formula>0</formula>
      <formula>200</formula>
    </cfRule>
  </conditionalFormatting>
  <conditionalFormatting sqref="AV1">
    <cfRule type="cellIs" dxfId="99" priority="2" stopIfTrue="1" operator="between">
      <formula>0</formula>
      <formula>200</formula>
    </cfRule>
  </conditionalFormatting>
  <conditionalFormatting sqref="J2:J124">
    <cfRule type="cellIs" dxfId="98" priority="1" operator="equal">
      <formula>2018</formula>
    </cfRule>
  </conditionalFormatting>
  <pageMargins left="0.75" right="0.75" top="1" bottom="1" header="0.5" footer="0.5"/>
  <pageSetup paperSize="9" orientation="landscape" horizontalDpi="4294967292" verticalDpi="4294967292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stopIfTrue="1" id="{3F679CA6-13E7-46F6-879E-B9A6410271A3}">
            <xm:f>NOT(ISERROR(SEARCH("geen actie",'\Users\adzijncomputer1 2\Library\Containers\com.microsoft.Excel\Data\Documents\Users\adzijncomputer1 2\Dropbox\Users\adzijncomputer1 2\Library\Containers\com.microsoft.Excel\Data\Desktop\[JPT na Tilburg 2018 FL.xlsm]Fl 1995-2005'!#REF!)))</xm:f>
            <x14:dxf>
              <font>
                <color indexed="17"/>
              </font>
              <fill>
                <patternFill>
                  <bgColor indexed="42"/>
                </patternFill>
              </fill>
            </x14:dxf>
          </x14:cfRule>
          <xm:sqref>BC25</xm:sqref>
        </x14:conditionalFormatting>
        <x14:conditionalFormatting xmlns:xm="http://schemas.microsoft.com/office/excel/2006/main">
          <x14:cfRule type="expression" priority="30" stopIfTrue="1" id="{3F59EE51-BC50-4E4F-99A7-A63D1DDE70B1}">
            <xm:f>NOT(ISERROR(SEARCH("diploma",'\Users\adzijncomputer1 2\Library\Containers\com.microsoft.Excel\Data\Documents\Users\adzijncomputer1 2\Dropbox\Users\adzijncomputer1 2\Library\Containers\com.microsoft.Excel\Data\Desktop\[JPT na Tilburg 2018 FL.xlsm]Fl 1995-2005'!#REF!)))</xm:f>
            <x14:dxf>
              <font>
                <color indexed="8"/>
              </font>
              <fill>
                <patternFill>
                  <bgColor indexed="13"/>
                </patternFill>
              </fill>
            </x14:dxf>
          </x14:cfRule>
          <xm:sqref>AZ25:BB25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870E2-F7D7-42E4-82AF-48C26E91CB21}">
  <dimension ref="A1:BQ147"/>
  <sheetViews>
    <sheetView zoomScale="110" zoomScaleNormal="110" workbookViewId="0">
      <pane xSplit="10" ySplit="1" topLeftCell="K9" activePane="bottomRight" state="frozen"/>
      <selection activeCell="E9" sqref="E9:E14"/>
      <selection pane="topRight" activeCell="E9" sqref="E9:E14"/>
      <selection pane="bottomLeft" activeCell="E9" sqref="E9:E14"/>
      <selection pane="bottomRight" activeCell="A58" sqref="A58:XFD129"/>
    </sheetView>
  </sheetViews>
  <sheetFormatPr defaultColWidth="11.42578125" defaultRowHeight="12.75" x14ac:dyDescent="0.2"/>
  <cols>
    <col min="1" max="1" width="4.28515625" style="161" hidden="1" customWidth="1"/>
    <col min="2" max="2" width="6.42578125" style="161" hidden="1" customWidth="1"/>
    <col min="3" max="3" width="6.28515625" style="138" hidden="1" customWidth="1"/>
    <col min="4" max="4" width="11.7109375" style="162" hidden="1" customWidth="1"/>
    <col min="5" max="5" width="24" style="163" bestFit="1" customWidth="1"/>
    <col min="6" max="6" width="8.7109375" style="164" customWidth="1"/>
    <col min="7" max="7" width="13.42578125" style="163" customWidth="1"/>
    <col min="8" max="8" width="9.42578125" style="164" customWidth="1"/>
    <col min="9" max="9" width="10.7109375" style="163" customWidth="1"/>
    <col min="10" max="10" width="8.42578125" style="165" customWidth="1"/>
    <col min="11" max="11" width="8.42578125" style="164" customWidth="1"/>
    <col min="12" max="12" width="7.42578125" style="164" customWidth="1"/>
    <col min="13" max="13" width="4.140625" style="164" customWidth="1"/>
    <col min="14" max="14" width="5" style="164" customWidth="1"/>
    <col min="15" max="15" width="5" style="138" customWidth="1"/>
    <col min="16" max="16" width="8.42578125" style="138" hidden="1" customWidth="1"/>
    <col min="17" max="17" width="3.7109375" style="138" hidden="1" customWidth="1"/>
    <col min="18" max="18" width="5" style="138" hidden="1" customWidth="1"/>
    <col min="19" max="19" width="4.28515625" style="138" hidden="1" customWidth="1"/>
    <col min="20" max="20" width="8.28515625" style="138" hidden="1" customWidth="1"/>
    <col min="21" max="21" width="3.7109375" style="138" hidden="1" customWidth="1"/>
    <col min="22" max="22" width="5.7109375" style="138" hidden="1" customWidth="1"/>
    <col min="23" max="23" width="5" style="163" hidden="1" customWidth="1"/>
    <col min="24" max="24" width="9" style="138" hidden="1" customWidth="1"/>
    <col min="25" max="25" width="3.7109375" style="138" hidden="1" customWidth="1"/>
    <col min="26" max="26" width="5.7109375" style="138" hidden="1" customWidth="1"/>
    <col min="27" max="27" width="4.28515625" style="163" hidden="1" customWidth="1"/>
    <col min="28" max="28" width="8.28515625" style="138" hidden="1" customWidth="1"/>
    <col min="29" max="29" width="4.140625" style="138" hidden="1" customWidth="1"/>
    <col min="30" max="30" width="5.7109375" style="138" hidden="1" customWidth="1"/>
    <col min="31" max="31" width="5" style="164" hidden="1" customWidth="1"/>
    <col min="32" max="32" width="6.7109375" style="164" hidden="1" customWidth="1"/>
    <col min="33" max="33" width="4.140625" style="164" hidden="1" customWidth="1"/>
    <col min="34" max="34" width="5" style="164" hidden="1" customWidth="1"/>
    <col min="35" max="35" width="6" style="136" hidden="1" customWidth="1"/>
    <col min="36" max="36" width="8.42578125" style="164" hidden="1" customWidth="1"/>
    <col min="37" max="37" width="4.140625" style="164" hidden="1" customWidth="1"/>
    <col min="38" max="38" width="5.42578125" style="164" hidden="1" customWidth="1"/>
    <col min="39" max="39" width="4.140625" style="136" hidden="1" customWidth="1"/>
    <col min="40" max="40" width="8.28515625" style="164" hidden="1" customWidth="1"/>
    <col min="41" max="42" width="5.42578125" style="164" hidden="1" customWidth="1"/>
    <col min="43" max="43" width="5.42578125" style="136" hidden="1" customWidth="1"/>
    <col min="44" max="44" width="8.7109375" style="164" hidden="1" customWidth="1"/>
    <col min="45" max="46" width="5.42578125" style="164" hidden="1" customWidth="1"/>
    <col min="47" max="47" width="5.42578125" style="136" hidden="1" customWidth="1"/>
    <col min="48" max="48" width="8.7109375" style="164" hidden="1" customWidth="1"/>
    <col min="49" max="50" width="5.42578125" style="164" hidden="1" customWidth="1"/>
    <col min="51" max="51" width="5.42578125" style="136" hidden="1" customWidth="1"/>
    <col min="52" max="52" width="7" style="136" customWidth="1"/>
    <col min="53" max="53" width="7.28515625" style="136" customWidth="1"/>
    <col min="54" max="54" width="6.28515625" style="136" customWidth="1"/>
    <col min="55" max="55" width="29.42578125" style="136" customWidth="1"/>
    <col min="56" max="56" width="4.42578125" style="160" customWidth="1"/>
    <col min="57" max="57" width="32.140625" style="138" customWidth="1"/>
    <col min="58" max="256" width="11.42578125" style="138"/>
    <col min="257" max="257" width="4.28515625" style="138" customWidth="1"/>
    <col min="258" max="258" width="6.42578125" style="138" customWidth="1"/>
    <col min="259" max="259" width="6.28515625" style="138" customWidth="1"/>
    <col min="260" max="260" width="11.7109375" style="138" customWidth="1"/>
    <col min="261" max="261" width="21" style="138" customWidth="1"/>
    <col min="262" max="262" width="8.7109375" style="138" customWidth="1"/>
    <col min="263" max="263" width="13.42578125" style="138" customWidth="1"/>
    <col min="264" max="264" width="9.42578125" style="138" customWidth="1"/>
    <col min="265" max="265" width="10.7109375" style="138" customWidth="1"/>
    <col min="266" max="303" width="0" style="138" hidden="1" customWidth="1"/>
    <col min="304" max="304" width="8.7109375" style="138" customWidth="1"/>
    <col min="305" max="307" width="5.42578125" style="138" customWidth="1"/>
    <col min="308" max="308" width="7" style="138" customWidth="1"/>
    <col min="309" max="309" width="7.28515625" style="138" customWidth="1"/>
    <col min="310" max="310" width="6.28515625" style="138" customWidth="1"/>
    <col min="311" max="311" width="18.42578125" style="138" customWidth="1"/>
    <col min="312" max="312" width="4.42578125" style="138" customWidth="1"/>
    <col min="313" max="313" width="32.140625" style="138" customWidth="1"/>
    <col min="314" max="512" width="11.42578125" style="138"/>
    <col min="513" max="513" width="4.28515625" style="138" customWidth="1"/>
    <col min="514" max="514" width="6.42578125" style="138" customWidth="1"/>
    <col min="515" max="515" width="6.28515625" style="138" customWidth="1"/>
    <col min="516" max="516" width="11.7109375" style="138" customWidth="1"/>
    <col min="517" max="517" width="21" style="138" customWidth="1"/>
    <col min="518" max="518" width="8.7109375" style="138" customWidth="1"/>
    <col min="519" max="519" width="13.42578125" style="138" customWidth="1"/>
    <col min="520" max="520" width="9.42578125" style="138" customWidth="1"/>
    <col min="521" max="521" width="10.7109375" style="138" customWidth="1"/>
    <col min="522" max="559" width="0" style="138" hidden="1" customWidth="1"/>
    <col min="560" max="560" width="8.7109375" style="138" customWidth="1"/>
    <col min="561" max="563" width="5.42578125" style="138" customWidth="1"/>
    <col min="564" max="564" width="7" style="138" customWidth="1"/>
    <col min="565" max="565" width="7.28515625" style="138" customWidth="1"/>
    <col min="566" max="566" width="6.28515625" style="138" customWidth="1"/>
    <col min="567" max="567" width="18.42578125" style="138" customWidth="1"/>
    <col min="568" max="568" width="4.42578125" style="138" customWidth="1"/>
    <col min="569" max="569" width="32.140625" style="138" customWidth="1"/>
    <col min="570" max="768" width="11.42578125" style="138"/>
    <col min="769" max="769" width="4.28515625" style="138" customWidth="1"/>
    <col min="770" max="770" width="6.42578125" style="138" customWidth="1"/>
    <col min="771" max="771" width="6.28515625" style="138" customWidth="1"/>
    <col min="772" max="772" width="11.7109375" style="138" customWidth="1"/>
    <col min="773" max="773" width="21" style="138" customWidth="1"/>
    <col min="774" max="774" width="8.7109375" style="138" customWidth="1"/>
    <col min="775" max="775" width="13.42578125" style="138" customWidth="1"/>
    <col min="776" max="776" width="9.42578125" style="138" customWidth="1"/>
    <col min="777" max="777" width="10.7109375" style="138" customWidth="1"/>
    <col min="778" max="815" width="0" style="138" hidden="1" customWidth="1"/>
    <col min="816" max="816" width="8.7109375" style="138" customWidth="1"/>
    <col min="817" max="819" width="5.42578125" style="138" customWidth="1"/>
    <col min="820" max="820" width="7" style="138" customWidth="1"/>
    <col min="821" max="821" width="7.28515625" style="138" customWidth="1"/>
    <col min="822" max="822" width="6.28515625" style="138" customWidth="1"/>
    <col min="823" max="823" width="18.42578125" style="138" customWidth="1"/>
    <col min="824" max="824" width="4.42578125" style="138" customWidth="1"/>
    <col min="825" max="825" width="32.140625" style="138" customWidth="1"/>
    <col min="826" max="1024" width="11.42578125" style="138"/>
    <col min="1025" max="1025" width="4.28515625" style="138" customWidth="1"/>
    <col min="1026" max="1026" width="6.42578125" style="138" customWidth="1"/>
    <col min="1027" max="1027" width="6.28515625" style="138" customWidth="1"/>
    <col min="1028" max="1028" width="11.7109375" style="138" customWidth="1"/>
    <col min="1029" max="1029" width="21" style="138" customWidth="1"/>
    <col min="1030" max="1030" width="8.7109375" style="138" customWidth="1"/>
    <col min="1031" max="1031" width="13.42578125" style="138" customWidth="1"/>
    <col min="1032" max="1032" width="9.42578125" style="138" customWidth="1"/>
    <col min="1033" max="1033" width="10.7109375" style="138" customWidth="1"/>
    <col min="1034" max="1071" width="0" style="138" hidden="1" customWidth="1"/>
    <col min="1072" max="1072" width="8.7109375" style="138" customWidth="1"/>
    <col min="1073" max="1075" width="5.42578125" style="138" customWidth="1"/>
    <col min="1076" max="1076" width="7" style="138" customWidth="1"/>
    <col min="1077" max="1077" width="7.28515625" style="138" customWidth="1"/>
    <col min="1078" max="1078" width="6.28515625" style="138" customWidth="1"/>
    <col min="1079" max="1079" width="18.42578125" style="138" customWidth="1"/>
    <col min="1080" max="1080" width="4.42578125" style="138" customWidth="1"/>
    <col min="1081" max="1081" width="32.140625" style="138" customWidth="1"/>
    <col min="1082" max="1280" width="11.42578125" style="138"/>
    <col min="1281" max="1281" width="4.28515625" style="138" customWidth="1"/>
    <col min="1282" max="1282" width="6.42578125" style="138" customWidth="1"/>
    <col min="1283" max="1283" width="6.28515625" style="138" customWidth="1"/>
    <col min="1284" max="1284" width="11.7109375" style="138" customWidth="1"/>
    <col min="1285" max="1285" width="21" style="138" customWidth="1"/>
    <col min="1286" max="1286" width="8.7109375" style="138" customWidth="1"/>
    <col min="1287" max="1287" width="13.42578125" style="138" customWidth="1"/>
    <col min="1288" max="1288" width="9.42578125" style="138" customWidth="1"/>
    <col min="1289" max="1289" width="10.7109375" style="138" customWidth="1"/>
    <col min="1290" max="1327" width="0" style="138" hidden="1" customWidth="1"/>
    <col min="1328" max="1328" width="8.7109375" style="138" customWidth="1"/>
    <col min="1329" max="1331" width="5.42578125" style="138" customWidth="1"/>
    <col min="1332" max="1332" width="7" style="138" customWidth="1"/>
    <col min="1333" max="1333" width="7.28515625" style="138" customWidth="1"/>
    <col min="1334" max="1334" width="6.28515625" style="138" customWidth="1"/>
    <col min="1335" max="1335" width="18.42578125" style="138" customWidth="1"/>
    <col min="1336" max="1336" width="4.42578125" style="138" customWidth="1"/>
    <col min="1337" max="1337" width="32.140625" style="138" customWidth="1"/>
    <col min="1338" max="1536" width="11.42578125" style="138"/>
    <col min="1537" max="1537" width="4.28515625" style="138" customWidth="1"/>
    <col min="1538" max="1538" width="6.42578125" style="138" customWidth="1"/>
    <col min="1539" max="1539" width="6.28515625" style="138" customWidth="1"/>
    <col min="1540" max="1540" width="11.7109375" style="138" customWidth="1"/>
    <col min="1541" max="1541" width="21" style="138" customWidth="1"/>
    <col min="1542" max="1542" width="8.7109375" style="138" customWidth="1"/>
    <col min="1543" max="1543" width="13.42578125" style="138" customWidth="1"/>
    <col min="1544" max="1544" width="9.42578125" style="138" customWidth="1"/>
    <col min="1545" max="1545" width="10.7109375" style="138" customWidth="1"/>
    <col min="1546" max="1583" width="0" style="138" hidden="1" customWidth="1"/>
    <col min="1584" max="1584" width="8.7109375" style="138" customWidth="1"/>
    <col min="1585" max="1587" width="5.42578125" style="138" customWidth="1"/>
    <col min="1588" max="1588" width="7" style="138" customWidth="1"/>
    <col min="1589" max="1589" width="7.28515625" style="138" customWidth="1"/>
    <col min="1590" max="1590" width="6.28515625" style="138" customWidth="1"/>
    <col min="1591" max="1591" width="18.42578125" style="138" customWidth="1"/>
    <col min="1592" max="1592" width="4.42578125" style="138" customWidth="1"/>
    <col min="1593" max="1593" width="32.140625" style="138" customWidth="1"/>
    <col min="1594" max="1792" width="11.42578125" style="138"/>
    <col min="1793" max="1793" width="4.28515625" style="138" customWidth="1"/>
    <col min="1794" max="1794" width="6.42578125" style="138" customWidth="1"/>
    <col min="1795" max="1795" width="6.28515625" style="138" customWidth="1"/>
    <col min="1796" max="1796" width="11.7109375" style="138" customWidth="1"/>
    <col min="1797" max="1797" width="21" style="138" customWidth="1"/>
    <col min="1798" max="1798" width="8.7109375" style="138" customWidth="1"/>
    <col min="1799" max="1799" width="13.42578125" style="138" customWidth="1"/>
    <col min="1800" max="1800" width="9.42578125" style="138" customWidth="1"/>
    <col min="1801" max="1801" width="10.7109375" style="138" customWidth="1"/>
    <col min="1802" max="1839" width="0" style="138" hidden="1" customWidth="1"/>
    <col min="1840" max="1840" width="8.7109375" style="138" customWidth="1"/>
    <col min="1841" max="1843" width="5.42578125" style="138" customWidth="1"/>
    <col min="1844" max="1844" width="7" style="138" customWidth="1"/>
    <col min="1845" max="1845" width="7.28515625" style="138" customWidth="1"/>
    <col min="1846" max="1846" width="6.28515625" style="138" customWidth="1"/>
    <col min="1847" max="1847" width="18.42578125" style="138" customWidth="1"/>
    <col min="1848" max="1848" width="4.42578125" style="138" customWidth="1"/>
    <col min="1849" max="1849" width="32.140625" style="138" customWidth="1"/>
    <col min="1850" max="2048" width="11.42578125" style="138"/>
    <col min="2049" max="2049" width="4.28515625" style="138" customWidth="1"/>
    <col min="2050" max="2050" width="6.42578125" style="138" customWidth="1"/>
    <col min="2051" max="2051" width="6.28515625" style="138" customWidth="1"/>
    <col min="2052" max="2052" width="11.7109375" style="138" customWidth="1"/>
    <col min="2053" max="2053" width="21" style="138" customWidth="1"/>
    <col min="2054" max="2054" width="8.7109375" style="138" customWidth="1"/>
    <col min="2055" max="2055" width="13.42578125" style="138" customWidth="1"/>
    <col min="2056" max="2056" width="9.42578125" style="138" customWidth="1"/>
    <col min="2057" max="2057" width="10.7109375" style="138" customWidth="1"/>
    <col min="2058" max="2095" width="0" style="138" hidden="1" customWidth="1"/>
    <col min="2096" max="2096" width="8.7109375" style="138" customWidth="1"/>
    <col min="2097" max="2099" width="5.42578125" style="138" customWidth="1"/>
    <col min="2100" max="2100" width="7" style="138" customWidth="1"/>
    <col min="2101" max="2101" width="7.28515625" style="138" customWidth="1"/>
    <col min="2102" max="2102" width="6.28515625" style="138" customWidth="1"/>
    <col min="2103" max="2103" width="18.42578125" style="138" customWidth="1"/>
    <col min="2104" max="2104" width="4.42578125" style="138" customWidth="1"/>
    <col min="2105" max="2105" width="32.140625" style="138" customWidth="1"/>
    <col min="2106" max="2304" width="11.42578125" style="138"/>
    <col min="2305" max="2305" width="4.28515625" style="138" customWidth="1"/>
    <col min="2306" max="2306" width="6.42578125" style="138" customWidth="1"/>
    <col min="2307" max="2307" width="6.28515625" style="138" customWidth="1"/>
    <col min="2308" max="2308" width="11.7109375" style="138" customWidth="1"/>
    <col min="2309" max="2309" width="21" style="138" customWidth="1"/>
    <col min="2310" max="2310" width="8.7109375" style="138" customWidth="1"/>
    <col min="2311" max="2311" width="13.42578125" style="138" customWidth="1"/>
    <col min="2312" max="2312" width="9.42578125" style="138" customWidth="1"/>
    <col min="2313" max="2313" width="10.7109375" style="138" customWidth="1"/>
    <col min="2314" max="2351" width="0" style="138" hidden="1" customWidth="1"/>
    <col min="2352" max="2352" width="8.7109375" style="138" customWidth="1"/>
    <col min="2353" max="2355" width="5.42578125" style="138" customWidth="1"/>
    <col min="2356" max="2356" width="7" style="138" customWidth="1"/>
    <col min="2357" max="2357" width="7.28515625" style="138" customWidth="1"/>
    <col min="2358" max="2358" width="6.28515625" style="138" customWidth="1"/>
    <col min="2359" max="2359" width="18.42578125" style="138" customWidth="1"/>
    <col min="2360" max="2360" width="4.42578125" style="138" customWidth="1"/>
    <col min="2361" max="2361" width="32.140625" style="138" customWidth="1"/>
    <col min="2362" max="2560" width="11.42578125" style="138"/>
    <col min="2561" max="2561" width="4.28515625" style="138" customWidth="1"/>
    <col min="2562" max="2562" width="6.42578125" style="138" customWidth="1"/>
    <col min="2563" max="2563" width="6.28515625" style="138" customWidth="1"/>
    <col min="2564" max="2564" width="11.7109375" style="138" customWidth="1"/>
    <col min="2565" max="2565" width="21" style="138" customWidth="1"/>
    <col min="2566" max="2566" width="8.7109375" style="138" customWidth="1"/>
    <col min="2567" max="2567" width="13.42578125" style="138" customWidth="1"/>
    <col min="2568" max="2568" width="9.42578125" style="138" customWidth="1"/>
    <col min="2569" max="2569" width="10.7109375" style="138" customWidth="1"/>
    <col min="2570" max="2607" width="0" style="138" hidden="1" customWidth="1"/>
    <col min="2608" max="2608" width="8.7109375" style="138" customWidth="1"/>
    <col min="2609" max="2611" width="5.42578125" style="138" customWidth="1"/>
    <col min="2612" max="2612" width="7" style="138" customWidth="1"/>
    <col min="2613" max="2613" width="7.28515625" style="138" customWidth="1"/>
    <col min="2614" max="2614" width="6.28515625" style="138" customWidth="1"/>
    <col min="2615" max="2615" width="18.42578125" style="138" customWidth="1"/>
    <col min="2616" max="2616" width="4.42578125" style="138" customWidth="1"/>
    <col min="2617" max="2617" width="32.140625" style="138" customWidth="1"/>
    <col min="2618" max="2816" width="11.42578125" style="138"/>
    <col min="2817" max="2817" width="4.28515625" style="138" customWidth="1"/>
    <col min="2818" max="2818" width="6.42578125" style="138" customWidth="1"/>
    <col min="2819" max="2819" width="6.28515625" style="138" customWidth="1"/>
    <col min="2820" max="2820" width="11.7109375" style="138" customWidth="1"/>
    <col min="2821" max="2821" width="21" style="138" customWidth="1"/>
    <col min="2822" max="2822" width="8.7109375" style="138" customWidth="1"/>
    <col min="2823" max="2823" width="13.42578125" style="138" customWidth="1"/>
    <col min="2824" max="2824" width="9.42578125" style="138" customWidth="1"/>
    <col min="2825" max="2825" width="10.7109375" style="138" customWidth="1"/>
    <col min="2826" max="2863" width="0" style="138" hidden="1" customWidth="1"/>
    <col min="2864" max="2864" width="8.7109375" style="138" customWidth="1"/>
    <col min="2865" max="2867" width="5.42578125" style="138" customWidth="1"/>
    <col min="2868" max="2868" width="7" style="138" customWidth="1"/>
    <col min="2869" max="2869" width="7.28515625" style="138" customWidth="1"/>
    <col min="2870" max="2870" width="6.28515625" style="138" customWidth="1"/>
    <col min="2871" max="2871" width="18.42578125" style="138" customWidth="1"/>
    <col min="2872" max="2872" width="4.42578125" style="138" customWidth="1"/>
    <col min="2873" max="2873" width="32.140625" style="138" customWidth="1"/>
    <col min="2874" max="3072" width="11.42578125" style="138"/>
    <col min="3073" max="3073" width="4.28515625" style="138" customWidth="1"/>
    <col min="3074" max="3074" width="6.42578125" style="138" customWidth="1"/>
    <col min="3075" max="3075" width="6.28515625" style="138" customWidth="1"/>
    <col min="3076" max="3076" width="11.7109375" style="138" customWidth="1"/>
    <col min="3077" max="3077" width="21" style="138" customWidth="1"/>
    <col min="3078" max="3078" width="8.7109375" style="138" customWidth="1"/>
    <col min="3079" max="3079" width="13.42578125" style="138" customWidth="1"/>
    <col min="3080" max="3080" width="9.42578125" style="138" customWidth="1"/>
    <col min="3081" max="3081" width="10.7109375" style="138" customWidth="1"/>
    <col min="3082" max="3119" width="0" style="138" hidden="1" customWidth="1"/>
    <col min="3120" max="3120" width="8.7109375" style="138" customWidth="1"/>
    <col min="3121" max="3123" width="5.42578125" style="138" customWidth="1"/>
    <col min="3124" max="3124" width="7" style="138" customWidth="1"/>
    <col min="3125" max="3125" width="7.28515625" style="138" customWidth="1"/>
    <col min="3126" max="3126" width="6.28515625" style="138" customWidth="1"/>
    <col min="3127" max="3127" width="18.42578125" style="138" customWidth="1"/>
    <col min="3128" max="3128" width="4.42578125" style="138" customWidth="1"/>
    <col min="3129" max="3129" width="32.140625" style="138" customWidth="1"/>
    <col min="3130" max="3328" width="11.42578125" style="138"/>
    <col min="3329" max="3329" width="4.28515625" style="138" customWidth="1"/>
    <col min="3330" max="3330" width="6.42578125" style="138" customWidth="1"/>
    <col min="3331" max="3331" width="6.28515625" style="138" customWidth="1"/>
    <col min="3332" max="3332" width="11.7109375" style="138" customWidth="1"/>
    <col min="3333" max="3333" width="21" style="138" customWidth="1"/>
    <col min="3334" max="3334" width="8.7109375" style="138" customWidth="1"/>
    <col min="3335" max="3335" width="13.42578125" style="138" customWidth="1"/>
    <col min="3336" max="3336" width="9.42578125" style="138" customWidth="1"/>
    <col min="3337" max="3337" width="10.7109375" style="138" customWidth="1"/>
    <col min="3338" max="3375" width="0" style="138" hidden="1" customWidth="1"/>
    <col min="3376" max="3376" width="8.7109375" style="138" customWidth="1"/>
    <col min="3377" max="3379" width="5.42578125" style="138" customWidth="1"/>
    <col min="3380" max="3380" width="7" style="138" customWidth="1"/>
    <col min="3381" max="3381" width="7.28515625" style="138" customWidth="1"/>
    <col min="3382" max="3382" width="6.28515625" style="138" customWidth="1"/>
    <col min="3383" max="3383" width="18.42578125" style="138" customWidth="1"/>
    <col min="3384" max="3384" width="4.42578125" style="138" customWidth="1"/>
    <col min="3385" max="3385" width="32.140625" style="138" customWidth="1"/>
    <col min="3386" max="3584" width="11.42578125" style="138"/>
    <col min="3585" max="3585" width="4.28515625" style="138" customWidth="1"/>
    <col min="3586" max="3586" width="6.42578125" style="138" customWidth="1"/>
    <col min="3587" max="3587" width="6.28515625" style="138" customWidth="1"/>
    <col min="3588" max="3588" width="11.7109375" style="138" customWidth="1"/>
    <col min="3589" max="3589" width="21" style="138" customWidth="1"/>
    <col min="3590" max="3590" width="8.7109375" style="138" customWidth="1"/>
    <col min="3591" max="3591" width="13.42578125" style="138" customWidth="1"/>
    <col min="3592" max="3592" width="9.42578125" style="138" customWidth="1"/>
    <col min="3593" max="3593" width="10.7109375" style="138" customWidth="1"/>
    <col min="3594" max="3631" width="0" style="138" hidden="1" customWidth="1"/>
    <col min="3632" max="3632" width="8.7109375" style="138" customWidth="1"/>
    <col min="3633" max="3635" width="5.42578125" style="138" customWidth="1"/>
    <col min="3636" max="3636" width="7" style="138" customWidth="1"/>
    <col min="3637" max="3637" width="7.28515625" style="138" customWidth="1"/>
    <col min="3638" max="3638" width="6.28515625" style="138" customWidth="1"/>
    <col min="3639" max="3639" width="18.42578125" style="138" customWidth="1"/>
    <col min="3640" max="3640" width="4.42578125" style="138" customWidth="1"/>
    <col min="3641" max="3641" width="32.140625" style="138" customWidth="1"/>
    <col min="3642" max="3840" width="11.42578125" style="138"/>
    <col min="3841" max="3841" width="4.28515625" style="138" customWidth="1"/>
    <col min="3842" max="3842" width="6.42578125" style="138" customWidth="1"/>
    <col min="3843" max="3843" width="6.28515625" style="138" customWidth="1"/>
    <col min="3844" max="3844" width="11.7109375" style="138" customWidth="1"/>
    <col min="3845" max="3845" width="21" style="138" customWidth="1"/>
    <col min="3846" max="3846" width="8.7109375" style="138" customWidth="1"/>
    <col min="3847" max="3847" width="13.42578125" style="138" customWidth="1"/>
    <col min="3848" max="3848" width="9.42578125" style="138" customWidth="1"/>
    <col min="3849" max="3849" width="10.7109375" style="138" customWidth="1"/>
    <col min="3850" max="3887" width="0" style="138" hidden="1" customWidth="1"/>
    <col min="3888" max="3888" width="8.7109375" style="138" customWidth="1"/>
    <col min="3889" max="3891" width="5.42578125" style="138" customWidth="1"/>
    <col min="3892" max="3892" width="7" style="138" customWidth="1"/>
    <col min="3893" max="3893" width="7.28515625" style="138" customWidth="1"/>
    <col min="3894" max="3894" width="6.28515625" style="138" customWidth="1"/>
    <col min="3895" max="3895" width="18.42578125" style="138" customWidth="1"/>
    <col min="3896" max="3896" width="4.42578125" style="138" customWidth="1"/>
    <col min="3897" max="3897" width="32.140625" style="138" customWidth="1"/>
    <col min="3898" max="4096" width="11.42578125" style="138"/>
    <col min="4097" max="4097" width="4.28515625" style="138" customWidth="1"/>
    <col min="4098" max="4098" width="6.42578125" style="138" customWidth="1"/>
    <col min="4099" max="4099" width="6.28515625" style="138" customWidth="1"/>
    <col min="4100" max="4100" width="11.7109375" style="138" customWidth="1"/>
    <col min="4101" max="4101" width="21" style="138" customWidth="1"/>
    <col min="4102" max="4102" width="8.7109375" style="138" customWidth="1"/>
    <col min="4103" max="4103" width="13.42578125" style="138" customWidth="1"/>
    <col min="4104" max="4104" width="9.42578125" style="138" customWidth="1"/>
    <col min="4105" max="4105" width="10.7109375" style="138" customWidth="1"/>
    <col min="4106" max="4143" width="0" style="138" hidden="1" customWidth="1"/>
    <col min="4144" max="4144" width="8.7109375" style="138" customWidth="1"/>
    <col min="4145" max="4147" width="5.42578125" style="138" customWidth="1"/>
    <col min="4148" max="4148" width="7" style="138" customWidth="1"/>
    <col min="4149" max="4149" width="7.28515625" style="138" customWidth="1"/>
    <col min="4150" max="4150" width="6.28515625" style="138" customWidth="1"/>
    <col min="4151" max="4151" width="18.42578125" style="138" customWidth="1"/>
    <col min="4152" max="4152" width="4.42578125" style="138" customWidth="1"/>
    <col min="4153" max="4153" width="32.140625" style="138" customWidth="1"/>
    <col min="4154" max="4352" width="11.42578125" style="138"/>
    <col min="4353" max="4353" width="4.28515625" style="138" customWidth="1"/>
    <col min="4354" max="4354" width="6.42578125" style="138" customWidth="1"/>
    <col min="4355" max="4355" width="6.28515625" style="138" customWidth="1"/>
    <col min="4356" max="4356" width="11.7109375" style="138" customWidth="1"/>
    <col min="4357" max="4357" width="21" style="138" customWidth="1"/>
    <col min="4358" max="4358" width="8.7109375" style="138" customWidth="1"/>
    <col min="4359" max="4359" width="13.42578125" style="138" customWidth="1"/>
    <col min="4360" max="4360" width="9.42578125" style="138" customWidth="1"/>
    <col min="4361" max="4361" width="10.7109375" style="138" customWidth="1"/>
    <col min="4362" max="4399" width="0" style="138" hidden="1" customWidth="1"/>
    <col min="4400" max="4400" width="8.7109375" style="138" customWidth="1"/>
    <col min="4401" max="4403" width="5.42578125" style="138" customWidth="1"/>
    <col min="4404" max="4404" width="7" style="138" customWidth="1"/>
    <col min="4405" max="4405" width="7.28515625" style="138" customWidth="1"/>
    <col min="4406" max="4406" width="6.28515625" style="138" customWidth="1"/>
    <col min="4407" max="4407" width="18.42578125" style="138" customWidth="1"/>
    <col min="4408" max="4408" width="4.42578125" style="138" customWidth="1"/>
    <col min="4409" max="4409" width="32.140625" style="138" customWidth="1"/>
    <col min="4410" max="4608" width="11.42578125" style="138"/>
    <col min="4609" max="4609" width="4.28515625" style="138" customWidth="1"/>
    <col min="4610" max="4610" width="6.42578125" style="138" customWidth="1"/>
    <col min="4611" max="4611" width="6.28515625" style="138" customWidth="1"/>
    <col min="4612" max="4612" width="11.7109375" style="138" customWidth="1"/>
    <col min="4613" max="4613" width="21" style="138" customWidth="1"/>
    <col min="4614" max="4614" width="8.7109375" style="138" customWidth="1"/>
    <col min="4615" max="4615" width="13.42578125" style="138" customWidth="1"/>
    <col min="4616" max="4616" width="9.42578125" style="138" customWidth="1"/>
    <col min="4617" max="4617" width="10.7109375" style="138" customWidth="1"/>
    <col min="4618" max="4655" width="0" style="138" hidden="1" customWidth="1"/>
    <col min="4656" max="4656" width="8.7109375" style="138" customWidth="1"/>
    <col min="4657" max="4659" width="5.42578125" style="138" customWidth="1"/>
    <col min="4660" max="4660" width="7" style="138" customWidth="1"/>
    <col min="4661" max="4661" width="7.28515625" style="138" customWidth="1"/>
    <col min="4662" max="4662" width="6.28515625" style="138" customWidth="1"/>
    <col min="4663" max="4663" width="18.42578125" style="138" customWidth="1"/>
    <col min="4664" max="4664" width="4.42578125" style="138" customWidth="1"/>
    <col min="4665" max="4665" width="32.140625" style="138" customWidth="1"/>
    <col min="4666" max="4864" width="11.42578125" style="138"/>
    <col min="4865" max="4865" width="4.28515625" style="138" customWidth="1"/>
    <col min="4866" max="4866" width="6.42578125" style="138" customWidth="1"/>
    <col min="4867" max="4867" width="6.28515625" style="138" customWidth="1"/>
    <col min="4868" max="4868" width="11.7109375" style="138" customWidth="1"/>
    <col min="4869" max="4869" width="21" style="138" customWidth="1"/>
    <col min="4870" max="4870" width="8.7109375" style="138" customWidth="1"/>
    <col min="4871" max="4871" width="13.42578125" style="138" customWidth="1"/>
    <col min="4872" max="4872" width="9.42578125" style="138" customWidth="1"/>
    <col min="4873" max="4873" width="10.7109375" style="138" customWidth="1"/>
    <col min="4874" max="4911" width="0" style="138" hidden="1" customWidth="1"/>
    <col min="4912" max="4912" width="8.7109375" style="138" customWidth="1"/>
    <col min="4913" max="4915" width="5.42578125" style="138" customWidth="1"/>
    <col min="4916" max="4916" width="7" style="138" customWidth="1"/>
    <col min="4917" max="4917" width="7.28515625" style="138" customWidth="1"/>
    <col min="4918" max="4918" width="6.28515625" style="138" customWidth="1"/>
    <col min="4919" max="4919" width="18.42578125" style="138" customWidth="1"/>
    <col min="4920" max="4920" width="4.42578125" style="138" customWidth="1"/>
    <col min="4921" max="4921" width="32.140625" style="138" customWidth="1"/>
    <col min="4922" max="5120" width="11.42578125" style="138"/>
    <col min="5121" max="5121" width="4.28515625" style="138" customWidth="1"/>
    <col min="5122" max="5122" width="6.42578125" style="138" customWidth="1"/>
    <col min="5123" max="5123" width="6.28515625" style="138" customWidth="1"/>
    <col min="5124" max="5124" width="11.7109375" style="138" customWidth="1"/>
    <col min="5125" max="5125" width="21" style="138" customWidth="1"/>
    <col min="5126" max="5126" width="8.7109375" style="138" customWidth="1"/>
    <col min="5127" max="5127" width="13.42578125" style="138" customWidth="1"/>
    <col min="5128" max="5128" width="9.42578125" style="138" customWidth="1"/>
    <col min="5129" max="5129" width="10.7109375" style="138" customWidth="1"/>
    <col min="5130" max="5167" width="0" style="138" hidden="1" customWidth="1"/>
    <col min="5168" max="5168" width="8.7109375" style="138" customWidth="1"/>
    <col min="5169" max="5171" width="5.42578125" style="138" customWidth="1"/>
    <col min="5172" max="5172" width="7" style="138" customWidth="1"/>
    <col min="5173" max="5173" width="7.28515625" style="138" customWidth="1"/>
    <col min="5174" max="5174" width="6.28515625" style="138" customWidth="1"/>
    <col min="5175" max="5175" width="18.42578125" style="138" customWidth="1"/>
    <col min="5176" max="5176" width="4.42578125" style="138" customWidth="1"/>
    <col min="5177" max="5177" width="32.140625" style="138" customWidth="1"/>
    <col min="5178" max="5376" width="11.42578125" style="138"/>
    <col min="5377" max="5377" width="4.28515625" style="138" customWidth="1"/>
    <col min="5378" max="5378" width="6.42578125" style="138" customWidth="1"/>
    <col min="5379" max="5379" width="6.28515625" style="138" customWidth="1"/>
    <col min="5380" max="5380" width="11.7109375" style="138" customWidth="1"/>
    <col min="5381" max="5381" width="21" style="138" customWidth="1"/>
    <col min="5382" max="5382" width="8.7109375" style="138" customWidth="1"/>
    <col min="5383" max="5383" width="13.42578125" style="138" customWidth="1"/>
    <col min="5384" max="5384" width="9.42578125" style="138" customWidth="1"/>
    <col min="5385" max="5385" width="10.7109375" style="138" customWidth="1"/>
    <col min="5386" max="5423" width="0" style="138" hidden="1" customWidth="1"/>
    <col min="5424" max="5424" width="8.7109375" style="138" customWidth="1"/>
    <col min="5425" max="5427" width="5.42578125" style="138" customWidth="1"/>
    <col min="5428" max="5428" width="7" style="138" customWidth="1"/>
    <col min="5429" max="5429" width="7.28515625" style="138" customWidth="1"/>
    <col min="5430" max="5430" width="6.28515625" style="138" customWidth="1"/>
    <col min="5431" max="5431" width="18.42578125" style="138" customWidth="1"/>
    <col min="5432" max="5432" width="4.42578125" style="138" customWidth="1"/>
    <col min="5433" max="5433" width="32.140625" style="138" customWidth="1"/>
    <col min="5434" max="5632" width="11.42578125" style="138"/>
    <col min="5633" max="5633" width="4.28515625" style="138" customWidth="1"/>
    <col min="5634" max="5634" width="6.42578125" style="138" customWidth="1"/>
    <col min="5635" max="5635" width="6.28515625" style="138" customWidth="1"/>
    <col min="5636" max="5636" width="11.7109375" style="138" customWidth="1"/>
    <col min="5637" max="5637" width="21" style="138" customWidth="1"/>
    <col min="5638" max="5638" width="8.7109375" style="138" customWidth="1"/>
    <col min="5639" max="5639" width="13.42578125" style="138" customWidth="1"/>
    <col min="5640" max="5640" width="9.42578125" style="138" customWidth="1"/>
    <col min="5641" max="5641" width="10.7109375" style="138" customWidth="1"/>
    <col min="5642" max="5679" width="0" style="138" hidden="1" customWidth="1"/>
    <col min="5680" max="5680" width="8.7109375" style="138" customWidth="1"/>
    <col min="5681" max="5683" width="5.42578125" style="138" customWidth="1"/>
    <col min="5684" max="5684" width="7" style="138" customWidth="1"/>
    <col min="5685" max="5685" width="7.28515625" style="138" customWidth="1"/>
    <col min="5686" max="5686" width="6.28515625" style="138" customWidth="1"/>
    <col min="5687" max="5687" width="18.42578125" style="138" customWidth="1"/>
    <col min="5688" max="5688" width="4.42578125" style="138" customWidth="1"/>
    <col min="5689" max="5689" width="32.140625" style="138" customWidth="1"/>
    <col min="5690" max="5888" width="11.42578125" style="138"/>
    <col min="5889" max="5889" width="4.28515625" style="138" customWidth="1"/>
    <col min="5890" max="5890" width="6.42578125" style="138" customWidth="1"/>
    <col min="5891" max="5891" width="6.28515625" style="138" customWidth="1"/>
    <col min="5892" max="5892" width="11.7109375" style="138" customWidth="1"/>
    <col min="5893" max="5893" width="21" style="138" customWidth="1"/>
    <col min="5894" max="5894" width="8.7109375" style="138" customWidth="1"/>
    <col min="5895" max="5895" width="13.42578125" style="138" customWidth="1"/>
    <col min="5896" max="5896" width="9.42578125" style="138" customWidth="1"/>
    <col min="5897" max="5897" width="10.7109375" style="138" customWidth="1"/>
    <col min="5898" max="5935" width="0" style="138" hidden="1" customWidth="1"/>
    <col min="5936" max="5936" width="8.7109375" style="138" customWidth="1"/>
    <col min="5937" max="5939" width="5.42578125" style="138" customWidth="1"/>
    <col min="5940" max="5940" width="7" style="138" customWidth="1"/>
    <col min="5941" max="5941" width="7.28515625" style="138" customWidth="1"/>
    <col min="5942" max="5942" width="6.28515625" style="138" customWidth="1"/>
    <col min="5943" max="5943" width="18.42578125" style="138" customWidth="1"/>
    <col min="5944" max="5944" width="4.42578125" style="138" customWidth="1"/>
    <col min="5945" max="5945" width="32.140625" style="138" customWidth="1"/>
    <col min="5946" max="6144" width="11.42578125" style="138"/>
    <col min="6145" max="6145" width="4.28515625" style="138" customWidth="1"/>
    <col min="6146" max="6146" width="6.42578125" style="138" customWidth="1"/>
    <col min="6147" max="6147" width="6.28515625" style="138" customWidth="1"/>
    <col min="6148" max="6148" width="11.7109375" style="138" customWidth="1"/>
    <col min="6149" max="6149" width="21" style="138" customWidth="1"/>
    <col min="6150" max="6150" width="8.7109375" style="138" customWidth="1"/>
    <col min="6151" max="6151" width="13.42578125" style="138" customWidth="1"/>
    <col min="6152" max="6152" width="9.42578125" style="138" customWidth="1"/>
    <col min="6153" max="6153" width="10.7109375" style="138" customWidth="1"/>
    <col min="6154" max="6191" width="0" style="138" hidden="1" customWidth="1"/>
    <col min="6192" max="6192" width="8.7109375" style="138" customWidth="1"/>
    <col min="6193" max="6195" width="5.42578125" style="138" customWidth="1"/>
    <col min="6196" max="6196" width="7" style="138" customWidth="1"/>
    <col min="6197" max="6197" width="7.28515625" style="138" customWidth="1"/>
    <col min="6198" max="6198" width="6.28515625" style="138" customWidth="1"/>
    <col min="6199" max="6199" width="18.42578125" style="138" customWidth="1"/>
    <col min="6200" max="6200" width="4.42578125" style="138" customWidth="1"/>
    <col min="6201" max="6201" width="32.140625" style="138" customWidth="1"/>
    <col min="6202" max="6400" width="11.42578125" style="138"/>
    <col min="6401" max="6401" width="4.28515625" style="138" customWidth="1"/>
    <col min="6402" max="6402" width="6.42578125" style="138" customWidth="1"/>
    <col min="6403" max="6403" width="6.28515625" style="138" customWidth="1"/>
    <col min="6404" max="6404" width="11.7109375" style="138" customWidth="1"/>
    <col min="6405" max="6405" width="21" style="138" customWidth="1"/>
    <col min="6406" max="6406" width="8.7109375" style="138" customWidth="1"/>
    <col min="6407" max="6407" width="13.42578125" style="138" customWidth="1"/>
    <col min="6408" max="6408" width="9.42578125" style="138" customWidth="1"/>
    <col min="6409" max="6409" width="10.7109375" style="138" customWidth="1"/>
    <col min="6410" max="6447" width="0" style="138" hidden="1" customWidth="1"/>
    <col min="6448" max="6448" width="8.7109375" style="138" customWidth="1"/>
    <col min="6449" max="6451" width="5.42578125" style="138" customWidth="1"/>
    <col min="6452" max="6452" width="7" style="138" customWidth="1"/>
    <col min="6453" max="6453" width="7.28515625" style="138" customWidth="1"/>
    <col min="6454" max="6454" width="6.28515625" style="138" customWidth="1"/>
    <col min="6455" max="6455" width="18.42578125" style="138" customWidth="1"/>
    <col min="6456" max="6456" width="4.42578125" style="138" customWidth="1"/>
    <col min="6457" max="6457" width="32.140625" style="138" customWidth="1"/>
    <col min="6458" max="6656" width="11.42578125" style="138"/>
    <col min="6657" max="6657" width="4.28515625" style="138" customWidth="1"/>
    <col min="6658" max="6658" width="6.42578125" style="138" customWidth="1"/>
    <col min="6659" max="6659" width="6.28515625" style="138" customWidth="1"/>
    <col min="6660" max="6660" width="11.7109375" style="138" customWidth="1"/>
    <col min="6661" max="6661" width="21" style="138" customWidth="1"/>
    <col min="6662" max="6662" width="8.7109375" style="138" customWidth="1"/>
    <col min="6663" max="6663" width="13.42578125" style="138" customWidth="1"/>
    <col min="6664" max="6664" width="9.42578125" style="138" customWidth="1"/>
    <col min="6665" max="6665" width="10.7109375" style="138" customWidth="1"/>
    <col min="6666" max="6703" width="0" style="138" hidden="1" customWidth="1"/>
    <col min="6704" max="6704" width="8.7109375" style="138" customWidth="1"/>
    <col min="6705" max="6707" width="5.42578125" style="138" customWidth="1"/>
    <col min="6708" max="6708" width="7" style="138" customWidth="1"/>
    <col min="6709" max="6709" width="7.28515625" style="138" customWidth="1"/>
    <col min="6710" max="6710" width="6.28515625" style="138" customWidth="1"/>
    <col min="6711" max="6711" width="18.42578125" style="138" customWidth="1"/>
    <col min="6712" max="6712" width="4.42578125" style="138" customWidth="1"/>
    <col min="6713" max="6713" width="32.140625" style="138" customWidth="1"/>
    <col min="6714" max="6912" width="11.42578125" style="138"/>
    <col min="6913" max="6913" width="4.28515625" style="138" customWidth="1"/>
    <col min="6914" max="6914" width="6.42578125" style="138" customWidth="1"/>
    <col min="6915" max="6915" width="6.28515625" style="138" customWidth="1"/>
    <col min="6916" max="6916" width="11.7109375" style="138" customWidth="1"/>
    <col min="6917" max="6917" width="21" style="138" customWidth="1"/>
    <col min="6918" max="6918" width="8.7109375" style="138" customWidth="1"/>
    <col min="6919" max="6919" width="13.42578125" style="138" customWidth="1"/>
    <col min="6920" max="6920" width="9.42578125" style="138" customWidth="1"/>
    <col min="6921" max="6921" width="10.7109375" style="138" customWidth="1"/>
    <col min="6922" max="6959" width="0" style="138" hidden="1" customWidth="1"/>
    <col min="6960" max="6960" width="8.7109375" style="138" customWidth="1"/>
    <col min="6961" max="6963" width="5.42578125" style="138" customWidth="1"/>
    <col min="6964" max="6964" width="7" style="138" customWidth="1"/>
    <col min="6965" max="6965" width="7.28515625" style="138" customWidth="1"/>
    <col min="6966" max="6966" width="6.28515625" style="138" customWidth="1"/>
    <col min="6967" max="6967" width="18.42578125" style="138" customWidth="1"/>
    <col min="6968" max="6968" width="4.42578125" style="138" customWidth="1"/>
    <col min="6969" max="6969" width="32.140625" style="138" customWidth="1"/>
    <col min="6970" max="7168" width="11.42578125" style="138"/>
    <col min="7169" max="7169" width="4.28515625" style="138" customWidth="1"/>
    <col min="7170" max="7170" width="6.42578125" style="138" customWidth="1"/>
    <col min="7171" max="7171" width="6.28515625" style="138" customWidth="1"/>
    <col min="7172" max="7172" width="11.7109375" style="138" customWidth="1"/>
    <col min="7173" max="7173" width="21" style="138" customWidth="1"/>
    <col min="7174" max="7174" width="8.7109375" style="138" customWidth="1"/>
    <col min="7175" max="7175" width="13.42578125" style="138" customWidth="1"/>
    <col min="7176" max="7176" width="9.42578125" style="138" customWidth="1"/>
    <col min="7177" max="7177" width="10.7109375" style="138" customWidth="1"/>
    <col min="7178" max="7215" width="0" style="138" hidden="1" customWidth="1"/>
    <col min="7216" max="7216" width="8.7109375" style="138" customWidth="1"/>
    <col min="7217" max="7219" width="5.42578125" style="138" customWidth="1"/>
    <col min="7220" max="7220" width="7" style="138" customWidth="1"/>
    <col min="7221" max="7221" width="7.28515625" style="138" customWidth="1"/>
    <col min="7222" max="7222" width="6.28515625" style="138" customWidth="1"/>
    <col min="7223" max="7223" width="18.42578125" style="138" customWidth="1"/>
    <col min="7224" max="7224" width="4.42578125" style="138" customWidth="1"/>
    <col min="7225" max="7225" width="32.140625" style="138" customWidth="1"/>
    <col min="7226" max="7424" width="11.42578125" style="138"/>
    <col min="7425" max="7425" width="4.28515625" style="138" customWidth="1"/>
    <col min="7426" max="7426" width="6.42578125" style="138" customWidth="1"/>
    <col min="7427" max="7427" width="6.28515625" style="138" customWidth="1"/>
    <col min="7428" max="7428" width="11.7109375" style="138" customWidth="1"/>
    <col min="7429" max="7429" width="21" style="138" customWidth="1"/>
    <col min="7430" max="7430" width="8.7109375" style="138" customWidth="1"/>
    <col min="7431" max="7431" width="13.42578125" style="138" customWidth="1"/>
    <col min="7432" max="7432" width="9.42578125" style="138" customWidth="1"/>
    <col min="7433" max="7433" width="10.7109375" style="138" customWidth="1"/>
    <col min="7434" max="7471" width="0" style="138" hidden="1" customWidth="1"/>
    <col min="7472" max="7472" width="8.7109375" style="138" customWidth="1"/>
    <col min="7473" max="7475" width="5.42578125" style="138" customWidth="1"/>
    <col min="7476" max="7476" width="7" style="138" customWidth="1"/>
    <col min="7477" max="7477" width="7.28515625" style="138" customWidth="1"/>
    <col min="7478" max="7478" width="6.28515625" style="138" customWidth="1"/>
    <col min="7479" max="7479" width="18.42578125" style="138" customWidth="1"/>
    <col min="7480" max="7480" width="4.42578125" style="138" customWidth="1"/>
    <col min="7481" max="7481" width="32.140625" style="138" customWidth="1"/>
    <col min="7482" max="7680" width="11.42578125" style="138"/>
    <col min="7681" max="7681" width="4.28515625" style="138" customWidth="1"/>
    <col min="7682" max="7682" width="6.42578125" style="138" customWidth="1"/>
    <col min="7683" max="7683" width="6.28515625" style="138" customWidth="1"/>
    <col min="7684" max="7684" width="11.7109375" style="138" customWidth="1"/>
    <col min="7685" max="7685" width="21" style="138" customWidth="1"/>
    <col min="7686" max="7686" width="8.7109375" style="138" customWidth="1"/>
    <col min="7687" max="7687" width="13.42578125" style="138" customWidth="1"/>
    <col min="7688" max="7688" width="9.42578125" style="138" customWidth="1"/>
    <col min="7689" max="7689" width="10.7109375" style="138" customWidth="1"/>
    <col min="7690" max="7727" width="0" style="138" hidden="1" customWidth="1"/>
    <col min="7728" max="7728" width="8.7109375" style="138" customWidth="1"/>
    <col min="7729" max="7731" width="5.42578125" style="138" customWidth="1"/>
    <col min="7732" max="7732" width="7" style="138" customWidth="1"/>
    <col min="7733" max="7733" width="7.28515625" style="138" customWidth="1"/>
    <col min="7734" max="7734" width="6.28515625" style="138" customWidth="1"/>
    <col min="7735" max="7735" width="18.42578125" style="138" customWidth="1"/>
    <col min="7736" max="7736" width="4.42578125" style="138" customWidth="1"/>
    <col min="7737" max="7737" width="32.140625" style="138" customWidth="1"/>
    <col min="7738" max="7936" width="11.42578125" style="138"/>
    <col min="7937" max="7937" width="4.28515625" style="138" customWidth="1"/>
    <col min="7938" max="7938" width="6.42578125" style="138" customWidth="1"/>
    <col min="7939" max="7939" width="6.28515625" style="138" customWidth="1"/>
    <col min="7940" max="7940" width="11.7109375" style="138" customWidth="1"/>
    <col min="7941" max="7941" width="21" style="138" customWidth="1"/>
    <col min="7942" max="7942" width="8.7109375" style="138" customWidth="1"/>
    <col min="7943" max="7943" width="13.42578125" style="138" customWidth="1"/>
    <col min="7944" max="7944" width="9.42578125" style="138" customWidth="1"/>
    <col min="7945" max="7945" width="10.7109375" style="138" customWidth="1"/>
    <col min="7946" max="7983" width="0" style="138" hidden="1" customWidth="1"/>
    <col min="7984" max="7984" width="8.7109375" style="138" customWidth="1"/>
    <col min="7985" max="7987" width="5.42578125" style="138" customWidth="1"/>
    <col min="7988" max="7988" width="7" style="138" customWidth="1"/>
    <col min="7989" max="7989" width="7.28515625" style="138" customWidth="1"/>
    <col min="7990" max="7990" width="6.28515625" style="138" customWidth="1"/>
    <col min="7991" max="7991" width="18.42578125" style="138" customWidth="1"/>
    <col min="7992" max="7992" width="4.42578125" style="138" customWidth="1"/>
    <col min="7993" max="7993" width="32.140625" style="138" customWidth="1"/>
    <col min="7994" max="8192" width="11.42578125" style="138"/>
    <col min="8193" max="8193" width="4.28515625" style="138" customWidth="1"/>
    <col min="8194" max="8194" width="6.42578125" style="138" customWidth="1"/>
    <col min="8195" max="8195" width="6.28515625" style="138" customWidth="1"/>
    <col min="8196" max="8196" width="11.7109375" style="138" customWidth="1"/>
    <col min="8197" max="8197" width="21" style="138" customWidth="1"/>
    <col min="8198" max="8198" width="8.7109375" style="138" customWidth="1"/>
    <col min="8199" max="8199" width="13.42578125" style="138" customWidth="1"/>
    <col min="8200" max="8200" width="9.42578125" style="138" customWidth="1"/>
    <col min="8201" max="8201" width="10.7109375" style="138" customWidth="1"/>
    <col min="8202" max="8239" width="0" style="138" hidden="1" customWidth="1"/>
    <col min="8240" max="8240" width="8.7109375" style="138" customWidth="1"/>
    <col min="8241" max="8243" width="5.42578125" style="138" customWidth="1"/>
    <col min="8244" max="8244" width="7" style="138" customWidth="1"/>
    <col min="8245" max="8245" width="7.28515625" style="138" customWidth="1"/>
    <col min="8246" max="8246" width="6.28515625" style="138" customWidth="1"/>
    <col min="8247" max="8247" width="18.42578125" style="138" customWidth="1"/>
    <col min="8248" max="8248" width="4.42578125" style="138" customWidth="1"/>
    <col min="8249" max="8249" width="32.140625" style="138" customWidth="1"/>
    <col min="8250" max="8448" width="11.42578125" style="138"/>
    <col min="8449" max="8449" width="4.28515625" style="138" customWidth="1"/>
    <col min="8450" max="8450" width="6.42578125" style="138" customWidth="1"/>
    <col min="8451" max="8451" width="6.28515625" style="138" customWidth="1"/>
    <col min="8452" max="8452" width="11.7109375" style="138" customWidth="1"/>
    <col min="8453" max="8453" width="21" style="138" customWidth="1"/>
    <col min="8454" max="8454" width="8.7109375" style="138" customWidth="1"/>
    <col min="8455" max="8455" width="13.42578125" style="138" customWidth="1"/>
    <col min="8456" max="8456" width="9.42578125" style="138" customWidth="1"/>
    <col min="8457" max="8457" width="10.7109375" style="138" customWidth="1"/>
    <col min="8458" max="8495" width="0" style="138" hidden="1" customWidth="1"/>
    <col min="8496" max="8496" width="8.7109375" style="138" customWidth="1"/>
    <col min="8497" max="8499" width="5.42578125" style="138" customWidth="1"/>
    <col min="8500" max="8500" width="7" style="138" customWidth="1"/>
    <col min="8501" max="8501" width="7.28515625" style="138" customWidth="1"/>
    <col min="8502" max="8502" width="6.28515625" style="138" customWidth="1"/>
    <col min="8503" max="8503" width="18.42578125" style="138" customWidth="1"/>
    <col min="8504" max="8504" width="4.42578125" style="138" customWidth="1"/>
    <col min="8505" max="8505" width="32.140625" style="138" customWidth="1"/>
    <col min="8506" max="8704" width="11.42578125" style="138"/>
    <col min="8705" max="8705" width="4.28515625" style="138" customWidth="1"/>
    <col min="8706" max="8706" width="6.42578125" style="138" customWidth="1"/>
    <col min="8707" max="8707" width="6.28515625" style="138" customWidth="1"/>
    <col min="8708" max="8708" width="11.7109375" style="138" customWidth="1"/>
    <col min="8709" max="8709" width="21" style="138" customWidth="1"/>
    <col min="8710" max="8710" width="8.7109375" style="138" customWidth="1"/>
    <col min="8711" max="8711" width="13.42578125" style="138" customWidth="1"/>
    <col min="8712" max="8712" width="9.42578125" style="138" customWidth="1"/>
    <col min="8713" max="8713" width="10.7109375" style="138" customWidth="1"/>
    <col min="8714" max="8751" width="0" style="138" hidden="1" customWidth="1"/>
    <col min="8752" max="8752" width="8.7109375" style="138" customWidth="1"/>
    <col min="8753" max="8755" width="5.42578125" style="138" customWidth="1"/>
    <col min="8756" max="8756" width="7" style="138" customWidth="1"/>
    <col min="8757" max="8757" width="7.28515625" style="138" customWidth="1"/>
    <col min="8758" max="8758" width="6.28515625" style="138" customWidth="1"/>
    <col min="8759" max="8759" width="18.42578125" style="138" customWidth="1"/>
    <col min="8760" max="8760" width="4.42578125" style="138" customWidth="1"/>
    <col min="8761" max="8761" width="32.140625" style="138" customWidth="1"/>
    <col min="8762" max="8960" width="11.42578125" style="138"/>
    <col min="8961" max="8961" width="4.28515625" style="138" customWidth="1"/>
    <col min="8962" max="8962" width="6.42578125" style="138" customWidth="1"/>
    <col min="8963" max="8963" width="6.28515625" style="138" customWidth="1"/>
    <col min="8964" max="8964" width="11.7109375" style="138" customWidth="1"/>
    <col min="8965" max="8965" width="21" style="138" customWidth="1"/>
    <col min="8966" max="8966" width="8.7109375" style="138" customWidth="1"/>
    <col min="8967" max="8967" width="13.42578125" style="138" customWidth="1"/>
    <col min="8968" max="8968" width="9.42578125" style="138" customWidth="1"/>
    <col min="8969" max="8969" width="10.7109375" style="138" customWidth="1"/>
    <col min="8970" max="9007" width="0" style="138" hidden="1" customWidth="1"/>
    <col min="9008" max="9008" width="8.7109375" style="138" customWidth="1"/>
    <col min="9009" max="9011" width="5.42578125" style="138" customWidth="1"/>
    <col min="9012" max="9012" width="7" style="138" customWidth="1"/>
    <col min="9013" max="9013" width="7.28515625" style="138" customWidth="1"/>
    <col min="9014" max="9014" width="6.28515625" style="138" customWidth="1"/>
    <col min="9015" max="9015" width="18.42578125" style="138" customWidth="1"/>
    <col min="9016" max="9016" width="4.42578125" style="138" customWidth="1"/>
    <col min="9017" max="9017" width="32.140625" style="138" customWidth="1"/>
    <col min="9018" max="9216" width="11.42578125" style="138"/>
    <col min="9217" max="9217" width="4.28515625" style="138" customWidth="1"/>
    <col min="9218" max="9218" width="6.42578125" style="138" customWidth="1"/>
    <col min="9219" max="9219" width="6.28515625" style="138" customWidth="1"/>
    <col min="9220" max="9220" width="11.7109375" style="138" customWidth="1"/>
    <col min="9221" max="9221" width="21" style="138" customWidth="1"/>
    <col min="9222" max="9222" width="8.7109375" style="138" customWidth="1"/>
    <col min="9223" max="9223" width="13.42578125" style="138" customWidth="1"/>
    <col min="9224" max="9224" width="9.42578125" style="138" customWidth="1"/>
    <col min="9225" max="9225" width="10.7109375" style="138" customWidth="1"/>
    <col min="9226" max="9263" width="0" style="138" hidden="1" customWidth="1"/>
    <col min="9264" max="9264" width="8.7109375" style="138" customWidth="1"/>
    <col min="9265" max="9267" width="5.42578125" style="138" customWidth="1"/>
    <col min="9268" max="9268" width="7" style="138" customWidth="1"/>
    <col min="9269" max="9269" width="7.28515625" style="138" customWidth="1"/>
    <col min="9270" max="9270" width="6.28515625" style="138" customWidth="1"/>
    <col min="9271" max="9271" width="18.42578125" style="138" customWidth="1"/>
    <col min="9272" max="9272" width="4.42578125" style="138" customWidth="1"/>
    <col min="9273" max="9273" width="32.140625" style="138" customWidth="1"/>
    <col min="9274" max="9472" width="11.42578125" style="138"/>
    <col min="9473" max="9473" width="4.28515625" style="138" customWidth="1"/>
    <col min="9474" max="9474" width="6.42578125" style="138" customWidth="1"/>
    <col min="9475" max="9475" width="6.28515625" style="138" customWidth="1"/>
    <col min="9476" max="9476" width="11.7109375" style="138" customWidth="1"/>
    <col min="9477" max="9477" width="21" style="138" customWidth="1"/>
    <col min="9478" max="9478" width="8.7109375" style="138" customWidth="1"/>
    <col min="9479" max="9479" width="13.42578125" style="138" customWidth="1"/>
    <col min="9480" max="9480" width="9.42578125" style="138" customWidth="1"/>
    <col min="9481" max="9481" width="10.7109375" style="138" customWidth="1"/>
    <col min="9482" max="9519" width="0" style="138" hidden="1" customWidth="1"/>
    <col min="9520" max="9520" width="8.7109375" style="138" customWidth="1"/>
    <col min="9521" max="9523" width="5.42578125" style="138" customWidth="1"/>
    <col min="9524" max="9524" width="7" style="138" customWidth="1"/>
    <col min="9525" max="9525" width="7.28515625" style="138" customWidth="1"/>
    <col min="9526" max="9526" width="6.28515625" style="138" customWidth="1"/>
    <col min="9527" max="9527" width="18.42578125" style="138" customWidth="1"/>
    <col min="9528" max="9528" width="4.42578125" style="138" customWidth="1"/>
    <col min="9529" max="9529" width="32.140625" style="138" customWidth="1"/>
    <col min="9530" max="9728" width="11.42578125" style="138"/>
    <col min="9729" max="9729" width="4.28515625" style="138" customWidth="1"/>
    <col min="9730" max="9730" width="6.42578125" style="138" customWidth="1"/>
    <col min="9731" max="9731" width="6.28515625" style="138" customWidth="1"/>
    <col min="9732" max="9732" width="11.7109375" style="138" customWidth="1"/>
    <col min="9733" max="9733" width="21" style="138" customWidth="1"/>
    <col min="9734" max="9734" width="8.7109375" style="138" customWidth="1"/>
    <col min="9735" max="9735" width="13.42578125" style="138" customWidth="1"/>
    <col min="9736" max="9736" width="9.42578125" style="138" customWidth="1"/>
    <col min="9737" max="9737" width="10.7109375" style="138" customWidth="1"/>
    <col min="9738" max="9775" width="0" style="138" hidden="1" customWidth="1"/>
    <col min="9776" max="9776" width="8.7109375" style="138" customWidth="1"/>
    <col min="9777" max="9779" width="5.42578125" style="138" customWidth="1"/>
    <col min="9780" max="9780" width="7" style="138" customWidth="1"/>
    <col min="9781" max="9781" width="7.28515625" style="138" customWidth="1"/>
    <col min="9782" max="9782" width="6.28515625" style="138" customWidth="1"/>
    <col min="9783" max="9783" width="18.42578125" style="138" customWidth="1"/>
    <col min="9784" max="9784" width="4.42578125" style="138" customWidth="1"/>
    <col min="9785" max="9785" width="32.140625" style="138" customWidth="1"/>
    <col min="9786" max="9984" width="11.42578125" style="138"/>
    <col min="9985" max="9985" width="4.28515625" style="138" customWidth="1"/>
    <col min="9986" max="9986" width="6.42578125" style="138" customWidth="1"/>
    <col min="9987" max="9987" width="6.28515625" style="138" customWidth="1"/>
    <col min="9988" max="9988" width="11.7109375" style="138" customWidth="1"/>
    <col min="9989" max="9989" width="21" style="138" customWidth="1"/>
    <col min="9990" max="9990" width="8.7109375" style="138" customWidth="1"/>
    <col min="9991" max="9991" width="13.42578125" style="138" customWidth="1"/>
    <col min="9992" max="9992" width="9.42578125" style="138" customWidth="1"/>
    <col min="9993" max="9993" width="10.7109375" style="138" customWidth="1"/>
    <col min="9994" max="10031" width="0" style="138" hidden="1" customWidth="1"/>
    <col min="10032" max="10032" width="8.7109375" style="138" customWidth="1"/>
    <col min="10033" max="10035" width="5.42578125" style="138" customWidth="1"/>
    <col min="10036" max="10036" width="7" style="138" customWidth="1"/>
    <col min="10037" max="10037" width="7.28515625" style="138" customWidth="1"/>
    <col min="10038" max="10038" width="6.28515625" style="138" customWidth="1"/>
    <col min="10039" max="10039" width="18.42578125" style="138" customWidth="1"/>
    <col min="10040" max="10040" width="4.42578125" style="138" customWidth="1"/>
    <col min="10041" max="10041" width="32.140625" style="138" customWidth="1"/>
    <col min="10042" max="10240" width="11.42578125" style="138"/>
    <col min="10241" max="10241" width="4.28515625" style="138" customWidth="1"/>
    <col min="10242" max="10242" width="6.42578125" style="138" customWidth="1"/>
    <col min="10243" max="10243" width="6.28515625" style="138" customWidth="1"/>
    <col min="10244" max="10244" width="11.7109375" style="138" customWidth="1"/>
    <col min="10245" max="10245" width="21" style="138" customWidth="1"/>
    <col min="10246" max="10246" width="8.7109375" style="138" customWidth="1"/>
    <col min="10247" max="10247" width="13.42578125" style="138" customWidth="1"/>
    <col min="10248" max="10248" width="9.42578125" style="138" customWidth="1"/>
    <col min="10249" max="10249" width="10.7109375" style="138" customWidth="1"/>
    <col min="10250" max="10287" width="0" style="138" hidden="1" customWidth="1"/>
    <col min="10288" max="10288" width="8.7109375" style="138" customWidth="1"/>
    <col min="10289" max="10291" width="5.42578125" style="138" customWidth="1"/>
    <col min="10292" max="10292" width="7" style="138" customWidth="1"/>
    <col min="10293" max="10293" width="7.28515625" style="138" customWidth="1"/>
    <col min="10294" max="10294" width="6.28515625" style="138" customWidth="1"/>
    <col min="10295" max="10295" width="18.42578125" style="138" customWidth="1"/>
    <col min="10296" max="10296" width="4.42578125" style="138" customWidth="1"/>
    <col min="10297" max="10297" width="32.140625" style="138" customWidth="1"/>
    <col min="10298" max="10496" width="11.42578125" style="138"/>
    <col min="10497" max="10497" width="4.28515625" style="138" customWidth="1"/>
    <col min="10498" max="10498" width="6.42578125" style="138" customWidth="1"/>
    <col min="10499" max="10499" width="6.28515625" style="138" customWidth="1"/>
    <col min="10500" max="10500" width="11.7109375" style="138" customWidth="1"/>
    <col min="10501" max="10501" width="21" style="138" customWidth="1"/>
    <col min="10502" max="10502" width="8.7109375" style="138" customWidth="1"/>
    <col min="10503" max="10503" width="13.42578125" style="138" customWidth="1"/>
    <col min="10504" max="10504" width="9.42578125" style="138" customWidth="1"/>
    <col min="10505" max="10505" width="10.7109375" style="138" customWidth="1"/>
    <col min="10506" max="10543" width="0" style="138" hidden="1" customWidth="1"/>
    <col min="10544" max="10544" width="8.7109375" style="138" customWidth="1"/>
    <col min="10545" max="10547" width="5.42578125" style="138" customWidth="1"/>
    <col min="10548" max="10548" width="7" style="138" customWidth="1"/>
    <col min="10549" max="10549" width="7.28515625" style="138" customWidth="1"/>
    <col min="10550" max="10550" width="6.28515625" style="138" customWidth="1"/>
    <col min="10551" max="10551" width="18.42578125" style="138" customWidth="1"/>
    <col min="10552" max="10552" width="4.42578125" style="138" customWidth="1"/>
    <col min="10553" max="10553" width="32.140625" style="138" customWidth="1"/>
    <col min="10554" max="10752" width="11.42578125" style="138"/>
    <col min="10753" max="10753" width="4.28515625" style="138" customWidth="1"/>
    <col min="10754" max="10754" width="6.42578125" style="138" customWidth="1"/>
    <col min="10755" max="10755" width="6.28515625" style="138" customWidth="1"/>
    <col min="10756" max="10756" width="11.7109375" style="138" customWidth="1"/>
    <col min="10757" max="10757" width="21" style="138" customWidth="1"/>
    <col min="10758" max="10758" width="8.7109375" style="138" customWidth="1"/>
    <col min="10759" max="10759" width="13.42578125" style="138" customWidth="1"/>
    <col min="10760" max="10760" width="9.42578125" style="138" customWidth="1"/>
    <col min="10761" max="10761" width="10.7109375" style="138" customWidth="1"/>
    <col min="10762" max="10799" width="0" style="138" hidden="1" customWidth="1"/>
    <col min="10800" max="10800" width="8.7109375" style="138" customWidth="1"/>
    <col min="10801" max="10803" width="5.42578125" style="138" customWidth="1"/>
    <col min="10804" max="10804" width="7" style="138" customWidth="1"/>
    <col min="10805" max="10805" width="7.28515625" style="138" customWidth="1"/>
    <col min="10806" max="10806" width="6.28515625" style="138" customWidth="1"/>
    <col min="10807" max="10807" width="18.42578125" style="138" customWidth="1"/>
    <col min="10808" max="10808" width="4.42578125" style="138" customWidth="1"/>
    <col min="10809" max="10809" width="32.140625" style="138" customWidth="1"/>
    <col min="10810" max="11008" width="11.42578125" style="138"/>
    <col min="11009" max="11009" width="4.28515625" style="138" customWidth="1"/>
    <col min="11010" max="11010" width="6.42578125" style="138" customWidth="1"/>
    <col min="11011" max="11011" width="6.28515625" style="138" customWidth="1"/>
    <col min="11012" max="11012" width="11.7109375" style="138" customWidth="1"/>
    <col min="11013" max="11013" width="21" style="138" customWidth="1"/>
    <col min="11014" max="11014" width="8.7109375" style="138" customWidth="1"/>
    <col min="11015" max="11015" width="13.42578125" style="138" customWidth="1"/>
    <col min="11016" max="11016" width="9.42578125" style="138" customWidth="1"/>
    <col min="11017" max="11017" width="10.7109375" style="138" customWidth="1"/>
    <col min="11018" max="11055" width="0" style="138" hidden="1" customWidth="1"/>
    <col min="11056" max="11056" width="8.7109375" style="138" customWidth="1"/>
    <col min="11057" max="11059" width="5.42578125" style="138" customWidth="1"/>
    <col min="11060" max="11060" width="7" style="138" customWidth="1"/>
    <col min="11061" max="11061" width="7.28515625" style="138" customWidth="1"/>
    <col min="11062" max="11062" width="6.28515625" style="138" customWidth="1"/>
    <col min="11063" max="11063" width="18.42578125" style="138" customWidth="1"/>
    <col min="11064" max="11064" width="4.42578125" style="138" customWidth="1"/>
    <col min="11065" max="11065" width="32.140625" style="138" customWidth="1"/>
    <col min="11066" max="11264" width="11.42578125" style="138"/>
    <col min="11265" max="11265" width="4.28515625" style="138" customWidth="1"/>
    <col min="11266" max="11266" width="6.42578125" style="138" customWidth="1"/>
    <col min="11267" max="11267" width="6.28515625" style="138" customWidth="1"/>
    <col min="11268" max="11268" width="11.7109375" style="138" customWidth="1"/>
    <col min="11269" max="11269" width="21" style="138" customWidth="1"/>
    <col min="11270" max="11270" width="8.7109375" style="138" customWidth="1"/>
    <col min="11271" max="11271" width="13.42578125" style="138" customWidth="1"/>
    <col min="11272" max="11272" width="9.42578125" style="138" customWidth="1"/>
    <col min="11273" max="11273" width="10.7109375" style="138" customWidth="1"/>
    <col min="11274" max="11311" width="0" style="138" hidden="1" customWidth="1"/>
    <col min="11312" max="11312" width="8.7109375" style="138" customWidth="1"/>
    <col min="11313" max="11315" width="5.42578125" style="138" customWidth="1"/>
    <col min="11316" max="11316" width="7" style="138" customWidth="1"/>
    <col min="11317" max="11317" width="7.28515625" style="138" customWidth="1"/>
    <col min="11318" max="11318" width="6.28515625" style="138" customWidth="1"/>
    <col min="11319" max="11319" width="18.42578125" style="138" customWidth="1"/>
    <col min="11320" max="11320" width="4.42578125" style="138" customWidth="1"/>
    <col min="11321" max="11321" width="32.140625" style="138" customWidth="1"/>
    <col min="11322" max="11520" width="11.42578125" style="138"/>
    <col min="11521" max="11521" width="4.28515625" style="138" customWidth="1"/>
    <col min="11522" max="11522" width="6.42578125" style="138" customWidth="1"/>
    <col min="11523" max="11523" width="6.28515625" style="138" customWidth="1"/>
    <col min="11524" max="11524" width="11.7109375" style="138" customWidth="1"/>
    <col min="11525" max="11525" width="21" style="138" customWidth="1"/>
    <col min="11526" max="11526" width="8.7109375" style="138" customWidth="1"/>
    <col min="11527" max="11527" width="13.42578125" style="138" customWidth="1"/>
    <col min="11528" max="11528" width="9.42578125" style="138" customWidth="1"/>
    <col min="11529" max="11529" width="10.7109375" style="138" customWidth="1"/>
    <col min="11530" max="11567" width="0" style="138" hidden="1" customWidth="1"/>
    <col min="11568" max="11568" width="8.7109375" style="138" customWidth="1"/>
    <col min="11569" max="11571" width="5.42578125" style="138" customWidth="1"/>
    <col min="11572" max="11572" width="7" style="138" customWidth="1"/>
    <col min="11573" max="11573" width="7.28515625" style="138" customWidth="1"/>
    <col min="11574" max="11574" width="6.28515625" style="138" customWidth="1"/>
    <col min="11575" max="11575" width="18.42578125" style="138" customWidth="1"/>
    <col min="11576" max="11576" width="4.42578125" style="138" customWidth="1"/>
    <col min="11577" max="11577" width="32.140625" style="138" customWidth="1"/>
    <col min="11578" max="11776" width="11.42578125" style="138"/>
    <col min="11777" max="11777" width="4.28515625" style="138" customWidth="1"/>
    <col min="11778" max="11778" width="6.42578125" style="138" customWidth="1"/>
    <col min="11779" max="11779" width="6.28515625" style="138" customWidth="1"/>
    <col min="11780" max="11780" width="11.7109375" style="138" customWidth="1"/>
    <col min="11781" max="11781" width="21" style="138" customWidth="1"/>
    <col min="11782" max="11782" width="8.7109375" style="138" customWidth="1"/>
    <col min="11783" max="11783" width="13.42578125" style="138" customWidth="1"/>
    <col min="11784" max="11784" width="9.42578125" style="138" customWidth="1"/>
    <col min="11785" max="11785" width="10.7109375" style="138" customWidth="1"/>
    <col min="11786" max="11823" width="0" style="138" hidden="1" customWidth="1"/>
    <col min="11824" max="11824" width="8.7109375" style="138" customWidth="1"/>
    <col min="11825" max="11827" width="5.42578125" style="138" customWidth="1"/>
    <col min="11828" max="11828" width="7" style="138" customWidth="1"/>
    <col min="11829" max="11829" width="7.28515625" style="138" customWidth="1"/>
    <col min="11830" max="11830" width="6.28515625" style="138" customWidth="1"/>
    <col min="11831" max="11831" width="18.42578125" style="138" customWidth="1"/>
    <col min="11832" max="11832" width="4.42578125" style="138" customWidth="1"/>
    <col min="11833" max="11833" width="32.140625" style="138" customWidth="1"/>
    <col min="11834" max="12032" width="11.42578125" style="138"/>
    <col min="12033" max="12033" width="4.28515625" style="138" customWidth="1"/>
    <col min="12034" max="12034" width="6.42578125" style="138" customWidth="1"/>
    <col min="12035" max="12035" width="6.28515625" style="138" customWidth="1"/>
    <col min="12036" max="12036" width="11.7109375" style="138" customWidth="1"/>
    <col min="12037" max="12037" width="21" style="138" customWidth="1"/>
    <col min="12038" max="12038" width="8.7109375" style="138" customWidth="1"/>
    <col min="12039" max="12039" width="13.42578125" style="138" customWidth="1"/>
    <col min="12040" max="12040" width="9.42578125" style="138" customWidth="1"/>
    <col min="12041" max="12041" width="10.7109375" style="138" customWidth="1"/>
    <col min="12042" max="12079" width="0" style="138" hidden="1" customWidth="1"/>
    <col min="12080" max="12080" width="8.7109375" style="138" customWidth="1"/>
    <col min="12081" max="12083" width="5.42578125" style="138" customWidth="1"/>
    <col min="12084" max="12084" width="7" style="138" customWidth="1"/>
    <col min="12085" max="12085" width="7.28515625" style="138" customWidth="1"/>
    <col min="12086" max="12086" width="6.28515625" style="138" customWidth="1"/>
    <col min="12087" max="12087" width="18.42578125" style="138" customWidth="1"/>
    <col min="12088" max="12088" width="4.42578125" style="138" customWidth="1"/>
    <col min="12089" max="12089" width="32.140625" style="138" customWidth="1"/>
    <col min="12090" max="12288" width="11.42578125" style="138"/>
    <col min="12289" max="12289" width="4.28515625" style="138" customWidth="1"/>
    <col min="12290" max="12290" width="6.42578125" style="138" customWidth="1"/>
    <col min="12291" max="12291" width="6.28515625" style="138" customWidth="1"/>
    <col min="12292" max="12292" width="11.7109375" style="138" customWidth="1"/>
    <col min="12293" max="12293" width="21" style="138" customWidth="1"/>
    <col min="12294" max="12294" width="8.7109375" style="138" customWidth="1"/>
    <col min="12295" max="12295" width="13.42578125" style="138" customWidth="1"/>
    <col min="12296" max="12296" width="9.42578125" style="138" customWidth="1"/>
    <col min="12297" max="12297" width="10.7109375" style="138" customWidth="1"/>
    <col min="12298" max="12335" width="0" style="138" hidden="1" customWidth="1"/>
    <col min="12336" max="12336" width="8.7109375" style="138" customWidth="1"/>
    <col min="12337" max="12339" width="5.42578125" style="138" customWidth="1"/>
    <col min="12340" max="12340" width="7" style="138" customWidth="1"/>
    <col min="12341" max="12341" width="7.28515625" style="138" customWidth="1"/>
    <col min="12342" max="12342" width="6.28515625" style="138" customWidth="1"/>
    <col min="12343" max="12343" width="18.42578125" style="138" customWidth="1"/>
    <col min="12344" max="12344" width="4.42578125" style="138" customWidth="1"/>
    <col min="12345" max="12345" width="32.140625" style="138" customWidth="1"/>
    <col min="12346" max="12544" width="11.42578125" style="138"/>
    <col min="12545" max="12545" width="4.28515625" style="138" customWidth="1"/>
    <col min="12546" max="12546" width="6.42578125" style="138" customWidth="1"/>
    <col min="12547" max="12547" width="6.28515625" style="138" customWidth="1"/>
    <col min="12548" max="12548" width="11.7109375" style="138" customWidth="1"/>
    <col min="12549" max="12549" width="21" style="138" customWidth="1"/>
    <col min="12550" max="12550" width="8.7109375" style="138" customWidth="1"/>
    <col min="12551" max="12551" width="13.42578125" style="138" customWidth="1"/>
    <col min="12552" max="12552" width="9.42578125" style="138" customWidth="1"/>
    <col min="12553" max="12553" width="10.7109375" style="138" customWidth="1"/>
    <col min="12554" max="12591" width="0" style="138" hidden="1" customWidth="1"/>
    <col min="12592" max="12592" width="8.7109375" style="138" customWidth="1"/>
    <col min="12593" max="12595" width="5.42578125" style="138" customWidth="1"/>
    <col min="12596" max="12596" width="7" style="138" customWidth="1"/>
    <col min="12597" max="12597" width="7.28515625" style="138" customWidth="1"/>
    <col min="12598" max="12598" width="6.28515625" style="138" customWidth="1"/>
    <col min="12599" max="12599" width="18.42578125" style="138" customWidth="1"/>
    <col min="12600" max="12600" width="4.42578125" style="138" customWidth="1"/>
    <col min="12601" max="12601" width="32.140625" style="138" customWidth="1"/>
    <col min="12602" max="12800" width="11.42578125" style="138"/>
    <col min="12801" max="12801" width="4.28515625" style="138" customWidth="1"/>
    <col min="12802" max="12802" width="6.42578125" style="138" customWidth="1"/>
    <col min="12803" max="12803" width="6.28515625" style="138" customWidth="1"/>
    <col min="12804" max="12804" width="11.7109375" style="138" customWidth="1"/>
    <col min="12805" max="12805" width="21" style="138" customWidth="1"/>
    <col min="12806" max="12806" width="8.7109375" style="138" customWidth="1"/>
    <col min="12807" max="12807" width="13.42578125" style="138" customWidth="1"/>
    <col min="12808" max="12808" width="9.42578125" style="138" customWidth="1"/>
    <col min="12809" max="12809" width="10.7109375" style="138" customWidth="1"/>
    <col min="12810" max="12847" width="0" style="138" hidden="1" customWidth="1"/>
    <col min="12848" max="12848" width="8.7109375" style="138" customWidth="1"/>
    <col min="12849" max="12851" width="5.42578125" style="138" customWidth="1"/>
    <col min="12852" max="12852" width="7" style="138" customWidth="1"/>
    <col min="12853" max="12853" width="7.28515625" style="138" customWidth="1"/>
    <col min="12854" max="12854" width="6.28515625" style="138" customWidth="1"/>
    <col min="12855" max="12855" width="18.42578125" style="138" customWidth="1"/>
    <col min="12856" max="12856" width="4.42578125" style="138" customWidth="1"/>
    <col min="12857" max="12857" width="32.140625" style="138" customWidth="1"/>
    <col min="12858" max="13056" width="11.42578125" style="138"/>
    <col min="13057" max="13057" width="4.28515625" style="138" customWidth="1"/>
    <col min="13058" max="13058" width="6.42578125" style="138" customWidth="1"/>
    <col min="13059" max="13059" width="6.28515625" style="138" customWidth="1"/>
    <col min="13060" max="13060" width="11.7109375" style="138" customWidth="1"/>
    <col min="13061" max="13061" width="21" style="138" customWidth="1"/>
    <col min="13062" max="13062" width="8.7109375" style="138" customWidth="1"/>
    <col min="13063" max="13063" width="13.42578125" style="138" customWidth="1"/>
    <col min="13064" max="13064" width="9.42578125" style="138" customWidth="1"/>
    <col min="13065" max="13065" width="10.7109375" style="138" customWidth="1"/>
    <col min="13066" max="13103" width="0" style="138" hidden="1" customWidth="1"/>
    <col min="13104" max="13104" width="8.7109375" style="138" customWidth="1"/>
    <col min="13105" max="13107" width="5.42578125" style="138" customWidth="1"/>
    <col min="13108" max="13108" width="7" style="138" customWidth="1"/>
    <col min="13109" max="13109" width="7.28515625" style="138" customWidth="1"/>
    <col min="13110" max="13110" width="6.28515625" style="138" customWidth="1"/>
    <col min="13111" max="13111" width="18.42578125" style="138" customWidth="1"/>
    <col min="13112" max="13112" width="4.42578125" style="138" customWidth="1"/>
    <col min="13113" max="13113" width="32.140625" style="138" customWidth="1"/>
    <col min="13114" max="13312" width="11.42578125" style="138"/>
    <col min="13313" max="13313" width="4.28515625" style="138" customWidth="1"/>
    <col min="13314" max="13314" width="6.42578125" style="138" customWidth="1"/>
    <col min="13315" max="13315" width="6.28515625" style="138" customWidth="1"/>
    <col min="13316" max="13316" width="11.7109375" style="138" customWidth="1"/>
    <col min="13317" max="13317" width="21" style="138" customWidth="1"/>
    <col min="13318" max="13318" width="8.7109375" style="138" customWidth="1"/>
    <col min="13319" max="13319" width="13.42578125" style="138" customWidth="1"/>
    <col min="13320" max="13320" width="9.42578125" style="138" customWidth="1"/>
    <col min="13321" max="13321" width="10.7109375" style="138" customWidth="1"/>
    <col min="13322" max="13359" width="0" style="138" hidden="1" customWidth="1"/>
    <col min="13360" max="13360" width="8.7109375" style="138" customWidth="1"/>
    <col min="13361" max="13363" width="5.42578125" style="138" customWidth="1"/>
    <col min="13364" max="13364" width="7" style="138" customWidth="1"/>
    <col min="13365" max="13365" width="7.28515625" style="138" customWidth="1"/>
    <col min="13366" max="13366" width="6.28515625" style="138" customWidth="1"/>
    <col min="13367" max="13367" width="18.42578125" style="138" customWidth="1"/>
    <col min="13368" max="13368" width="4.42578125" style="138" customWidth="1"/>
    <col min="13369" max="13369" width="32.140625" style="138" customWidth="1"/>
    <col min="13370" max="13568" width="11.42578125" style="138"/>
    <col min="13569" max="13569" width="4.28515625" style="138" customWidth="1"/>
    <col min="13570" max="13570" width="6.42578125" style="138" customWidth="1"/>
    <col min="13571" max="13571" width="6.28515625" style="138" customWidth="1"/>
    <col min="13572" max="13572" width="11.7109375" style="138" customWidth="1"/>
    <col min="13573" max="13573" width="21" style="138" customWidth="1"/>
    <col min="13574" max="13574" width="8.7109375" style="138" customWidth="1"/>
    <col min="13575" max="13575" width="13.42578125" style="138" customWidth="1"/>
    <col min="13576" max="13576" width="9.42578125" style="138" customWidth="1"/>
    <col min="13577" max="13577" width="10.7109375" style="138" customWidth="1"/>
    <col min="13578" max="13615" width="0" style="138" hidden="1" customWidth="1"/>
    <col min="13616" max="13616" width="8.7109375" style="138" customWidth="1"/>
    <col min="13617" max="13619" width="5.42578125" style="138" customWidth="1"/>
    <col min="13620" max="13620" width="7" style="138" customWidth="1"/>
    <col min="13621" max="13621" width="7.28515625" style="138" customWidth="1"/>
    <col min="13622" max="13622" width="6.28515625" style="138" customWidth="1"/>
    <col min="13623" max="13623" width="18.42578125" style="138" customWidth="1"/>
    <col min="13624" max="13624" width="4.42578125" style="138" customWidth="1"/>
    <col min="13625" max="13625" width="32.140625" style="138" customWidth="1"/>
    <col min="13626" max="13824" width="11.42578125" style="138"/>
    <col min="13825" max="13825" width="4.28515625" style="138" customWidth="1"/>
    <col min="13826" max="13826" width="6.42578125" style="138" customWidth="1"/>
    <col min="13827" max="13827" width="6.28515625" style="138" customWidth="1"/>
    <col min="13828" max="13828" width="11.7109375" style="138" customWidth="1"/>
    <col min="13829" max="13829" width="21" style="138" customWidth="1"/>
    <col min="13830" max="13830" width="8.7109375" style="138" customWidth="1"/>
    <col min="13831" max="13831" width="13.42578125" style="138" customWidth="1"/>
    <col min="13832" max="13832" width="9.42578125" style="138" customWidth="1"/>
    <col min="13833" max="13833" width="10.7109375" style="138" customWidth="1"/>
    <col min="13834" max="13871" width="0" style="138" hidden="1" customWidth="1"/>
    <col min="13872" max="13872" width="8.7109375" style="138" customWidth="1"/>
    <col min="13873" max="13875" width="5.42578125" style="138" customWidth="1"/>
    <col min="13876" max="13876" width="7" style="138" customWidth="1"/>
    <col min="13877" max="13877" width="7.28515625" style="138" customWidth="1"/>
    <col min="13878" max="13878" width="6.28515625" style="138" customWidth="1"/>
    <col min="13879" max="13879" width="18.42578125" style="138" customWidth="1"/>
    <col min="13880" max="13880" width="4.42578125" style="138" customWidth="1"/>
    <col min="13881" max="13881" width="32.140625" style="138" customWidth="1"/>
    <col min="13882" max="14080" width="11.42578125" style="138"/>
    <col min="14081" max="14081" width="4.28515625" style="138" customWidth="1"/>
    <col min="14082" max="14082" width="6.42578125" style="138" customWidth="1"/>
    <col min="14083" max="14083" width="6.28515625" style="138" customWidth="1"/>
    <col min="14084" max="14084" width="11.7109375" style="138" customWidth="1"/>
    <col min="14085" max="14085" width="21" style="138" customWidth="1"/>
    <col min="14086" max="14086" width="8.7109375" style="138" customWidth="1"/>
    <col min="14087" max="14087" width="13.42578125" style="138" customWidth="1"/>
    <col min="14088" max="14088" width="9.42578125" style="138" customWidth="1"/>
    <col min="14089" max="14089" width="10.7109375" style="138" customWidth="1"/>
    <col min="14090" max="14127" width="0" style="138" hidden="1" customWidth="1"/>
    <col min="14128" max="14128" width="8.7109375" style="138" customWidth="1"/>
    <col min="14129" max="14131" width="5.42578125" style="138" customWidth="1"/>
    <col min="14132" max="14132" width="7" style="138" customWidth="1"/>
    <col min="14133" max="14133" width="7.28515625" style="138" customWidth="1"/>
    <col min="14134" max="14134" width="6.28515625" style="138" customWidth="1"/>
    <col min="14135" max="14135" width="18.42578125" style="138" customWidth="1"/>
    <col min="14136" max="14136" width="4.42578125" style="138" customWidth="1"/>
    <col min="14137" max="14137" width="32.140625" style="138" customWidth="1"/>
    <col min="14138" max="14336" width="11.42578125" style="138"/>
    <col min="14337" max="14337" width="4.28515625" style="138" customWidth="1"/>
    <col min="14338" max="14338" width="6.42578125" style="138" customWidth="1"/>
    <col min="14339" max="14339" width="6.28515625" style="138" customWidth="1"/>
    <col min="14340" max="14340" width="11.7109375" style="138" customWidth="1"/>
    <col min="14341" max="14341" width="21" style="138" customWidth="1"/>
    <col min="14342" max="14342" width="8.7109375" style="138" customWidth="1"/>
    <col min="14343" max="14343" width="13.42578125" style="138" customWidth="1"/>
    <col min="14344" max="14344" width="9.42578125" style="138" customWidth="1"/>
    <col min="14345" max="14345" width="10.7109375" style="138" customWidth="1"/>
    <col min="14346" max="14383" width="0" style="138" hidden="1" customWidth="1"/>
    <col min="14384" max="14384" width="8.7109375" style="138" customWidth="1"/>
    <col min="14385" max="14387" width="5.42578125" style="138" customWidth="1"/>
    <col min="14388" max="14388" width="7" style="138" customWidth="1"/>
    <col min="14389" max="14389" width="7.28515625" style="138" customWidth="1"/>
    <col min="14390" max="14390" width="6.28515625" style="138" customWidth="1"/>
    <col min="14391" max="14391" width="18.42578125" style="138" customWidth="1"/>
    <col min="14392" max="14392" width="4.42578125" style="138" customWidth="1"/>
    <col min="14393" max="14393" width="32.140625" style="138" customWidth="1"/>
    <col min="14394" max="14592" width="11.42578125" style="138"/>
    <col min="14593" max="14593" width="4.28515625" style="138" customWidth="1"/>
    <col min="14594" max="14594" width="6.42578125" style="138" customWidth="1"/>
    <col min="14595" max="14595" width="6.28515625" style="138" customWidth="1"/>
    <col min="14596" max="14596" width="11.7109375" style="138" customWidth="1"/>
    <col min="14597" max="14597" width="21" style="138" customWidth="1"/>
    <col min="14598" max="14598" width="8.7109375" style="138" customWidth="1"/>
    <col min="14599" max="14599" width="13.42578125" style="138" customWidth="1"/>
    <col min="14600" max="14600" width="9.42578125" style="138" customWidth="1"/>
    <col min="14601" max="14601" width="10.7109375" style="138" customWidth="1"/>
    <col min="14602" max="14639" width="0" style="138" hidden="1" customWidth="1"/>
    <col min="14640" max="14640" width="8.7109375" style="138" customWidth="1"/>
    <col min="14641" max="14643" width="5.42578125" style="138" customWidth="1"/>
    <col min="14644" max="14644" width="7" style="138" customWidth="1"/>
    <col min="14645" max="14645" width="7.28515625" style="138" customWidth="1"/>
    <col min="14646" max="14646" width="6.28515625" style="138" customWidth="1"/>
    <col min="14647" max="14647" width="18.42578125" style="138" customWidth="1"/>
    <col min="14648" max="14648" width="4.42578125" style="138" customWidth="1"/>
    <col min="14649" max="14649" width="32.140625" style="138" customWidth="1"/>
    <col min="14650" max="14848" width="11.42578125" style="138"/>
    <col min="14849" max="14849" width="4.28515625" style="138" customWidth="1"/>
    <col min="14850" max="14850" width="6.42578125" style="138" customWidth="1"/>
    <col min="14851" max="14851" width="6.28515625" style="138" customWidth="1"/>
    <col min="14852" max="14852" width="11.7109375" style="138" customWidth="1"/>
    <col min="14853" max="14853" width="21" style="138" customWidth="1"/>
    <col min="14854" max="14854" width="8.7109375" style="138" customWidth="1"/>
    <col min="14855" max="14855" width="13.42578125" style="138" customWidth="1"/>
    <col min="14856" max="14856" width="9.42578125" style="138" customWidth="1"/>
    <col min="14857" max="14857" width="10.7109375" style="138" customWidth="1"/>
    <col min="14858" max="14895" width="0" style="138" hidden="1" customWidth="1"/>
    <col min="14896" max="14896" width="8.7109375" style="138" customWidth="1"/>
    <col min="14897" max="14899" width="5.42578125" style="138" customWidth="1"/>
    <col min="14900" max="14900" width="7" style="138" customWidth="1"/>
    <col min="14901" max="14901" width="7.28515625" style="138" customWidth="1"/>
    <col min="14902" max="14902" width="6.28515625" style="138" customWidth="1"/>
    <col min="14903" max="14903" width="18.42578125" style="138" customWidth="1"/>
    <col min="14904" max="14904" width="4.42578125" style="138" customWidth="1"/>
    <col min="14905" max="14905" width="32.140625" style="138" customWidth="1"/>
    <col min="14906" max="15104" width="11.42578125" style="138"/>
    <col min="15105" max="15105" width="4.28515625" style="138" customWidth="1"/>
    <col min="15106" max="15106" width="6.42578125" style="138" customWidth="1"/>
    <col min="15107" max="15107" width="6.28515625" style="138" customWidth="1"/>
    <col min="15108" max="15108" width="11.7109375" style="138" customWidth="1"/>
    <col min="15109" max="15109" width="21" style="138" customWidth="1"/>
    <col min="15110" max="15110" width="8.7109375" style="138" customWidth="1"/>
    <col min="15111" max="15111" width="13.42578125" style="138" customWidth="1"/>
    <col min="15112" max="15112" width="9.42578125" style="138" customWidth="1"/>
    <col min="15113" max="15113" width="10.7109375" style="138" customWidth="1"/>
    <col min="15114" max="15151" width="0" style="138" hidden="1" customWidth="1"/>
    <col min="15152" max="15152" width="8.7109375" style="138" customWidth="1"/>
    <col min="15153" max="15155" width="5.42578125" style="138" customWidth="1"/>
    <col min="15156" max="15156" width="7" style="138" customWidth="1"/>
    <col min="15157" max="15157" width="7.28515625" style="138" customWidth="1"/>
    <col min="15158" max="15158" width="6.28515625" style="138" customWidth="1"/>
    <col min="15159" max="15159" width="18.42578125" style="138" customWidth="1"/>
    <col min="15160" max="15160" width="4.42578125" style="138" customWidth="1"/>
    <col min="15161" max="15161" width="32.140625" style="138" customWidth="1"/>
    <col min="15162" max="15360" width="11.42578125" style="138"/>
    <col min="15361" max="15361" width="4.28515625" style="138" customWidth="1"/>
    <col min="15362" max="15362" width="6.42578125" style="138" customWidth="1"/>
    <col min="15363" max="15363" width="6.28515625" style="138" customWidth="1"/>
    <col min="15364" max="15364" width="11.7109375" style="138" customWidth="1"/>
    <col min="15365" max="15365" width="21" style="138" customWidth="1"/>
    <col min="15366" max="15366" width="8.7109375" style="138" customWidth="1"/>
    <col min="15367" max="15367" width="13.42578125" style="138" customWidth="1"/>
    <col min="15368" max="15368" width="9.42578125" style="138" customWidth="1"/>
    <col min="15369" max="15369" width="10.7109375" style="138" customWidth="1"/>
    <col min="15370" max="15407" width="0" style="138" hidden="1" customWidth="1"/>
    <col min="15408" max="15408" width="8.7109375" style="138" customWidth="1"/>
    <col min="15409" max="15411" width="5.42578125" style="138" customWidth="1"/>
    <col min="15412" max="15412" width="7" style="138" customWidth="1"/>
    <col min="15413" max="15413" width="7.28515625" style="138" customWidth="1"/>
    <col min="15414" max="15414" width="6.28515625" style="138" customWidth="1"/>
    <col min="15415" max="15415" width="18.42578125" style="138" customWidth="1"/>
    <col min="15416" max="15416" width="4.42578125" style="138" customWidth="1"/>
    <col min="15417" max="15417" width="32.140625" style="138" customWidth="1"/>
    <col min="15418" max="15616" width="11.42578125" style="138"/>
    <col min="15617" max="15617" width="4.28515625" style="138" customWidth="1"/>
    <col min="15618" max="15618" width="6.42578125" style="138" customWidth="1"/>
    <col min="15619" max="15619" width="6.28515625" style="138" customWidth="1"/>
    <col min="15620" max="15620" width="11.7109375" style="138" customWidth="1"/>
    <col min="15621" max="15621" width="21" style="138" customWidth="1"/>
    <col min="15622" max="15622" width="8.7109375" style="138" customWidth="1"/>
    <col min="15623" max="15623" width="13.42578125" style="138" customWidth="1"/>
    <col min="15624" max="15624" width="9.42578125" style="138" customWidth="1"/>
    <col min="15625" max="15625" width="10.7109375" style="138" customWidth="1"/>
    <col min="15626" max="15663" width="0" style="138" hidden="1" customWidth="1"/>
    <col min="15664" max="15664" width="8.7109375" style="138" customWidth="1"/>
    <col min="15665" max="15667" width="5.42578125" style="138" customWidth="1"/>
    <col min="15668" max="15668" width="7" style="138" customWidth="1"/>
    <col min="15669" max="15669" width="7.28515625" style="138" customWidth="1"/>
    <col min="15670" max="15670" width="6.28515625" style="138" customWidth="1"/>
    <col min="15671" max="15671" width="18.42578125" style="138" customWidth="1"/>
    <col min="15672" max="15672" width="4.42578125" style="138" customWidth="1"/>
    <col min="15673" max="15673" width="32.140625" style="138" customWidth="1"/>
    <col min="15674" max="15872" width="11.42578125" style="138"/>
    <col min="15873" max="15873" width="4.28515625" style="138" customWidth="1"/>
    <col min="15874" max="15874" width="6.42578125" style="138" customWidth="1"/>
    <col min="15875" max="15875" width="6.28515625" style="138" customWidth="1"/>
    <col min="15876" max="15876" width="11.7109375" style="138" customWidth="1"/>
    <col min="15877" max="15877" width="21" style="138" customWidth="1"/>
    <col min="15878" max="15878" width="8.7109375" style="138" customWidth="1"/>
    <col min="15879" max="15879" width="13.42578125" style="138" customWidth="1"/>
    <col min="15880" max="15880" width="9.42578125" style="138" customWidth="1"/>
    <col min="15881" max="15881" width="10.7109375" style="138" customWidth="1"/>
    <col min="15882" max="15919" width="0" style="138" hidden="1" customWidth="1"/>
    <col min="15920" max="15920" width="8.7109375" style="138" customWidth="1"/>
    <col min="15921" max="15923" width="5.42578125" style="138" customWidth="1"/>
    <col min="15924" max="15924" width="7" style="138" customWidth="1"/>
    <col min="15925" max="15925" width="7.28515625" style="138" customWidth="1"/>
    <col min="15926" max="15926" width="6.28515625" style="138" customWidth="1"/>
    <col min="15927" max="15927" width="18.42578125" style="138" customWidth="1"/>
    <col min="15928" max="15928" width="4.42578125" style="138" customWidth="1"/>
    <col min="15929" max="15929" width="32.140625" style="138" customWidth="1"/>
    <col min="15930" max="16128" width="11.42578125" style="138"/>
    <col min="16129" max="16129" width="4.28515625" style="138" customWidth="1"/>
    <col min="16130" max="16130" width="6.42578125" style="138" customWidth="1"/>
    <col min="16131" max="16131" width="6.28515625" style="138" customWidth="1"/>
    <col min="16132" max="16132" width="11.7109375" style="138" customWidth="1"/>
    <col min="16133" max="16133" width="21" style="138" customWidth="1"/>
    <col min="16134" max="16134" width="8.7109375" style="138" customWidth="1"/>
    <col min="16135" max="16135" width="13.42578125" style="138" customWidth="1"/>
    <col min="16136" max="16136" width="9.42578125" style="138" customWidth="1"/>
    <col min="16137" max="16137" width="10.7109375" style="138" customWidth="1"/>
    <col min="16138" max="16175" width="0" style="138" hidden="1" customWidth="1"/>
    <col min="16176" max="16176" width="8.7109375" style="138" customWidth="1"/>
    <col min="16177" max="16179" width="5.42578125" style="138" customWidth="1"/>
    <col min="16180" max="16180" width="7" style="138" customWidth="1"/>
    <col min="16181" max="16181" width="7.28515625" style="138" customWidth="1"/>
    <col min="16182" max="16182" width="6.28515625" style="138" customWidth="1"/>
    <col min="16183" max="16183" width="18.42578125" style="138" customWidth="1"/>
    <col min="16184" max="16184" width="4.42578125" style="138" customWidth="1"/>
    <col min="16185" max="16185" width="32.140625" style="138" customWidth="1"/>
    <col min="16186" max="16384" width="11.42578125" style="138"/>
  </cols>
  <sheetData>
    <row r="1" spans="1:69" s="115" customFormat="1" ht="57" customHeight="1" x14ac:dyDescent="0.5">
      <c r="A1" s="1" t="s">
        <v>28</v>
      </c>
      <c r="B1" s="2" t="s">
        <v>29</v>
      </c>
      <c r="C1" s="106" t="s">
        <v>30</v>
      </c>
      <c r="D1" s="107">
        <f>COUNTIF(D2:D128,"1")</f>
        <v>0</v>
      </c>
      <c r="E1" s="108" t="s">
        <v>31</v>
      </c>
      <c r="F1" s="109" t="s">
        <v>32</v>
      </c>
      <c r="G1" s="108" t="s">
        <v>33</v>
      </c>
      <c r="H1" s="110" t="s">
        <v>145</v>
      </c>
      <c r="I1" s="108" t="s">
        <v>35</v>
      </c>
      <c r="J1" s="108" t="s">
        <v>36</v>
      </c>
      <c r="K1" s="111" t="s">
        <v>37</v>
      </c>
      <c r="L1" s="9" t="s">
        <v>38</v>
      </c>
      <c r="M1" s="9" t="s">
        <v>39</v>
      </c>
      <c r="N1" s="9" t="s">
        <v>40</v>
      </c>
      <c r="O1" s="10" t="s">
        <v>41</v>
      </c>
      <c r="P1" s="9" t="s">
        <v>42</v>
      </c>
      <c r="Q1" s="9" t="s">
        <v>39</v>
      </c>
      <c r="R1" s="11" t="s">
        <v>43</v>
      </c>
      <c r="S1" s="10" t="s">
        <v>44</v>
      </c>
      <c r="T1" s="9" t="s">
        <v>42</v>
      </c>
      <c r="U1" s="9" t="s">
        <v>39</v>
      </c>
      <c r="V1" s="11" t="s">
        <v>43</v>
      </c>
      <c r="W1" s="12" t="s">
        <v>45</v>
      </c>
      <c r="X1" s="9" t="s">
        <v>42</v>
      </c>
      <c r="Y1" s="9" t="s">
        <v>39</v>
      </c>
      <c r="Z1" s="11" t="s">
        <v>43</v>
      </c>
      <c r="AA1" s="10" t="s">
        <v>46</v>
      </c>
      <c r="AB1" s="9" t="s">
        <v>42</v>
      </c>
      <c r="AC1" s="9" t="s">
        <v>1</v>
      </c>
      <c r="AD1" s="13" t="s">
        <v>47</v>
      </c>
      <c r="AE1" s="12" t="s">
        <v>48</v>
      </c>
      <c r="AF1" s="9" t="s">
        <v>42</v>
      </c>
      <c r="AG1" s="9" t="s">
        <v>1</v>
      </c>
      <c r="AH1" s="13" t="s">
        <v>47</v>
      </c>
      <c r="AI1" s="12" t="s">
        <v>49</v>
      </c>
      <c r="AJ1" s="9" t="s">
        <v>42</v>
      </c>
      <c r="AK1" s="9" t="s">
        <v>1</v>
      </c>
      <c r="AL1" s="13" t="s">
        <v>47</v>
      </c>
      <c r="AM1" s="12" t="s">
        <v>50</v>
      </c>
      <c r="AN1" s="9" t="s">
        <v>42</v>
      </c>
      <c r="AO1" s="9" t="s">
        <v>1</v>
      </c>
      <c r="AP1" s="13" t="s">
        <v>47</v>
      </c>
      <c r="AQ1" s="12" t="s">
        <v>51</v>
      </c>
      <c r="AR1" s="9" t="s">
        <v>42</v>
      </c>
      <c r="AS1" s="9" t="s">
        <v>1</v>
      </c>
      <c r="AT1" s="13" t="s">
        <v>47</v>
      </c>
      <c r="AU1" s="12" t="s">
        <v>52</v>
      </c>
      <c r="AV1" s="9" t="s">
        <v>42</v>
      </c>
      <c r="AW1" s="9" t="s">
        <v>1</v>
      </c>
      <c r="AX1" s="13" t="s">
        <v>47</v>
      </c>
      <c r="AY1" s="12" t="s">
        <v>53</v>
      </c>
      <c r="AZ1" s="112" t="s">
        <v>54</v>
      </c>
      <c r="BA1" s="113" t="s">
        <v>55</v>
      </c>
      <c r="BB1" s="112" t="s">
        <v>56</v>
      </c>
      <c r="BC1" s="114" t="s">
        <v>57</v>
      </c>
      <c r="BD1" s="16" t="s">
        <v>146</v>
      </c>
      <c r="BE1" s="248"/>
      <c r="BQ1" s="116"/>
    </row>
    <row r="2" spans="1:69" ht="17.25" customHeight="1" x14ac:dyDescent="0.25">
      <c r="A2" s="117">
        <v>18</v>
      </c>
      <c r="B2" s="117" t="str">
        <f t="shared" ref="B2:B65" si="0">IF(A2=BD2,"v","x")</f>
        <v>v</v>
      </c>
      <c r="C2" s="149" t="s">
        <v>59</v>
      </c>
      <c r="D2" s="250"/>
      <c r="E2" s="120" t="s">
        <v>204</v>
      </c>
      <c r="F2" s="271">
        <v>115567</v>
      </c>
      <c r="G2" s="122" t="s">
        <v>203</v>
      </c>
      <c r="H2" s="123">
        <f t="shared" ref="H2:H46" si="1">SUM(K2+O2+S2+W2+AA2+AE2+AI2+AM2+AQ2+AU2+AY2)</f>
        <v>2547.1305842849956</v>
      </c>
      <c r="I2" s="124">
        <v>2003</v>
      </c>
      <c r="J2" s="125">
        <f t="shared" ref="J2:J33" si="2">SUM(2018-I2)</f>
        <v>15</v>
      </c>
      <c r="K2" s="126">
        <v>2418.7972509516621</v>
      </c>
      <c r="L2" s="127">
        <v>18</v>
      </c>
      <c r="M2" s="127">
        <v>15</v>
      </c>
      <c r="N2" s="127">
        <v>81</v>
      </c>
      <c r="O2" s="128">
        <f t="shared" ref="O2:O33" si="3">SUM(M2*10+N2)/L2*10</f>
        <v>128.33333333333334</v>
      </c>
      <c r="P2" s="127">
        <v>1</v>
      </c>
      <c r="Q2" s="127"/>
      <c r="R2" s="127"/>
      <c r="S2" s="128">
        <f t="shared" ref="S2:S33" si="4">SUM(Q2*10+R2)/P2*10</f>
        <v>0</v>
      </c>
      <c r="T2" s="127">
        <v>1</v>
      </c>
      <c r="U2" s="127"/>
      <c r="V2" s="127"/>
      <c r="W2" s="128">
        <f t="shared" ref="W2:W65" si="5">SUM(U2*10+V2)/T2*10</f>
        <v>0</v>
      </c>
      <c r="X2" s="127">
        <v>1</v>
      </c>
      <c r="Y2" s="127"/>
      <c r="Z2" s="127"/>
      <c r="AA2" s="128">
        <f t="shared" ref="AA2:AA59" si="6">SUM(Y2*10+Z2/2)/X2*10</f>
        <v>0</v>
      </c>
      <c r="AB2" s="127">
        <v>1</v>
      </c>
      <c r="AC2" s="127"/>
      <c r="AD2" s="127"/>
      <c r="AE2" s="129">
        <f t="shared" ref="AE2:AE65" si="7">SUM(AC2*10+AD2)/AB2*10</f>
        <v>0</v>
      </c>
      <c r="AF2" s="127">
        <v>1</v>
      </c>
      <c r="AG2" s="127"/>
      <c r="AH2" s="127"/>
      <c r="AI2" s="129">
        <f t="shared" ref="AI2:AI65" si="8">SUM(AG2*10+AH2)/AF2*10</f>
        <v>0</v>
      </c>
      <c r="AJ2" s="127">
        <v>1</v>
      </c>
      <c r="AK2" s="127"/>
      <c r="AL2" s="127"/>
      <c r="AM2" s="130">
        <f t="shared" ref="AM2:AM65" si="9">SUM(AK2*10+AL2)/AJ2*10</f>
        <v>0</v>
      </c>
      <c r="AN2" s="127">
        <v>1</v>
      </c>
      <c r="AO2" s="127"/>
      <c r="AP2" s="127"/>
      <c r="AQ2" s="131">
        <f t="shared" ref="AQ2:AQ65" si="10">SUM(AO2*10+AP2)/AN2*10</f>
        <v>0</v>
      </c>
      <c r="AR2" s="127">
        <v>1</v>
      </c>
      <c r="AS2" s="127"/>
      <c r="AT2" s="127"/>
      <c r="AU2" s="128">
        <f t="shared" ref="AU2:AU65" si="11">SUM(AS2*10+AT2)/AR2*10</f>
        <v>0</v>
      </c>
      <c r="AV2" s="127">
        <v>1</v>
      </c>
      <c r="AW2" s="127"/>
      <c r="AX2" s="127"/>
      <c r="AY2" s="128">
        <f t="shared" ref="AY2:AY59" si="12">SUM(AW2*10+AX2)/AV2*10</f>
        <v>0</v>
      </c>
      <c r="AZ2" s="132">
        <f t="shared" ref="AZ2:AZ41" si="13">IF(H2&lt;250,0,IF(H2&lt;500,250,IF(H2&lt;750,"500",IF(H2&lt;1000,750,IF(H2&lt;1500,1000,IF(H2&lt;2000,1500,IF(H2&lt;2500,2000,IF(H2&lt;3000,2500,3000))))))))</f>
        <v>2500</v>
      </c>
      <c r="BA2" s="133">
        <v>2000</v>
      </c>
      <c r="BB2" s="134">
        <f t="shared" ref="BB2:BB65" si="14">AZ2-BA2</f>
        <v>500</v>
      </c>
      <c r="BC2" s="135" t="str">
        <f t="shared" ref="BC2:BC65" si="15">IF(BB2=0,"geen actie",CONCATENATE("diploma uitschrijven: ",AZ2," punten"))</f>
        <v>diploma uitschrijven: 2500 punten</v>
      </c>
      <c r="BD2" s="136">
        <v>18</v>
      </c>
      <c r="BE2" s="137"/>
      <c r="BF2" s="136"/>
      <c r="BG2" s="136"/>
      <c r="BH2" s="136"/>
    </row>
    <row r="3" spans="1:69" ht="17.25" customHeight="1" x14ac:dyDescent="0.2">
      <c r="A3" s="117">
        <v>7</v>
      </c>
      <c r="B3" s="117" t="str">
        <f t="shared" si="0"/>
        <v>v</v>
      </c>
      <c r="C3" s="139" t="s">
        <v>59</v>
      </c>
      <c r="D3" s="250"/>
      <c r="E3" s="120" t="s">
        <v>186</v>
      </c>
      <c r="F3" s="140">
        <v>115522</v>
      </c>
      <c r="G3" s="122" t="s">
        <v>187</v>
      </c>
      <c r="H3" s="123">
        <f t="shared" si="1"/>
        <v>1689.0612267849108</v>
      </c>
      <c r="I3" s="122">
        <v>2004</v>
      </c>
      <c r="J3" s="125">
        <f t="shared" si="2"/>
        <v>14</v>
      </c>
      <c r="K3" s="126">
        <v>1642.9501156737997</v>
      </c>
      <c r="L3" s="127">
        <v>18</v>
      </c>
      <c r="M3" s="127">
        <v>4</v>
      </c>
      <c r="N3" s="127">
        <v>43</v>
      </c>
      <c r="O3" s="128">
        <f t="shared" si="3"/>
        <v>46.111111111111107</v>
      </c>
      <c r="P3" s="127">
        <v>1</v>
      </c>
      <c r="Q3" s="127"/>
      <c r="R3" s="127"/>
      <c r="S3" s="128">
        <f t="shared" si="4"/>
        <v>0</v>
      </c>
      <c r="T3" s="127">
        <v>1</v>
      </c>
      <c r="U3" s="127"/>
      <c r="V3" s="127"/>
      <c r="W3" s="128">
        <f t="shared" si="5"/>
        <v>0</v>
      </c>
      <c r="X3" s="127">
        <v>1</v>
      </c>
      <c r="Y3" s="127"/>
      <c r="Z3" s="127"/>
      <c r="AA3" s="128">
        <f t="shared" si="6"/>
        <v>0</v>
      </c>
      <c r="AB3" s="127">
        <v>1</v>
      </c>
      <c r="AC3" s="127"/>
      <c r="AD3" s="127"/>
      <c r="AE3" s="129">
        <f t="shared" si="7"/>
        <v>0</v>
      </c>
      <c r="AF3" s="127">
        <v>1</v>
      </c>
      <c r="AG3" s="127"/>
      <c r="AH3" s="127"/>
      <c r="AI3" s="129">
        <f t="shared" si="8"/>
        <v>0</v>
      </c>
      <c r="AJ3" s="127">
        <v>1</v>
      </c>
      <c r="AK3" s="127"/>
      <c r="AL3" s="127"/>
      <c r="AM3" s="130">
        <f t="shared" si="9"/>
        <v>0</v>
      </c>
      <c r="AN3" s="127">
        <v>1</v>
      </c>
      <c r="AO3" s="127"/>
      <c r="AP3" s="127"/>
      <c r="AQ3" s="131">
        <f t="shared" si="10"/>
        <v>0</v>
      </c>
      <c r="AR3" s="127">
        <v>1</v>
      </c>
      <c r="AS3" s="127"/>
      <c r="AT3" s="127"/>
      <c r="AU3" s="128">
        <f t="shared" si="11"/>
        <v>0</v>
      </c>
      <c r="AV3" s="127">
        <v>1</v>
      </c>
      <c r="AW3" s="127"/>
      <c r="AX3" s="127"/>
      <c r="AY3" s="128">
        <f t="shared" si="12"/>
        <v>0</v>
      </c>
      <c r="AZ3" s="132">
        <f t="shared" si="13"/>
        <v>1500</v>
      </c>
      <c r="BA3" s="133">
        <v>1500</v>
      </c>
      <c r="BB3" s="134">
        <f t="shared" si="14"/>
        <v>0</v>
      </c>
      <c r="BC3" s="135" t="str">
        <f t="shared" si="15"/>
        <v>geen actie</v>
      </c>
      <c r="BD3" s="136">
        <v>7</v>
      </c>
      <c r="BE3" s="136"/>
      <c r="BF3" s="136"/>
      <c r="BG3" s="136"/>
      <c r="BH3" s="136"/>
    </row>
    <row r="4" spans="1:69" s="137" customFormat="1" ht="17.25" customHeight="1" x14ac:dyDescent="0.2">
      <c r="A4" s="117">
        <v>2</v>
      </c>
      <c r="B4" s="117" t="str">
        <f t="shared" si="0"/>
        <v>v</v>
      </c>
      <c r="C4" s="139" t="s">
        <v>59</v>
      </c>
      <c r="D4" s="250"/>
      <c r="E4" s="142" t="s">
        <v>177</v>
      </c>
      <c r="F4" s="140" t="s">
        <v>178</v>
      </c>
      <c r="G4" s="122" t="s">
        <v>179</v>
      </c>
      <c r="H4" s="123">
        <f t="shared" si="1"/>
        <v>1521.9808108558111</v>
      </c>
      <c r="I4" s="122">
        <v>2004</v>
      </c>
      <c r="J4" s="125">
        <f t="shared" si="2"/>
        <v>14</v>
      </c>
      <c r="K4" s="126">
        <v>1425.3141441891444</v>
      </c>
      <c r="L4" s="127">
        <v>18</v>
      </c>
      <c r="M4" s="127">
        <v>10</v>
      </c>
      <c r="N4" s="127">
        <v>74</v>
      </c>
      <c r="O4" s="128">
        <f t="shared" si="3"/>
        <v>96.666666666666657</v>
      </c>
      <c r="P4" s="127">
        <v>1</v>
      </c>
      <c r="Q4" s="127"/>
      <c r="R4" s="127"/>
      <c r="S4" s="128">
        <f t="shared" si="4"/>
        <v>0</v>
      </c>
      <c r="T4" s="127">
        <v>1</v>
      </c>
      <c r="U4" s="127"/>
      <c r="V4" s="127"/>
      <c r="W4" s="128">
        <f t="shared" si="5"/>
        <v>0</v>
      </c>
      <c r="X4" s="127">
        <v>1</v>
      </c>
      <c r="Y4" s="127"/>
      <c r="Z4" s="127"/>
      <c r="AA4" s="128">
        <f t="shared" si="6"/>
        <v>0</v>
      </c>
      <c r="AB4" s="127">
        <v>1</v>
      </c>
      <c r="AC4" s="127"/>
      <c r="AD4" s="127"/>
      <c r="AE4" s="129">
        <f t="shared" si="7"/>
        <v>0</v>
      </c>
      <c r="AF4" s="127">
        <v>1</v>
      </c>
      <c r="AG4" s="127"/>
      <c r="AH4" s="127"/>
      <c r="AI4" s="129">
        <f t="shared" si="8"/>
        <v>0</v>
      </c>
      <c r="AJ4" s="127">
        <v>1</v>
      </c>
      <c r="AK4" s="127"/>
      <c r="AL4" s="127"/>
      <c r="AM4" s="130">
        <f t="shared" si="9"/>
        <v>0</v>
      </c>
      <c r="AN4" s="127">
        <v>1</v>
      </c>
      <c r="AO4" s="127"/>
      <c r="AP4" s="127"/>
      <c r="AQ4" s="131">
        <f t="shared" si="10"/>
        <v>0</v>
      </c>
      <c r="AR4" s="127">
        <v>1</v>
      </c>
      <c r="AS4" s="127"/>
      <c r="AT4" s="127"/>
      <c r="AU4" s="128">
        <f t="shared" si="11"/>
        <v>0</v>
      </c>
      <c r="AV4" s="127">
        <v>1</v>
      </c>
      <c r="AW4" s="127"/>
      <c r="AX4" s="127"/>
      <c r="AY4" s="128">
        <f t="shared" si="12"/>
        <v>0</v>
      </c>
      <c r="AZ4" s="132">
        <f t="shared" si="13"/>
        <v>1500</v>
      </c>
      <c r="BA4" s="133">
        <v>1000</v>
      </c>
      <c r="BB4" s="134">
        <f t="shared" si="14"/>
        <v>500</v>
      </c>
      <c r="BC4" s="135" t="str">
        <f t="shared" si="15"/>
        <v>diploma uitschrijven: 1500 punten</v>
      </c>
      <c r="BD4" s="136">
        <v>2</v>
      </c>
      <c r="BE4" s="136"/>
      <c r="BF4" s="136"/>
      <c r="BG4" s="136"/>
      <c r="BH4" s="136"/>
    </row>
    <row r="5" spans="1:69" s="137" customFormat="1" ht="17.25" customHeight="1" x14ac:dyDescent="0.25">
      <c r="A5" s="117">
        <v>44</v>
      </c>
      <c r="B5" s="117" t="str">
        <f t="shared" si="0"/>
        <v>v</v>
      </c>
      <c r="C5" s="149" t="s">
        <v>59</v>
      </c>
      <c r="D5" s="250"/>
      <c r="E5" s="142" t="s">
        <v>236</v>
      </c>
      <c r="F5" s="121">
        <v>116373</v>
      </c>
      <c r="G5" s="122" t="s">
        <v>179</v>
      </c>
      <c r="H5" s="123">
        <f t="shared" si="1"/>
        <v>2566.7548840048844</v>
      </c>
      <c r="I5" s="124">
        <v>2005</v>
      </c>
      <c r="J5" s="125">
        <f t="shared" si="2"/>
        <v>13</v>
      </c>
      <c r="K5" s="126">
        <v>2442.8659951159957</v>
      </c>
      <c r="L5" s="127">
        <v>18</v>
      </c>
      <c r="M5" s="127">
        <v>14</v>
      </c>
      <c r="N5" s="127">
        <v>83</v>
      </c>
      <c r="O5" s="128">
        <f t="shared" si="3"/>
        <v>123.88888888888889</v>
      </c>
      <c r="P5" s="127">
        <v>1</v>
      </c>
      <c r="Q5" s="127"/>
      <c r="R5" s="127"/>
      <c r="S5" s="128">
        <f t="shared" si="4"/>
        <v>0</v>
      </c>
      <c r="T5" s="127">
        <v>1</v>
      </c>
      <c r="U5" s="127"/>
      <c r="V5" s="127"/>
      <c r="W5" s="128">
        <f t="shared" si="5"/>
        <v>0</v>
      </c>
      <c r="X5" s="127">
        <v>1</v>
      </c>
      <c r="Y5" s="127"/>
      <c r="Z5" s="127"/>
      <c r="AA5" s="128">
        <f t="shared" si="6"/>
        <v>0</v>
      </c>
      <c r="AB5" s="127">
        <v>1</v>
      </c>
      <c r="AC5" s="127"/>
      <c r="AD5" s="127"/>
      <c r="AE5" s="129">
        <f t="shared" si="7"/>
        <v>0</v>
      </c>
      <c r="AF5" s="127">
        <v>1</v>
      </c>
      <c r="AG5" s="127"/>
      <c r="AH5" s="127"/>
      <c r="AI5" s="129">
        <f t="shared" si="8"/>
        <v>0</v>
      </c>
      <c r="AJ5" s="127">
        <v>1</v>
      </c>
      <c r="AK5" s="127"/>
      <c r="AL5" s="127"/>
      <c r="AM5" s="130">
        <f t="shared" si="9"/>
        <v>0</v>
      </c>
      <c r="AN5" s="127">
        <v>1</v>
      </c>
      <c r="AO5" s="127"/>
      <c r="AP5" s="127"/>
      <c r="AQ5" s="131">
        <f t="shared" si="10"/>
        <v>0</v>
      </c>
      <c r="AR5" s="127">
        <v>1</v>
      </c>
      <c r="AS5" s="127"/>
      <c r="AT5" s="127"/>
      <c r="AU5" s="128">
        <f t="shared" si="11"/>
        <v>0</v>
      </c>
      <c r="AV5" s="127">
        <v>1</v>
      </c>
      <c r="AW5" s="127"/>
      <c r="AX5" s="127"/>
      <c r="AY5" s="128">
        <f t="shared" si="12"/>
        <v>0</v>
      </c>
      <c r="AZ5" s="132">
        <f t="shared" si="13"/>
        <v>2500</v>
      </c>
      <c r="BA5" s="133">
        <v>2000</v>
      </c>
      <c r="BB5" s="134">
        <f t="shared" si="14"/>
        <v>500</v>
      </c>
      <c r="BC5" s="135" t="str">
        <f t="shared" si="15"/>
        <v>diploma uitschrijven: 2500 punten</v>
      </c>
      <c r="BD5" s="136">
        <v>44</v>
      </c>
      <c r="BE5" s="136"/>
      <c r="BH5" s="136"/>
    </row>
    <row r="6" spans="1:69" s="137" customFormat="1" ht="17.25" customHeight="1" x14ac:dyDescent="0.2">
      <c r="A6" s="117">
        <v>8</v>
      </c>
      <c r="B6" s="117" t="str">
        <f t="shared" si="0"/>
        <v>v</v>
      </c>
      <c r="C6" s="141" t="s">
        <v>108</v>
      </c>
      <c r="D6" s="250"/>
      <c r="E6" s="142" t="s">
        <v>188</v>
      </c>
      <c r="F6" s="121">
        <v>116102</v>
      </c>
      <c r="G6" s="122" t="s">
        <v>183</v>
      </c>
      <c r="H6" s="123">
        <f t="shared" si="1"/>
        <v>2460.3591269841268</v>
      </c>
      <c r="I6" s="122">
        <v>2005</v>
      </c>
      <c r="J6" s="125">
        <f t="shared" si="2"/>
        <v>13</v>
      </c>
      <c r="K6" s="126">
        <v>2358.6924603174602</v>
      </c>
      <c r="L6" s="127">
        <v>18</v>
      </c>
      <c r="M6" s="127">
        <v>11</v>
      </c>
      <c r="N6" s="127">
        <v>73</v>
      </c>
      <c r="O6" s="128">
        <f t="shared" si="3"/>
        <v>101.66666666666666</v>
      </c>
      <c r="P6" s="127">
        <v>1</v>
      </c>
      <c r="Q6" s="127"/>
      <c r="R6" s="127"/>
      <c r="S6" s="128">
        <f t="shared" si="4"/>
        <v>0</v>
      </c>
      <c r="T6" s="127">
        <v>1</v>
      </c>
      <c r="U6" s="127"/>
      <c r="V6" s="127"/>
      <c r="W6" s="128">
        <f t="shared" si="5"/>
        <v>0</v>
      </c>
      <c r="X6" s="127">
        <v>1</v>
      </c>
      <c r="Y6" s="127"/>
      <c r="Z6" s="127"/>
      <c r="AA6" s="128">
        <f t="shared" si="6"/>
        <v>0</v>
      </c>
      <c r="AB6" s="127">
        <v>1</v>
      </c>
      <c r="AC6" s="127"/>
      <c r="AD6" s="127"/>
      <c r="AE6" s="129">
        <f t="shared" si="7"/>
        <v>0</v>
      </c>
      <c r="AF6" s="127">
        <v>1</v>
      </c>
      <c r="AG6" s="127"/>
      <c r="AH6" s="127"/>
      <c r="AI6" s="129">
        <f t="shared" si="8"/>
        <v>0</v>
      </c>
      <c r="AJ6" s="127">
        <v>1</v>
      </c>
      <c r="AK6" s="127"/>
      <c r="AL6" s="127"/>
      <c r="AM6" s="130">
        <f t="shared" si="9"/>
        <v>0</v>
      </c>
      <c r="AN6" s="127">
        <v>1</v>
      </c>
      <c r="AO6" s="127"/>
      <c r="AP6" s="127"/>
      <c r="AQ6" s="131">
        <f t="shared" si="10"/>
        <v>0</v>
      </c>
      <c r="AR6" s="127">
        <v>1</v>
      </c>
      <c r="AS6" s="127"/>
      <c r="AT6" s="127"/>
      <c r="AU6" s="128">
        <f t="shared" si="11"/>
        <v>0</v>
      </c>
      <c r="AV6" s="127">
        <v>1</v>
      </c>
      <c r="AW6" s="127"/>
      <c r="AX6" s="127"/>
      <c r="AY6" s="128">
        <f t="shared" si="12"/>
        <v>0</v>
      </c>
      <c r="AZ6" s="132">
        <f t="shared" si="13"/>
        <v>2000</v>
      </c>
      <c r="BA6" s="133">
        <v>2000</v>
      </c>
      <c r="BB6" s="134">
        <f t="shared" si="14"/>
        <v>0</v>
      </c>
      <c r="BC6" s="135" t="str">
        <f t="shared" si="15"/>
        <v>geen actie</v>
      </c>
      <c r="BD6" s="136">
        <v>8</v>
      </c>
      <c r="BF6" s="136"/>
      <c r="BG6" s="136"/>
      <c r="BH6" s="136"/>
    </row>
    <row r="7" spans="1:69" s="137" customFormat="1" ht="17.25" customHeight="1" x14ac:dyDescent="0.2">
      <c r="A7" s="117">
        <v>3</v>
      </c>
      <c r="B7" s="117" t="str">
        <f t="shared" si="0"/>
        <v>v</v>
      </c>
      <c r="C7" s="141" t="s">
        <v>59</v>
      </c>
      <c r="D7" s="250"/>
      <c r="E7" s="142" t="s">
        <v>180</v>
      </c>
      <c r="F7" s="140">
        <v>116580</v>
      </c>
      <c r="G7" s="122" t="s">
        <v>179</v>
      </c>
      <c r="H7" s="123">
        <f t="shared" si="1"/>
        <v>1812.1168831168834</v>
      </c>
      <c r="I7" s="122">
        <v>2006</v>
      </c>
      <c r="J7" s="125">
        <f t="shared" si="2"/>
        <v>12</v>
      </c>
      <c r="K7" s="126">
        <v>1726.5613275613277</v>
      </c>
      <c r="L7" s="127">
        <v>18</v>
      </c>
      <c r="M7" s="127">
        <v>9</v>
      </c>
      <c r="N7" s="127">
        <v>64</v>
      </c>
      <c r="O7" s="128">
        <f t="shared" si="3"/>
        <v>85.555555555555557</v>
      </c>
      <c r="P7" s="127">
        <v>1</v>
      </c>
      <c r="Q7" s="127"/>
      <c r="R7" s="127"/>
      <c r="S7" s="128">
        <f t="shared" si="4"/>
        <v>0</v>
      </c>
      <c r="T7" s="127">
        <v>1</v>
      </c>
      <c r="U7" s="127"/>
      <c r="V7" s="127"/>
      <c r="W7" s="128">
        <f t="shared" si="5"/>
        <v>0</v>
      </c>
      <c r="X7" s="127">
        <v>1</v>
      </c>
      <c r="Y7" s="127"/>
      <c r="Z7" s="127"/>
      <c r="AA7" s="128">
        <f t="shared" si="6"/>
        <v>0</v>
      </c>
      <c r="AB7" s="127">
        <v>1</v>
      </c>
      <c r="AC7" s="127"/>
      <c r="AD7" s="127"/>
      <c r="AE7" s="129">
        <f t="shared" si="7"/>
        <v>0</v>
      </c>
      <c r="AF7" s="127">
        <v>1</v>
      </c>
      <c r="AG7" s="127"/>
      <c r="AH7" s="127"/>
      <c r="AI7" s="129">
        <f t="shared" si="8"/>
        <v>0</v>
      </c>
      <c r="AJ7" s="127">
        <v>1</v>
      </c>
      <c r="AK7" s="127"/>
      <c r="AL7" s="127"/>
      <c r="AM7" s="130">
        <f t="shared" si="9"/>
        <v>0</v>
      </c>
      <c r="AN7" s="127">
        <v>1</v>
      </c>
      <c r="AO7" s="127"/>
      <c r="AP7" s="127"/>
      <c r="AQ7" s="131">
        <f t="shared" si="10"/>
        <v>0</v>
      </c>
      <c r="AR7" s="127">
        <v>1</v>
      </c>
      <c r="AS7" s="127"/>
      <c r="AT7" s="127"/>
      <c r="AU7" s="128">
        <f t="shared" si="11"/>
        <v>0</v>
      </c>
      <c r="AV7" s="127">
        <v>1</v>
      </c>
      <c r="AW7" s="127"/>
      <c r="AX7" s="127"/>
      <c r="AY7" s="128">
        <f t="shared" si="12"/>
        <v>0</v>
      </c>
      <c r="AZ7" s="132">
        <f t="shared" si="13"/>
        <v>1500</v>
      </c>
      <c r="BA7" s="133">
        <v>1500</v>
      </c>
      <c r="BB7" s="134">
        <f t="shared" si="14"/>
        <v>0</v>
      </c>
      <c r="BC7" s="135" t="str">
        <f t="shared" si="15"/>
        <v>geen actie</v>
      </c>
      <c r="BD7" s="136">
        <v>3</v>
      </c>
      <c r="BE7" s="136"/>
      <c r="BF7" s="138"/>
      <c r="BG7" s="138"/>
      <c r="BH7" s="136"/>
    </row>
    <row r="8" spans="1:69" ht="17.25" customHeight="1" x14ac:dyDescent="0.25">
      <c r="A8" s="117">
        <v>46</v>
      </c>
      <c r="B8" s="117" t="str">
        <f t="shared" si="0"/>
        <v>v</v>
      </c>
      <c r="C8" s="149" t="s">
        <v>59</v>
      </c>
      <c r="D8" s="250"/>
      <c r="E8" s="142" t="s">
        <v>238</v>
      </c>
      <c r="F8" s="145">
        <v>116371</v>
      </c>
      <c r="G8" s="139" t="s">
        <v>212</v>
      </c>
      <c r="H8" s="123">
        <f t="shared" si="1"/>
        <v>1492.5555555555557</v>
      </c>
      <c r="I8" s="139">
        <v>2008</v>
      </c>
      <c r="J8" s="125">
        <f t="shared" si="2"/>
        <v>10</v>
      </c>
      <c r="K8" s="126">
        <v>1482</v>
      </c>
      <c r="L8" s="127">
        <v>18</v>
      </c>
      <c r="M8" s="127">
        <v>0</v>
      </c>
      <c r="N8" s="127">
        <v>19</v>
      </c>
      <c r="O8" s="128">
        <f t="shared" si="3"/>
        <v>10.555555555555555</v>
      </c>
      <c r="P8" s="127">
        <v>1</v>
      </c>
      <c r="Q8" s="127"/>
      <c r="R8" s="127"/>
      <c r="S8" s="128">
        <f t="shared" si="4"/>
        <v>0</v>
      </c>
      <c r="T8" s="127">
        <v>1</v>
      </c>
      <c r="U8" s="127"/>
      <c r="V8" s="127"/>
      <c r="W8" s="128">
        <f t="shared" si="5"/>
        <v>0</v>
      </c>
      <c r="X8" s="127">
        <v>1</v>
      </c>
      <c r="Y8" s="127"/>
      <c r="Z8" s="127"/>
      <c r="AA8" s="128">
        <f t="shared" si="6"/>
        <v>0</v>
      </c>
      <c r="AB8" s="127">
        <v>1</v>
      </c>
      <c r="AC8" s="127"/>
      <c r="AD8" s="127"/>
      <c r="AE8" s="129">
        <f t="shared" si="7"/>
        <v>0</v>
      </c>
      <c r="AF8" s="127">
        <v>1</v>
      </c>
      <c r="AG8" s="127"/>
      <c r="AH8" s="127"/>
      <c r="AI8" s="129">
        <f t="shared" si="8"/>
        <v>0</v>
      </c>
      <c r="AJ8" s="127">
        <v>1</v>
      </c>
      <c r="AK8" s="127"/>
      <c r="AL8" s="127"/>
      <c r="AM8" s="130">
        <f t="shared" si="9"/>
        <v>0</v>
      </c>
      <c r="AN8" s="127">
        <v>1</v>
      </c>
      <c r="AO8" s="127"/>
      <c r="AP8" s="127"/>
      <c r="AQ8" s="131">
        <f t="shared" si="10"/>
        <v>0</v>
      </c>
      <c r="AR8" s="127">
        <v>1</v>
      </c>
      <c r="AS8" s="127"/>
      <c r="AT8" s="127"/>
      <c r="AU8" s="128">
        <f t="shared" si="11"/>
        <v>0</v>
      </c>
      <c r="AV8" s="127">
        <v>1</v>
      </c>
      <c r="AW8" s="127"/>
      <c r="AX8" s="127"/>
      <c r="AY8" s="128">
        <f t="shared" si="12"/>
        <v>0</v>
      </c>
      <c r="AZ8" s="132">
        <f t="shared" si="13"/>
        <v>1000</v>
      </c>
      <c r="BA8" s="133">
        <v>1000</v>
      </c>
      <c r="BB8" s="134">
        <f t="shared" si="14"/>
        <v>0</v>
      </c>
      <c r="BC8" s="135" t="str">
        <f t="shared" si="15"/>
        <v>geen actie</v>
      </c>
      <c r="BD8" s="136">
        <v>46</v>
      </c>
      <c r="BE8" s="136"/>
      <c r="BF8" s="136"/>
      <c r="BG8" s="136"/>
      <c r="BH8" s="136"/>
      <c r="BI8" s="136"/>
      <c r="BJ8" s="136"/>
      <c r="BK8" s="136"/>
      <c r="BL8" s="136"/>
    </row>
    <row r="9" spans="1:69" ht="17.25" customHeight="1" x14ac:dyDescent="0.25">
      <c r="A9" s="117">
        <v>56</v>
      </c>
      <c r="B9" s="117" t="str">
        <f t="shared" si="0"/>
        <v>v</v>
      </c>
      <c r="C9" s="149"/>
      <c r="D9" s="250"/>
      <c r="E9" s="142" t="s">
        <v>482</v>
      </c>
      <c r="F9" s="146"/>
      <c r="G9" s="139" t="s">
        <v>195</v>
      </c>
      <c r="H9" s="123">
        <f t="shared" si="1"/>
        <v>131.53846153846155</v>
      </c>
      <c r="I9" s="148">
        <v>2002</v>
      </c>
      <c r="J9" s="125">
        <f t="shared" si="2"/>
        <v>16</v>
      </c>
      <c r="K9" s="126">
        <v>0</v>
      </c>
      <c r="L9" s="127">
        <v>13</v>
      </c>
      <c r="M9" s="127">
        <v>11</v>
      </c>
      <c r="N9" s="127">
        <v>61</v>
      </c>
      <c r="O9" s="128">
        <f t="shared" si="3"/>
        <v>131.53846153846155</v>
      </c>
      <c r="P9" s="127">
        <v>1</v>
      </c>
      <c r="Q9" s="127"/>
      <c r="R9" s="127"/>
      <c r="S9" s="128">
        <f t="shared" si="4"/>
        <v>0</v>
      </c>
      <c r="T9" s="127">
        <v>1</v>
      </c>
      <c r="U9" s="127"/>
      <c r="V9" s="127"/>
      <c r="W9" s="128">
        <f t="shared" si="5"/>
        <v>0</v>
      </c>
      <c r="X9" s="127">
        <v>1</v>
      </c>
      <c r="Y9" s="127"/>
      <c r="Z9" s="127"/>
      <c r="AA9" s="128">
        <f t="shared" si="6"/>
        <v>0</v>
      </c>
      <c r="AB9" s="127">
        <v>1</v>
      </c>
      <c r="AC9" s="127"/>
      <c r="AD9" s="127"/>
      <c r="AE9" s="129">
        <f t="shared" si="7"/>
        <v>0</v>
      </c>
      <c r="AF9" s="127">
        <v>1</v>
      </c>
      <c r="AG9" s="127"/>
      <c r="AH9" s="127"/>
      <c r="AI9" s="129">
        <f t="shared" si="8"/>
        <v>0</v>
      </c>
      <c r="AJ9" s="127">
        <v>1</v>
      </c>
      <c r="AK9" s="127"/>
      <c r="AL9" s="127"/>
      <c r="AM9" s="130">
        <f t="shared" si="9"/>
        <v>0</v>
      </c>
      <c r="AN9" s="127">
        <v>1</v>
      </c>
      <c r="AO9" s="127"/>
      <c r="AP9" s="127"/>
      <c r="AQ9" s="131">
        <f t="shared" si="10"/>
        <v>0</v>
      </c>
      <c r="AR9" s="127">
        <v>1</v>
      </c>
      <c r="AS9" s="127"/>
      <c r="AT9" s="127"/>
      <c r="AU9" s="128">
        <f t="shared" si="11"/>
        <v>0</v>
      </c>
      <c r="AV9" s="127">
        <v>1</v>
      </c>
      <c r="AW9" s="127"/>
      <c r="AX9" s="127"/>
      <c r="AY9" s="128">
        <f t="shared" si="12"/>
        <v>0</v>
      </c>
      <c r="AZ9" s="132">
        <f t="shared" si="13"/>
        <v>0</v>
      </c>
      <c r="BA9" s="133">
        <v>0</v>
      </c>
      <c r="BB9" s="134">
        <f t="shared" si="14"/>
        <v>0</v>
      </c>
      <c r="BC9" s="135" t="str">
        <f t="shared" si="15"/>
        <v>geen actie</v>
      </c>
      <c r="BD9" s="136">
        <v>56</v>
      </c>
      <c r="BE9" s="137"/>
      <c r="BF9" s="136"/>
      <c r="BG9" s="136"/>
      <c r="BH9" s="136"/>
      <c r="BI9" s="136"/>
      <c r="BJ9" s="136"/>
      <c r="BK9" s="136"/>
      <c r="BL9" s="136"/>
    </row>
    <row r="10" spans="1:69" ht="17.25" customHeight="1" x14ac:dyDescent="0.25">
      <c r="A10" s="117">
        <v>12</v>
      </c>
      <c r="B10" s="117" t="str">
        <f t="shared" si="0"/>
        <v>v</v>
      </c>
      <c r="C10" s="141"/>
      <c r="D10" s="250"/>
      <c r="E10" s="120" t="s">
        <v>194</v>
      </c>
      <c r="F10" s="145"/>
      <c r="G10" s="22" t="s">
        <v>195</v>
      </c>
      <c r="H10" s="123">
        <f t="shared" si="1"/>
        <v>360.14141414141415</v>
      </c>
      <c r="I10" s="139">
        <v>2003</v>
      </c>
      <c r="J10" s="125">
        <f t="shared" si="2"/>
        <v>15</v>
      </c>
      <c r="K10" s="126">
        <v>260.14141414141415</v>
      </c>
      <c r="L10" s="127">
        <v>13</v>
      </c>
      <c r="M10" s="127">
        <v>8</v>
      </c>
      <c r="N10" s="127">
        <v>50</v>
      </c>
      <c r="O10" s="128">
        <f t="shared" si="3"/>
        <v>100</v>
      </c>
      <c r="P10" s="127">
        <v>1</v>
      </c>
      <c r="Q10" s="127"/>
      <c r="R10" s="127"/>
      <c r="S10" s="128">
        <f t="shared" si="4"/>
        <v>0</v>
      </c>
      <c r="T10" s="127">
        <v>1</v>
      </c>
      <c r="U10" s="127"/>
      <c r="V10" s="127"/>
      <c r="W10" s="128">
        <f t="shared" si="5"/>
        <v>0</v>
      </c>
      <c r="X10" s="127">
        <v>1</v>
      </c>
      <c r="Y10" s="127"/>
      <c r="Z10" s="127"/>
      <c r="AA10" s="128">
        <f t="shared" si="6"/>
        <v>0</v>
      </c>
      <c r="AB10" s="127">
        <v>1</v>
      </c>
      <c r="AC10" s="127"/>
      <c r="AD10" s="127"/>
      <c r="AE10" s="129">
        <f t="shared" si="7"/>
        <v>0</v>
      </c>
      <c r="AF10" s="127">
        <v>1</v>
      </c>
      <c r="AG10" s="127"/>
      <c r="AH10" s="127"/>
      <c r="AI10" s="129">
        <f t="shared" si="8"/>
        <v>0</v>
      </c>
      <c r="AJ10" s="127">
        <v>1</v>
      </c>
      <c r="AK10" s="127"/>
      <c r="AL10" s="127"/>
      <c r="AM10" s="130">
        <f t="shared" si="9"/>
        <v>0</v>
      </c>
      <c r="AN10" s="127">
        <v>1</v>
      </c>
      <c r="AO10" s="127"/>
      <c r="AP10" s="127"/>
      <c r="AQ10" s="131">
        <f t="shared" si="10"/>
        <v>0</v>
      </c>
      <c r="AR10" s="127">
        <v>1</v>
      </c>
      <c r="AS10" s="127"/>
      <c r="AT10" s="127"/>
      <c r="AU10" s="128">
        <f t="shared" si="11"/>
        <v>0</v>
      </c>
      <c r="AV10" s="127">
        <v>1</v>
      </c>
      <c r="AW10" s="127"/>
      <c r="AX10" s="127"/>
      <c r="AY10" s="128">
        <f t="shared" si="12"/>
        <v>0</v>
      </c>
      <c r="AZ10" s="132">
        <f t="shared" si="13"/>
        <v>250</v>
      </c>
      <c r="BA10" s="133">
        <v>250</v>
      </c>
      <c r="BB10" s="134">
        <f t="shared" si="14"/>
        <v>0</v>
      </c>
      <c r="BC10" s="135" t="str">
        <f t="shared" si="15"/>
        <v>geen actie</v>
      </c>
      <c r="BD10" s="136">
        <v>12</v>
      </c>
      <c r="BE10" s="137"/>
      <c r="BF10" s="136"/>
      <c r="BG10" s="136"/>
      <c r="BH10" s="137"/>
    </row>
    <row r="11" spans="1:69" ht="17.25" customHeight="1" x14ac:dyDescent="0.25">
      <c r="A11" s="117">
        <v>55</v>
      </c>
      <c r="B11" s="117" t="str">
        <f t="shared" si="0"/>
        <v>v</v>
      </c>
      <c r="C11" s="149"/>
      <c r="D11" s="250"/>
      <c r="E11" s="142" t="s">
        <v>483</v>
      </c>
      <c r="F11" s="146">
        <v>113744</v>
      </c>
      <c r="G11" s="139" t="s">
        <v>197</v>
      </c>
      <c r="H11" s="123">
        <f t="shared" si="1"/>
        <v>150</v>
      </c>
      <c r="I11" s="148">
        <v>2003</v>
      </c>
      <c r="J11" s="125">
        <f t="shared" si="2"/>
        <v>15</v>
      </c>
      <c r="K11" s="126">
        <v>0</v>
      </c>
      <c r="L11" s="127">
        <v>13</v>
      </c>
      <c r="M11" s="127">
        <v>13</v>
      </c>
      <c r="N11" s="127">
        <v>65</v>
      </c>
      <c r="O11" s="128">
        <f t="shared" si="3"/>
        <v>150</v>
      </c>
      <c r="P11" s="127">
        <v>1</v>
      </c>
      <c r="Q11" s="127"/>
      <c r="R11" s="127"/>
      <c r="S11" s="128">
        <f t="shared" si="4"/>
        <v>0</v>
      </c>
      <c r="T11" s="127">
        <v>1</v>
      </c>
      <c r="U11" s="127"/>
      <c r="V11" s="127"/>
      <c r="W11" s="128">
        <f t="shared" si="5"/>
        <v>0</v>
      </c>
      <c r="X11" s="127">
        <v>1</v>
      </c>
      <c r="Y11" s="127"/>
      <c r="Z11" s="127"/>
      <c r="AA11" s="128">
        <f t="shared" si="6"/>
        <v>0</v>
      </c>
      <c r="AB11" s="127">
        <v>1</v>
      </c>
      <c r="AC11" s="127"/>
      <c r="AD11" s="127"/>
      <c r="AE11" s="129">
        <f t="shared" si="7"/>
        <v>0</v>
      </c>
      <c r="AF11" s="127">
        <v>1</v>
      </c>
      <c r="AG11" s="127"/>
      <c r="AH11" s="127"/>
      <c r="AI11" s="129">
        <f t="shared" si="8"/>
        <v>0</v>
      </c>
      <c r="AJ11" s="127">
        <v>1</v>
      </c>
      <c r="AK11" s="127"/>
      <c r="AL11" s="127"/>
      <c r="AM11" s="130">
        <f t="shared" si="9"/>
        <v>0</v>
      </c>
      <c r="AN11" s="127">
        <v>1</v>
      </c>
      <c r="AO11" s="127"/>
      <c r="AP11" s="127"/>
      <c r="AQ11" s="131">
        <f t="shared" si="10"/>
        <v>0</v>
      </c>
      <c r="AR11" s="127">
        <v>1</v>
      </c>
      <c r="AS11" s="127"/>
      <c r="AT11" s="127"/>
      <c r="AU11" s="128">
        <f t="shared" si="11"/>
        <v>0</v>
      </c>
      <c r="AV11" s="127">
        <v>1</v>
      </c>
      <c r="AW11" s="127"/>
      <c r="AX11" s="127"/>
      <c r="AY11" s="128">
        <f t="shared" si="12"/>
        <v>0</v>
      </c>
      <c r="AZ11" s="132">
        <f t="shared" si="13"/>
        <v>0</v>
      </c>
      <c r="BA11" s="133">
        <v>0</v>
      </c>
      <c r="BB11" s="134">
        <f t="shared" si="14"/>
        <v>0</v>
      </c>
      <c r="BC11" s="135" t="str">
        <f t="shared" si="15"/>
        <v>geen actie</v>
      </c>
      <c r="BD11" s="136">
        <v>55</v>
      </c>
      <c r="BE11" s="136"/>
      <c r="BF11" s="136"/>
      <c r="BG11" s="136"/>
      <c r="BH11" s="137"/>
    </row>
    <row r="12" spans="1:69" ht="17.25" customHeight="1" x14ac:dyDescent="0.25">
      <c r="A12" s="117">
        <v>48</v>
      </c>
      <c r="B12" s="117" t="str">
        <f t="shared" si="0"/>
        <v>v</v>
      </c>
      <c r="C12" s="149"/>
      <c r="D12" s="250"/>
      <c r="E12" s="142" t="s">
        <v>240</v>
      </c>
      <c r="F12" s="145" t="s">
        <v>241</v>
      </c>
      <c r="G12" s="22" t="s">
        <v>195</v>
      </c>
      <c r="H12" s="123">
        <f t="shared" si="1"/>
        <v>619.63125763125765</v>
      </c>
      <c r="I12" s="139">
        <v>2004</v>
      </c>
      <c r="J12" s="125">
        <f t="shared" si="2"/>
        <v>14</v>
      </c>
      <c r="K12" s="126">
        <v>565.01587301587301</v>
      </c>
      <c r="L12" s="127">
        <v>13</v>
      </c>
      <c r="M12" s="127">
        <v>4</v>
      </c>
      <c r="N12" s="127">
        <v>31</v>
      </c>
      <c r="O12" s="128">
        <f t="shared" si="3"/>
        <v>54.615384615384613</v>
      </c>
      <c r="P12" s="127">
        <v>1</v>
      </c>
      <c r="Q12" s="127"/>
      <c r="R12" s="127"/>
      <c r="S12" s="128">
        <f t="shared" si="4"/>
        <v>0</v>
      </c>
      <c r="T12" s="127">
        <v>1</v>
      </c>
      <c r="U12" s="127"/>
      <c r="V12" s="127"/>
      <c r="W12" s="128">
        <f t="shared" si="5"/>
        <v>0</v>
      </c>
      <c r="X12" s="127">
        <v>1</v>
      </c>
      <c r="Y12" s="127"/>
      <c r="Z12" s="127"/>
      <c r="AA12" s="128">
        <f t="shared" si="6"/>
        <v>0</v>
      </c>
      <c r="AB12" s="127">
        <v>1</v>
      </c>
      <c r="AC12" s="127"/>
      <c r="AD12" s="127"/>
      <c r="AE12" s="129">
        <f t="shared" si="7"/>
        <v>0</v>
      </c>
      <c r="AF12" s="127">
        <v>1</v>
      </c>
      <c r="AG12" s="127"/>
      <c r="AH12" s="127"/>
      <c r="AI12" s="129">
        <f t="shared" si="8"/>
        <v>0</v>
      </c>
      <c r="AJ12" s="127">
        <v>1</v>
      </c>
      <c r="AK12" s="127"/>
      <c r="AL12" s="127"/>
      <c r="AM12" s="130">
        <f t="shared" si="9"/>
        <v>0</v>
      </c>
      <c r="AN12" s="127">
        <v>1</v>
      </c>
      <c r="AO12" s="127"/>
      <c r="AP12" s="127"/>
      <c r="AQ12" s="131">
        <f t="shared" si="10"/>
        <v>0</v>
      </c>
      <c r="AR12" s="127">
        <v>1</v>
      </c>
      <c r="AS12" s="127"/>
      <c r="AT12" s="127"/>
      <c r="AU12" s="128">
        <f t="shared" si="11"/>
        <v>0</v>
      </c>
      <c r="AV12" s="127">
        <v>1</v>
      </c>
      <c r="AW12" s="127"/>
      <c r="AX12" s="127"/>
      <c r="AY12" s="128">
        <f t="shared" si="12"/>
        <v>0</v>
      </c>
      <c r="AZ12" s="132" t="str">
        <f t="shared" si="13"/>
        <v>500</v>
      </c>
      <c r="BA12" s="133">
        <v>500</v>
      </c>
      <c r="BB12" s="134">
        <f t="shared" si="14"/>
        <v>0</v>
      </c>
      <c r="BC12" s="135" t="str">
        <f t="shared" si="15"/>
        <v>geen actie</v>
      </c>
      <c r="BD12" s="136">
        <v>48</v>
      </c>
      <c r="BE12" s="136"/>
      <c r="BF12" s="136"/>
      <c r="BG12" s="136"/>
      <c r="BH12" s="137"/>
      <c r="BI12" s="136"/>
      <c r="BJ12" s="136"/>
      <c r="BK12" s="136"/>
      <c r="BL12" s="136"/>
    </row>
    <row r="13" spans="1:69" ht="17.25" customHeight="1" x14ac:dyDescent="0.3">
      <c r="A13" s="117">
        <v>13</v>
      </c>
      <c r="B13" s="117" t="str">
        <f t="shared" si="0"/>
        <v>v</v>
      </c>
      <c r="C13" s="118"/>
      <c r="D13" s="250"/>
      <c r="E13" s="142" t="s">
        <v>196</v>
      </c>
      <c r="F13" s="146">
        <v>116104</v>
      </c>
      <c r="G13" s="139" t="s">
        <v>197</v>
      </c>
      <c r="H13" s="123">
        <f t="shared" si="1"/>
        <v>857.22616272616267</v>
      </c>
      <c r="I13" s="148">
        <v>2005</v>
      </c>
      <c r="J13" s="125">
        <f t="shared" si="2"/>
        <v>13</v>
      </c>
      <c r="K13" s="126">
        <v>794.91847041847041</v>
      </c>
      <c r="L13" s="127">
        <v>13</v>
      </c>
      <c r="M13" s="127">
        <v>5</v>
      </c>
      <c r="N13" s="127">
        <v>31</v>
      </c>
      <c r="O13" s="128">
        <f t="shared" si="3"/>
        <v>62.307692307692307</v>
      </c>
      <c r="P13" s="127">
        <v>1</v>
      </c>
      <c r="Q13" s="127"/>
      <c r="R13" s="127"/>
      <c r="S13" s="128">
        <f t="shared" si="4"/>
        <v>0</v>
      </c>
      <c r="T13" s="127">
        <v>1</v>
      </c>
      <c r="U13" s="127"/>
      <c r="V13" s="127"/>
      <c r="W13" s="128">
        <f t="shared" si="5"/>
        <v>0</v>
      </c>
      <c r="X13" s="127">
        <v>1</v>
      </c>
      <c r="Y13" s="127"/>
      <c r="Z13" s="127"/>
      <c r="AA13" s="128">
        <f t="shared" si="6"/>
        <v>0</v>
      </c>
      <c r="AB13" s="127">
        <v>1</v>
      </c>
      <c r="AC13" s="127"/>
      <c r="AD13" s="127"/>
      <c r="AE13" s="129">
        <f t="shared" si="7"/>
        <v>0</v>
      </c>
      <c r="AF13" s="127">
        <v>1</v>
      </c>
      <c r="AG13" s="127"/>
      <c r="AH13" s="127"/>
      <c r="AI13" s="129">
        <f t="shared" si="8"/>
        <v>0</v>
      </c>
      <c r="AJ13" s="127">
        <v>1</v>
      </c>
      <c r="AK13" s="127"/>
      <c r="AL13" s="127"/>
      <c r="AM13" s="130">
        <f t="shared" si="9"/>
        <v>0</v>
      </c>
      <c r="AN13" s="127">
        <v>1</v>
      </c>
      <c r="AO13" s="127"/>
      <c r="AP13" s="127"/>
      <c r="AQ13" s="131">
        <f t="shared" si="10"/>
        <v>0</v>
      </c>
      <c r="AR13" s="127">
        <v>1</v>
      </c>
      <c r="AS13" s="127"/>
      <c r="AT13" s="127"/>
      <c r="AU13" s="128">
        <f t="shared" si="11"/>
        <v>0</v>
      </c>
      <c r="AV13" s="127">
        <v>1</v>
      </c>
      <c r="AW13" s="127"/>
      <c r="AX13" s="127"/>
      <c r="AY13" s="128">
        <f t="shared" si="12"/>
        <v>0</v>
      </c>
      <c r="AZ13" s="132">
        <f t="shared" si="13"/>
        <v>750</v>
      </c>
      <c r="BA13" s="133">
        <v>750</v>
      </c>
      <c r="BB13" s="134">
        <f t="shared" si="14"/>
        <v>0</v>
      </c>
      <c r="BC13" s="135" t="str">
        <f t="shared" si="15"/>
        <v>geen actie</v>
      </c>
      <c r="BD13" s="136">
        <v>13</v>
      </c>
      <c r="BE13" s="137"/>
      <c r="BF13" s="136"/>
      <c r="BG13" s="136"/>
      <c r="BH13" s="136"/>
      <c r="BI13" s="136"/>
      <c r="BJ13" s="136"/>
      <c r="BK13" s="136"/>
      <c r="BL13" s="136"/>
    </row>
    <row r="14" spans="1:69" ht="17.25" customHeight="1" x14ac:dyDescent="0.25">
      <c r="A14" s="117">
        <v>28</v>
      </c>
      <c r="B14" s="117" t="str">
        <f t="shared" si="0"/>
        <v>v</v>
      </c>
      <c r="C14" s="22"/>
      <c r="D14" s="250"/>
      <c r="E14" s="147" t="s">
        <v>217</v>
      </c>
      <c r="F14" s="145"/>
      <c r="G14" s="139" t="s">
        <v>75</v>
      </c>
      <c r="H14" s="123">
        <f t="shared" si="1"/>
        <v>136.15384615384613</v>
      </c>
      <c r="I14" s="139">
        <v>2006</v>
      </c>
      <c r="J14" s="125">
        <f t="shared" si="2"/>
        <v>12</v>
      </c>
      <c r="K14" s="126">
        <v>70</v>
      </c>
      <c r="L14" s="127">
        <v>13</v>
      </c>
      <c r="M14" s="127">
        <v>4</v>
      </c>
      <c r="N14" s="127">
        <v>46</v>
      </c>
      <c r="O14" s="128">
        <f t="shared" si="3"/>
        <v>66.153846153846146</v>
      </c>
      <c r="P14" s="127">
        <v>1</v>
      </c>
      <c r="Q14" s="127"/>
      <c r="R14" s="127"/>
      <c r="S14" s="128">
        <f t="shared" si="4"/>
        <v>0</v>
      </c>
      <c r="T14" s="127">
        <v>1</v>
      </c>
      <c r="U14" s="127"/>
      <c r="V14" s="127"/>
      <c r="W14" s="128">
        <f t="shared" si="5"/>
        <v>0</v>
      </c>
      <c r="X14" s="127">
        <v>1</v>
      </c>
      <c r="Y14" s="127"/>
      <c r="Z14" s="127"/>
      <c r="AA14" s="128">
        <f t="shared" si="6"/>
        <v>0</v>
      </c>
      <c r="AB14" s="127">
        <v>1</v>
      </c>
      <c r="AC14" s="127"/>
      <c r="AD14" s="127"/>
      <c r="AE14" s="129">
        <f t="shared" si="7"/>
        <v>0</v>
      </c>
      <c r="AF14" s="127">
        <v>1</v>
      </c>
      <c r="AG14" s="127"/>
      <c r="AH14" s="127"/>
      <c r="AI14" s="129">
        <f t="shared" si="8"/>
        <v>0</v>
      </c>
      <c r="AJ14" s="127">
        <v>1</v>
      </c>
      <c r="AK14" s="127"/>
      <c r="AL14" s="127"/>
      <c r="AM14" s="130">
        <f t="shared" si="9"/>
        <v>0</v>
      </c>
      <c r="AN14" s="127">
        <v>1</v>
      </c>
      <c r="AO14" s="127"/>
      <c r="AP14" s="127"/>
      <c r="AQ14" s="131">
        <f t="shared" si="10"/>
        <v>0</v>
      </c>
      <c r="AR14" s="127">
        <v>1</v>
      </c>
      <c r="AS14" s="127"/>
      <c r="AT14" s="127"/>
      <c r="AU14" s="128">
        <f t="shared" si="11"/>
        <v>0</v>
      </c>
      <c r="AV14" s="127">
        <v>1</v>
      </c>
      <c r="AW14" s="127"/>
      <c r="AX14" s="127"/>
      <c r="AY14" s="128">
        <f t="shared" si="12"/>
        <v>0</v>
      </c>
      <c r="AZ14" s="132">
        <f t="shared" si="13"/>
        <v>0</v>
      </c>
      <c r="BA14" s="133">
        <v>0</v>
      </c>
      <c r="BB14" s="134">
        <f t="shared" si="14"/>
        <v>0</v>
      </c>
      <c r="BC14" s="135" t="str">
        <f t="shared" si="15"/>
        <v>geen actie</v>
      </c>
      <c r="BD14" s="136">
        <v>28</v>
      </c>
      <c r="BE14" s="136"/>
      <c r="BF14" s="136"/>
      <c r="BG14" s="136"/>
      <c r="BH14" s="136"/>
      <c r="BI14" s="136"/>
      <c r="BJ14" s="136"/>
      <c r="BK14" s="136"/>
      <c r="BL14" s="136"/>
    </row>
    <row r="15" spans="1:69" ht="17.25" customHeight="1" x14ac:dyDescent="0.25">
      <c r="A15" s="117">
        <v>41</v>
      </c>
      <c r="B15" s="117" t="str">
        <f t="shared" si="0"/>
        <v>v</v>
      </c>
      <c r="C15" s="43" t="s">
        <v>59</v>
      </c>
      <c r="D15" s="119"/>
      <c r="E15" s="142" t="s">
        <v>233</v>
      </c>
      <c r="F15" s="153">
        <v>114476</v>
      </c>
      <c r="G15" s="148" t="s">
        <v>68</v>
      </c>
      <c r="H15" s="123">
        <f t="shared" si="1"/>
        <v>1729.2638888888889</v>
      </c>
      <c r="I15" s="139">
        <v>1999</v>
      </c>
      <c r="J15" s="125">
        <f t="shared" si="2"/>
        <v>19</v>
      </c>
      <c r="K15" s="126">
        <v>1729.2638888888889</v>
      </c>
      <c r="L15" s="127">
        <v>1</v>
      </c>
      <c r="M15" s="127"/>
      <c r="N15" s="127"/>
      <c r="O15" s="128">
        <f t="shared" si="3"/>
        <v>0</v>
      </c>
      <c r="P15" s="127">
        <v>1</v>
      </c>
      <c r="Q15" s="127"/>
      <c r="R15" s="127"/>
      <c r="S15" s="128">
        <f t="shared" si="4"/>
        <v>0</v>
      </c>
      <c r="T15" s="127">
        <v>1</v>
      </c>
      <c r="U15" s="127"/>
      <c r="V15" s="127"/>
      <c r="W15" s="128">
        <f t="shared" si="5"/>
        <v>0</v>
      </c>
      <c r="X15" s="127">
        <v>1</v>
      </c>
      <c r="Y15" s="127"/>
      <c r="Z15" s="127"/>
      <c r="AA15" s="128">
        <f t="shared" si="6"/>
        <v>0</v>
      </c>
      <c r="AB15" s="127">
        <v>1</v>
      </c>
      <c r="AC15" s="127"/>
      <c r="AD15" s="127"/>
      <c r="AE15" s="129">
        <f t="shared" si="7"/>
        <v>0</v>
      </c>
      <c r="AF15" s="127">
        <v>1</v>
      </c>
      <c r="AG15" s="127"/>
      <c r="AH15" s="127"/>
      <c r="AI15" s="129">
        <f t="shared" si="8"/>
        <v>0</v>
      </c>
      <c r="AJ15" s="127">
        <v>1</v>
      </c>
      <c r="AK15" s="127"/>
      <c r="AL15" s="127"/>
      <c r="AM15" s="130">
        <f t="shared" si="9"/>
        <v>0</v>
      </c>
      <c r="AN15" s="127">
        <v>1</v>
      </c>
      <c r="AO15" s="127"/>
      <c r="AP15" s="127"/>
      <c r="AQ15" s="131">
        <f t="shared" si="10"/>
        <v>0</v>
      </c>
      <c r="AR15" s="127">
        <v>1</v>
      </c>
      <c r="AS15" s="127"/>
      <c r="AT15" s="127"/>
      <c r="AU15" s="128">
        <f t="shared" si="11"/>
        <v>0</v>
      </c>
      <c r="AV15" s="127">
        <v>1</v>
      </c>
      <c r="AW15" s="127"/>
      <c r="AX15" s="127"/>
      <c r="AY15" s="128">
        <f t="shared" si="12"/>
        <v>0</v>
      </c>
      <c r="AZ15" s="132">
        <f t="shared" si="13"/>
        <v>1500</v>
      </c>
      <c r="BA15" s="133">
        <v>1500</v>
      </c>
      <c r="BB15" s="134">
        <f t="shared" si="14"/>
        <v>0</v>
      </c>
      <c r="BC15" s="135" t="str">
        <f t="shared" si="15"/>
        <v>geen actie</v>
      </c>
      <c r="BD15" s="136">
        <v>41</v>
      </c>
      <c r="BF15" s="136"/>
      <c r="BG15" s="136"/>
      <c r="BH15" s="137"/>
      <c r="BI15" s="136"/>
      <c r="BJ15" s="136"/>
      <c r="BK15" s="136"/>
      <c r="BL15" s="136"/>
    </row>
    <row r="16" spans="1:69" ht="17.25" customHeight="1" x14ac:dyDescent="0.25">
      <c r="A16" s="117">
        <v>23</v>
      </c>
      <c r="B16" s="117" t="str">
        <f t="shared" si="0"/>
        <v>v</v>
      </c>
      <c r="C16" s="149" t="s">
        <v>59</v>
      </c>
      <c r="D16" s="119"/>
      <c r="E16" s="142" t="s">
        <v>210</v>
      </c>
      <c r="F16" s="145" t="s">
        <v>211</v>
      </c>
      <c r="G16" s="22" t="s">
        <v>212</v>
      </c>
      <c r="H16" s="123">
        <f t="shared" si="1"/>
        <v>2337.3931207681208</v>
      </c>
      <c r="I16" s="139">
        <v>2000</v>
      </c>
      <c r="J16" s="125">
        <f t="shared" si="2"/>
        <v>18</v>
      </c>
      <c r="K16" s="126">
        <v>2337.3931207681208</v>
      </c>
      <c r="L16" s="127">
        <v>1</v>
      </c>
      <c r="M16" s="127"/>
      <c r="N16" s="127"/>
      <c r="O16" s="128">
        <f t="shared" si="3"/>
        <v>0</v>
      </c>
      <c r="P16" s="127">
        <v>1</v>
      </c>
      <c r="Q16" s="127"/>
      <c r="R16" s="127"/>
      <c r="S16" s="128">
        <f t="shared" si="4"/>
        <v>0</v>
      </c>
      <c r="T16" s="127">
        <v>1</v>
      </c>
      <c r="U16" s="127"/>
      <c r="V16" s="127"/>
      <c r="W16" s="128">
        <f t="shared" si="5"/>
        <v>0</v>
      </c>
      <c r="X16" s="127">
        <v>1</v>
      </c>
      <c r="Y16" s="127"/>
      <c r="Z16" s="127"/>
      <c r="AA16" s="128">
        <f t="shared" si="6"/>
        <v>0</v>
      </c>
      <c r="AB16" s="127">
        <v>1</v>
      </c>
      <c r="AC16" s="127"/>
      <c r="AD16" s="127"/>
      <c r="AE16" s="129">
        <f t="shared" si="7"/>
        <v>0</v>
      </c>
      <c r="AF16" s="127">
        <v>1</v>
      </c>
      <c r="AG16" s="127"/>
      <c r="AH16" s="127"/>
      <c r="AI16" s="129">
        <f t="shared" si="8"/>
        <v>0</v>
      </c>
      <c r="AJ16" s="127">
        <v>1</v>
      </c>
      <c r="AK16" s="127"/>
      <c r="AL16" s="127"/>
      <c r="AM16" s="130">
        <f t="shared" si="9"/>
        <v>0</v>
      </c>
      <c r="AN16" s="127">
        <v>1</v>
      </c>
      <c r="AO16" s="127"/>
      <c r="AP16" s="127"/>
      <c r="AQ16" s="131">
        <f t="shared" si="10"/>
        <v>0</v>
      </c>
      <c r="AR16" s="127">
        <v>1</v>
      </c>
      <c r="AS16" s="127"/>
      <c r="AT16" s="127"/>
      <c r="AU16" s="128">
        <f t="shared" si="11"/>
        <v>0</v>
      </c>
      <c r="AV16" s="127">
        <v>1</v>
      </c>
      <c r="AW16" s="127"/>
      <c r="AX16" s="127"/>
      <c r="AY16" s="128">
        <f t="shared" si="12"/>
        <v>0</v>
      </c>
      <c r="AZ16" s="132">
        <f t="shared" si="13"/>
        <v>2000</v>
      </c>
      <c r="BA16" s="133">
        <v>2000</v>
      </c>
      <c r="BB16" s="134">
        <f t="shared" si="14"/>
        <v>0</v>
      </c>
      <c r="BC16" s="135" t="str">
        <f t="shared" si="15"/>
        <v>geen actie</v>
      </c>
      <c r="BD16" s="136">
        <v>23</v>
      </c>
      <c r="BE16" s="136"/>
      <c r="BF16" s="136"/>
      <c r="BG16" s="136"/>
      <c r="BH16" s="137"/>
      <c r="BI16" s="136"/>
      <c r="BJ16" s="136"/>
      <c r="BK16" s="136"/>
      <c r="BL16" s="136"/>
    </row>
    <row r="17" spans="1:64" ht="17.25" customHeight="1" x14ac:dyDescent="0.25">
      <c r="A17" s="117">
        <v>20</v>
      </c>
      <c r="B17" s="117" t="str">
        <f t="shared" si="0"/>
        <v>v</v>
      </c>
      <c r="C17" s="149" t="s">
        <v>59</v>
      </c>
      <c r="D17" s="119"/>
      <c r="E17" s="150" t="s">
        <v>206</v>
      </c>
      <c r="F17" s="145"/>
      <c r="G17" s="22"/>
      <c r="H17" s="123">
        <f t="shared" si="1"/>
        <v>61.666666666666671</v>
      </c>
      <c r="I17" s="139">
        <v>2000</v>
      </c>
      <c r="J17" s="125">
        <f t="shared" si="2"/>
        <v>18</v>
      </c>
      <c r="K17" s="126">
        <v>61.666666666666671</v>
      </c>
      <c r="L17" s="127">
        <v>1</v>
      </c>
      <c r="M17" s="127"/>
      <c r="N17" s="127"/>
      <c r="O17" s="128">
        <f t="shared" si="3"/>
        <v>0</v>
      </c>
      <c r="P17" s="127">
        <v>1</v>
      </c>
      <c r="Q17" s="127"/>
      <c r="R17" s="127"/>
      <c r="S17" s="128">
        <f t="shared" si="4"/>
        <v>0</v>
      </c>
      <c r="T17" s="127">
        <v>1</v>
      </c>
      <c r="U17" s="127"/>
      <c r="V17" s="127"/>
      <c r="W17" s="128">
        <f t="shared" si="5"/>
        <v>0</v>
      </c>
      <c r="X17" s="127">
        <v>1</v>
      </c>
      <c r="Y17" s="127"/>
      <c r="Z17" s="127"/>
      <c r="AA17" s="128">
        <f t="shared" si="6"/>
        <v>0</v>
      </c>
      <c r="AB17" s="127">
        <v>1</v>
      </c>
      <c r="AC17" s="127"/>
      <c r="AD17" s="127"/>
      <c r="AE17" s="129">
        <f t="shared" si="7"/>
        <v>0</v>
      </c>
      <c r="AF17" s="127">
        <v>1</v>
      </c>
      <c r="AG17" s="127"/>
      <c r="AH17" s="127"/>
      <c r="AI17" s="129">
        <f t="shared" si="8"/>
        <v>0</v>
      </c>
      <c r="AJ17" s="127">
        <v>1</v>
      </c>
      <c r="AK17" s="127"/>
      <c r="AL17" s="127"/>
      <c r="AM17" s="130">
        <f t="shared" si="9"/>
        <v>0</v>
      </c>
      <c r="AN17" s="127">
        <v>1</v>
      </c>
      <c r="AO17" s="127"/>
      <c r="AP17" s="127"/>
      <c r="AQ17" s="131">
        <f t="shared" si="10"/>
        <v>0</v>
      </c>
      <c r="AR17" s="127">
        <v>1</v>
      </c>
      <c r="AS17" s="127"/>
      <c r="AT17" s="127"/>
      <c r="AU17" s="128">
        <f t="shared" si="11"/>
        <v>0</v>
      </c>
      <c r="AV17" s="127">
        <v>1</v>
      </c>
      <c r="AW17" s="127"/>
      <c r="AX17" s="127"/>
      <c r="AY17" s="128">
        <f t="shared" si="12"/>
        <v>0</v>
      </c>
      <c r="AZ17" s="132">
        <f t="shared" si="13"/>
        <v>0</v>
      </c>
      <c r="BA17" s="133">
        <v>0</v>
      </c>
      <c r="BB17" s="134">
        <f t="shared" si="14"/>
        <v>0</v>
      </c>
      <c r="BC17" s="135" t="str">
        <f t="shared" si="15"/>
        <v>geen actie</v>
      </c>
      <c r="BD17" s="136">
        <v>20</v>
      </c>
      <c r="BE17" s="136"/>
      <c r="BF17" s="136"/>
      <c r="BG17" s="136"/>
      <c r="BH17" s="137"/>
      <c r="BI17" s="136"/>
      <c r="BJ17" s="136"/>
      <c r="BK17" s="136"/>
      <c r="BL17" s="136"/>
    </row>
    <row r="18" spans="1:64" ht="17.25" customHeight="1" x14ac:dyDescent="0.25">
      <c r="A18" s="117">
        <v>4</v>
      </c>
      <c r="B18" s="117" t="str">
        <f t="shared" si="0"/>
        <v>v</v>
      </c>
      <c r="C18" s="141" t="s">
        <v>59</v>
      </c>
      <c r="D18" s="119"/>
      <c r="E18" s="143" t="s">
        <v>181</v>
      </c>
      <c r="F18" s="145" t="s">
        <v>182</v>
      </c>
      <c r="G18" s="22" t="s">
        <v>183</v>
      </c>
      <c r="H18" s="123">
        <f t="shared" si="1"/>
        <v>3355.6813186813179</v>
      </c>
      <c r="I18" s="139">
        <v>2001</v>
      </c>
      <c r="J18" s="125">
        <f t="shared" si="2"/>
        <v>17</v>
      </c>
      <c r="K18" s="126">
        <v>3355.6813186813179</v>
      </c>
      <c r="L18" s="127">
        <v>1</v>
      </c>
      <c r="M18" s="127"/>
      <c r="N18" s="127"/>
      <c r="O18" s="128">
        <f t="shared" si="3"/>
        <v>0</v>
      </c>
      <c r="P18" s="127">
        <v>1</v>
      </c>
      <c r="Q18" s="127"/>
      <c r="R18" s="127"/>
      <c r="S18" s="128">
        <f t="shared" si="4"/>
        <v>0</v>
      </c>
      <c r="T18" s="127">
        <v>1</v>
      </c>
      <c r="U18" s="127"/>
      <c r="V18" s="127"/>
      <c r="W18" s="128">
        <f t="shared" si="5"/>
        <v>0</v>
      </c>
      <c r="X18" s="127">
        <v>1</v>
      </c>
      <c r="Y18" s="127"/>
      <c r="Z18" s="127"/>
      <c r="AA18" s="128">
        <f t="shared" si="6"/>
        <v>0</v>
      </c>
      <c r="AB18" s="127">
        <v>1</v>
      </c>
      <c r="AC18" s="127"/>
      <c r="AD18" s="127"/>
      <c r="AE18" s="129">
        <f t="shared" si="7"/>
        <v>0</v>
      </c>
      <c r="AF18" s="127">
        <v>1</v>
      </c>
      <c r="AG18" s="127"/>
      <c r="AH18" s="127"/>
      <c r="AI18" s="129">
        <f t="shared" si="8"/>
        <v>0</v>
      </c>
      <c r="AJ18" s="127">
        <v>1</v>
      </c>
      <c r="AK18" s="127"/>
      <c r="AL18" s="127"/>
      <c r="AM18" s="130">
        <f t="shared" si="9"/>
        <v>0</v>
      </c>
      <c r="AN18" s="127">
        <v>1</v>
      </c>
      <c r="AO18" s="127"/>
      <c r="AP18" s="127"/>
      <c r="AQ18" s="131">
        <f t="shared" si="10"/>
        <v>0</v>
      </c>
      <c r="AR18" s="127">
        <v>1</v>
      </c>
      <c r="AS18" s="127"/>
      <c r="AT18" s="127"/>
      <c r="AU18" s="128">
        <f t="shared" si="11"/>
        <v>0</v>
      </c>
      <c r="AV18" s="127">
        <v>1</v>
      </c>
      <c r="AW18" s="127"/>
      <c r="AX18" s="127"/>
      <c r="AY18" s="128">
        <f t="shared" si="12"/>
        <v>0</v>
      </c>
      <c r="AZ18" s="132">
        <f t="shared" si="13"/>
        <v>3000</v>
      </c>
      <c r="BA18" s="133">
        <v>3000</v>
      </c>
      <c r="BB18" s="134">
        <f t="shared" si="14"/>
        <v>0</v>
      </c>
      <c r="BC18" s="135" t="str">
        <f t="shared" si="15"/>
        <v>geen actie</v>
      </c>
      <c r="BD18" s="136">
        <v>4</v>
      </c>
      <c r="BE18" s="137"/>
      <c r="BF18" s="137"/>
      <c r="BG18" s="137"/>
      <c r="BH18" s="136"/>
      <c r="BI18" s="136"/>
      <c r="BJ18" s="136"/>
      <c r="BK18" s="136"/>
      <c r="BL18" s="136"/>
    </row>
    <row r="19" spans="1:64" ht="17.25" customHeight="1" x14ac:dyDescent="0.25">
      <c r="A19" s="117">
        <v>34</v>
      </c>
      <c r="B19" s="117" t="str">
        <f t="shared" si="0"/>
        <v>v</v>
      </c>
      <c r="C19" s="149" t="s">
        <v>59</v>
      </c>
      <c r="D19" s="119"/>
      <c r="E19" s="142" t="s">
        <v>224</v>
      </c>
      <c r="F19" s="146"/>
      <c r="G19" s="139" t="s">
        <v>197</v>
      </c>
      <c r="H19" s="123">
        <f t="shared" si="1"/>
        <v>1496.0021929824561</v>
      </c>
      <c r="I19" s="148">
        <v>2001</v>
      </c>
      <c r="J19" s="125">
        <f t="shared" si="2"/>
        <v>17</v>
      </c>
      <c r="K19" s="126">
        <v>1496.0021929824561</v>
      </c>
      <c r="L19" s="127">
        <v>1</v>
      </c>
      <c r="M19" s="127"/>
      <c r="N19" s="127"/>
      <c r="O19" s="128">
        <f t="shared" si="3"/>
        <v>0</v>
      </c>
      <c r="P19" s="127">
        <v>1</v>
      </c>
      <c r="Q19" s="127"/>
      <c r="R19" s="127"/>
      <c r="S19" s="128">
        <f t="shared" si="4"/>
        <v>0</v>
      </c>
      <c r="T19" s="127">
        <v>1</v>
      </c>
      <c r="U19" s="127"/>
      <c r="V19" s="127"/>
      <c r="W19" s="128">
        <f t="shared" si="5"/>
        <v>0</v>
      </c>
      <c r="X19" s="127">
        <v>1</v>
      </c>
      <c r="Y19" s="127"/>
      <c r="Z19" s="127"/>
      <c r="AA19" s="128">
        <f t="shared" si="6"/>
        <v>0</v>
      </c>
      <c r="AB19" s="127">
        <v>1</v>
      </c>
      <c r="AC19" s="127"/>
      <c r="AD19" s="127"/>
      <c r="AE19" s="129">
        <f t="shared" si="7"/>
        <v>0</v>
      </c>
      <c r="AF19" s="127">
        <v>1</v>
      </c>
      <c r="AG19" s="127"/>
      <c r="AH19" s="127"/>
      <c r="AI19" s="129">
        <f t="shared" si="8"/>
        <v>0</v>
      </c>
      <c r="AJ19" s="127">
        <v>1</v>
      </c>
      <c r="AK19" s="127"/>
      <c r="AL19" s="127"/>
      <c r="AM19" s="130">
        <f t="shared" si="9"/>
        <v>0</v>
      </c>
      <c r="AN19" s="127">
        <v>1</v>
      </c>
      <c r="AO19" s="127"/>
      <c r="AP19" s="127"/>
      <c r="AQ19" s="131">
        <f t="shared" si="10"/>
        <v>0</v>
      </c>
      <c r="AR19" s="127">
        <v>1</v>
      </c>
      <c r="AS19" s="127"/>
      <c r="AT19" s="127"/>
      <c r="AU19" s="128">
        <f t="shared" si="11"/>
        <v>0</v>
      </c>
      <c r="AV19" s="127">
        <v>1</v>
      </c>
      <c r="AW19" s="127"/>
      <c r="AX19" s="127"/>
      <c r="AY19" s="128">
        <f t="shared" si="12"/>
        <v>0</v>
      </c>
      <c r="AZ19" s="132">
        <f t="shared" si="13"/>
        <v>1000</v>
      </c>
      <c r="BA19" s="133">
        <v>1000</v>
      </c>
      <c r="BB19" s="134">
        <f t="shared" si="14"/>
        <v>0</v>
      </c>
      <c r="BC19" s="135" t="str">
        <f t="shared" si="15"/>
        <v>geen actie</v>
      </c>
      <c r="BD19" s="136">
        <v>34</v>
      </c>
      <c r="BE19" s="136"/>
      <c r="BF19" s="136"/>
      <c r="BG19" s="136"/>
      <c r="BH19" s="136"/>
      <c r="BI19" s="136"/>
      <c r="BJ19" s="136"/>
      <c r="BK19" s="136"/>
      <c r="BL19" s="136"/>
    </row>
    <row r="20" spans="1:64" ht="17.25" customHeight="1" x14ac:dyDescent="0.25">
      <c r="A20" s="117">
        <v>43</v>
      </c>
      <c r="B20" s="117" t="str">
        <f t="shared" si="0"/>
        <v>v</v>
      </c>
      <c r="C20" s="149" t="s">
        <v>59</v>
      </c>
      <c r="D20" s="119"/>
      <c r="E20" s="142" t="s">
        <v>235</v>
      </c>
      <c r="F20" s="145"/>
      <c r="G20" s="22" t="s">
        <v>75</v>
      </c>
      <c r="H20" s="123">
        <f t="shared" si="1"/>
        <v>79.166666666666671</v>
      </c>
      <c r="I20" s="139">
        <v>2001</v>
      </c>
      <c r="J20" s="125">
        <f t="shared" si="2"/>
        <v>17</v>
      </c>
      <c r="K20" s="126">
        <v>79.166666666666671</v>
      </c>
      <c r="L20" s="127">
        <v>1</v>
      </c>
      <c r="M20" s="127"/>
      <c r="N20" s="127"/>
      <c r="O20" s="128">
        <f t="shared" si="3"/>
        <v>0</v>
      </c>
      <c r="P20" s="127">
        <v>1</v>
      </c>
      <c r="Q20" s="127"/>
      <c r="R20" s="127"/>
      <c r="S20" s="128">
        <f t="shared" si="4"/>
        <v>0</v>
      </c>
      <c r="T20" s="127">
        <v>1</v>
      </c>
      <c r="U20" s="127"/>
      <c r="V20" s="127"/>
      <c r="W20" s="128">
        <f t="shared" si="5"/>
        <v>0</v>
      </c>
      <c r="X20" s="127">
        <v>1</v>
      </c>
      <c r="Y20" s="127"/>
      <c r="Z20" s="127"/>
      <c r="AA20" s="128">
        <f t="shared" si="6"/>
        <v>0</v>
      </c>
      <c r="AB20" s="127">
        <v>1</v>
      </c>
      <c r="AC20" s="127"/>
      <c r="AD20" s="127"/>
      <c r="AE20" s="129">
        <f t="shared" si="7"/>
        <v>0</v>
      </c>
      <c r="AF20" s="127">
        <v>1</v>
      </c>
      <c r="AG20" s="127"/>
      <c r="AH20" s="127"/>
      <c r="AI20" s="129">
        <f t="shared" si="8"/>
        <v>0</v>
      </c>
      <c r="AJ20" s="127">
        <v>1</v>
      </c>
      <c r="AK20" s="127"/>
      <c r="AL20" s="127"/>
      <c r="AM20" s="130">
        <f t="shared" si="9"/>
        <v>0</v>
      </c>
      <c r="AN20" s="127">
        <v>1</v>
      </c>
      <c r="AO20" s="127"/>
      <c r="AP20" s="127"/>
      <c r="AQ20" s="131">
        <f t="shared" si="10"/>
        <v>0</v>
      </c>
      <c r="AR20" s="127">
        <v>1</v>
      </c>
      <c r="AS20" s="127"/>
      <c r="AT20" s="127"/>
      <c r="AU20" s="128">
        <f t="shared" si="11"/>
        <v>0</v>
      </c>
      <c r="AV20" s="127">
        <v>1</v>
      </c>
      <c r="AW20" s="127"/>
      <c r="AX20" s="127"/>
      <c r="AY20" s="128">
        <f t="shared" si="12"/>
        <v>0</v>
      </c>
      <c r="AZ20" s="132">
        <f t="shared" si="13"/>
        <v>0</v>
      </c>
      <c r="BA20" s="133">
        <v>0</v>
      </c>
      <c r="BB20" s="134">
        <f t="shared" si="14"/>
        <v>0</v>
      </c>
      <c r="BC20" s="135" t="str">
        <f t="shared" si="15"/>
        <v>geen actie</v>
      </c>
      <c r="BD20" s="136">
        <v>43</v>
      </c>
      <c r="BE20" s="137"/>
      <c r="BF20" s="136"/>
      <c r="BG20" s="136"/>
      <c r="BH20" s="136"/>
      <c r="BI20" s="136"/>
      <c r="BJ20" s="136"/>
      <c r="BK20" s="136"/>
      <c r="BL20" s="136"/>
    </row>
    <row r="21" spans="1:64" ht="17.25" customHeight="1" x14ac:dyDescent="0.25">
      <c r="A21" s="117">
        <v>45</v>
      </c>
      <c r="B21" s="117" t="str">
        <f t="shared" si="0"/>
        <v>v</v>
      </c>
      <c r="C21" s="149" t="s">
        <v>59</v>
      </c>
      <c r="D21" s="119"/>
      <c r="E21" s="142" t="s">
        <v>237</v>
      </c>
      <c r="F21" s="145"/>
      <c r="G21" s="22" t="s">
        <v>63</v>
      </c>
      <c r="H21" s="123">
        <f t="shared" si="1"/>
        <v>127</v>
      </c>
      <c r="I21" s="139">
        <v>2002</v>
      </c>
      <c r="J21" s="125">
        <f t="shared" si="2"/>
        <v>16</v>
      </c>
      <c r="K21" s="126">
        <v>127</v>
      </c>
      <c r="L21" s="127">
        <v>1</v>
      </c>
      <c r="M21" s="127"/>
      <c r="N21" s="127"/>
      <c r="O21" s="128">
        <f t="shared" si="3"/>
        <v>0</v>
      </c>
      <c r="P21" s="127">
        <v>1</v>
      </c>
      <c r="Q21" s="127"/>
      <c r="R21" s="127"/>
      <c r="S21" s="128">
        <f t="shared" si="4"/>
        <v>0</v>
      </c>
      <c r="T21" s="127">
        <v>1</v>
      </c>
      <c r="U21" s="127"/>
      <c r="V21" s="127"/>
      <c r="W21" s="128">
        <f t="shared" si="5"/>
        <v>0</v>
      </c>
      <c r="X21" s="127">
        <v>1</v>
      </c>
      <c r="Y21" s="127"/>
      <c r="Z21" s="127"/>
      <c r="AA21" s="128">
        <f t="shared" si="6"/>
        <v>0</v>
      </c>
      <c r="AB21" s="127">
        <v>1</v>
      </c>
      <c r="AC21" s="127"/>
      <c r="AD21" s="127"/>
      <c r="AE21" s="129">
        <f t="shared" si="7"/>
        <v>0</v>
      </c>
      <c r="AF21" s="127">
        <v>1</v>
      </c>
      <c r="AG21" s="127"/>
      <c r="AH21" s="127"/>
      <c r="AI21" s="129">
        <f t="shared" si="8"/>
        <v>0</v>
      </c>
      <c r="AJ21" s="127">
        <v>1</v>
      </c>
      <c r="AK21" s="127"/>
      <c r="AL21" s="127"/>
      <c r="AM21" s="130">
        <f t="shared" si="9"/>
        <v>0</v>
      </c>
      <c r="AN21" s="127">
        <v>1</v>
      </c>
      <c r="AO21" s="127"/>
      <c r="AP21" s="127"/>
      <c r="AQ21" s="131">
        <f t="shared" si="10"/>
        <v>0</v>
      </c>
      <c r="AR21" s="127">
        <v>1</v>
      </c>
      <c r="AS21" s="127"/>
      <c r="AT21" s="127"/>
      <c r="AU21" s="128">
        <f t="shared" si="11"/>
        <v>0</v>
      </c>
      <c r="AV21" s="127">
        <v>1</v>
      </c>
      <c r="AW21" s="127"/>
      <c r="AX21" s="127"/>
      <c r="AY21" s="128">
        <f t="shared" si="12"/>
        <v>0</v>
      </c>
      <c r="AZ21" s="132">
        <f t="shared" si="13"/>
        <v>0</v>
      </c>
      <c r="BA21" s="133">
        <v>0</v>
      </c>
      <c r="BB21" s="134">
        <f t="shared" si="14"/>
        <v>0</v>
      </c>
      <c r="BC21" s="135" t="str">
        <f t="shared" si="15"/>
        <v>geen actie</v>
      </c>
      <c r="BD21" s="136">
        <v>45</v>
      </c>
      <c r="BE21" s="136"/>
      <c r="BF21" s="137"/>
      <c r="BG21" s="137"/>
      <c r="BI21" s="136"/>
      <c r="BJ21" s="136"/>
      <c r="BK21" s="136"/>
      <c r="BL21" s="136"/>
    </row>
    <row r="22" spans="1:64" ht="17.25" customHeight="1" x14ac:dyDescent="0.25">
      <c r="A22" s="117">
        <v>9</v>
      </c>
      <c r="B22" s="117" t="str">
        <f t="shared" si="0"/>
        <v>v</v>
      </c>
      <c r="C22" s="139" t="s">
        <v>59</v>
      </c>
      <c r="D22" s="119"/>
      <c r="E22" s="147" t="s">
        <v>189</v>
      </c>
      <c r="F22" s="145"/>
      <c r="G22" s="139" t="s">
        <v>113</v>
      </c>
      <c r="H22" s="123">
        <f t="shared" si="1"/>
        <v>103</v>
      </c>
      <c r="I22" s="139">
        <v>2002</v>
      </c>
      <c r="J22" s="125">
        <f t="shared" si="2"/>
        <v>16</v>
      </c>
      <c r="K22" s="126">
        <v>103</v>
      </c>
      <c r="L22" s="127">
        <v>1</v>
      </c>
      <c r="M22" s="127"/>
      <c r="N22" s="127"/>
      <c r="O22" s="128">
        <f t="shared" si="3"/>
        <v>0</v>
      </c>
      <c r="P22" s="127">
        <v>1</v>
      </c>
      <c r="Q22" s="127"/>
      <c r="R22" s="127"/>
      <c r="S22" s="128">
        <f t="shared" si="4"/>
        <v>0</v>
      </c>
      <c r="T22" s="127">
        <v>1</v>
      </c>
      <c r="U22" s="127"/>
      <c r="V22" s="127"/>
      <c r="W22" s="128">
        <f t="shared" si="5"/>
        <v>0</v>
      </c>
      <c r="X22" s="127">
        <v>1</v>
      </c>
      <c r="Y22" s="127"/>
      <c r="Z22" s="127"/>
      <c r="AA22" s="128">
        <f t="shared" si="6"/>
        <v>0</v>
      </c>
      <c r="AB22" s="127">
        <v>1</v>
      </c>
      <c r="AC22" s="127"/>
      <c r="AD22" s="127"/>
      <c r="AE22" s="129">
        <f t="shared" si="7"/>
        <v>0</v>
      </c>
      <c r="AF22" s="127">
        <v>1</v>
      </c>
      <c r="AG22" s="127"/>
      <c r="AH22" s="127"/>
      <c r="AI22" s="129">
        <f t="shared" si="8"/>
        <v>0</v>
      </c>
      <c r="AJ22" s="127">
        <v>1</v>
      </c>
      <c r="AK22" s="127"/>
      <c r="AL22" s="127"/>
      <c r="AM22" s="130">
        <f t="shared" si="9"/>
        <v>0</v>
      </c>
      <c r="AN22" s="127">
        <v>1</v>
      </c>
      <c r="AO22" s="127"/>
      <c r="AP22" s="127"/>
      <c r="AQ22" s="131">
        <f t="shared" si="10"/>
        <v>0</v>
      </c>
      <c r="AR22" s="127">
        <v>1</v>
      </c>
      <c r="AS22" s="127"/>
      <c r="AT22" s="127"/>
      <c r="AU22" s="128">
        <f t="shared" si="11"/>
        <v>0</v>
      </c>
      <c r="AV22" s="127">
        <v>1</v>
      </c>
      <c r="AW22" s="127"/>
      <c r="AX22" s="127"/>
      <c r="AY22" s="128">
        <f t="shared" si="12"/>
        <v>0</v>
      </c>
      <c r="AZ22" s="132">
        <f t="shared" si="13"/>
        <v>0</v>
      </c>
      <c r="BA22" s="133">
        <v>0</v>
      </c>
      <c r="BB22" s="134">
        <f t="shared" si="14"/>
        <v>0</v>
      </c>
      <c r="BC22" s="135" t="str">
        <f t="shared" si="15"/>
        <v>geen actie</v>
      </c>
      <c r="BD22" s="136">
        <v>9</v>
      </c>
      <c r="BE22" s="136"/>
      <c r="BF22" s="136"/>
      <c r="BG22" s="136"/>
      <c r="BH22" s="136"/>
      <c r="BI22" s="136"/>
      <c r="BJ22" s="136"/>
      <c r="BK22" s="136"/>
      <c r="BL22" s="136"/>
    </row>
    <row r="23" spans="1:64" ht="17.25" customHeight="1" x14ac:dyDescent="0.25">
      <c r="A23" s="117">
        <v>19</v>
      </c>
      <c r="B23" s="117" t="str">
        <f t="shared" si="0"/>
        <v>v</v>
      </c>
      <c r="C23" s="149" t="s">
        <v>59</v>
      </c>
      <c r="D23" s="119"/>
      <c r="E23" s="150" t="s">
        <v>205</v>
      </c>
      <c r="F23" s="146">
        <v>114408</v>
      </c>
      <c r="G23" s="139" t="s">
        <v>179</v>
      </c>
      <c r="H23" s="123">
        <f t="shared" si="1"/>
        <v>2897.3611111111109</v>
      </c>
      <c r="I23" s="139">
        <v>2003</v>
      </c>
      <c r="J23" s="125">
        <f t="shared" si="2"/>
        <v>15</v>
      </c>
      <c r="K23" s="126">
        <v>2897.3611111111109</v>
      </c>
      <c r="L23" s="127">
        <v>1</v>
      </c>
      <c r="M23" s="127"/>
      <c r="N23" s="127"/>
      <c r="O23" s="128">
        <f t="shared" si="3"/>
        <v>0</v>
      </c>
      <c r="P23" s="127">
        <v>1</v>
      </c>
      <c r="Q23" s="127"/>
      <c r="R23" s="127"/>
      <c r="S23" s="128">
        <f t="shared" si="4"/>
        <v>0</v>
      </c>
      <c r="T23" s="127">
        <v>1</v>
      </c>
      <c r="U23" s="127"/>
      <c r="V23" s="127"/>
      <c r="W23" s="128">
        <f t="shared" si="5"/>
        <v>0</v>
      </c>
      <c r="X23" s="127">
        <v>1</v>
      </c>
      <c r="Y23" s="127"/>
      <c r="Z23" s="127"/>
      <c r="AA23" s="128">
        <f t="shared" si="6"/>
        <v>0</v>
      </c>
      <c r="AB23" s="127">
        <v>1</v>
      </c>
      <c r="AC23" s="127"/>
      <c r="AD23" s="127"/>
      <c r="AE23" s="129">
        <f t="shared" si="7"/>
        <v>0</v>
      </c>
      <c r="AF23" s="127">
        <v>1</v>
      </c>
      <c r="AG23" s="127"/>
      <c r="AH23" s="127"/>
      <c r="AI23" s="129">
        <f t="shared" si="8"/>
        <v>0</v>
      </c>
      <c r="AJ23" s="127">
        <v>1</v>
      </c>
      <c r="AK23" s="127"/>
      <c r="AL23" s="127"/>
      <c r="AM23" s="130">
        <f t="shared" si="9"/>
        <v>0</v>
      </c>
      <c r="AN23" s="127">
        <v>1</v>
      </c>
      <c r="AO23" s="127"/>
      <c r="AP23" s="127"/>
      <c r="AQ23" s="131">
        <f t="shared" si="10"/>
        <v>0</v>
      </c>
      <c r="AR23" s="127">
        <v>1</v>
      </c>
      <c r="AS23" s="127"/>
      <c r="AT23" s="127"/>
      <c r="AU23" s="128">
        <f t="shared" si="11"/>
        <v>0</v>
      </c>
      <c r="AV23" s="127">
        <v>1</v>
      </c>
      <c r="AW23" s="127"/>
      <c r="AX23" s="127"/>
      <c r="AY23" s="128">
        <f t="shared" si="12"/>
        <v>0</v>
      </c>
      <c r="AZ23" s="132">
        <f t="shared" si="13"/>
        <v>2500</v>
      </c>
      <c r="BA23" s="133">
        <v>2500</v>
      </c>
      <c r="BB23" s="134">
        <f t="shared" si="14"/>
        <v>0</v>
      </c>
      <c r="BC23" s="135" t="str">
        <f t="shared" si="15"/>
        <v>geen actie</v>
      </c>
      <c r="BD23" s="136">
        <v>19</v>
      </c>
      <c r="BE23" s="136"/>
      <c r="BF23" s="136"/>
      <c r="BG23" s="136"/>
      <c r="BI23" s="136"/>
      <c r="BJ23" s="136"/>
      <c r="BK23" s="136"/>
      <c r="BL23" s="136"/>
    </row>
    <row r="24" spans="1:64" ht="17.25" customHeight="1" x14ac:dyDescent="0.25">
      <c r="A24" s="117">
        <v>47</v>
      </c>
      <c r="B24" s="117" t="str">
        <f t="shared" si="0"/>
        <v>v</v>
      </c>
      <c r="C24" s="149" t="s">
        <v>59</v>
      </c>
      <c r="D24" s="119"/>
      <c r="E24" s="142" t="s">
        <v>239</v>
      </c>
      <c r="F24" s="146"/>
      <c r="G24" s="139" t="s">
        <v>199</v>
      </c>
      <c r="H24" s="123">
        <f t="shared" si="1"/>
        <v>1044.4126984126983</v>
      </c>
      <c r="I24" s="148">
        <v>2003</v>
      </c>
      <c r="J24" s="125">
        <f t="shared" si="2"/>
        <v>15</v>
      </c>
      <c r="K24" s="126">
        <v>1044.4126984126983</v>
      </c>
      <c r="L24" s="127">
        <v>1</v>
      </c>
      <c r="M24" s="127"/>
      <c r="N24" s="127"/>
      <c r="O24" s="128">
        <f t="shared" si="3"/>
        <v>0</v>
      </c>
      <c r="P24" s="127">
        <v>1</v>
      </c>
      <c r="Q24" s="127"/>
      <c r="R24" s="127"/>
      <c r="S24" s="128">
        <f t="shared" si="4"/>
        <v>0</v>
      </c>
      <c r="T24" s="127">
        <v>1</v>
      </c>
      <c r="U24" s="127"/>
      <c r="V24" s="127"/>
      <c r="W24" s="128">
        <f t="shared" si="5"/>
        <v>0</v>
      </c>
      <c r="X24" s="127">
        <v>1</v>
      </c>
      <c r="Y24" s="127"/>
      <c r="Z24" s="127"/>
      <c r="AA24" s="128">
        <f t="shared" si="6"/>
        <v>0</v>
      </c>
      <c r="AB24" s="127">
        <v>1</v>
      </c>
      <c r="AC24" s="127"/>
      <c r="AD24" s="127"/>
      <c r="AE24" s="129">
        <f t="shared" si="7"/>
        <v>0</v>
      </c>
      <c r="AF24" s="127">
        <v>1</v>
      </c>
      <c r="AG24" s="127"/>
      <c r="AH24" s="127"/>
      <c r="AI24" s="129">
        <f t="shared" si="8"/>
        <v>0</v>
      </c>
      <c r="AJ24" s="127">
        <v>1</v>
      </c>
      <c r="AK24" s="127"/>
      <c r="AL24" s="127"/>
      <c r="AM24" s="130">
        <f t="shared" si="9"/>
        <v>0</v>
      </c>
      <c r="AN24" s="127">
        <v>1</v>
      </c>
      <c r="AO24" s="127"/>
      <c r="AP24" s="127"/>
      <c r="AQ24" s="131">
        <f t="shared" si="10"/>
        <v>0</v>
      </c>
      <c r="AR24" s="127">
        <v>1</v>
      </c>
      <c r="AS24" s="127"/>
      <c r="AT24" s="127"/>
      <c r="AU24" s="128">
        <f t="shared" si="11"/>
        <v>0</v>
      </c>
      <c r="AV24" s="127">
        <v>1</v>
      </c>
      <c r="AW24" s="127"/>
      <c r="AX24" s="127"/>
      <c r="AY24" s="128">
        <f t="shared" si="12"/>
        <v>0</v>
      </c>
      <c r="AZ24" s="132">
        <f t="shared" si="13"/>
        <v>1000</v>
      </c>
      <c r="BA24" s="133">
        <v>1000</v>
      </c>
      <c r="BB24" s="134">
        <f t="shared" si="14"/>
        <v>0</v>
      </c>
      <c r="BC24" s="135" t="str">
        <f t="shared" si="15"/>
        <v>geen actie</v>
      </c>
      <c r="BD24" s="136">
        <v>47</v>
      </c>
      <c r="BE24" s="136"/>
      <c r="BF24" s="136"/>
      <c r="BG24" s="136"/>
      <c r="BH24" s="136"/>
      <c r="BI24" s="136"/>
      <c r="BJ24" s="136"/>
      <c r="BK24" s="136"/>
      <c r="BL24" s="136"/>
    </row>
    <row r="25" spans="1:64" ht="17.25" customHeight="1" x14ac:dyDescent="0.25">
      <c r="A25" s="117">
        <v>35</v>
      </c>
      <c r="B25" s="117" t="str">
        <f t="shared" si="0"/>
        <v>v</v>
      </c>
      <c r="C25" s="149" t="s">
        <v>59</v>
      </c>
      <c r="D25" s="119"/>
      <c r="E25" s="142" t="s">
        <v>225</v>
      </c>
      <c r="F25" s="145"/>
      <c r="G25" s="22" t="s">
        <v>75</v>
      </c>
      <c r="H25" s="123">
        <f t="shared" si="1"/>
        <v>979.49206349206349</v>
      </c>
      <c r="I25" s="139">
        <v>2003</v>
      </c>
      <c r="J25" s="125">
        <f t="shared" si="2"/>
        <v>15</v>
      </c>
      <c r="K25" s="126">
        <v>979.49206349206349</v>
      </c>
      <c r="L25" s="127">
        <v>1</v>
      </c>
      <c r="M25" s="127"/>
      <c r="N25" s="127"/>
      <c r="O25" s="128">
        <f t="shared" si="3"/>
        <v>0</v>
      </c>
      <c r="P25" s="127">
        <v>1</v>
      </c>
      <c r="Q25" s="127"/>
      <c r="R25" s="127"/>
      <c r="S25" s="128">
        <f t="shared" si="4"/>
        <v>0</v>
      </c>
      <c r="T25" s="127">
        <v>1</v>
      </c>
      <c r="U25" s="127"/>
      <c r="V25" s="127"/>
      <c r="W25" s="128">
        <f t="shared" si="5"/>
        <v>0</v>
      </c>
      <c r="X25" s="127">
        <v>1</v>
      </c>
      <c r="Y25" s="127"/>
      <c r="Z25" s="127"/>
      <c r="AA25" s="128">
        <f t="shared" si="6"/>
        <v>0</v>
      </c>
      <c r="AB25" s="127">
        <v>1</v>
      </c>
      <c r="AC25" s="127"/>
      <c r="AD25" s="127"/>
      <c r="AE25" s="129">
        <f t="shared" si="7"/>
        <v>0</v>
      </c>
      <c r="AF25" s="127">
        <v>1</v>
      </c>
      <c r="AG25" s="127"/>
      <c r="AH25" s="127"/>
      <c r="AI25" s="129">
        <f t="shared" si="8"/>
        <v>0</v>
      </c>
      <c r="AJ25" s="127">
        <v>1</v>
      </c>
      <c r="AK25" s="127"/>
      <c r="AL25" s="127"/>
      <c r="AM25" s="130">
        <f t="shared" si="9"/>
        <v>0</v>
      </c>
      <c r="AN25" s="127">
        <v>1</v>
      </c>
      <c r="AO25" s="127"/>
      <c r="AP25" s="127"/>
      <c r="AQ25" s="131">
        <f t="shared" si="10"/>
        <v>0</v>
      </c>
      <c r="AR25" s="127">
        <v>1</v>
      </c>
      <c r="AS25" s="127"/>
      <c r="AT25" s="127"/>
      <c r="AU25" s="128">
        <f t="shared" si="11"/>
        <v>0</v>
      </c>
      <c r="AV25" s="127">
        <v>1</v>
      </c>
      <c r="AW25" s="127"/>
      <c r="AX25" s="127"/>
      <c r="AY25" s="128">
        <f t="shared" si="12"/>
        <v>0</v>
      </c>
      <c r="AZ25" s="132">
        <f t="shared" si="13"/>
        <v>750</v>
      </c>
      <c r="BA25" s="133">
        <v>750</v>
      </c>
      <c r="BB25" s="134">
        <f t="shared" si="14"/>
        <v>0</v>
      </c>
      <c r="BC25" s="135" t="str">
        <f t="shared" si="15"/>
        <v>geen actie</v>
      </c>
      <c r="BD25" s="136">
        <v>35</v>
      </c>
      <c r="BE25" s="137"/>
      <c r="BF25" s="136"/>
      <c r="BG25" s="136"/>
      <c r="BH25" s="136"/>
      <c r="BI25" s="136"/>
      <c r="BJ25" s="136"/>
      <c r="BK25" s="136"/>
      <c r="BL25" s="136"/>
    </row>
    <row r="26" spans="1:64" ht="17.25" customHeight="1" x14ac:dyDescent="0.25">
      <c r="A26" s="117">
        <v>54</v>
      </c>
      <c r="B26" s="117" t="str">
        <f t="shared" si="0"/>
        <v>v</v>
      </c>
      <c r="C26" s="149" t="s">
        <v>59</v>
      </c>
      <c r="D26" s="119"/>
      <c r="E26" s="142" t="s">
        <v>249</v>
      </c>
      <c r="F26" s="146"/>
      <c r="G26" s="139" t="s">
        <v>199</v>
      </c>
      <c r="H26" s="123">
        <f t="shared" si="1"/>
        <v>609.8189792663477</v>
      </c>
      <c r="I26" s="148">
        <v>2003</v>
      </c>
      <c r="J26" s="125">
        <f t="shared" si="2"/>
        <v>15</v>
      </c>
      <c r="K26" s="126">
        <v>609.8189792663477</v>
      </c>
      <c r="L26" s="127">
        <v>1</v>
      </c>
      <c r="M26" s="127"/>
      <c r="N26" s="127"/>
      <c r="O26" s="128">
        <f t="shared" si="3"/>
        <v>0</v>
      </c>
      <c r="P26" s="127">
        <v>1</v>
      </c>
      <c r="Q26" s="127"/>
      <c r="R26" s="127"/>
      <c r="S26" s="128">
        <f t="shared" si="4"/>
        <v>0</v>
      </c>
      <c r="T26" s="127">
        <v>1</v>
      </c>
      <c r="U26" s="127"/>
      <c r="V26" s="127"/>
      <c r="W26" s="128">
        <f t="shared" si="5"/>
        <v>0</v>
      </c>
      <c r="X26" s="127">
        <v>1</v>
      </c>
      <c r="Y26" s="127"/>
      <c r="Z26" s="127"/>
      <c r="AA26" s="128">
        <f t="shared" si="6"/>
        <v>0</v>
      </c>
      <c r="AB26" s="127">
        <v>1</v>
      </c>
      <c r="AC26" s="127"/>
      <c r="AD26" s="127"/>
      <c r="AE26" s="129">
        <f t="shared" si="7"/>
        <v>0</v>
      </c>
      <c r="AF26" s="127">
        <v>1</v>
      </c>
      <c r="AG26" s="127"/>
      <c r="AH26" s="127"/>
      <c r="AI26" s="129">
        <f t="shared" si="8"/>
        <v>0</v>
      </c>
      <c r="AJ26" s="127">
        <v>1</v>
      </c>
      <c r="AK26" s="127"/>
      <c r="AL26" s="127"/>
      <c r="AM26" s="130">
        <f t="shared" si="9"/>
        <v>0</v>
      </c>
      <c r="AN26" s="127">
        <v>1</v>
      </c>
      <c r="AO26" s="127"/>
      <c r="AP26" s="127"/>
      <c r="AQ26" s="131">
        <f t="shared" si="10"/>
        <v>0</v>
      </c>
      <c r="AR26" s="127">
        <v>1</v>
      </c>
      <c r="AS26" s="127"/>
      <c r="AT26" s="127"/>
      <c r="AU26" s="128">
        <f t="shared" si="11"/>
        <v>0</v>
      </c>
      <c r="AV26" s="127">
        <v>1</v>
      </c>
      <c r="AW26" s="127"/>
      <c r="AX26" s="127"/>
      <c r="AY26" s="128">
        <f t="shared" si="12"/>
        <v>0</v>
      </c>
      <c r="AZ26" s="132" t="str">
        <f t="shared" si="13"/>
        <v>500</v>
      </c>
      <c r="BA26" s="133">
        <v>500</v>
      </c>
      <c r="BB26" s="134">
        <f t="shared" si="14"/>
        <v>0</v>
      </c>
      <c r="BC26" s="135" t="str">
        <f t="shared" si="15"/>
        <v>geen actie</v>
      </c>
      <c r="BD26" s="136">
        <v>54</v>
      </c>
      <c r="BE26" s="137"/>
      <c r="BF26" s="136"/>
      <c r="BG26" s="136"/>
      <c r="BH26" s="136"/>
      <c r="BI26" s="136"/>
      <c r="BJ26" s="136"/>
      <c r="BK26" s="136"/>
      <c r="BL26" s="136"/>
    </row>
    <row r="27" spans="1:64" ht="17.25" customHeight="1" x14ac:dyDescent="0.25">
      <c r="A27" s="117">
        <v>50</v>
      </c>
      <c r="B27" s="117" t="str">
        <f t="shared" si="0"/>
        <v>v</v>
      </c>
      <c r="C27" s="149" t="s">
        <v>59</v>
      </c>
      <c r="D27" s="119"/>
      <c r="E27" s="142" t="s">
        <v>243</v>
      </c>
      <c r="F27" s="146">
        <v>115221</v>
      </c>
      <c r="G27" s="139" t="s">
        <v>212</v>
      </c>
      <c r="H27" s="123">
        <f t="shared" si="1"/>
        <v>3301.4604970193204</v>
      </c>
      <c r="I27" s="148">
        <v>2004</v>
      </c>
      <c r="J27" s="125">
        <f t="shared" si="2"/>
        <v>14</v>
      </c>
      <c r="K27" s="126">
        <v>3301.4604970193204</v>
      </c>
      <c r="L27" s="127">
        <v>1</v>
      </c>
      <c r="M27" s="127"/>
      <c r="N27" s="127"/>
      <c r="O27" s="128">
        <f t="shared" si="3"/>
        <v>0</v>
      </c>
      <c r="P27" s="127">
        <v>1</v>
      </c>
      <c r="Q27" s="127"/>
      <c r="R27" s="127"/>
      <c r="S27" s="128">
        <f t="shared" si="4"/>
        <v>0</v>
      </c>
      <c r="T27" s="127">
        <v>1</v>
      </c>
      <c r="U27" s="127"/>
      <c r="V27" s="127"/>
      <c r="W27" s="128">
        <f t="shared" si="5"/>
        <v>0</v>
      </c>
      <c r="X27" s="127">
        <v>1</v>
      </c>
      <c r="Y27" s="127"/>
      <c r="Z27" s="127"/>
      <c r="AA27" s="128">
        <f t="shared" si="6"/>
        <v>0</v>
      </c>
      <c r="AB27" s="127">
        <v>1</v>
      </c>
      <c r="AC27" s="127"/>
      <c r="AD27" s="127"/>
      <c r="AE27" s="129">
        <f t="shared" si="7"/>
        <v>0</v>
      </c>
      <c r="AF27" s="127">
        <v>1</v>
      </c>
      <c r="AG27" s="127"/>
      <c r="AH27" s="127"/>
      <c r="AI27" s="129">
        <f t="shared" si="8"/>
        <v>0</v>
      </c>
      <c r="AJ27" s="127">
        <v>1</v>
      </c>
      <c r="AK27" s="127"/>
      <c r="AL27" s="127"/>
      <c r="AM27" s="130">
        <f t="shared" si="9"/>
        <v>0</v>
      </c>
      <c r="AN27" s="127">
        <v>1</v>
      </c>
      <c r="AO27" s="127"/>
      <c r="AP27" s="127"/>
      <c r="AQ27" s="131">
        <f t="shared" si="10"/>
        <v>0</v>
      </c>
      <c r="AR27" s="127">
        <v>1</v>
      </c>
      <c r="AS27" s="127"/>
      <c r="AT27" s="127"/>
      <c r="AU27" s="128">
        <f t="shared" si="11"/>
        <v>0</v>
      </c>
      <c r="AV27" s="127">
        <v>1</v>
      </c>
      <c r="AW27" s="127"/>
      <c r="AX27" s="127"/>
      <c r="AY27" s="128">
        <f t="shared" si="12"/>
        <v>0</v>
      </c>
      <c r="AZ27" s="132">
        <f t="shared" si="13"/>
        <v>3000</v>
      </c>
      <c r="BA27" s="133">
        <v>3000</v>
      </c>
      <c r="BB27" s="134">
        <f t="shared" si="14"/>
        <v>0</v>
      </c>
      <c r="BC27" s="135" t="str">
        <f t="shared" si="15"/>
        <v>geen actie</v>
      </c>
      <c r="BD27" s="136">
        <v>50</v>
      </c>
      <c r="BE27" s="137"/>
      <c r="BF27" s="136"/>
      <c r="BG27" s="136"/>
      <c r="BH27" s="151"/>
      <c r="BI27" s="136"/>
      <c r="BJ27" s="136"/>
      <c r="BK27" s="136"/>
      <c r="BL27" s="136"/>
    </row>
    <row r="28" spans="1:64" ht="17.25" customHeight="1" x14ac:dyDescent="0.25">
      <c r="A28" s="117">
        <v>32</v>
      </c>
      <c r="B28" s="117" t="str">
        <f t="shared" si="0"/>
        <v>v</v>
      </c>
      <c r="C28" s="149" t="s">
        <v>59</v>
      </c>
      <c r="D28" s="119"/>
      <c r="E28" s="142" t="s">
        <v>222</v>
      </c>
      <c r="F28" s="146"/>
      <c r="G28" s="139" t="s">
        <v>75</v>
      </c>
      <c r="H28" s="123">
        <f t="shared" si="1"/>
        <v>367.32456140350877</v>
      </c>
      <c r="I28" s="148">
        <v>2004</v>
      </c>
      <c r="J28" s="125">
        <f t="shared" si="2"/>
        <v>14</v>
      </c>
      <c r="K28" s="126">
        <v>367.32456140350877</v>
      </c>
      <c r="L28" s="127">
        <v>1</v>
      </c>
      <c r="M28" s="127"/>
      <c r="N28" s="127"/>
      <c r="O28" s="128">
        <f t="shared" si="3"/>
        <v>0</v>
      </c>
      <c r="P28" s="127">
        <v>1</v>
      </c>
      <c r="Q28" s="127"/>
      <c r="R28" s="127"/>
      <c r="S28" s="128">
        <f t="shared" si="4"/>
        <v>0</v>
      </c>
      <c r="T28" s="127">
        <v>1</v>
      </c>
      <c r="U28" s="127"/>
      <c r="V28" s="127"/>
      <c r="W28" s="128">
        <f t="shared" si="5"/>
        <v>0</v>
      </c>
      <c r="X28" s="127">
        <v>1</v>
      </c>
      <c r="Y28" s="127"/>
      <c r="Z28" s="127"/>
      <c r="AA28" s="128">
        <f t="shared" si="6"/>
        <v>0</v>
      </c>
      <c r="AB28" s="127">
        <v>1</v>
      </c>
      <c r="AC28" s="127"/>
      <c r="AD28" s="127"/>
      <c r="AE28" s="129">
        <f t="shared" si="7"/>
        <v>0</v>
      </c>
      <c r="AF28" s="127">
        <v>1</v>
      </c>
      <c r="AG28" s="127"/>
      <c r="AH28" s="127"/>
      <c r="AI28" s="129">
        <f t="shared" si="8"/>
        <v>0</v>
      </c>
      <c r="AJ28" s="127">
        <v>1</v>
      </c>
      <c r="AK28" s="127"/>
      <c r="AL28" s="127"/>
      <c r="AM28" s="130">
        <f t="shared" si="9"/>
        <v>0</v>
      </c>
      <c r="AN28" s="127">
        <v>1</v>
      </c>
      <c r="AO28" s="127"/>
      <c r="AP28" s="127"/>
      <c r="AQ28" s="131">
        <f t="shared" si="10"/>
        <v>0</v>
      </c>
      <c r="AR28" s="127">
        <v>1</v>
      </c>
      <c r="AS28" s="127"/>
      <c r="AT28" s="127"/>
      <c r="AU28" s="128">
        <f t="shared" si="11"/>
        <v>0</v>
      </c>
      <c r="AV28" s="127">
        <v>1</v>
      </c>
      <c r="AW28" s="127"/>
      <c r="AX28" s="127"/>
      <c r="AY28" s="128">
        <f t="shared" si="12"/>
        <v>0</v>
      </c>
      <c r="AZ28" s="132">
        <f t="shared" si="13"/>
        <v>250</v>
      </c>
      <c r="BA28" s="133">
        <v>250</v>
      </c>
      <c r="BB28" s="134">
        <f t="shared" si="14"/>
        <v>0</v>
      </c>
      <c r="BC28" s="135" t="str">
        <f t="shared" si="15"/>
        <v>geen actie</v>
      </c>
      <c r="BD28" s="136">
        <v>32</v>
      </c>
      <c r="BE28" s="136"/>
      <c r="BF28" s="136"/>
      <c r="BG28" s="136"/>
      <c r="BH28" s="137"/>
      <c r="BI28" s="136"/>
      <c r="BJ28" s="136"/>
      <c r="BK28" s="136"/>
      <c r="BL28" s="136"/>
    </row>
    <row r="29" spans="1:64" s="137" customFormat="1" ht="17.25" customHeight="1" x14ac:dyDescent="0.25">
      <c r="A29" s="117">
        <v>31</v>
      </c>
      <c r="B29" s="117" t="str">
        <f t="shared" si="0"/>
        <v>v</v>
      </c>
      <c r="C29" s="149" t="s">
        <v>59</v>
      </c>
      <c r="D29" s="119"/>
      <c r="E29" s="142" t="s">
        <v>221</v>
      </c>
      <c r="F29" s="121">
        <v>114441</v>
      </c>
      <c r="G29" s="122" t="s">
        <v>208</v>
      </c>
      <c r="H29" s="123">
        <f t="shared" si="1"/>
        <v>3188.7117743367749</v>
      </c>
      <c r="I29" s="124">
        <v>2005</v>
      </c>
      <c r="J29" s="125">
        <f t="shared" si="2"/>
        <v>13</v>
      </c>
      <c r="K29" s="152">
        <v>3188.7117743367749</v>
      </c>
      <c r="L29" s="127">
        <v>1</v>
      </c>
      <c r="M29" s="127"/>
      <c r="N29" s="127"/>
      <c r="O29" s="128">
        <f t="shared" si="3"/>
        <v>0</v>
      </c>
      <c r="P29" s="127">
        <v>1</v>
      </c>
      <c r="Q29" s="127"/>
      <c r="R29" s="127"/>
      <c r="S29" s="128">
        <f t="shared" si="4"/>
        <v>0</v>
      </c>
      <c r="T29" s="127">
        <v>1</v>
      </c>
      <c r="U29" s="127"/>
      <c r="V29" s="127"/>
      <c r="W29" s="128">
        <f t="shared" si="5"/>
        <v>0</v>
      </c>
      <c r="X29" s="127">
        <v>1</v>
      </c>
      <c r="Y29" s="127"/>
      <c r="Z29" s="127"/>
      <c r="AA29" s="128">
        <f t="shared" si="6"/>
        <v>0</v>
      </c>
      <c r="AB29" s="127">
        <v>1</v>
      </c>
      <c r="AC29" s="127"/>
      <c r="AD29" s="127"/>
      <c r="AE29" s="129">
        <f t="shared" si="7"/>
        <v>0</v>
      </c>
      <c r="AF29" s="127">
        <v>1</v>
      </c>
      <c r="AG29" s="127"/>
      <c r="AH29" s="127"/>
      <c r="AI29" s="129">
        <f t="shared" si="8"/>
        <v>0</v>
      </c>
      <c r="AJ29" s="127">
        <v>1</v>
      </c>
      <c r="AK29" s="127"/>
      <c r="AL29" s="127"/>
      <c r="AM29" s="130">
        <f t="shared" si="9"/>
        <v>0</v>
      </c>
      <c r="AN29" s="127">
        <v>1</v>
      </c>
      <c r="AO29" s="127"/>
      <c r="AP29" s="127"/>
      <c r="AQ29" s="131">
        <f t="shared" si="10"/>
        <v>0</v>
      </c>
      <c r="AR29" s="127">
        <v>1</v>
      </c>
      <c r="AS29" s="127"/>
      <c r="AT29" s="127"/>
      <c r="AU29" s="128">
        <f t="shared" si="11"/>
        <v>0</v>
      </c>
      <c r="AV29" s="127">
        <v>1</v>
      </c>
      <c r="AW29" s="127"/>
      <c r="AX29" s="127"/>
      <c r="AY29" s="128">
        <f t="shared" si="12"/>
        <v>0</v>
      </c>
      <c r="AZ29" s="132">
        <f t="shared" si="13"/>
        <v>3000</v>
      </c>
      <c r="BA29" s="133">
        <v>3000</v>
      </c>
      <c r="BB29" s="134">
        <f t="shared" si="14"/>
        <v>0</v>
      </c>
      <c r="BC29" s="135" t="str">
        <f t="shared" si="15"/>
        <v>geen actie</v>
      </c>
      <c r="BD29" s="136">
        <v>31</v>
      </c>
      <c r="BE29" s="136"/>
    </row>
    <row r="30" spans="1:64" s="137" customFormat="1" ht="17.25" customHeight="1" x14ac:dyDescent="0.25">
      <c r="A30" s="117">
        <v>25</v>
      </c>
      <c r="B30" s="117" t="str">
        <f t="shared" si="0"/>
        <v>v</v>
      </c>
      <c r="C30" s="149" t="s">
        <v>59</v>
      </c>
      <c r="D30" s="119"/>
      <c r="E30" s="142" t="s">
        <v>214</v>
      </c>
      <c r="F30" s="121">
        <v>114917</v>
      </c>
      <c r="G30" s="139" t="s">
        <v>208</v>
      </c>
      <c r="H30" s="123">
        <f t="shared" si="1"/>
        <v>2946.0189255189257</v>
      </c>
      <c r="I30" s="124">
        <v>2005</v>
      </c>
      <c r="J30" s="125">
        <f t="shared" si="2"/>
        <v>13</v>
      </c>
      <c r="K30" s="126">
        <v>2946.0189255189257</v>
      </c>
      <c r="L30" s="127">
        <v>1</v>
      </c>
      <c r="M30" s="127"/>
      <c r="N30" s="127"/>
      <c r="O30" s="128">
        <f t="shared" si="3"/>
        <v>0</v>
      </c>
      <c r="P30" s="127">
        <v>1</v>
      </c>
      <c r="Q30" s="127"/>
      <c r="R30" s="127"/>
      <c r="S30" s="128">
        <f t="shared" si="4"/>
        <v>0</v>
      </c>
      <c r="T30" s="127">
        <v>1</v>
      </c>
      <c r="U30" s="127"/>
      <c r="V30" s="127"/>
      <c r="W30" s="128">
        <f t="shared" si="5"/>
        <v>0</v>
      </c>
      <c r="X30" s="127">
        <v>1</v>
      </c>
      <c r="Y30" s="127"/>
      <c r="Z30" s="127"/>
      <c r="AA30" s="128">
        <f t="shared" si="6"/>
        <v>0</v>
      </c>
      <c r="AB30" s="127">
        <v>1</v>
      </c>
      <c r="AC30" s="127"/>
      <c r="AD30" s="127"/>
      <c r="AE30" s="129">
        <f t="shared" si="7"/>
        <v>0</v>
      </c>
      <c r="AF30" s="127">
        <v>1</v>
      </c>
      <c r="AG30" s="127"/>
      <c r="AH30" s="127"/>
      <c r="AI30" s="129">
        <f t="shared" si="8"/>
        <v>0</v>
      </c>
      <c r="AJ30" s="127">
        <v>1</v>
      </c>
      <c r="AK30" s="127"/>
      <c r="AL30" s="127"/>
      <c r="AM30" s="130">
        <f t="shared" si="9"/>
        <v>0</v>
      </c>
      <c r="AN30" s="127">
        <v>1</v>
      </c>
      <c r="AO30" s="127"/>
      <c r="AP30" s="127"/>
      <c r="AQ30" s="131">
        <f t="shared" si="10"/>
        <v>0</v>
      </c>
      <c r="AR30" s="127">
        <v>1</v>
      </c>
      <c r="AS30" s="127"/>
      <c r="AT30" s="127"/>
      <c r="AU30" s="128">
        <f t="shared" si="11"/>
        <v>0</v>
      </c>
      <c r="AV30" s="127">
        <v>1</v>
      </c>
      <c r="AW30" s="127"/>
      <c r="AX30" s="127"/>
      <c r="AY30" s="128">
        <f t="shared" si="12"/>
        <v>0</v>
      </c>
      <c r="AZ30" s="132">
        <f t="shared" si="13"/>
        <v>2500</v>
      </c>
      <c r="BA30" s="133">
        <v>2500</v>
      </c>
      <c r="BB30" s="134">
        <f t="shared" si="14"/>
        <v>0</v>
      </c>
      <c r="BC30" s="135" t="str">
        <f t="shared" si="15"/>
        <v>geen actie</v>
      </c>
      <c r="BD30" s="136">
        <v>25</v>
      </c>
      <c r="BF30" s="136"/>
      <c r="BG30" s="136"/>
    </row>
    <row r="31" spans="1:64" s="137" customFormat="1" ht="17.25" customHeight="1" x14ac:dyDescent="0.25">
      <c r="A31" s="117">
        <v>17</v>
      </c>
      <c r="B31" s="117" t="str">
        <f t="shared" si="0"/>
        <v>v</v>
      </c>
      <c r="C31" s="149" t="s">
        <v>59</v>
      </c>
      <c r="D31" s="119"/>
      <c r="E31" s="142" t="s">
        <v>202</v>
      </c>
      <c r="F31" s="121">
        <v>115567</v>
      </c>
      <c r="G31" s="139" t="s">
        <v>203</v>
      </c>
      <c r="H31" s="123">
        <f t="shared" si="1"/>
        <v>2825.080367096672</v>
      </c>
      <c r="I31" s="124">
        <v>2005</v>
      </c>
      <c r="J31" s="125">
        <f t="shared" si="2"/>
        <v>13</v>
      </c>
      <c r="K31" s="126">
        <v>2825.080367096672</v>
      </c>
      <c r="L31" s="127">
        <v>1</v>
      </c>
      <c r="M31" s="127"/>
      <c r="N31" s="127"/>
      <c r="O31" s="128">
        <f t="shared" si="3"/>
        <v>0</v>
      </c>
      <c r="P31" s="127">
        <v>1</v>
      </c>
      <c r="Q31" s="127"/>
      <c r="R31" s="127"/>
      <c r="S31" s="128">
        <f t="shared" si="4"/>
        <v>0</v>
      </c>
      <c r="T31" s="127">
        <v>1</v>
      </c>
      <c r="U31" s="127"/>
      <c r="V31" s="127"/>
      <c r="W31" s="128">
        <f t="shared" si="5"/>
        <v>0</v>
      </c>
      <c r="X31" s="127">
        <v>1</v>
      </c>
      <c r="Y31" s="127"/>
      <c r="Z31" s="127"/>
      <c r="AA31" s="128">
        <f t="shared" si="6"/>
        <v>0</v>
      </c>
      <c r="AB31" s="127">
        <v>1</v>
      </c>
      <c r="AC31" s="127"/>
      <c r="AD31" s="127"/>
      <c r="AE31" s="129">
        <f t="shared" si="7"/>
        <v>0</v>
      </c>
      <c r="AF31" s="127">
        <v>1</v>
      </c>
      <c r="AG31" s="127"/>
      <c r="AH31" s="127"/>
      <c r="AI31" s="129">
        <f t="shared" si="8"/>
        <v>0</v>
      </c>
      <c r="AJ31" s="127">
        <v>1</v>
      </c>
      <c r="AK31" s="127"/>
      <c r="AL31" s="127"/>
      <c r="AM31" s="130">
        <f t="shared" si="9"/>
        <v>0</v>
      </c>
      <c r="AN31" s="127">
        <v>1</v>
      </c>
      <c r="AO31" s="127"/>
      <c r="AP31" s="127"/>
      <c r="AQ31" s="131">
        <f t="shared" si="10"/>
        <v>0</v>
      </c>
      <c r="AR31" s="127">
        <v>1</v>
      </c>
      <c r="AS31" s="127"/>
      <c r="AT31" s="127"/>
      <c r="AU31" s="128">
        <f t="shared" si="11"/>
        <v>0</v>
      </c>
      <c r="AV31" s="127">
        <v>1</v>
      </c>
      <c r="AW31" s="127"/>
      <c r="AX31" s="127"/>
      <c r="AY31" s="128">
        <f t="shared" si="12"/>
        <v>0</v>
      </c>
      <c r="AZ31" s="132">
        <f t="shared" si="13"/>
        <v>2500</v>
      </c>
      <c r="BA31" s="133">
        <v>2500</v>
      </c>
      <c r="BB31" s="134">
        <f t="shared" si="14"/>
        <v>0</v>
      </c>
      <c r="BC31" s="135" t="str">
        <f t="shared" si="15"/>
        <v>geen actie</v>
      </c>
      <c r="BD31" s="136">
        <v>17</v>
      </c>
      <c r="BH31" s="136"/>
    </row>
    <row r="32" spans="1:64" s="137" customFormat="1" ht="17.25" customHeight="1" x14ac:dyDescent="0.25">
      <c r="A32" s="117">
        <v>21</v>
      </c>
      <c r="B32" s="117" t="str">
        <f t="shared" si="0"/>
        <v>v</v>
      </c>
      <c r="C32" s="149" t="s">
        <v>59</v>
      </c>
      <c r="D32" s="119"/>
      <c r="E32" s="150" t="s">
        <v>207</v>
      </c>
      <c r="F32" s="121">
        <v>115377</v>
      </c>
      <c r="G32" s="139" t="s">
        <v>208</v>
      </c>
      <c r="H32" s="123">
        <f t="shared" si="1"/>
        <v>1868.0886474636477</v>
      </c>
      <c r="I32" s="124">
        <v>2005</v>
      </c>
      <c r="J32" s="125">
        <f t="shared" si="2"/>
        <v>13</v>
      </c>
      <c r="K32" s="126">
        <v>1868.0886474636477</v>
      </c>
      <c r="L32" s="127">
        <v>1</v>
      </c>
      <c r="M32" s="127"/>
      <c r="N32" s="127"/>
      <c r="O32" s="128">
        <f t="shared" si="3"/>
        <v>0</v>
      </c>
      <c r="P32" s="127">
        <v>1</v>
      </c>
      <c r="Q32" s="127"/>
      <c r="R32" s="127"/>
      <c r="S32" s="128">
        <f t="shared" si="4"/>
        <v>0</v>
      </c>
      <c r="T32" s="127">
        <v>1</v>
      </c>
      <c r="U32" s="127"/>
      <c r="V32" s="127"/>
      <c r="W32" s="128">
        <f t="shared" si="5"/>
        <v>0</v>
      </c>
      <c r="X32" s="127">
        <v>1</v>
      </c>
      <c r="Y32" s="127"/>
      <c r="Z32" s="127"/>
      <c r="AA32" s="128">
        <f t="shared" si="6"/>
        <v>0</v>
      </c>
      <c r="AB32" s="127">
        <v>1</v>
      </c>
      <c r="AC32" s="127"/>
      <c r="AD32" s="127"/>
      <c r="AE32" s="129">
        <f t="shared" si="7"/>
        <v>0</v>
      </c>
      <c r="AF32" s="127">
        <v>1</v>
      </c>
      <c r="AG32" s="127"/>
      <c r="AH32" s="127"/>
      <c r="AI32" s="129">
        <f t="shared" si="8"/>
        <v>0</v>
      </c>
      <c r="AJ32" s="127">
        <v>1</v>
      </c>
      <c r="AK32" s="127"/>
      <c r="AL32" s="127"/>
      <c r="AM32" s="130">
        <f t="shared" si="9"/>
        <v>0</v>
      </c>
      <c r="AN32" s="127">
        <v>1</v>
      </c>
      <c r="AO32" s="127"/>
      <c r="AP32" s="127"/>
      <c r="AQ32" s="131">
        <f t="shared" si="10"/>
        <v>0</v>
      </c>
      <c r="AR32" s="127">
        <v>1</v>
      </c>
      <c r="AS32" s="127"/>
      <c r="AT32" s="127"/>
      <c r="AU32" s="128">
        <f t="shared" si="11"/>
        <v>0</v>
      </c>
      <c r="AV32" s="127">
        <v>1</v>
      </c>
      <c r="AW32" s="127"/>
      <c r="AX32" s="127"/>
      <c r="AY32" s="128">
        <f t="shared" si="12"/>
        <v>0</v>
      </c>
      <c r="AZ32" s="132">
        <f t="shared" si="13"/>
        <v>1500</v>
      </c>
      <c r="BA32" s="133">
        <v>1500</v>
      </c>
      <c r="BB32" s="134">
        <f t="shared" si="14"/>
        <v>0</v>
      </c>
      <c r="BC32" s="135" t="str">
        <f t="shared" si="15"/>
        <v>geen actie</v>
      </c>
      <c r="BD32" s="136">
        <v>21</v>
      </c>
      <c r="BH32" s="136"/>
    </row>
    <row r="33" spans="1:64" s="137" customFormat="1" ht="17.25" customHeight="1" x14ac:dyDescent="0.25">
      <c r="A33" s="117">
        <v>26</v>
      </c>
      <c r="B33" s="117" t="str">
        <f t="shared" si="0"/>
        <v>v</v>
      </c>
      <c r="C33" s="22" t="s">
        <v>59</v>
      </c>
      <c r="D33" s="119"/>
      <c r="E33" s="142" t="s">
        <v>215</v>
      </c>
      <c r="F33" s="140"/>
      <c r="G33" s="122" t="s">
        <v>176</v>
      </c>
      <c r="H33" s="123">
        <f t="shared" si="1"/>
        <v>1512.4047619047619</v>
      </c>
      <c r="I33" s="122">
        <v>2005</v>
      </c>
      <c r="J33" s="125">
        <f t="shared" si="2"/>
        <v>13</v>
      </c>
      <c r="K33" s="126">
        <v>1512.4047619047619</v>
      </c>
      <c r="L33" s="127">
        <v>1</v>
      </c>
      <c r="M33" s="127"/>
      <c r="N33" s="127"/>
      <c r="O33" s="128">
        <f t="shared" si="3"/>
        <v>0</v>
      </c>
      <c r="P33" s="127">
        <v>1</v>
      </c>
      <c r="Q33" s="127"/>
      <c r="R33" s="127"/>
      <c r="S33" s="128">
        <f t="shared" si="4"/>
        <v>0</v>
      </c>
      <c r="T33" s="127">
        <v>1</v>
      </c>
      <c r="U33" s="127"/>
      <c r="V33" s="127"/>
      <c r="W33" s="128">
        <f t="shared" si="5"/>
        <v>0</v>
      </c>
      <c r="X33" s="127">
        <v>1</v>
      </c>
      <c r="Y33" s="127"/>
      <c r="Z33" s="127"/>
      <c r="AA33" s="128">
        <f t="shared" si="6"/>
        <v>0</v>
      </c>
      <c r="AB33" s="127">
        <v>1</v>
      </c>
      <c r="AC33" s="127"/>
      <c r="AD33" s="127"/>
      <c r="AE33" s="129">
        <f t="shared" si="7"/>
        <v>0</v>
      </c>
      <c r="AF33" s="127">
        <v>1</v>
      </c>
      <c r="AG33" s="127"/>
      <c r="AH33" s="127"/>
      <c r="AI33" s="129">
        <f t="shared" si="8"/>
        <v>0</v>
      </c>
      <c r="AJ33" s="127">
        <v>1</v>
      </c>
      <c r="AK33" s="127"/>
      <c r="AL33" s="127"/>
      <c r="AM33" s="130">
        <f t="shared" si="9"/>
        <v>0</v>
      </c>
      <c r="AN33" s="127">
        <v>1</v>
      </c>
      <c r="AO33" s="127"/>
      <c r="AP33" s="127"/>
      <c r="AQ33" s="131">
        <f t="shared" si="10"/>
        <v>0</v>
      </c>
      <c r="AR33" s="127">
        <v>1</v>
      </c>
      <c r="AS33" s="127"/>
      <c r="AT33" s="127"/>
      <c r="AU33" s="128">
        <f t="shared" si="11"/>
        <v>0</v>
      </c>
      <c r="AV33" s="127">
        <v>1</v>
      </c>
      <c r="AW33" s="127"/>
      <c r="AX33" s="127"/>
      <c r="AY33" s="128">
        <f t="shared" si="12"/>
        <v>0</v>
      </c>
      <c r="AZ33" s="132">
        <f t="shared" si="13"/>
        <v>1500</v>
      </c>
      <c r="BA33" s="133">
        <v>1500</v>
      </c>
      <c r="BB33" s="134">
        <f t="shared" si="14"/>
        <v>0</v>
      </c>
      <c r="BC33" s="135" t="str">
        <f t="shared" si="15"/>
        <v>geen actie</v>
      </c>
      <c r="BD33" s="136">
        <v>26</v>
      </c>
      <c r="BF33" s="136"/>
      <c r="BG33" s="136"/>
    </row>
    <row r="34" spans="1:64" ht="17.25" customHeight="1" x14ac:dyDescent="0.25">
      <c r="A34" s="117">
        <v>36</v>
      </c>
      <c r="B34" s="117" t="str">
        <f t="shared" si="0"/>
        <v>v</v>
      </c>
      <c r="C34" s="22" t="s">
        <v>59</v>
      </c>
      <c r="D34" s="119"/>
      <c r="E34" s="142" t="s">
        <v>226</v>
      </c>
      <c r="F34" s="145"/>
      <c r="G34" s="139" t="s">
        <v>212</v>
      </c>
      <c r="H34" s="123">
        <f t="shared" si="1"/>
        <v>1440.0595238095236</v>
      </c>
      <c r="I34" s="139">
        <v>2005</v>
      </c>
      <c r="J34" s="125">
        <f t="shared" ref="J34:J97" si="16">SUM(2018-I34)</f>
        <v>13</v>
      </c>
      <c r="K34" s="126">
        <v>1440.0595238095236</v>
      </c>
      <c r="L34" s="127">
        <v>1</v>
      </c>
      <c r="M34" s="127"/>
      <c r="N34" s="127"/>
      <c r="O34" s="128">
        <f t="shared" ref="O34:O97" si="17">SUM(M34*10+N34)/L34*10</f>
        <v>0</v>
      </c>
      <c r="P34" s="127">
        <v>1</v>
      </c>
      <c r="Q34" s="127"/>
      <c r="R34" s="127"/>
      <c r="S34" s="128">
        <f t="shared" ref="S34:S70" si="18">SUM(Q34*10+R34)/P34*10</f>
        <v>0</v>
      </c>
      <c r="T34" s="127">
        <v>1</v>
      </c>
      <c r="U34" s="127"/>
      <c r="V34" s="127"/>
      <c r="W34" s="128">
        <f t="shared" si="5"/>
        <v>0</v>
      </c>
      <c r="X34" s="127">
        <v>1</v>
      </c>
      <c r="Y34" s="127"/>
      <c r="Z34" s="127"/>
      <c r="AA34" s="128">
        <f t="shared" si="6"/>
        <v>0</v>
      </c>
      <c r="AB34" s="127">
        <v>1</v>
      </c>
      <c r="AC34" s="127"/>
      <c r="AD34" s="127"/>
      <c r="AE34" s="129">
        <f t="shared" si="7"/>
        <v>0</v>
      </c>
      <c r="AF34" s="127">
        <v>1</v>
      </c>
      <c r="AG34" s="127"/>
      <c r="AH34" s="127"/>
      <c r="AI34" s="129">
        <f t="shared" si="8"/>
        <v>0</v>
      </c>
      <c r="AJ34" s="127">
        <v>1</v>
      </c>
      <c r="AK34" s="127"/>
      <c r="AL34" s="127"/>
      <c r="AM34" s="130">
        <f t="shared" si="9"/>
        <v>0</v>
      </c>
      <c r="AN34" s="127">
        <v>1</v>
      </c>
      <c r="AO34" s="127"/>
      <c r="AP34" s="127"/>
      <c r="AQ34" s="131">
        <f t="shared" si="10"/>
        <v>0</v>
      </c>
      <c r="AR34" s="127">
        <v>1</v>
      </c>
      <c r="AS34" s="127"/>
      <c r="AT34" s="127"/>
      <c r="AU34" s="128">
        <f t="shared" si="11"/>
        <v>0</v>
      </c>
      <c r="AV34" s="127">
        <v>1</v>
      </c>
      <c r="AW34" s="127"/>
      <c r="AX34" s="127"/>
      <c r="AY34" s="128">
        <f t="shared" si="12"/>
        <v>0</v>
      </c>
      <c r="AZ34" s="132">
        <f t="shared" si="13"/>
        <v>1000</v>
      </c>
      <c r="BA34" s="133">
        <v>1000</v>
      </c>
      <c r="BB34" s="134">
        <f t="shared" si="14"/>
        <v>0</v>
      </c>
      <c r="BC34" s="135" t="str">
        <f t="shared" si="15"/>
        <v>geen actie</v>
      </c>
      <c r="BD34" s="136">
        <v>36</v>
      </c>
      <c r="BE34" s="137"/>
      <c r="BF34" s="136"/>
      <c r="BG34" s="136"/>
      <c r="BH34" s="136"/>
      <c r="BI34" s="136"/>
      <c r="BJ34" s="136"/>
      <c r="BK34" s="136"/>
      <c r="BL34" s="136"/>
    </row>
    <row r="35" spans="1:64" ht="17.25" customHeight="1" x14ac:dyDescent="0.25">
      <c r="A35" s="117">
        <v>29</v>
      </c>
      <c r="B35" s="117" t="str">
        <f t="shared" si="0"/>
        <v>v</v>
      </c>
      <c r="C35" s="149" t="s">
        <v>59</v>
      </c>
      <c r="D35" s="119"/>
      <c r="E35" s="142" t="s">
        <v>218</v>
      </c>
      <c r="F35" s="146">
        <v>115691</v>
      </c>
      <c r="G35" s="139" t="s">
        <v>219</v>
      </c>
      <c r="H35" s="123">
        <f t="shared" si="1"/>
        <v>1052.0075757575758</v>
      </c>
      <c r="I35" s="148">
        <v>2005</v>
      </c>
      <c r="J35" s="125">
        <f t="shared" si="16"/>
        <v>13</v>
      </c>
      <c r="K35" s="126">
        <v>1052.0075757575758</v>
      </c>
      <c r="L35" s="127">
        <v>1</v>
      </c>
      <c r="M35" s="127"/>
      <c r="N35" s="127"/>
      <c r="O35" s="128">
        <f t="shared" si="17"/>
        <v>0</v>
      </c>
      <c r="P35" s="127">
        <v>1</v>
      </c>
      <c r="Q35" s="127"/>
      <c r="R35" s="127"/>
      <c r="S35" s="128">
        <f t="shared" si="18"/>
        <v>0</v>
      </c>
      <c r="T35" s="127">
        <v>1</v>
      </c>
      <c r="U35" s="127"/>
      <c r="V35" s="127"/>
      <c r="W35" s="128">
        <f t="shared" si="5"/>
        <v>0</v>
      </c>
      <c r="X35" s="127">
        <v>1</v>
      </c>
      <c r="Y35" s="127"/>
      <c r="Z35" s="127"/>
      <c r="AA35" s="128">
        <f t="shared" si="6"/>
        <v>0</v>
      </c>
      <c r="AB35" s="127">
        <v>1</v>
      </c>
      <c r="AC35" s="127"/>
      <c r="AD35" s="127"/>
      <c r="AE35" s="129">
        <f t="shared" si="7"/>
        <v>0</v>
      </c>
      <c r="AF35" s="127">
        <v>1</v>
      </c>
      <c r="AG35" s="127"/>
      <c r="AH35" s="127"/>
      <c r="AI35" s="129">
        <f t="shared" si="8"/>
        <v>0</v>
      </c>
      <c r="AJ35" s="127">
        <v>1</v>
      </c>
      <c r="AK35" s="127"/>
      <c r="AL35" s="127"/>
      <c r="AM35" s="130">
        <f t="shared" si="9"/>
        <v>0</v>
      </c>
      <c r="AN35" s="127">
        <v>1</v>
      </c>
      <c r="AO35" s="127"/>
      <c r="AP35" s="127"/>
      <c r="AQ35" s="131">
        <f t="shared" si="10"/>
        <v>0</v>
      </c>
      <c r="AR35" s="127">
        <v>1</v>
      </c>
      <c r="AS35" s="127"/>
      <c r="AT35" s="127"/>
      <c r="AU35" s="128">
        <f t="shared" si="11"/>
        <v>0</v>
      </c>
      <c r="AV35" s="127">
        <v>1</v>
      </c>
      <c r="AW35" s="127"/>
      <c r="AX35" s="127"/>
      <c r="AY35" s="128">
        <f t="shared" si="12"/>
        <v>0</v>
      </c>
      <c r="AZ35" s="132">
        <f t="shared" si="13"/>
        <v>1000</v>
      </c>
      <c r="BA35" s="133">
        <v>1000</v>
      </c>
      <c r="BB35" s="134">
        <f t="shared" si="14"/>
        <v>0</v>
      </c>
      <c r="BC35" s="135" t="str">
        <f t="shared" si="15"/>
        <v>geen actie</v>
      </c>
      <c r="BD35" s="136">
        <v>29</v>
      </c>
      <c r="BE35" s="137"/>
      <c r="BF35" s="136"/>
      <c r="BG35" s="136"/>
      <c r="BH35" s="137"/>
      <c r="BI35" s="136"/>
      <c r="BJ35" s="136"/>
      <c r="BK35" s="136"/>
      <c r="BL35" s="136"/>
    </row>
    <row r="36" spans="1:64" s="137" customFormat="1" ht="17.25" customHeight="1" x14ac:dyDescent="0.25">
      <c r="A36" s="117">
        <v>53</v>
      </c>
      <c r="B36" s="117" t="str">
        <f t="shared" si="0"/>
        <v>v</v>
      </c>
      <c r="C36" s="149" t="s">
        <v>59</v>
      </c>
      <c r="D36" s="119"/>
      <c r="E36" s="142" t="s">
        <v>248</v>
      </c>
      <c r="F36" s="140"/>
      <c r="G36" s="144" t="s">
        <v>195</v>
      </c>
      <c r="H36" s="123">
        <f t="shared" si="1"/>
        <v>60</v>
      </c>
      <c r="I36" s="122">
        <v>2005</v>
      </c>
      <c r="J36" s="125">
        <f t="shared" si="16"/>
        <v>13</v>
      </c>
      <c r="K36" s="126">
        <v>60</v>
      </c>
      <c r="L36" s="127">
        <v>1</v>
      </c>
      <c r="M36" s="127"/>
      <c r="N36" s="127"/>
      <c r="O36" s="128">
        <f t="shared" si="17"/>
        <v>0</v>
      </c>
      <c r="P36" s="127">
        <v>1</v>
      </c>
      <c r="Q36" s="127"/>
      <c r="R36" s="127"/>
      <c r="S36" s="128">
        <f t="shared" si="18"/>
        <v>0</v>
      </c>
      <c r="T36" s="127">
        <v>1</v>
      </c>
      <c r="U36" s="127"/>
      <c r="V36" s="127"/>
      <c r="W36" s="128">
        <f t="shared" si="5"/>
        <v>0</v>
      </c>
      <c r="X36" s="127">
        <v>1</v>
      </c>
      <c r="Y36" s="127"/>
      <c r="Z36" s="127"/>
      <c r="AA36" s="128">
        <f t="shared" si="6"/>
        <v>0</v>
      </c>
      <c r="AB36" s="127">
        <v>1</v>
      </c>
      <c r="AC36" s="127"/>
      <c r="AD36" s="127"/>
      <c r="AE36" s="129">
        <f t="shared" si="7"/>
        <v>0</v>
      </c>
      <c r="AF36" s="127">
        <v>1</v>
      </c>
      <c r="AG36" s="127"/>
      <c r="AH36" s="127"/>
      <c r="AI36" s="129">
        <f t="shared" si="8"/>
        <v>0</v>
      </c>
      <c r="AJ36" s="127">
        <v>1</v>
      </c>
      <c r="AK36" s="127"/>
      <c r="AL36" s="127"/>
      <c r="AM36" s="130">
        <f t="shared" si="9"/>
        <v>0</v>
      </c>
      <c r="AN36" s="127">
        <v>1</v>
      </c>
      <c r="AO36" s="127"/>
      <c r="AP36" s="127"/>
      <c r="AQ36" s="131">
        <f t="shared" si="10"/>
        <v>0</v>
      </c>
      <c r="AR36" s="127">
        <v>1</v>
      </c>
      <c r="AS36" s="127"/>
      <c r="AT36" s="127"/>
      <c r="AU36" s="128">
        <f t="shared" si="11"/>
        <v>0</v>
      </c>
      <c r="AV36" s="127">
        <v>1</v>
      </c>
      <c r="AW36" s="127"/>
      <c r="AX36" s="127"/>
      <c r="AY36" s="128">
        <f t="shared" si="12"/>
        <v>0</v>
      </c>
      <c r="AZ36" s="132">
        <f t="shared" si="13"/>
        <v>0</v>
      </c>
      <c r="BA36" s="133">
        <v>0</v>
      </c>
      <c r="BB36" s="134">
        <f t="shared" si="14"/>
        <v>0</v>
      </c>
      <c r="BC36" s="135" t="str">
        <f t="shared" si="15"/>
        <v>geen actie</v>
      </c>
      <c r="BD36" s="136">
        <v>53</v>
      </c>
      <c r="BE36" s="136"/>
      <c r="BF36" s="136"/>
      <c r="BG36" s="136"/>
      <c r="BH36" s="136"/>
    </row>
    <row r="37" spans="1:64" ht="17.25" customHeight="1" x14ac:dyDescent="0.3">
      <c r="A37" s="117">
        <v>6</v>
      </c>
      <c r="B37" s="117" t="str">
        <f t="shared" si="0"/>
        <v>v</v>
      </c>
      <c r="C37" s="118" t="s">
        <v>59</v>
      </c>
      <c r="D37" s="119"/>
      <c r="E37" s="142" t="s">
        <v>185</v>
      </c>
      <c r="F37" s="146"/>
      <c r="G37" s="139"/>
      <c r="H37" s="123">
        <f t="shared" si="1"/>
        <v>423.48412698412704</v>
      </c>
      <c r="I37" s="148">
        <v>2006</v>
      </c>
      <c r="J37" s="125">
        <f t="shared" si="16"/>
        <v>12</v>
      </c>
      <c r="K37" s="126">
        <v>423.48412698412704</v>
      </c>
      <c r="L37" s="127">
        <v>1</v>
      </c>
      <c r="M37" s="127"/>
      <c r="N37" s="127"/>
      <c r="O37" s="128">
        <f t="shared" si="17"/>
        <v>0</v>
      </c>
      <c r="P37" s="127">
        <v>1</v>
      </c>
      <c r="Q37" s="127"/>
      <c r="R37" s="127"/>
      <c r="S37" s="128">
        <f t="shared" si="18"/>
        <v>0</v>
      </c>
      <c r="T37" s="127">
        <v>1</v>
      </c>
      <c r="U37" s="127"/>
      <c r="V37" s="127"/>
      <c r="W37" s="128">
        <f t="shared" si="5"/>
        <v>0</v>
      </c>
      <c r="X37" s="127">
        <v>1</v>
      </c>
      <c r="Y37" s="127"/>
      <c r="Z37" s="127"/>
      <c r="AA37" s="128">
        <f t="shared" si="6"/>
        <v>0</v>
      </c>
      <c r="AB37" s="127">
        <v>1</v>
      </c>
      <c r="AC37" s="127"/>
      <c r="AD37" s="127"/>
      <c r="AE37" s="129">
        <f t="shared" si="7"/>
        <v>0</v>
      </c>
      <c r="AF37" s="127">
        <v>1</v>
      </c>
      <c r="AG37" s="127"/>
      <c r="AH37" s="127"/>
      <c r="AI37" s="129">
        <f t="shared" si="8"/>
        <v>0</v>
      </c>
      <c r="AJ37" s="127">
        <v>1</v>
      </c>
      <c r="AK37" s="127"/>
      <c r="AL37" s="127"/>
      <c r="AM37" s="130">
        <f t="shared" si="9"/>
        <v>0</v>
      </c>
      <c r="AN37" s="127">
        <v>1</v>
      </c>
      <c r="AO37" s="127"/>
      <c r="AP37" s="127"/>
      <c r="AQ37" s="131">
        <f t="shared" si="10"/>
        <v>0</v>
      </c>
      <c r="AR37" s="127">
        <v>1</v>
      </c>
      <c r="AS37" s="127"/>
      <c r="AT37" s="127"/>
      <c r="AU37" s="128">
        <f t="shared" si="11"/>
        <v>0</v>
      </c>
      <c r="AV37" s="127">
        <v>1</v>
      </c>
      <c r="AW37" s="127"/>
      <c r="AX37" s="127"/>
      <c r="AY37" s="128">
        <f t="shared" si="12"/>
        <v>0</v>
      </c>
      <c r="AZ37" s="132">
        <f t="shared" si="13"/>
        <v>250</v>
      </c>
      <c r="BA37" s="133">
        <v>250</v>
      </c>
      <c r="BB37" s="134">
        <f t="shared" si="14"/>
        <v>0</v>
      </c>
      <c r="BC37" s="135" t="str">
        <f t="shared" si="15"/>
        <v>geen actie</v>
      </c>
      <c r="BD37" s="136">
        <v>6</v>
      </c>
      <c r="BF37" s="136"/>
      <c r="BG37" s="136"/>
      <c r="BH37" s="136"/>
      <c r="BI37" s="136"/>
      <c r="BJ37" s="136"/>
      <c r="BK37" s="136"/>
      <c r="BL37" s="136"/>
    </row>
    <row r="38" spans="1:64" ht="17.25" customHeight="1" x14ac:dyDescent="0.25">
      <c r="A38" s="117">
        <v>11</v>
      </c>
      <c r="B38" s="117" t="str">
        <f t="shared" si="0"/>
        <v>v</v>
      </c>
      <c r="C38" s="139" t="s">
        <v>59</v>
      </c>
      <c r="D38" s="119"/>
      <c r="E38" s="147" t="s">
        <v>193</v>
      </c>
      <c r="F38" s="145"/>
      <c r="G38" s="139"/>
      <c r="H38" s="123">
        <f t="shared" si="1"/>
        <v>910.50468975468971</v>
      </c>
      <c r="I38" s="139">
        <v>2007</v>
      </c>
      <c r="J38" s="125">
        <f t="shared" si="16"/>
        <v>11</v>
      </c>
      <c r="K38" s="126">
        <v>910.50468975468971</v>
      </c>
      <c r="L38" s="127">
        <v>1</v>
      </c>
      <c r="M38" s="127"/>
      <c r="N38" s="127"/>
      <c r="O38" s="128">
        <f t="shared" si="17"/>
        <v>0</v>
      </c>
      <c r="P38" s="127">
        <v>1</v>
      </c>
      <c r="Q38" s="127"/>
      <c r="R38" s="127"/>
      <c r="S38" s="128">
        <f t="shared" si="18"/>
        <v>0</v>
      </c>
      <c r="T38" s="127">
        <v>1</v>
      </c>
      <c r="U38" s="127"/>
      <c r="V38" s="127"/>
      <c r="W38" s="128">
        <f t="shared" si="5"/>
        <v>0</v>
      </c>
      <c r="X38" s="127">
        <v>1</v>
      </c>
      <c r="Y38" s="127"/>
      <c r="Z38" s="127"/>
      <c r="AA38" s="128">
        <f t="shared" si="6"/>
        <v>0</v>
      </c>
      <c r="AB38" s="127">
        <v>1</v>
      </c>
      <c r="AC38" s="127"/>
      <c r="AD38" s="127"/>
      <c r="AE38" s="129">
        <f t="shared" si="7"/>
        <v>0</v>
      </c>
      <c r="AF38" s="127">
        <v>1</v>
      </c>
      <c r="AG38" s="127"/>
      <c r="AH38" s="127"/>
      <c r="AI38" s="129">
        <f t="shared" si="8"/>
        <v>0</v>
      </c>
      <c r="AJ38" s="127">
        <v>1</v>
      </c>
      <c r="AK38" s="127"/>
      <c r="AL38" s="127"/>
      <c r="AM38" s="130">
        <f t="shared" si="9"/>
        <v>0</v>
      </c>
      <c r="AN38" s="127">
        <v>1</v>
      </c>
      <c r="AO38" s="127"/>
      <c r="AP38" s="127"/>
      <c r="AQ38" s="131">
        <f t="shared" si="10"/>
        <v>0</v>
      </c>
      <c r="AR38" s="127">
        <v>1</v>
      </c>
      <c r="AS38" s="127"/>
      <c r="AT38" s="127"/>
      <c r="AU38" s="128">
        <f t="shared" si="11"/>
        <v>0</v>
      </c>
      <c r="AV38" s="127">
        <v>1</v>
      </c>
      <c r="AW38" s="127"/>
      <c r="AX38" s="127"/>
      <c r="AY38" s="128">
        <f t="shared" si="12"/>
        <v>0</v>
      </c>
      <c r="AZ38" s="132">
        <f t="shared" si="13"/>
        <v>750</v>
      </c>
      <c r="BA38" s="133">
        <v>750</v>
      </c>
      <c r="BB38" s="134">
        <f t="shared" si="14"/>
        <v>0</v>
      </c>
      <c r="BC38" s="135" t="str">
        <f t="shared" si="15"/>
        <v>geen actie</v>
      </c>
      <c r="BD38" s="136">
        <v>11</v>
      </c>
      <c r="BE38" s="136"/>
      <c r="BF38" s="137"/>
      <c r="BG38" s="137"/>
      <c r="BH38" s="136"/>
      <c r="BI38" s="136"/>
      <c r="BJ38" s="136"/>
      <c r="BK38" s="136"/>
      <c r="BL38" s="136"/>
    </row>
    <row r="39" spans="1:64" ht="17.25" customHeight="1" x14ac:dyDescent="0.25">
      <c r="A39" s="117">
        <v>27</v>
      </c>
      <c r="B39" s="117" t="str">
        <f t="shared" si="0"/>
        <v>v</v>
      </c>
      <c r="C39" s="149"/>
      <c r="D39" s="119"/>
      <c r="E39" s="142" t="s">
        <v>216</v>
      </c>
      <c r="F39" s="146"/>
      <c r="G39" s="139"/>
      <c r="H39" s="123">
        <f t="shared" si="1"/>
        <v>1266.2846638655462</v>
      </c>
      <c r="I39" s="148">
        <v>2002</v>
      </c>
      <c r="J39" s="125">
        <f t="shared" si="16"/>
        <v>16</v>
      </c>
      <c r="K39" s="126">
        <v>1266.2846638655462</v>
      </c>
      <c r="L39" s="127">
        <v>1</v>
      </c>
      <c r="M39" s="127"/>
      <c r="N39" s="127"/>
      <c r="O39" s="128">
        <f t="shared" si="17"/>
        <v>0</v>
      </c>
      <c r="P39" s="127">
        <v>1</v>
      </c>
      <c r="Q39" s="127"/>
      <c r="R39" s="127"/>
      <c r="S39" s="128">
        <f t="shared" si="18"/>
        <v>0</v>
      </c>
      <c r="T39" s="127">
        <v>1</v>
      </c>
      <c r="U39" s="127"/>
      <c r="V39" s="127"/>
      <c r="W39" s="128">
        <f t="shared" si="5"/>
        <v>0</v>
      </c>
      <c r="X39" s="127">
        <v>1</v>
      </c>
      <c r="Y39" s="127"/>
      <c r="Z39" s="127"/>
      <c r="AA39" s="128">
        <f t="shared" si="6"/>
        <v>0</v>
      </c>
      <c r="AB39" s="127">
        <v>1</v>
      </c>
      <c r="AC39" s="127"/>
      <c r="AD39" s="127"/>
      <c r="AE39" s="129">
        <f t="shared" si="7"/>
        <v>0</v>
      </c>
      <c r="AF39" s="127">
        <v>1</v>
      </c>
      <c r="AG39" s="127"/>
      <c r="AH39" s="127"/>
      <c r="AI39" s="129">
        <f t="shared" si="8"/>
        <v>0</v>
      </c>
      <c r="AJ39" s="127">
        <v>1</v>
      </c>
      <c r="AK39" s="127"/>
      <c r="AL39" s="127"/>
      <c r="AM39" s="130">
        <f t="shared" si="9"/>
        <v>0</v>
      </c>
      <c r="AN39" s="127">
        <v>1</v>
      </c>
      <c r="AO39" s="127"/>
      <c r="AP39" s="127"/>
      <c r="AQ39" s="131">
        <f t="shared" si="10"/>
        <v>0</v>
      </c>
      <c r="AR39" s="127">
        <v>1</v>
      </c>
      <c r="AS39" s="127"/>
      <c r="AT39" s="127"/>
      <c r="AU39" s="128">
        <f t="shared" si="11"/>
        <v>0</v>
      </c>
      <c r="AV39" s="127">
        <v>1</v>
      </c>
      <c r="AW39" s="127"/>
      <c r="AX39" s="127"/>
      <c r="AY39" s="128">
        <f t="shared" si="12"/>
        <v>0</v>
      </c>
      <c r="AZ39" s="132">
        <f t="shared" si="13"/>
        <v>1000</v>
      </c>
      <c r="BA39" s="133">
        <v>1000</v>
      </c>
      <c r="BB39" s="134">
        <f t="shared" si="14"/>
        <v>0</v>
      </c>
      <c r="BC39" s="135" t="str">
        <f t="shared" si="15"/>
        <v>geen actie</v>
      </c>
      <c r="BD39" s="136">
        <v>27</v>
      </c>
      <c r="BE39" s="136"/>
      <c r="BF39" s="137"/>
      <c r="BG39" s="137"/>
      <c r="BH39" s="136"/>
      <c r="BI39" s="136"/>
      <c r="BJ39" s="136"/>
      <c r="BK39" s="136"/>
      <c r="BL39" s="136"/>
    </row>
    <row r="40" spans="1:64" ht="17.25" customHeight="1" x14ac:dyDescent="0.25">
      <c r="A40" s="117">
        <v>5</v>
      </c>
      <c r="B40" s="117" t="str">
        <f t="shared" si="0"/>
        <v>v</v>
      </c>
      <c r="C40" s="141"/>
      <c r="D40" s="119"/>
      <c r="E40" s="142" t="s">
        <v>184</v>
      </c>
      <c r="F40" s="145"/>
      <c r="G40" s="22"/>
      <c r="H40" s="123">
        <f t="shared" si="1"/>
        <v>344</v>
      </c>
      <c r="I40" s="139">
        <v>2002</v>
      </c>
      <c r="J40" s="125">
        <f t="shared" si="16"/>
        <v>16</v>
      </c>
      <c r="K40" s="126">
        <v>344</v>
      </c>
      <c r="L40" s="127">
        <v>1</v>
      </c>
      <c r="M40" s="127"/>
      <c r="N40" s="127"/>
      <c r="O40" s="128">
        <f t="shared" si="17"/>
        <v>0</v>
      </c>
      <c r="P40" s="127">
        <v>1</v>
      </c>
      <c r="Q40" s="127"/>
      <c r="R40" s="127"/>
      <c r="S40" s="128">
        <f t="shared" si="18"/>
        <v>0</v>
      </c>
      <c r="T40" s="127">
        <v>1</v>
      </c>
      <c r="U40" s="127"/>
      <c r="V40" s="127"/>
      <c r="W40" s="128">
        <f t="shared" si="5"/>
        <v>0</v>
      </c>
      <c r="X40" s="127">
        <v>1</v>
      </c>
      <c r="Y40" s="127"/>
      <c r="Z40" s="127"/>
      <c r="AA40" s="128">
        <f t="shared" si="6"/>
        <v>0</v>
      </c>
      <c r="AB40" s="127">
        <v>1</v>
      </c>
      <c r="AC40" s="127"/>
      <c r="AD40" s="127"/>
      <c r="AE40" s="129">
        <f t="shared" si="7"/>
        <v>0</v>
      </c>
      <c r="AF40" s="127">
        <v>1</v>
      </c>
      <c r="AG40" s="127"/>
      <c r="AH40" s="127"/>
      <c r="AI40" s="129">
        <f t="shared" si="8"/>
        <v>0</v>
      </c>
      <c r="AJ40" s="127">
        <v>1</v>
      </c>
      <c r="AK40" s="127"/>
      <c r="AL40" s="127"/>
      <c r="AM40" s="130">
        <f t="shared" si="9"/>
        <v>0</v>
      </c>
      <c r="AN40" s="127">
        <v>1</v>
      </c>
      <c r="AO40" s="127"/>
      <c r="AP40" s="127"/>
      <c r="AQ40" s="131">
        <f t="shared" si="10"/>
        <v>0</v>
      </c>
      <c r="AR40" s="127">
        <v>1</v>
      </c>
      <c r="AS40" s="127"/>
      <c r="AT40" s="127"/>
      <c r="AU40" s="128">
        <f t="shared" si="11"/>
        <v>0</v>
      </c>
      <c r="AV40" s="127">
        <v>1</v>
      </c>
      <c r="AW40" s="127"/>
      <c r="AX40" s="127"/>
      <c r="AY40" s="128">
        <f t="shared" si="12"/>
        <v>0</v>
      </c>
      <c r="AZ40" s="132">
        <f t="shared" si="13"/>
        <v>250</v>
      </c>
      <c r="BA40" s="133">
        <v>250</v>
      </c>
      <c r="BB40" s="134">
        <f t="shared" si="14"/>
        <v>0</v>
      </c>
      <c r="BC40" s="135" t="str">
        <f t="shared" si="15"/>
        <v>geen actie</v>
      </c>
      <c r="BD40" s="136">
        <v>5</v>
      </c>
      <c r="BH40" s="136"/>
      <c r="BI40" s="136"/>
      <c r="BJ40" s="136"/>
      <c r="BK40" s="136"/>
      <c r="BL40" s="136"/>
    </row>
    <row r="41" spans="1:64" ht="17.25" customHeight="1" x14ac:dyDescent="0.25">
      <c r="A41" s="117">
        <v>15</v>
      </c>
      <c r="B41" s="117" t="str">
        <f t="shared" si="0"/>
        <v>v</v>
      </c>
      <c r="C41" s="141"/>
      <c r="D41" s="119"/>
      <c r="E41" s="142" t="s">
        <v>200</v>
      </c>
      <c r="F41" s="145"/>
      <c r="G41" s="22"/>
      <c r="H41" s="123">
        <f t="shared" si="1"/>
        <v>842.43627450980387</v>
      </c>
      <c r="I41" s="139">
        <v>2003</v>
      </c>
      <c r="J41" s="125">
        <f t="shared" si="16"/>
        <v>15</v>
      </c>
      <c r="K41" s="126">
        <v>842.43627450980387</v>
      </c>
      <c r="L41" s="127">
        <v>1</v>
      </c>
      <c r="M41" s="127"/>
      <c r="N41" s="127"/>
      <c r="O41" s="128">
        <f t="shared" si="17"/>
        <v>0</v>
      </c>
      <c r="P41" s="127">
        <v>1</v>
      </c>
      <c r="Q41" s="127"/>
      <c r="R41" s="127"/>
      <c r="S41" s="128">
        <f t="shared" si="18"/>
        <v>0</v>
      </c>
      <c r="T41" s="127">
        <v>1</v>
      </c>
      <c r="U41" s="127"/>
      <c r="V41" s="127"/>
      <c r="W41" s="128">
        <f t="shared" si="5"/>
        <v>0</v>
      </c>
      <c r="X41" s="127">
        <v>1</v>
      </c>
      <c r="Y41" s="127"/>
      <c r="Z41" s="127"/>
      <c r="AA41" s="128">
        <f t="shared" si="6"/>
        <v>0</v>
      </c>
      <c r="AB41" s="127">
        <v>1</v>
      </c>
      <c r="AC41" s="127"/>
      <c r="AD41" s="127"/>
      <c r="AE41" s="129">
        <f t="shared" si="7"/>
        <v>0</v>
      </c>
      <c r="AF41" s="127">
        <v>1</v>
      </c>
      <c r="AG41" s="127"/>
      <c r="AH41" s="127"/>
      <c r="AI41" s="129">
        <f t="shared" si="8"/>
        <v>0</v>
      </c>
      <c r="AJ41" s="127">
        <v>1</v>
      </c>
      <c r="AK41" s="127"/>
      <c r="AL41" s="127"/>
      <c r="AM41" s="130">
        <f t="shared" si="9"/>
        <v>0</v>
      </c>
      <c r="AN41" s="127">
        <v>1</v>
      </c>
      <c r="AO41" s="127"/>
      <c r="AP41" s="127"/>
      <c r="AQ41" s="131">
        <f t="shared" si="10"/>
        <v>0</v>
      </c>
      <c r="AR41" s="127">
        <v>1</v>
      </c>
      <c r="AS41" s="127"/>
      <c r="AT41" s="127"/>
      <c r="AU41" s="128">
        <f t="shared" si="11"/>
        <v>0</v>
      </c>
      <c r="AV41" s="127">
        <v>1</v>
      </c>
      <c r="AW41" s="127"/>
      <c r="AX41" s="127"/>
      <c r="AY41" s="128">
        <f t="shared" si="12"/>
        <v>0</v>
      </c>
      <c r="AZ41" s="132">
        <f t="shared" si="13"/>
        <v>750</v>
      </c>
      <c r="BA41" s="133">
        <v>750</v>
      </c>
      <c r="BB41" s="134">
        <f t="shared" si="14"/>
        <v>0</v>
      </c>
      <c r="BC41" s="135" t="str">
        <f t="shared" si="15"/>
        <v>geen actie</v>
      </c>
      <c r="BD41" s="136">
        <v>15</v>
      </c>
      <c r="BE41" s="137"/>
      <c r="BF41" s="136"/>
      <c r="BG41" s="136"/>
      <c r="BH41" s="136"/>
      <c r="BI41" s="136"/>
      <c r="BJ41" s="136"/>
      <c r="BK41" s="136"/>
      <c r="BL41" s="136"/>
    </row>
    <row r="42" spans="1:64" ht="17.25" customHeight="1" x14ac:dyDescent="0.25">
      <c r="A42" s="117">
        <v>33</v>
      </c>
      <c r="B42" s="117" t="str">
        <f t="shared" si="0"/>
        <v>v</v>
      </c>
      <c r="C42" s="149"/>
      <c r="D42" s="119"/>
      <c r="E42" s="142" t="s">
        <v>223</v>
      </c>
      <c r="F42" s="146"/>
      <c r="G42" s="139" t="s">
        <v>61</v>
      </c>
      <c r="H42" s="123">
        <f t="shared" si="1"/>
        <v>339.66666666666674</v>
      </c>
      <c r="I42" s="148">
        <v>2003</v>
      </c>
      <c r="J42" s="125">
        <f t="shared" si="16"/>
        <v>15</v>
      </c>
      <c r="K42" s="126">
        <v>339.66666666666674</v>
      </c>
      <c r="L42" s="127">
        <v>1</v>
      </c>
      <c r="M42" s="127"/>
      <c r="N42" s="127"/>
      <c r="O42" s="128">
        <f t="shared" si="17"/>
        <v>0</v>
      </c>
      <c r="P42" s="127">
        <v>1</v>
      </c>
      <c r="Q42" s="127"/>
      <c r="R42" s="127"/>
      <c r="S42" s="128">
        <f t="shared" si="18"/>
        <v>0</v>
      </c>
      <c r="T42" s="127">
        <v>1</v>
      </c>
      <c r="U42" s="127"/>
      <c r="V42" s="127"/>
      <c r="W42" s="128">
        <f t="shared" si="5"/>
        <v>0</v>
      </c>
      <c r="X42" s="127">
        <v>1</v>
      </c>
      <c r="Y42" s="127"/>
      <c r="Z42" s="127"/>
      <c r="AA42" s="128">
        <f t="shared" si="6"/>
        <v>0</v>
      </c>
      <c r="AB42" s="127">
        <v>1</v>
      </c>
      <c r="AC42" s="127"/>
      <c r="AD42" s="127"/>
      <c r="AE42" s="129">
        <f t="shared" si="7"/>
        <v>0</v>
      </c>
      <c r="AF42" s="127">
        <v>1</v>
      </c>
      <c r="AG42" s="127"/>
      <c r="AH42" s="127"/>
      <c r="AI42" s="129">
        <f t="shared" si="8"/>
        <v>0</v>
      </c>
      <c r="AJ42" s="127">
        <v>1</v>
      </c>
      <c r="AK42" s="127"/>
      <c r="AL42" s="127"/>
      <c r="AM42" s="130">
        <f t="shared" si="9"/>
        <v>0</v>
      </c>
      <c r="AN42" s="127">
        <v>1</v>
      </c>
      <c r="AO42" s="127"/>
      <c r="AP42" s="127"/>
      <c r="AQ42" s="131">
        <f t="shared" si="10"/>
        <v>0</v>
      </c>
      <c r="AR42" s="127">
        <v>1</v>
      </c>
      <c r="AS42" s="127"/>
      <c r="AT42" s="127"/>
      <c r="AU42" s="128">
        <f t="shared" si="11"/>
        <v>0</v>
      </c>
      <c r="AV42" s="127">
        <v>1</v>
      </c>
      <c r="AW42" s="127"/>
      <c r="AX42" s="127"/>
      <c r="AY42" s="128">
        <f t="shared" si="12"/>
        <v>0</v>
      </c>
      <c r="AZ42" s="132">
        <v>0</v>
      </c>
      <c r="BA42" s="133">
        <v>0</v>
      </c>
      <c r="BB42" s="134">
        <f t="shared" si="14"/>
        <v>0</v>
      </c>
      <c r="BC42" s="135" t="str">
        <f t="shared" si="15"/>
        <v>geen actie</v>
      </c>
      <c r="BD42" s="136">
        <v>33</v>
      </c>
      <c r="BE42" s="136"/>
      <c r="BH42" s="136"/>
      <c r="BI42" s="136"/>
      <c r="BJ42" s="136"/>
      <c r="BK42" s="136"/>
      <c r="BL42" s="136"/>
    </row>
    <row r="43" spans="1:64" ht="17.25" customHeight="1" x14ac:dyDescent="0.25">
      <c r="A43" s="117">
        <v>22</v>
      </c>
      <c r="B43" s="117" t="str">
        <f t="shared" si="0"/>
        <v>v</v>
      </c>
      <c r="C43" s="149"/>
      <c r="D43" s="119"/>
      <c r="E43" s="142" t="s">
        <v>209</v>
      </c>
      <c r="F43" s="146">
        <v>116375</v>
      </c>
      <c r="G43" s="139" t="s">
        <v>179</v>
      </c>
      <c r="H43" s="123">
        <f t="shared" si="1"/>
        <v>317.67658730158729</v>
      </c>
      <c r="I43" s="148">
        <v>2003</v>
      </c>
      <c r="J43" s="125">
        <f t="shared" si="16"/>
        <v>15</v>
      </c>
      <c r="K43" s="126">
        <v>317.67658730158729</v>
      </c>
      <c r="L43" s="127">
        <v>1</v>
      </c>
      <c r="M43" s="127"/>
      <c r="N43" s="127"/>
      <c r="O43" s="128">
        <f t="shared" si="17"/>
        <v>0</v>
      </c>
      <c r="P43" s="127">
        <v>1</v>
      </c>
      <c r="Q43" s="127"/>
      <c r="R43" s="127"/>
      <c r="S43" s="128">
        <f t="shared" si="18"/>
        <v>0</v>
      </c>
      <c r="T43" s="127">
        <v>1</v>
      </c>
      <c r="U43" s="127"/>
      <c r="V43" s="127"/>
      <c r="W43" s="128">
        <f t="shared" si="5"/>
        <v>0</v>
      </c>
      <c r="X43" s="127">
        <v>1</v>
      </c>
      <c r="Y43" s="127"/>
      <c r="Z43" s="127"/>
      <c r="AA43" s="128">
        <f t="shared" si="6"/>
        <v>0</v>
      </c>
      <c r="AB43" s="127">
        <v>1</v>
      </c>
      <c r="AC43" s="127"/>
      <c r="AD43" s="127"/>
      <c r="AE43" s="129">
        <f t="shared" si="7"/>
        <v>0</v>
      </c>
      <c r="AF43" s="127">
        <v>1</v>
      </c>
      <c r="AG43" s="127"/>
      <c r="AH43" s="127"/>
      <c r="AI43" s="129">
        <f t="shared" si="8"/>
        <v>0</v>
      </c>
      <c r="AJ43" s="127">
        <v>1</v>
      </c>
      <c r="AK43" s="127"/>
      <c r="AL43" s="127"/>
      <c r="AM43" s="130">
        <f t="shared" si="9"/>
        <v>0</v>
      </c>
      <c r="AN43" s="127">
        <v>1</v>
      </c>
      <c r="AO43" s="127"/>
      <c r="AP43" s="127"/>
      <c r="AQ43" s="131">
        <f t="shared" si="10"/>
        <v>0</v>
      </c>
      <c r="AR43" s="127">
        <v>1</v>
      </c>
      <c r="AS43" s="127"/>
      <c r="AT43" s="127"/>
      <c r="AU43" s="128">
        <f t="shared" si="11"/>
        <v>0</v>
      </c>
      <c r="AV43" s="127">
        <v>1</v>
      </c>
      <c r="AW43" s="127"/>
      <c r="AX43" s="127"/>
      <c r="AY43" s="128">
        <f t="shared" si="12"/>
        <v>0</v>
      </c>
      <c r="AZ43" s="132">
        <f t="shared" ref="AZ43:AZ96" si="19">IF(H43&lt;250,0,IF(H43&lt;500,250,IF(H43&lt;750,"500",IF(H43&lt;1000,750,IF(H43&lt;1500,1000,IF(H43&lt;2000,1500,IF(H43&lt;2500,2000,IF(H43&lt;3000,2500,3000))))))))</f>
        <v>250</v>
      </c>
      <c r="BA43" s="133">
        <v>250</v>
      </c>
      <c r="BB43" s="134">
        <f t="shared" si="14"/>
        <v>0</v>
      </c>
      <c r="BC43" s="135" t="str">
        <f t="shared" si="15"/>
        <v>geen actie</v>
      </c>
      <c r="BD43" s="136">
        <v>22</v>
      </c>
      <c r="BE43" s="136"/>
      <c r="BF43" s="136"/>
      <c r="BG43" s="136"/>
      <c r="BH43" s="136"/>
      <c r="BI43" s="136"/>
      <c r="BJ43" s="136"/>
      <c r="BK43" s="136"/>
      <c r="BL43" s="136"/>
    </row>
    <row r="44" spans="1:64" ht="17.25" customHeight="1" x14ac:dyDescent="0.25">
      <c r="A44" s="117">
        <v>49</v>
      </c>
      <c r="B44" s="117" t="str">
        <f t="shared" si="0"/>
        <v>v</v>
      </c>
      <c r="C44" s="149"/>
      <c r="D44" s="119"/>
      <c r="E44" s="142" t="s">
        <v>242</v>
      </c>
      <c r="F44" s="146"/>
      <c r="G44" s="139" t="s">
        <v>208</v>
      </c>
      <c r="H44" s="123">
        <f t="shared" si="1"/>
        <v>690.89473684210532</v>
      </c>
      <c r="I44" s="148">
        <v>2004</v>
      </c>
      <c r="J44" s="125">
        <f t="shared" si="16"/>
        <v>14</v>
      </c>
      <c r="K44" s="126">
        <v>690.89473684210532</v>
      </c>
      <c r="L44" s="127">
        <v>1</v>
      </c>
      <c r="M44" s="127"/>
      <c r="N44" s="127"/>
      <c r="O44" s="128">
        <f t="shared" si="17"/>
        <v>0</v>
      </c>
      <c r="P44" s="127">
        <v>1</v>
      </c>
      <c r="Q44" s="127"/>
      <c r="R44" s="127"/>
      <c r="S44" s="128">
        <f t="shared" si="18"/>
        <v>0</v>
      </c>
      <c r="T44" s="127">
        <v>1</v>
      </c>
      <c r="U44" s="127"/>
      <c r="V44" s="127"/>
      <c r="W44" s="128">
        <f t="shared" si="5"/>
        <v>0</v>
      </c>
      <c r="X44" s="127">
        <v>1</v>
      </c>
      <c r="Y44" s="127"/>
      <c r="Z44" s="127"/>
      <c r="AA44" s="128">
        <f t="shared" si="6"/>
        <v>0</v>
      </c>
      <c r="AB44" s="127">
        <v>1</v>
      </c>
      <c r="AC44" s="127"/>
      <c r="AD44" s="127"/>
      <c r="AE44" s="129">
        <f t="shared" si="7"/>
        <v>0</v>
      </c>
      <c r="AF44" s="127">
        <v>1</v>
      </c>
      <c r="AG44" s="127"/>
      <c r="AH44" s="127"/>
      <c r="AI44" s="129">
        <f t="shared" si="8"/>
        <v>0</v>
      </c>
      <c r="AJ44" s="127">
        <v>1</v>
      </c>
      <c r="AK44" s="127"/>
      <c r="AL44" s="127"/>
      <c r="AM44" s="130">
        <f t="shared" si="9"/>
        <v>0</v>
      </c>
      <c r="AN44" s="127">
        <v>1</v>
      </c>
      <c r="AO44" s="127"/>
      <c r="AP44" s="127"/>
      <c r="AQ44" s="131">
        <f t="shared" si="10"/>
        <v>0</v>
      </c>
      <c r="AR44" s="127">
        <v>1</v>
      </c>
      <c r="AS44" s="127"/>
      <c r="AT44" s="127"/>
      <c r="AU44" s="128">
        <f t="shared" si="11"/>
        <v>0</v>
      </c>
      <c r="AV44" s="127">
        <v>1</v>
      </c>
      <c r="AW44" s="127"/>
      <c r="AX44" s="127"/>
      <c r="AY44" s="128">
        <f t="shared" si="12"/>
        <v>0</v>
      </c>
      <c r="AZ44" s="132" t="str">
        <f t="shared" si="19"/>
        <v>500</v>
      </c>
      <c r="BA44" s="133">
        <v>500</v>
      </c>
      <c r="BB44" s="134">
        <f t="shared" si="14"/>
        <v>0</v>
      </c>
      <c r="BC44" s="135" t="str">
        <f t="shared" si="15"/>
        <v>geen actie</v>
      </c>
      <c r="BD44" s="136">
        <v>49</v>
      </c>
      <c r="BE44" s="136"/>
      <c r="BF44" s="137"/>
      <c r="BG44" s="137"/>
      <c r="BH44" s="136"/>
      <c r="BI44" s="136"/>
      <c r="BJ44" s="136"/>
      <c r="BK44" s="136"/>
      <c r="BL44" s="136"/>
    </row>
    <row r="45" spans="1:64" ht="17.25" customHeight="1" x14ac:dyDescent="0.3">
      <c r="A45" s="117">
        <v>1</v>
      </c>
      <c r="B45" s="117" t="str">
        <f t="shared" si="0"/>
        <v>v</v>
      </c>
      <c r="C45" s="118"/>
      <c r="D45" s="119"/>
      <c r="E45" s="142" t="s">
        <v>175</v>
      </c>
      <c r="F45" s="146"/>
      <c r="G45" s="139" t="s">
        <v>176</v>
      </c>
      <c r="H45" s="123">
        <f t="shared" si="1"/>
        <v>417.63596491228071</v>
      </c>
      <c r="I45" s="148">
        <v>2004</v>
      </c>
      <c r="J45" s="125">
        <f t="shared" si="16"/>
        <v>14</v>
      </c>
      <c r="K45" s="126">
        <v>417.63596491228071</v>
      </c>
      <c r="L45" s="127">
        <v>1</v>
      </c>
      <c r="M45" s="127"/>
      <c r="N45" s="127"/>
      <c r="O45" s="128">
        <f t="shared" si="17"/>
        <v>0</v>
      </c>
      <c r="P45" s="127">
        <v>1</v>
      </c>
      <c r="Q45" s="127"/>
      <c r="R45" s="127"/>
      <c r="S45" s="128">
        <f t="shared" si="18"/>
        <v>0</v>
      </c>
      <c r="T45" s="127">
        <v>1</v>
      </c>
      <c r="U45" s="127"/>
      <c r="V45" s="127"/>
      <c r="W45" s="128">
        <f t="shared" si="5"/>
        <v>0</v>
      </c>
      <c r="X45" s="127">
        <v>1</v>
      </c>
      <c r="Y45" s="127"/>
      <c r="Z45" s="127"/>
      <c r="AA45" s="128">
        <f t="shared" si="6"/>
        <v>0</v>
      </c>
      <c r="AB45" s="127">
        <v>1</v>
      </c>
      <c r="AC45" s="127"/>
      <c r="AD45" s="127"/>
      <c r="AE45" s="129">
        <f t="shared" si="7"/>
        <v>0</v>
      </c>
      <c r="AF45" s="127">
        <v>1</v>
      </c>
      <c r="AG45" s="127"/>
      <c r="AH45" s="127"/>
      <c r="AI45" s="129">
        <f t="shared" si="8"/>
        <v>0</v>
      </c>
      <c r="AJ45" s="127">
        <v>1</v>
      </c>
      <c r="AK45" s="127"/>
      <c r="AL45" s="127"/>
      <c r="AM45" s="130">
        <f t="shared" si="9"/>
        <v>0</v>
      </c>
      <c r="AN45" s="127">
        <v>1</v>
      </c>
      <c r="AO45" s="127"/>
      <c r="AP45" s="127"/>
      <c r="AQ45" s="131">
        <f t="shared" si="10"/>
        <v>0</v>
      </c>
      <c r="AR45" s="127">
        <v>1</v>
      </c>
      <c r="AS45" s="127"/>
      <c r="AT45" s="127"/>
      <c r="AU45" s="128">
        <f t="shared" si="11"/>
        <v>0</v>
      </c>
      <c r="AV45" s="127">
        <v>1</v>
      </c>
      <c r="AW45" s="127"/>
      <c r="AX45" s="127"/>
      <c r="AY45" s="128">
        <f t="shared" si="12"/>
        <v>0</v>
      </c>
      <c r="AZ45" s="132">
        <f t="shared" si="19"/>
        <v>250</v>
      </c>
      <c r="BA45" s="133">
        <v>250</v>
      </c>
      <c r="BB45" s="134">
        <f t="shared" si="14"/>
        <v>0</v>
      </c>
      <c r="BC45" s="135" t="str">
        <f t="shared" si="15"/>
        <v>geen actie</v>
      </c>
      <c r="BD45" s="136">
        <v>1</v>
      </c>
      <c r="BE45" s="136"/>
      <c r="BF45" s="136"/>
      <c r="BG45" s="136"/>
      <c r="BH45" s="136"/>
      <c r="BI45" s="136"/>
      <c r="BJ45" s="136"/>
      <c r="BK45" s="136"/>
      <c r="BL45" s="136"/>
    </row>
    <row r="46" spans="1:64" ht="17.25" customHeight="1" x14ac:dyDescent="0.25">
      <c r="A46" s="117">
        <v>30</v>
      </c>
      <c r="B46" s="117" t="str">
        <f t="shared" si="0"/>
        <v>v</v>
      </c>
      <c r="C46" s="149"/>
      <c r="D46" s="119"/>
      <c r="E46" s="142" t="s">
        <v>220</v>
      </c>
      <c r="F46" s="146"/>
      <c r="G46" s="139"/>
      <c r="H46" s="123">
        <f t="shared" si="1"/>
        <v>390.04924242424244</v>
      </c>
      <c r="I46" s="148">
        <v>2004</v>
      </c>
      <c r="J46" s="125">
        <f t="shared" si="16"/>
        <v>14</v>
      </c>
      <c r="K46" s="126">
        <v>390.04924242424244</v>
      </c>
      <c r="L46" s="127">
        <v>1</v>
      </c>
      <c r="M46" s="127"/>
      <c r="N46" s="127"/>
      <c r="O46" s="128">
        <f t="shared" si="17"/>
        <v>0</v>
      </c>
      <c r="P46" s="127">
        <v>1</v>
      </c>
      <c r="Q46" s="127"/>
      <c r="R46" s="127"/>
      <c r="S46" s="128">
        <f t="shared" si="18"/>
        <v>0</v>
      </c>
      <c r="T46" s="127">
        <v>1</v>
      </c>
      <c r="U46" s="127"/>
      <c r="V46" s="127"/>
      <c r="W46" s="128">
        <f t="shared" si="5"/>
        <v>0</v>
      </c>
      <c r="X46" s="127">
        <v>1</v>
      </c>
      <c r="Y46" s="127"/>
      <c r="Z46" s="127"/>
      <c r="AA46" s="128">
        <f t="shared" si="6"/>
        <v>0</v>
      </c>
      <c r="AB46" s="127">
        <v>1</v>
      </c>
      <c r="AC46" s="127"/>
      <c r="AD46" s="127"/>
      <c r="AE46" s="129">
        <f t="shared" si="7"/>
        <v>0</v>
      </c>
      <c r="AF46" s="127">
        <v>1</v>
      </c>
      <c r="AG46" s="127"/>
      <c r="AH46" s="127"/>
      <c r="AI46" s="129">
        <f t="shared" si="8"/>
        <v>0</v>
      </c>
      <c r="AJ46" s="127">
        <v>1</v>
      </c>
      <c r="AK46" s="127"/>
      <c r="AL46" s="127"/>
      <c r="AM46" s="130">
        <f t="shared" si="9"/>
        <v>0</v>
      </c>
      <c r="AN46" s="127">
        <v>1</v>
      </c>
      <c r="AO46" s="127"/>
      <c r="AP46" s="127"/>
      <c r="AQ46" s="131">
        <f t="shared" si="10"/>
        <v>0</v>
      </c>
      <c r="AR46" s="127">
        <v>1</v>
      </c>
      <c r="AS46" s="127"/>
      <c r="AT46" s="127"/>
      <c r="AU46" s="128">
        <f t="shared" si="11"/>
        <v>0</v>
      </c>
      <c r="AV46" s="127">
        <v>1</v>
      </c>
      <c r="AW46" s="127"/>
      <c r="AX46" s="127"/>
      <c r="AY46" s="128">
        <f t="shared" si="12"/>
        <v>0</v>
      </c>
      <c r="AZ46" s="132">
        <f t="shared" si="19"/>
        <v>250</v>
      </c>
      <c r="BA46" s="133">
        <v>250</v>
      </c>
      <c r="BB46" s="134">
        <f t="shared" si="14"/>
        <v>0</v>
      </c>
      <c r="BC46" s="135" t="str">
        <f t="shared" si="15"/>
        <v>geen actie</v>
      </c>
      <c r="BD46" s="136">
        <v>30</v>
      </c>
      <c r="BE46" s="137"/>
      <c r="BF46" s="137"/>
      <c r="BG46" s="137"/>
      <c r="BH46" s="136"/>
      <c r="BI46" s="136"/>
      <c r="BJ46" s="136"/>
      <c r="BK46" s="136"/>
      <c r="BL46" s="136"/>
    </row>
    <row r="47" spans="1:64" ht="17.25" customHeight="1" x14ac:dyDescent="0.25">
      <c r="A47" s="117">
        <v>24</v>
      </c>
      <c r="B47" s="117" t="str">
        <f t="shared" si="0"/>
        <v>v</v>
      </c>
      <c r="C47" s="149"/>
      <c r="D47" s="119"/>
      <c r="E47" s="142" t="s">
        <v>213</v>
      </c>
      <c r="F47" s="146">
        <v>116455</v>
      </c>
      <c r="G47" s="139" t="s">
        <v>195</v>
      </c>
      <c r="H47" s="123"/>
      <c r="I47" s="148">
        <v>2004</v>
      </c>
      <c r="J47" s="125">
        <f t="shared" si="16"/>
        <v>14</v>
      </c>
      <c r="K47" s="126"/>
      <c r="L47" s="127">
        <v>1</v>
      </c>
      <c r="M47" s="127"/>
      <c r="N47" s="127"/>
      <c r="O47" s="128">
        <f t="shared" si="17"/>
        <v>0</v>
      </c>
      <c r="P47" s="127">
        <v>1</v>
      </c>
      <c r="Q47" s="127"/>
      <c r="R47" s="127"/>
      <c r="S47" s="128">
        <f t="shared" si="18"/>
        <v>0</v>
      </c>
      <c r="T47" s="127">
        <v>1</v>
      </c>
      <c r="U47" s="127"/>
      <c r="V47" s="127"/>
      <c r="W47" s="128">
        <f t="shared" si="5"/>
        <v>0</v>
      </c>
      <c r="X47" s="127">
        <v>1</v>
      </c>
      <c r="Y47" s="127"/>
      <c r="Z47" s="127"/>
      <c r="AA47" s="128">
        <f t="shared" si="6"/>
        <v>0</v>
      </c>
      <c r="AB47" s="127">
        <v>1</v>
      </c>
      <c r="AC47" s="127"/>
      <c r="AD47" s="127"/>
      <c r="AE47" s="129">
        <f t="shared" si="7"/>
        <v>0</v>
      </c>
      <c r="AF47" s="127">
        <v>1</v>
      </c>
      <c r="AG47" s="127"/>
      <c r="AH47" s="127"/>
      <c r="AI47" s="129">
        <f t="shared" si="8"/>
        <v>0</v>
      </c>
      <c r="AJ47" s="127">
        <v>1</v>
      </c>
      <c r="AK47" s="127"/>
      <c r="AL47" s="127"/>
      <c r="AM47" s="130">
        <f t="shared" si="9"/>
        <v>0</v>
      </c>
      <c r="AN47" s="127">
        <v>1</v>
      </c>
      <c r="AO47" s="127"/>
      <c r="AP47" s="127"/>
      <c r="AQ47" s="131">
        <f t="shared" si="10"/>
        <v>0</v>
      </c>
      <c r="AR47" s="127">
        <v>1</v>
      </c>
      <c r="AS47" s="127"/>
      <c r="AT47" s="127"/>
      <c r="AU47" s="128">
        <f t="shared" si="11"/>
        <v>0</v>
      </c>
      <c r="AV47" s="127">
        <v>1</v>
      </c>
      <c r="AW47" s="127"/>
      <c r="AX47" s="127"/>
      <c r="AY47" s="128">
        <f t="shared" si="12"/>
        <v>0</v>
      </c>
      <c r="AZ47" s="132">
        <f t="shared" si="19"/>
        <v>0</v>
      </c>
      <c r="BA47" s="133">
        <v>0</v>
      </c>
      <c r="BB47" s="134">
        <f t="shared" si="14"/>
        <v>0</v>
      </c>
      <c r="BC47" s="135" t="str">
        <f t="shared" si="15"/>
        <v>geen actie</v>
      </c>
      <c r="BD47" s="136">
        <v>24</v>
      </c>
      <c r="BE47" s="136"/>
      <c r="BF47" s="136"/>
      <c r="BG47" s="136"/>
      <c r="BH47" s="136"/>
      <c r="BI47" s="136"/>
      <c r="BJ47" s="136"/>
      <c r="BK47" s="136"/>
      <c r="BL47" s="136"/>
    </row>
    <row r="48" spans="1:64" s="137" customFormat="1" ht="17.25" customHeight="1" x14ac:dyDescent="0.25">
      <c r="A48" s="117">
        <v>14</v>
      </c>
      <c r="B48" s="117" t="str">
        <f t="shared" si="0"/>
        <v>v</v>
      </c>
      <c r="C48" s="139"/>
      <c r="D48" s="119"/>
      <c r="E48" s="147" t="s">
        <v>198</v>
      </c>
      <c r="F48" s="145"/>
      <c r="G48" s="139" t="s">
        <v>199</v>
      </c>
      <c r="H48" s="123">
        <f t="shared" ref="H48:H111" si="20">SUM(K48+O48+S48+W48+AA48+AE48+AI48+AM48+AQ48+AU48+AY48)</f>
        <v>793.00306637806625</v>
      </c>
      <c r="I48" s="139">
        <v>2005</v>
      </c>
      <c r="J48" s="125">
        <f t="shared" si="16"/>
        <v>13</v>
      </c>
      <c r="K48" s="126">
        <v>793.00306637806625</v>
      </c>
      <c r="L48" s="127">
        <v>1</v>
      </c>
      <c r="M48" s="127"/>
      <c r="N48" s="127"/>
      <c r="O48" s="128">
        <f t="shared" si="17"/>
        <v>0</v>
      </c>
      <c r="P48" s="127">
        <v>1</v>
      </c>
      <c r="Q48" s="127"/>
      <c r="R48" s="127"/>
      <c r="S48" s="128">
        <f t="shared" si="18"/>
        <v>0</v>
      </c>
      <c r="T48" s="127">
        <v>1</v>
      </c>
      <c r="U48" s="127"/>
      <c r="V48" s="127"/>
      <c r="W48" s="128">
        <f t="shared" si="5"/>
        <v>0</v>
      </c>
      <c r="X48" s="127">
        <v>1</v>
      </c>
      <c r="Y48" s="127"/>
      <c r="Z48" s="127"/>
      <c r="AA48" s="128">
        <f t="shared" si="6"/>
        <v>0</v>
      </c>
      <c r="AB48" s="127">
        <v>1</v>
      </c>
      <c r="AC48" s="127"/>
      <c r="AD48" s="127"/>
      <c r="AE48" s="129">
        <f t="shared" si="7"/>
        <v>0</v>
      </c>
      <c r="AF48" s="127">
        <v>1</v>
      </c>
      <c r="AG48" s="127"/>
      <c r="AH48" s="127"/>
      <c r="AI48" s="129">
        <f t="shared" si="8"/>
        <v>0</v>
      </c>
      <c r="AJ48" s="127">
        <v>1</v>
      </c>
      <c r="AK48" s="127"/>
      <c r="AL48" s="127"/>
      <c r="AM48" s="130">
        <f t="shared" si="9"/>
        <v>0</v>
      </c>
      <c r="AN48" s="127">
        <v>1</v>
      </c>
      <c r="AO48" s="127"/>
      <c r="AP48" s="127"/>
      <c r="AQ48" s="131">
        <f t="shared" si="10"/>
        <v>0</v>
      </c>
      <c r="AR48" s="127">
        <v>1</v>
      </c>
      <c r="AS48" s="127"/>
      <c r="AT48" s="127"/>
      <c r="AU48" s="128">
        <f t="shared" si="11"/>
        <v>0</v>
      </c>
      <c r="AV48" s="127">
        <v>1</v>
      </c>
      <c r="AW48" s="127"/>
      <c r="AX48" s="127"/>
      <c r="AY48" s="128">
        <f t="shared" si="12"/>
        <v>0</v>
      </c>
      <c r="AZ48" s="132">
        <f t="shared" si="19"/>
        <v>750</v>
      </c>
      <c r="BA48" s="133">
        <v>750</v>
      </c>
      <c r="BB48" s="134">
        <f t="shared" si="14"/>
        <v>0</v>
      </c>
      <c r="BC48" s="135" t="str">
        <f t="shared" si="15"/>
        <v>geen actie</v>
      </c>
      <c r="BD48" s="136">
        <v>14</v>
      </c>
      <c r="BE48" s="136"/>
    </row>
    <row r="49" spans="1:57" s="137" customFormat="1" ht="17.25" customHeight="1" x14ac:dyDescent="0.25">
      <c r="A49" s="117">
        <v>16</v>
      </c>
      <c r="B49" s="117" t="str">
        <f t="shared" si="0"/>
        <v>v</v>
      </c>
      <c r="C49" s="149"/>
      <c r="D49" s="119"/>
      <c r="E49" s="142" t="s">
        <v>201</v>
      </c>
      <c r="F49" s="140"/>
      <c r="G49" s="122" t="s">
        <v>179</v>
      </c>
      <c r="H49" s="123">
        <f t="shared" si="20"/>
        <v>334.16666666666663</v>
      </c>
      <c r="I49" s="122">
        <v>2005</v>
      </c>
      <c r="J49" s="125">
        <f t="shared" si="16"/>
        <v>13</v>
      </c>
      <c r="K49" s="126">
        <v>334.16666666666663</v>
      </c>
      <c r="L49" s="127">
        <v>1</v>
      </c>
      <c r="M49" s="127"/>
      <c r="N49" s="127"/>
      <c r="O49" s="128">
        <f t="shared" si="17"/>
        <v>0</v>
      </c>
      <c r="P49" s="127">
        <v>1</v>
      </c>
      <c r="Q49" s="127"/>
      <c r="R49" s="127"/>
      <c r="S49" s="128">
        <f t="shared" si="18"/>
        <v>0</v>
      </c>
      <c r="T49" s="127">
        <v>1</v>
      </c>
      <c r="U49" s="127"/>
      <c r="V49" s="127"/>
      <c r="W49" s="128">
        <f t="shared" si="5"/>
        <v>0</v>
      </c>
      <c r="X49" s="127">
        <v>1</v>
      </c>
      <c r="Y49" s="127"/>
      <c r="Z49" s="127"/>
      <c r="AA49" s="128">
        <f t="shared" si="6"/>
        <v>0</v>
      </c>
      <c r="AB49" s="127">
        <v>1</v>
      </c>
      <c r="AC49" s="127"/>
      <c r="AD49" s="127"/>
      <c r="AE49" s="129">
        <f t="shared" si="7"/>
        <v>0</v>
      </c>
      <c r="AF49" s="127">
        <v>1</v>
      </c>
      <c r="AG49" s="127"/>
      <c r="AH49" s="127"/>
      <c r="AI49" s="129">
        <f t="shared" si="8"/>
        <v>0</v>
      </c>
      <c r="AJ49" s="127">
        <v>1</v>
      </c>
      <c r="AK49" s="127"/>
      <c r="AL49" s="127"/>
      <c r="AM49" s="130">
        <f t="shared" si="9"/>
        <v>0</v>
      </c>
      <c r="AN49" s="127">
        <v>1</v>
      </c>
      <c r="AO49" s="127"/>
      <c r="AP49" s="127"/>
      <c r="AQ49" s="131">
        <f t="shared" si="10"/>
        <v>0</v>
      </c>
      <c r="AR49" s="127">
        <v>1</v>
      </c>
      <c r="AS49" s="127"/>
      <c r="AT49" s="127"/>
      <c r="AU49" s="128">
        <f t="shared" si="11"/>
        <v>0</v>
      </c>
      <c r="AV49" s="127">
        <v>1</v>
      </c>
      <c r="AW49" s="127"/>
      <c r="AX49" s="127"/>
      <c r="AY49" s="128">
        <f t="shared" si="12"/>
        <v>0</v>
      </c>
      <c r="AZ49" s="132">
        <f t="shared" si="19"/>
        <v>250</v>
      </c>
      <c r="BA49" s="133">
        <v>250</v>
      </c>
      <c r="BB49" s="134">
        <f t="shared" si="14"/>
        <v>0</v>
      </c>
      <c r="BC49" s="135" t="str">
        <f t="shared" si="15"/>
        <v>geen actie</v>
      </c>
      <c r="BD49" s="136">
        <v>16</v>
      </c>
      <c r="BE49" s="136"/>
    </row>
    <row r="50" spans="1:57" s="137" customFormat="1" ht="17.25" customHeight="1" x14ac:dyDescent="0.25">
      <c r="A50" s="117">
        <v>38</v>
      </c>
      <c r="B50" s="117" t="str">
        <f t="shared" si="0"/>
        <v>v</v>
      </c>
      <c r="C50" s="149"/>
      <c r="D50" s="119"/>
      <c r="E50" s="142" t="s">
        <v>228</v>
      </c>
      <c r="F50" s="140" t="s">
        <v>229</v>
      </c>
      <c r="G50" s="144" t="s">
        <v>179</v>
      </c>
      <c r="H50" s="123">
        <f t="shared" si="20"/>
        <v>132.57142857142856</v>
      </c>
      <c r="I50" s="122">
        <v>2005</v>
      </c>
      <c r="J50" s="125">
        <f t="shared" si="16"/>
        <v>13</v>
      </c>
      <c r="K50" s="126">
        <v>132.57142857142856</v>
      </c>
      <c r="L50" s="127">
        <v>1</v>
      </c>
      <c r="M50" s="127"/>
      <c r="N50" s="127"/>
      <c r="O50" s="128">
        <f t="shared" si="17"/>
        <v>0</v>
      </c>
      <c r="P50" s="127">
        <v>1</v>
      </c>
      <c r="Q50" s="127"/>
      <c r="R50" s="127"/>
      <c r="S50" s="128">
        <f t="shared" si="18"/>
        <v>0</v>
      </c>
      <c r="T50" s="127">
        <v>1</v>
      </c>
      <c r="U50" s="127"/>
      <c r="V50" s="127"/>
      <c r="W50" s="128">
        <f t="shared" si="5"/>
        <v>0</v>
      </c>
      <c r="X50" s="127">
        <v>1</v>
      </c>
      <c r="Y50" s="127"/>
      <c r="Z50" s="127"/>
      <c r="AA50" s="128">
        <f t="shared" si="6"/>
        <v>0</v>
      </c>
      <c r="AB50" s="127">
        <v>1</v>
      </c>
      <c r="AC50" s="127"/>
      <c r="AD50" s="127"/>
      <c r="AE50" s="129">
        <f t="shared" si="7"/>
        <v>0</v>
      </c>
      <c r="AF50" s="127">
        <v>1</v>
      </c>
      <c r="AG50" s="127"/>
      <c r="AH50" s="127"/>
      <c r="AI50" s="129">
        <f t="shared" si="8"/>
        <v>0</v>
      </c>
      <c r="AJ50" s="127">
        <v>1</v>
      </c>
      <c r="AK50" s="127"/>
      <c r="AL50" s="127"/>
      <c r="AM50" s="130">
        <f t="shared" si="9"/>
        <v>0</v>
      </c>
      <c r="AN50" s="127">
        <v>1</v>
      </c>
      <c r="AO50" s="127"/>
      <c r="AP50" s="127"/>
      <c r="AQ50" s="131">
        <f t="shared" si="10"/>
        <v>0</v>
      </c>
      <c r="AR50" s="127">
        <v>1</v>
      </c>
      <c r="AS50" s="127"/>
      <c r="AT50" s="127"/>
      <c r="AU50" s="128">
        <f t="shared" si="11"/>
        <v>0</v>
      </c>
      <c r="AV50" s="127">
        <v>1</v>
      </c>
      <c r="AW50" s="127"/>
      <c r="AX50" s="127"/>
      <c r="AY50" s="128">
        <f t="shared" si="12"/>
        <v>0</v>
      </c>
      <c r="AZ50" s="132">
        <f t="shared" si="19"/>
        <v>0</v>
      </c>
      <c r="BA50" s="133">
        <v>0</v>
      </c>
      <c r="BB50" s="134">
        <f t="shared" si="14"/>
        <v>0</v>
      </c>
      <c r="BC50" s="135" t="str">
        <f t="shared" si="15"/>
        <v>geen actie</v>
      </c>
      <c r="BD50" s="136">
        <v>38</v>
      </c>
    </row>
    <row r="51" spans="1:57" s="137" customFormat="1" ht="17.25" customHeight="1" x14ac:dyDescent="0.25">
      <c r="A51" s="117">
        <v>42</v>
      </c>
      <c r="B51" s="117" t="str">
        <f t="shared" si="0"/>
        <v>v</v>
      </c>
      <c r="C51" s="22"/>
      <c r="D51" s="119"/>
      <c r="E51" s="142" t="s">
        <v>234</v>
      </c>
      <c r="F51" s="140"/>
      <c r="G51" s="122" t="s">
        <v>179</v>
      </c>
      <c r="H51" s="123">
        <f t="shared" si="20"/>
        <v>835.18939393939399</v>
      </c>
      <c r="I51" s="122">
        <v>2006</v>
      </c>
      <c r="J51" s="125">
        <f t="shared" si="16"/>
        <v>12</v>
      </c>
      <c r="K51" s="126">
        <v>835.18939393939399</v>
      </c>
      <c r="L51" s="127">
        <v>1</v>
      </c>
      <c r="M51" s="127"/>
      <c r="N51" s="127"/>
      <c r="O51" s="128">
        <f t="shared" si="17"/>
        <v>0</v>
      </c>
      <c r="P51" s="127">
        <v>1</v>
      </c>
      <c r="Q51" s="127"/>
      <c r="R51" s="127"/>
      <c r="S51" s="128">
        <f t="shared" si="18"/>
        <v>0</v>
      </c>
      <c r="T51" s="127">
        <v>1</v>
      </c>
      <c r="U51" s="127"/>
      <c r="V51" s="127"/>
      <c r="W51" s="128">
        <f t="shared" si="5"/>
        <v>0</v>
      </c>
      <c r="X51" s="127">
        <v>1</v>
      </c>
      <c r="Y51" s="127"/>
      <c r="Z51" s="127"/>
      <c r="AA51" s="128">
        <f t="shared" si="6"/>
        <v>0</v>
      </c>
      <c r="AB51" s="127">
        <v>1</v>
      </c>
      <c r="AC51" s="127"/>
      <c r="AD51" s="127"/>
      <c r="AE51" s="129">
        <f t="shared" si="7"/>
        <v>0</v>
      </c>
      <c r="AF51" s="127">
        <v>1</v>
      </c>
      <c r="AG51" s="127"/>
      <c r="AH51" s="127"/>
      <c r="AI51" s="129">
        <f t="shared" si="8"/>
        <v>0</v>
      </c>
      <c r="AJ51" s="127">
        <v>1</v>
      </c>
      <c r="AK51" s="127"/>
      <c r="AL51" s="127"/>
      <c r="AM51" s="130">
        <f t="shared" si="9"/>
        <v>0</v>
      </c>
      <c r="AN51" s="127">
        <v>1</v>
      </c>
      <c r="AO51" s="127"/>
      <c r="AP51" s="127"/>
      <c r="AQ51" s="131">
        <f t="shared" si="10"/>
        <v>0</v>
      </c>
      <c r="AR51" s="127">
        <v>1</v>
      </c>
      <c r="AS51" s="127"/>
      <c r="AT51" s="127"/>
      <c r="AU51" s="128">
        <f t="shared" si="11"/>
        <v>0</v>
      </c>
      <c r="AV51" s="127">
        <v>1</v>
      </c>
      <c r="AW51" s="127"/>
      <c r="AX51" s="127"/>
      <c r="AY51" s="128">
        <f t="shared" si="12"/>
        <v>0</v>
      </c>
      <c r="AZ51" s="132">
        <f t="shared" si="19"/>
        <v>750</v>
      </c>
      <c r="BA51" s="133">
        <v>750</v>
      </c>
      <c r="BB51" s="134">
        <f t="shared" si="14"/>
        <v>0</v>
      </c>
      <c r="BC51" s="135" t="str">
        <f t="shared" si="15"/>
        <v>geen actie</v>
      </c>
      <c r="BD51" s="136">
        <v>42</v>
      </c>
    </row>
    <row r="52" spans="1:57" s="137" customFormat="1" ht="17.25" customHeight="1" x14ac:dyDescent="0.25">
      <c r="A52" s="117">
        <v>37</v>
      </c>
      <c r="B52" s="117" t="str">
        <f t="shared" si="0"/>
        <v>v</v>
      </c>
      <c r="C52" s="149"/>
      <c r="D52" s="119"/>
      <c r="E52" s="142" t="s">
        <v>227</v>
      </c>
      <c r="F52" s="121"/>
      <c r="G52" s="122" t="s">
        <v>195</v>
      </c>
      <c r="H52" s="123">
        <f t="shared" si="20"/>
        <v>316.61338661338658</v>
      </c>
      <c r="I52" s="124">
        <v>2006</v>
      </c>
      <c r="J52" s="125">
        <f t="shared" si="16"/>
        <v>12</v>
      </c>
      <c r="K52" s="126">
        <v>316.61338661338658</v>
      </c>
      <c r="L52" s="127">
        <v>1</v>
      </c>
      <c r="M52" s="127"/>
      <c r="N52" s="127"/>
      <c r="O52" s="128">
        <f t="shared" si="17"/>
        <v>0</v>
      </c>
      <c r="P52" s="127">
        <v>1</v>
      </c>
      <c r="Q52" s="127"/>
      <c r="R52" s="127"/>
      <c r="S52" s="128">
        <f t="shared" si="18"/>
        <v>0</v>
      </c>
      <c r="T52" s="127">
        <v>1</v>
      </c>
      <c r="U52" s="127"/>
      <c r="V52" s="127"/>
      <c r="W52" s="128">
        <f t="shared" si="5"/>
        <v>0</v>
      </c>
      <c r="X52" s="127">
        <v>1</v>
      </c>
      <c r="Y52" s="127"/>
      <c r="Z52" s="127"/>
      <c r="AA52" s="128">
        <f t="shared" si="6"/>
        <v>0</v>
      </c>
      <c r="AB52" s="127">
        <v>1</v>
      </c>
      <c r="AC52" s="127"/>
      <c r="AD52" s="127"/>
      <c r="AE52" s="129">
        <f t="shared" si="7"/>
        <v>0</v>
      </c>
      <c r="AF52" s="127">
        <v>1</v>
      </c>
      <c r="AG52" s="127"/>
      <c r="AH52" s="127"/>
      <c r="AI52" s="129">
        <f t="shared" si="8"/>
        <v>0</v>
      </c>
      <c r="AJ52" s="127">
        <v>1</v>
      </c>
      <c r="AK52" s="127"/>
      <c r="AL52" s="127"/>
      <c r="AM52" s="130">
        <f t="shared" si="9"/>
        <v>0</v>
      </c>
      <c r="AN52" s="127">
        <v>1</v>
      </c>
      <c r="AO52" s="127"/>
      <c r="AP52" s="127"/>
      <c r="AQ52" s="131">
        <f t="shared" si="10"/>
        <v>0</v>
      </c>
      <c r="AR52" s="127">
        <v>1</v>
      </c>
      <c r="AS52" s="127"/>
      <c r="AT52" s="127"/>
      <c r="AU52" s="128">
        <f t="shared" si="11"/>
        <v>0</v>
      </c>
      <c r="AV52" s="127">
        <v>1</v>
      </c>
      <c r="AW52" s="127"/>
      <c r="AX52" s="127"/>
      <c r="AY52" s="128">
        <f t="shared" si="12"/>
        <v>0</v>
      </c>
      <c r="AZ52" s="132">
        <f t="shared" si="19"/>
        <v>250</v>
      </c>
      <c r="BA52" s="133">
        <v>250</v>
      </c>
      <c r="BB52" s="134">
        <f t="shared" si="14"/>
        <v>0</v>
      </c>
      <c r="BC52" s="135" t="str">
        <f t="shared" si="15"/>
        <v>geen actie</v>
      </c>
      <c r="BD52" s="136">
        <v>37</v>
      </c>
    </row>
    <row r="53" spans="1:57" s="137" customFormat="1" ht="17.25" customHeight="1" x14ac:dyDescent="0.25">
      <c r="A53" s="117">
        <v>52</v>
      </c>
      <c r="B53" s="117" t="str">
        <f t="shared" si="0"/>
        <v>v</v>
      </c>
      <c r="C53" s="22"/>
      <c r="D53" s="119"/>
      <c r="E53" s="147" t="s">
        <v>246</v>
      </c>
      <c r="F53" s="140"/>
      <c r="G53" s="139" t="s">
        <v>247</v>
      </c>
      <c r="H53" s="123">
        <f t="shared" si="20"/>
        <v>275.6845238095238</v>
      </c>
      <c r="I53" s="122">
        <v>2006</v>
      </c>
      <c r="J53" s="125">
        <f t="shared" si="16"/>
        <v>12</v>
      </c>
      <c r="K53" s="126">
        <v>275.6845238095238</v>
      </c>
      <c r="L53" s="127">
        <v>1</v>
      </c>
      <c r="M53" s="127"/>
      <c r="N53" s="127"/>
      <c r="O53" s="128">
        <f t="shared" si="17"/>
        <v>0</v>
      </c>
      <c r="P53" s="127">
        <v>1</v>
      </c>
      <c r="Q53" s="127"/>
      <c r="R53" s="127"/>
      <c r="S53" s="128">
        <f t="shared" si="18"/>
        <v>0</v>
      </c>
      <c r="T53" s="127">
        <v>1</v>
      </c>
      <c r="U53" s="127"/>
      <c r="V53" s="127"/>
      <c r="W53" s="128">
        <f t="shared" si="5"/>
        <v>0</v>
      </c>
      <c r="X53" s="127">
        <v>1</v>
      </c>
      <c r="Y53" s="127"/>
      <c r="Z53" s="127"/>
      <c r="AA53" s="128">
        <f t="shared" si="6"/>
        <v>0</v>
      </c>
      <c r="AB53" s="127">
        <v>1</v>
      </c>
      <c r="AC53" s="127"/>
      <c r="AD53" s="127"/>
      <c r="AE53" s="129">
        <f t="shared" si="7"/>
        <v>0</v>
      </c>
      <c r="AF53" s="127">
        <v>1</v>
      </c>
      <c r="AG53" s="127"/>
      <c r="AH53" s="127"/>
      <c r="AI53" s="129">
        <f t="shared" si="8"/>
        <v>0</v>
      </c>
      <c r="AJ53" s="127">
        <v>1</v>
      </c>
      <c r="AK53" s="127"/>
      <c r="AL53" s="127"/>
      <c r="AM53" s="130">
        <f t="shared" si="9"/>
        <v>0</v>
      </c>
      <c r="AN53" s="127">
        <v>1</v>
      </c>
      <c r="AO53" s="127"/>
      <c r="AP53" s="127"/>
      <c r="AQ53" s="131">
        <f t="shared" si="10"/>
        <v>0</v>
      </c>
      <c r="AR53" s="127">
        <v>1</v>
      </c>
      <c r="AS53" s="127"/>
      <c r="AT53" s="127"/>
      <c r="AU53" s="128">
        <f t="shared" si="11"/>
        <v>0</v>
      </c>
      <c r="AV53" s="127">
        <v>1</v>
      </c>
      <c r="AW53" s="127"/>
      <c r="AX53" s="127"/>
      <c r="AY53" s="128">
        <f t="shared" si="12"/>
        <v>0</v>
      </c>
      <c r="AZ53" s="132">
        <f t="shared" si="19"/>
        <v>250</v>
      </c>
      <c r="BA53" s="133">
        <v>250</v>
      </c>
      <c r="BB53" s="134">
        <f t="shared" si="14"/>
        <v>0</v>
      </c>
      <c r="BC53" s="135" t="str">
        <f t="shared" si="15"/>
        <v>geen actie</v>
      </c>
      <c r="BD53" s="136">
        <v>52</v>
      </c>
      <c r="BE53" s="136"/>
    </row>
    <row r="54" spans="1:57" s="137" customFormat="1" ht="17.25" customHeight="1" x14ac:dyDescent="0.25">
      <c r="A54" s="117">
        <v>40</v>
      </c>
      <c r="B54" s="117" t="str">
        <f t="shared" si="0"/>
        <v>v</v>
      </c>
      <c r="C54" s="22"/>
      <c r="D54" s="119"/>
      <c r="E54" s="147" t="s">
        <v>231</v>
      </c>
      <c r="F54" s="140" t="s">
        <v>232</v>
      </c>
      <c r="G54" s="122" t="s">
        <v>197</v>
      </c>
      <c r="H54" s="123">
        <f t="shared" si="20"/>
        <v>162.87878787878788</v>
      </c>
      <c r="I54" s="122">
        <v>2006</v>
      </c>
      <c r="J54" s="125">
        <f t="shared" si="16"/>
        <v>12</v>
      </c>
      <c r="K54" s="126">
        <v>162.87878787878788</v>
      </c>
      <c r="L54" s="127">
        <v>1</v>
      </c>
      <c r="M54" s="127"/>
      <c r="N54" s="127"/>
      <c r="O54" s="128">
        <f t="shared" si="17"/>
        <v>0</v>
      </c>
      <c r="P54" s="127">
        <v>1</v>
      </c>
      <c r="Q54" s="127"/>
      <c r="R54" s="127"/>
      <c r="S54" s="128">
        <f t="shared" si="18"/>
        <v>0</v>
      </c>
      <c r="T54" s="127">
        <v>1</v>
      </c>
      <c r="U54" s="127"/>
      <c r="V54" s="127"/>
      <c r="W54" s="128">
        <f t="shared" si="5"/>
        <v>0</v>
      </c>
      <c r="X54" s="127">
        <v>1</v>
      </c>
      <c r="Y54" s="127"/>
      <c r="Z54" s="127"/>
      <c r="AA54" s="128">
        <f t="shared" si="6"/>
        <v>0</v>
      </c>
      <c r="AB54" s="127">
        <v>1</v>
      </c>
      <c r="AC54" s="127"/>
      <c r="AD54" s="127"/>
      <c r="AE54" s="129">
        <f t="shared" si="7"/>
        <v>0</v>
      </c>
      <c r="AF54" s="127">
        <v>1</v>
      </c>
      <c r="AG54" s="127"/>
      <c r="AH54" s="127"/>
      <c r="AI54" s="129">
        <f t="shared" si="8"/>
        <v>0</v>
      </c>
      <c r="AJ54" s="127">
        <v>1</v>
      </c>
      <c r="AK54" s="127"/>
      <c r="AL54" s="127"/>
      <c r="AM54" s="130">
        <f t="shared" si="9"/>
        <v>0</v>
      </c>
      <c r="AN54" s="127">
        <v>1</v>
      </c>
      <c r="AO54" s="127"/>
      <c r="AP54" s="127"/>
      <c r="AQ54" s="131">
        <f t="shared" si="10"/>
        <v>0</v>
      </c>
      <c r="AR54" s="127">
        <v>1</v>
      </c>
      <c r="AS54" s="127"/>
      <c r="AT54" s="127"/>
      <c r="AU54" s="128">
        <f t="shared" si="11"/>
        <v>0</v>
      </c>
      <c r="AV54" s="127">
        <v>1</v>
      </c>
      <c r="AW54" s="127"/>
      <c r="AX54" s="127"/>
      <c r="AY54" s="128">
        <f t="shared" si="12"/>
        <v>0</v>
      </c>
      <c r="AZ54" s="132">
        <f t="shared" si="19"/>
        <v>0</v>
      </c>
      <c r="BA54" s="133">
        <v>0</v>
      </c>
      <c r="BB54" s="134">
        <f t="shared" si="14"/>
        <v>0</v>
      </c>
      <c r="BC54" s="135" t="str">
        <f t="shared" si="15"/>
        <v>geen actie</v>
      </c>
      <c r="BD54" s="136">
        <v>40</v>
      </c>
      <c r="BE54" s="136"/>
    </row>
    <row r="55" spans="1:57" s="137" customFormat="1" ht="17.25" customHeight="1" x14ac:dyDescent="0.3">
      <c r="A55" s="117">
        <v>10</v>
      </c>
      <c r="B55" s="117" t="str">
        <f t="shared" si="0"/>
        <v>v</v>
      </c>
      <c r="C55" s="118"/>
      <c r="D55" s="119"/>
      <c r="E55" s="142" t="s">
        <v>190</v>
      </c>
      <c r="F55" s="140" t="s">
        <v>191</v>
      </c>
      <c r="G55" s="122" t="s">
        <v>192</v>
      </c>
      <c r="H55" s="123">
        <f t="shared" si="20"/>
        <v>111.10576923076923</v>
      </c>
      <c r="I55" s="122">
        <v>2006</v>
      </c>
      <c r="J55" s="125">
        <f t="shared" si="16"/>
        <v>12</v>
      </c>
      <c r="K55" s="126">
        <v>111.10576923076923</v>
      </c>
      <c r="L55" s="127">
        <v>1</v>
      </c>
      <c r="M55" s="127"/>
      <c r="N55" s="127"/>
      <c r="O55" s="128">
        <f t="shared" si="17"/>
        <v>0</v>
      </c>
      <c r="P55" s="127">
        <v>1</v>
      </c>
      <c r="Q55" s="127"/>
      <c r="R55" s="127"/>
      <c r="S55" s="128">
        <f t="shared" si="18"/>
        <v>0</v>
      </c>
      <c r="T55" s="127">
        <v>1</v>
      </c>
      <c r="U55" s="127"/>
      <c r="V55" s="127"/>
      <c r="W55" s="128">
        <f t="shared" si="5"/>
        <v>0</v>
      </c>
      <c r="X55" s="127">
        <v>1</v>
      </c>
      <c r="Y55" s="127"/>
      <c r="Z55" s="127"/>
      <c r="AA55" s="128">
        <f t="shared" si="6"/>
        <v>0</v>
      </c>
      <c r="AB55" s="127">
        <v>1</v>
      </c>
      <c r="AC55" s="127"/>
      <c r="AD55" s="127"/>
      <c r="AE55" s="129">
        <f t="shared" si="7"/>
        <v>0</v>
      </c>
      <c r="AF55" s="127">
        <v>1</v>
      </c>
      <c r="AG55" s="127"/>
      <c r="AH55" s="127"/>
      <c r="AI55" s="129">
        <f t="shared" si="8"/>
        <v>0</v>
      </c>
      <c r="AJ55" s="127">
        <v>1</v>
      </c>
      <c r="AK55" s="127"/>
      <c r="AL55" s="127"/>
      <c r="AM55" s="130">
        <f t="shared" si="9"/>
        <v>0</v>
      </c>
      <c r="AN55" s="127">
        <v>1</v>
      </c>
      <c r="AO55" s="127"/>
      <c r="AP55" s="127"/>
      <c r="AQ55" s="131">
        <f t="shared" si="10"/>
        <v>0</v>
      </c>
      <c r="AR55" s="127">
        <v>1</v>
      </c>
      <c r="AS55" s="127"/>
      <c r="AT55" s="127"/>
      <c r="AU55" s="128">
        <f t="shared" si="11"/>
        <v>0</v>
      </c>
      <c r="AV55" s="127">
        <v>1</v>
      </c>
      <c r="AW55" s="127"/>
      <c r="AX55" s="127"/>
      <c r="AY55" s="128">
        <f t="shared" si="12"/>
        <v>0</v>
      </c>
      <c r="AZ55" s="132">
        <f t="shared" si="19"/>
        <v>0</v>
      </c>
      <c r="BA55" s="133">
        <v>0</v>
      </c>
      <c r="BB55" s="134">
        <f t="shared" si="14"/>
        <v>0</v>
      </c>
      <c r="BC55" s="135" t="str">
        <f t="shared" si="15"/>
        <v>geen actie</v>
      </c>
      <c r="BD55" s="136">
        <v>10</v>
      </c>
    </row>
    <row r="56" spans="1:57" s="137" customFormat="1" ht="18.75" customHeight="1" x14ac:dyDescent="0.25">
      <c r="A56" s="117">
        <v>39</v>
      </c>
      <c r="B56" s="117" t="str">
        <f t="shared" si="0"/>
        <v>v</v>
      </c>
      <c r="C56" s="22"/>
      <c r="D56" s="119"/>
      <c r="E56" s="147" t="s">
        <v>230</v>
      </c>
      <c r="F56" s="140"/>
      <c r="G56" s="122" t="s">
        <v>179</v>
      </c>
      <c r="H56" s="123">
        <f t="shared" si="20"/>
        <v>50.625</v>
      </c>
      <c r="I56" s="122">
        <v>2006</v>
      </c>
      <c r="J56" s="125">
        <f t="shared" si="16"/>
        <v>12</v>
      </c>
      <c r="K56" s="126">
        <v>50.625</v>
      </c>
      <c r="L56" s="127">
        <v>1</v>
      </c>
      <c r="M56" s="127"/>
      <c r="N56" s="127"/>
      <c r="O56" s="128">
        <f t="shared" si="17"/>
        <v>0</v>
      </c>
      <c r="P56" s="127">
        <v>1</v>
      </c>
      <c r="Q56" s="127"/>
      <c r="R56" s="127"/>
      <c r="S56" s="128">
        <f t="shared" si="18"/>
        <v>0</v>
      </c>
      <c r="T56" s="127">
        <v>1</v>
      </c>
      <c r="U56" s="127"/>
      <c r="V56" s="127"/>
      <c r="W56" s="128">
        <f t="shared" si="5"/>
        <v>0</v>
      </c>
      <c r="X56" s="127">
        <v>1</v>
      </c>
      <c r="Y56" s="127"/>
      <c r="Z56" s="127"/>
      <c r="AA56" s="128">
        <f t="shared" si="6"/>
        <v>0</v>
      </c>
      <c r="AB56" s="127">
        <v>1</v>
      </c>
      <c r="AC56" s="127"/>
      <c r="AD56" s="127"/>
      <c r="AE56" s="129">
        <f t="shared" si="7"/>
        <v>0</v>
      </c>
      <c r="AF56" s="127">
        <v>1</v>
      </c>
      <c r="AG56" s="127"/>
      <c r="AH56" s="127"/>
      <c r="AI56" s="129">
        <f t="shared" si="8"/>
        <v>0</v>
      </c>
      <c r="AJ56" s="127">
        <v>1</v>
      </c>
      <c r="AK56" s="127"/>
      <c r="AL56" s="127"/>
      <c r="AM56" s="130">
        <f t="shared" si="9"/>
        <v>0</v>
      </c>
      <c r="AN56" s="127">
        <v>1</v>
      </c>
      <c r="AO56" s="127"/>
      <c r="AP56" s="127"/>
      <c r="AQ56" s="131">
        <f t="shared" si="10"/>
        <v>0</v>
      </c>
      <c r="AR56" s="127">
        <v>1</v>
      </c>
      <c r="AS56" s="127"/>
      <c r="AT56" s="127"/>
      <c r="AU56" s="128">
        <f t="shared" si="11"/>
        <v>0</v>
      </c>
      <c r="AV56" s="127">
        <v>1</v>
      </c>
      <c r="AW56" s="127"/>
      <c r="AX56" s="127"/>
      <c r="AY56" s="128">
        <f t="shared" si="12"/>
        <v>0</v>
      </c>
      <c r="AZ56" s="132">
        <f t="shared" si="19"/>
        <v>0</v>
      </c>
      <c r="BA56" s="133">
        <v>0</v>
      </c>
      <c r="BB56" s="134">
        <f t="shared" si="14"/>
        <v>0</v>
      </c>
      <c r="BC56" s="135" t="str">
        <f t="shared" si="15"/>
        <v>geen actie</v>
      </c>
      <c r="BD56" s="136">
        <v>39</v>
      </c>
    </row>
    <row r="57" spans="1:57" s="137" customFormat="1" ht="17.25" customHeight="1" x14ac:dyDescent="0.25">
      <c r="A57" s="117">
        <v>51</v>
      </c>
      <c r="B57" s="117" t="str">
        <f t="shared" si="0"/>
        <v>v</v>
      </c>
      <c r="C57" s="22"/>
      <c r="D57" s="119"/>
      <c r="E57" s="142" t="s">
        <v>244</v>
      </c>
      <c r="F57" s="140" t="s">
        <v>245</v>
      </c>
      <c r="G57" s="122" t="s">
        <v>199</v>
      </c>
      <c r="H57" s="123">
        <f t="shared" si="20"/>
        <v>11.666666666666668</v>
      </c>
      <c r="I57" s="122">
        <v>2006</v>
      </c>
      <c r="J57" s="125">
        <f t="shared" si="16"/>
        <v>12</v>
      </c>
      <c r="K57" s="126">
        <v>11.666666666666668</v>
      </c>
      <c r="L57" s="127">
        <v>1</v>
      </c>
      <c r="M57" s="127"/>
      <c r="N57" s="127"/>
      <c r="O57" s="128">
        <f t="shared" si="17"/>
        <v>0</v>
      </c>
      <c r="P57" s="127">
        <v>1</v>
      </c>
      <c r="Q57" s="127"/>
      <c r="R57" s="127"/>
      <c r="S57" s="128">
        <f t="shared" si="18"/>
        <v>0</v>
      </c>
      <c r="T57" s="127">
        <v>1</v>
      </c>
      <c r="U57" s="127"/>
      <c r="V57" s="127"/>
      <c r="W57" s="128">
        <f t="shared" si="5"/>
        <v>0</v>
      </c>
      <c r="X57" s="127">
        <v>1</v>
      </c>
      <c r="Y57" s="127"/>
      <c r="Z57" s="127"/>
      <c r="AA57" s="128">
        <f t="shared" si="6"/>
        <v>0</v>
      </c>
      <c r="AB57" s="127">
        <v>1</v>
      </c>
      <c r="AC57" s="127"/>
      <c r="AD57" s="127"/>
      <c r="AE57" s="129">
        <f t="shared" si="7"/>
        <v>0</v>
      </c>
      <c r="AF57" s="127">
        <v>1</v>
      </c>
      <c r="AG57" s="127"/>
      <c r="AH57" s="127"/>
      <c r="AI57" s="129">
        <f t="shared" si="8"/>
        <v>0</v>
      </c>
      <c r="AJ57" s="127">
        <v>1</v>
      </c>
      <c r="AK57" s="127"/>
      <c r="AL57" s="127"/>
      <c r="AM57" s="130">
        <f t="shared" si="9"/>
        <v>0</v>
      </c>
      <c r="AN57" s="127">
        <v>1</v>
      </c>
      <c r="AO57" s="127"/>
      <c r="AP57" s="127"/>
      <c r="AQ57" s="131">
        <f t="shared" si="10"/>
        <v>0</v>
      </c>
      <c r="AR57" s="127">
        <v>1</v>
      </c>
      <c r="AS57" s="127"/>
      <c r="AT57" s="127"/>
      <c r="AU57" s="128">
        <f t="shared" si="11"/>
        <v>0</v>
      </c>
      <c r="AV57" s="127">
        <v>1</v>
      </c>
      <c r="AW57" s="127"/>
      <c r="AX57" s="127"/>
      <c r="AY57" s="128">
        <f t="shared" si="12"/>
        <v>0</v>
      </c>
      <c r="AZ57" s="132">
        <f t="shared" si="19"/>
        <v>0</v>
      </c>
      <c r="BA57" s="133">
        <v>0</v>
      </c>
      <c r="BB57" s="134">
        <f t="shared" si="14"/>
        <v>0</v>
      </c>
      <c r="BC57" s="135" t="str">
        <f t="shared" si="15"/>
        <v>geen actie</v>
      </c>
      <c r="BD57" s="136">
        <v>51</v>
      </c>
      <c r="BE57" s="136"/>
    </row>
    <row r="58" spans="1:57" s="137" customFormat="1" ht="17.25" hidden="1" customHeight="1" x14ac:dyDescent="0.25">
      <c r="A58" s="117">
        <v>57</v>
      </c>
      <c r="B58" s="117" t="str">
        <f t="shared" si="0"/>
        <v>v</v>
      </c>
      <c r="C58" s="149"/>
      <c r="D58" s="119"/>
      <c r="E58" s="142"/>
      <c r="F58" s="121"/>
      <c r="G58" s="139"/>
      <c r="H58" s="123">
        <f t="shared" si="20"/>
        <v>0</v>
      </c>
      <c r="I58" s="124"/>
      <c r="J58" s="125">
        <f t="shared" si="16"/>
        <v>2018</v>
      </c>
      <c r="K58" s="126">
        <v>0</v>
      </c>
      <c r="L58" s="127">
        <v>1</v>
      </c>
      <c r="M58" s="127"/>
      <c r="N58" s="127"/>
      <c r="O58" s="128">
        <f t="shared" si="17"/>
        <v>0</v>
      </c>
      <c r="P58" s="127">
        <v>1</v>
      </c>
      <c r="Q58" s="127"/>
      <c r="R58" s="127"/>
      <c r="S58" s="128">
        <f t="shared" si="18"/>
        <v>0</v>
      </c>
      <c r="T58" s="127">
        <v>1</v>
      </c>
      <c r="U58" s="127"/>
      <c r="V58" s="127"/>
      <c r="W58" s="128">
        <f t="shared" si="5"/>
        <v>0</v>
      </c>
      <c r="X58" s="127">
        <v>1</v>
      </c>
      <c r="Y58" s="127"/>
      <c r="Z58" s="127"/>
      <c r="AA58" s="128">
        <f t="shared" si="6"/>
        <v>0</v>
      </c>
      <c r="AB58" s="127">
        <v>1</v>
      </c>
      <c r="AC58" s="127"/>
      <c r="AD58" s="127"/>
      <c r="AE58" s="129">
        <f t="shared" si="7"/>
        <v>0</v>
      </c>
      <c r="AF58" s="127">
        <v>1</v>
      </c>
      <c r="AG58" s="127"/>
      <c r="AH58" s="127"/>
      <c r="AI58" s="129">
        <f t="shared" si="8"/>
        <v>0</v>
      </c>
      <c r="AJ58" s="127">
        <v>1</v>
      </c>
      <c r="AK58" s="127"/>
      <c r="AL58" s="127"/>
      <c r="AM58" s="130">
        <f t="shared" si="9"/>
        <v>0</v>
      </c>
      <c r="AN58" s="127">
        <v>1</v>
      </c>
      <c r="AO58" s="127"/>
      <c r="AP58" s="127"/>
      <c r="AQ58" s="131">
        <f t="shared" si="10"/>
        <v>0</v>
      </c>
      <c r="AR58" s="127">
        <v>1</v>
      </c>
      <c r="AS58" s="127"/>
      <c r="AT58" s="127"/>
      <c r="AU58" s="128">
        <f t="shared" si="11"/>
        <v>0</v>
      </c>
      <c r="AV58" s="127">
        <v>1</v>
      </c>
      <c r="AW58" s="127"/>
      <c r="AX58" s="127"/>
      <c r="AY58" s="128">
        <f t="shared" si="12"/>
        <v>0</v>
      </c>
      <c r="AZ58" s="132">
        <f t="shared" si="19"/>
        <v>0</v>
      </c>
      <c r="BA58" s="133">
        <v>0</v>
      </c>
      <c r="BB58" s="134">
        <f t="shared" si="14"/>
        <v>0</v>
      </c>
      <c r="BC58" s="135" t="str">
        <f t="shared" si="15"/>
        <v>geen actie</v>
      </c>
      <c r="BD58" s="136">
        <v>57</v>
      </c>
      <c r="BE58" s="136"/>
    </row>
    <row r="59" spans="1:57" s="137" customFormat="1" ht="17.25" hidden="1" customHeight="1" x14ac:dyDescent="0.25">
      <c r="A59" s="117">
        <v>58</v>
      </c>
      <c r="B59" s="117" t="str">
        <f t="shared" si="0"/>
        <v>v</v>
      </c>
      <c r="C59" s="149"/>
      <c r="D59" s="119"/>
      <c r="E59" s="142"/>
      <c r="F59" s="121"/>
      <c r="G59" s="139"/>
      <c r="H59" s="123">
        <f t="shared" si="20"/>
        <v>0</v>
      </c>
      <c r="I59" s="124"/>
      <c r="J59" s="125">
        <f t="shared" si="16"/>
        <v>2018</v>
      </c>
      <c r="K59" s="126">
        <v>0</v>
      </c>
      <c r="L59" s="127">
        <v>1</v>
      </c>
      <c r="M59" s="127"/>
      <c r="N59" s="127"/>
      <c r="O59" s="128">
        <f t="shared" si="17"/>
        <v>0</v>
      </c>
      <c r="P59" s="127">
        <v>1</v>
      </c>
      <c r="Q59" s="127"/>
      <c r="R59" s="127"/>
      <c r="S59" s="128">
        <f t="shared" si="18"/>
        <v>0</v>
      </c>
      <c r="T59" s="127">
        <v>1</v>
      </c>
      <c r="U59" s="127"/>
      <c r="V59" s="127"/>
      <c r="W59" s="128">
        <f t="shared" si="5"/>
        <v>0</v>
      </c>
      <c r="X59" s="127">
        <v>1</v>
      </c>
      <c r="Y59" s="127"/>
      <c r="Z59" s="127"/>
      <c r="AA59" s="128">
        <f t="shared" si="6"/>
        <v>0</v>
      </c>
      <c r="AB59" s="127">
        <v>1</v>
      </c>
      <c r="AC59" s="127"/>
      <c r="AD59" s="127"/>
      <c r="AE59" s="129">
        <f t="shared" si="7"/>
        <v>0</v>
      </c>
      <c r="AF59" s="127">
        <v>1</v>
      </c>
      <c r="AG59" s="127"/>
      <c r="AH59" s="127"/>
      <c r="AI59" s="129">
        <f t="shared" si="8"/>
        <v>0</v>
      </c>
      <c r="AJ59" s="127">
        <v>1</v>
      </c>
      <c r="AK59" s="127"/>
      <c r="AL59" s="127"/>
      <c r="AM59" s="130">
        <f t="shared" si="9"/>
        <v>0</v>
      </c>
      <c r="AN59" s="127">
        <v>1</v>
      </c>
      <c r="AO59" s="127"/>
      <c r="AP59" s="127"/>
      <c r="AQ59" s="131">
        <f t="shared" si="10"/>
        <v>0</v>
      </c>
      <c r="AR59" s="127">
        <v>1</v>
      </c>
      <c r="AS59" s="127"/>
      <c r="AT59" s="127"/>
      <c r="AU59" s="128">
        <f t="shared" si="11"/>
        <v>0</v>
      </c>
      <c r="AV59" s="127">
        <v>1</v>
      </c>
      <c r="AW59" s="127"/>
      <c r="AX59" s="127"/>
      <c r="AY59" s="128">
        <f t="shared" si="12"/>
        <v>0</v>
      </c>
      <c r="AZ59" s="132">
        <f t="shared" si="19"/>
        <v>0</v>
      </c>
      <c r="BA59" s="133">
        <v>0</v>
      </c>
      <c r="BB59" s="134">
        <f t="shared" si="14"/>
        <v>0</v>
      </c>
      <c r="BC59" s="135" t="str">
        <f t="shared" si="15"/>
        <v>geen actie</v>
      </c>
      <c r="BD59" s="136">
        <v>58</v>
      </c>
      <c r="BE59" s="136"/>
    </row>
    <row r="60" spans="1:57" s="137" customFormat="1" ht="17.25" hidden="1" customHeight="1" x14ac:dyDescent="0.25">
      <c r="A60" s="117">
        <v>59</v>
      </c>
      <c r="B60" s="117" t="str">
        <f t="shared" si="0"/>
        <v>v</v>
      </c>
      <c r="C60" s="149"/>
      <c r="D60" s="119"/>
      <c r="E60" s="142"/>
      <c r="F60" s="121"/>
      <c r="G60" s="139"/>
      <c r="H60" s="123">
        <f t="shared" si="20"/>
        <v>0</v>
      </c>
      <c r="I60" s="124"/>
      <c r="J60" s="125">
        <f t="shared" si="16"/>
        <v>2018</v>
      </c>
      <c r="K60" s="126">
        <v>0</v>
      </c>
      <c r="L60" s="127">
        <v>1</v>
      </c>
      <c r="M60" s="127"/>
      <c r="N60" s="127"/>
      <c r="O60" s="128">
        <f t="shared" si="17"/>
        <v>0</v>
      </c>
      <c r="P60" s="127">
        <v>1</v>
      </c>
      <c r="Q60" s="127"/>
      <c r="R60" s="127"/>
      <c r="S60" s="128">
        <f t="shared" si="18"/>
        <v>0</v>
      </c>
      <c r="T60" s="127">
        <v>1</v>
      </c>
      <c r="U60" s="127"/>
      <c r="V60" s="127"/>
      <c r="W60" s="128">
        <f t="shared" si="5"/>
        <v>0</v>
      </c>
      <c r="X60" s="127">
        <v>1</v>
      </c>
      <c r="Y60" s="127"/>
      <c r="Z60" s="127"/>
      <c r="AA60" s="128">
        <f t="shared" ref="AA60:AA68" si="21">SUM(Y60*10+Z60)/X60*10</f>
        <v>0</v>
      </c>
      <c r="AB60" s="127">
        <v>1</v>
      </c>
      <c r="AC60" s="127"/>
      <c r="AD60" s="127"/>
      <c r="AE60" s="129">
        <f t="shared" si="7"/>
        <v>0</v>
      </c>
      <c r="AF60" s="127">
        <v>1</v>
      </c>
      <c r="AG60" s="127"/>
      <c r="AH60" s="127"/>
      <c r="AI60" s="129">
        <f t="shared" si="8"/>
        <v>0</v>
      </c>
      <c r="AJ60" s="127">
        <v>1</v>
      </c>
      <c r="AK60" s="127"/>
      <c r="AL60" s="127"/>
      <c r="AM60" s="130">
        <f t="shared" si="9"/>
        <v>0</v>
      </c>
      <c r="AN60" s="127">
        <v>1</v>
      </c>
      <c r="AO60" s="127"/>
      <c r="AP60" s="127"/>
      <c r="AQ60" s="131">
        <f t="shared" si="10"/>
        <v>0</v>
      </c>
      <c r="AR60" s="127">
        <v>1</v>
      </c>
      <c r="AS60" s="127"/>
      <c r="AT60" s="127"/>
      <c r="AU60" s="128">
        <f t="shared" si="11"/>
        <v>0</v>
      </c>
      <c r="AV60" s="127">
        <v>1</v>
      </c>
      <c r="AW60" s="127"/>
      <c r="AX60" s="127"/>
      <c r="AY60" s="128">
        <f>SUM(AW60*10+AX60/2)/AV60*10</f>
        <v>0</v>
      </c>
      <c r="AZ60" s="132">
        <f t="shared" si="19"/>
        <v>0</v>
      </c>
      <c r="BA60" s="133">
        <v>0</v>
      </c>
      <c r="BB60" s="134">
        <f t="shared" si="14"/>
        <v>0</v>
      </c>
      <c r="BC60" s="135" t="str">
        <f t="shared" si="15"/>
        <v>geen actie</v>
      </c>
      <c r="BD60" s="136">
        <v>59</v>
      </c>
      <c r="BE60" s="136"/>
    </row>
    <row r="61" spans="1:57" s="137" customFormat="1" ht="17.25" hidden="1" customHeight="1" x14ac:dyDescent="0.25">
      <c r="A61" s="117">
        <v>60</v>
      </c>
      <c r="B61" s="117" t="str">
        <f t="shared" si="0"/>
        <v>v</v>
      </c>
      <c r="C61" s="149"/>
      <c r="D61" s="119"/>
      <c r="E61" s="147"/>
      <c r="F61" s="121"/>
      <c r="G61" s="139"/>
      <c r="H61" s="123">
        <f t="shared" si="20"/>
        <v>0</v>
      </c>
      <c r="I61" s="124"/>
      <c r="J61" s="125">
        <f t="shared" si="16"/>
        <v>2018</v>
      </c>
      <c r="K61" s="126">
        <v>0</v>
      </c>
      <c r="L61" s="127">
        <v>1</v>
      </c>
      <c r="M61" s="127"/>
      <c r="N61" s="127"/>
      <c r="O61" s="128">
        <f t="shared" si="17"/>
        <v>0</v>
      </c>
      <c r="P61" s="127">
        <v>1</v>
      </c>
      <c r="Q61" s="127"/>
      <c r="R61" s="127"/>
      <c r="S61" s="128">
        <f t="shared" si="18"/>
        <v>0</v>
      </c>
      <c r="T61" s="127">
        <v>1</v>
      </c>
      <c r="U61" s="127"/>
      <c r="V61" s="127"/>
      <c r="W61" s="128">
        <f t="shared" si="5"/>
        <v>0</v>
      </c>
      <c r="X61" s="127">
        <v>1</v>
      </c>
      <c r="Y61" s="127"/>
      <c r="Z61" s="127"/>
      <c r="AA61" s="128">
        <f t="shared" si="21"/>
        <v>0</v>
      </c>
      <c r="AB61" s="127">
        <v>1</v>
      </c>
      <c r="AC61" s="127"/>
      <c r="AD61" s="127"/>
      <c r="AE61" s="129">
        <f t="shared" si="7"/>
        <v>0</v>
      </c>
      <c r="AF61" s="127">
        <v>1</v>
      </c>
      <c r="AG61" s="127"/>
      <c r="AH61" s="127"/>
      <c r="AI61" s="129">
        <f t="shared" si="8"/>
        <v>0</v>
      </c>
      <c r="AJ61" s="127">
        <v>1</v>
      </c>
      <c r="AK61" s="127"/>
      <c r="AL61" s="127"/>
      <c r="AM61" s="130">
        <f t="shared" si="9"/>
        <v>0</v>
      </c>
      <c r="AN61" s="127">
        <v>1</v>
      </c>
      <c r="AO61" s="127"/>
      <c r="AP61" s="127"/>
      <c r="AQ61" s="131">
        <f t="shared" si="10"/>
        <v>0</v>
      </c>
      <c r="AR61" s="127">
        <v>1</v>
      </c>
      <c r="AS61" s="127"/>
      <c r="AT61" s="127"/>
      <c r="AU61" s="128">
        <f t="shared" si="11"/>
        <v>0</v>
      </c>
      <c r="AV61" s="127">
        <v>1</v>
      </c>
      <c r="AW61" s="127"/>
      <c r="AX61" s="127"/>
      <c r="AY61" s="128">
        <f>SUM(AW61*10+AX61/2)/AV61*10</f>
        <v>0</v>
      </c>
      <c r="AZ61" s="132">
        <f t="shared" si="19"/>
        <v>0</v>
      </c>
      <c r="BA61" s="133">
        <v>0</v>
      </c>
      <c r="BB61" s="134">
        <f t="shared" si="14"/>
        <v>0</v>
      </c>
      <c r="BC61" s="135" t="str">
        <f t="shared" si="15"/>
        <v>geen actie</v>
      </c>
      <c r="BD61" s="136">
        <v>60</v>
      </c>
    </row>
    <row r="62" spans="1:57" s="137" customFormat="1" ht="17.25" hidden="1" customHeight="1" x14ac:dyDescent="0.25">
      <c r="A62" s="117">
        <v>61</v>
      </c>
      <c r="B62" s="117" t="str">
        <f t="shared" si="0"/>
        <v>v</v>
      </c>
      <c r="C62" s="149"/>
      <c r="D62" s="119"/>
      <c r="E62" s="142"/>
      <c r="F62" s="140"/>
      <c r="G62" s="22"/>
      <c r="H62" s="123">
        <f t="shared" si="20"/>
        <v>0</v>
      </c>
      <c r="I62" s="122"/>
      <c r="J62" s="125">
        <f t="shared" si="16"/>
        <v>2018</v>
      </c>
      <c r="K62" s="126">
        <v>0</v>
      </c>
      <c r="L62" s="127">
        <v>1</v>
      </c>
      <c r="M62" s="127"/>
      <c r="N62" s="127"/>
      <c r="O62" s="128">
        <f t="shared" si="17"/>
        <v>0</v>
      </c>
      <c r="P62" s="127">
        <v>1</v>
      </c>
      <c r="Q62" s="127"/>
      <c r="R62" s="127"/>
      <c r="S62" s="128">
        <f t="shared" si="18"/>
        <v>0</v>
      </c>
      <c r="T62" s="127">
        <v>1</v>
      </c>
      <c r="U62" s="127"/>
      <c r="V62" s="127"/>
      <c r="W62" s="128">
        <f t="shared" si="5"/>
        <v>0</v>
      </c>
      <c r="X62" s="127">
        <v>1</v>
      </c>
      <c r="Y62" s="127"/>
      <c r="Z62" s="127"/>
      <c r="AA62" s="128">
        <f t="shared" si="21"/>
        <v>0</v>
      </c>
      <c r="AB62" s="127">
        <v>1</v>
      </c>
      <c r="AC62" s="127"/>
      <c r="AD62" s="127"/>
      <c r="AE62" s="129">
        <f t="shared" si="7"/>
        <v>0</v>
      </c>
      <c r="AF62" s="127">
        <v>1</v>
      </c>
      <c r="AG62" s="127"/>
      <c r="AH62" s="127"/>
      <c r="AI62" s="129">
        <f t="shared" si="8"/>
        <v>0</v>
      </c>
      <c r="AJ62" s="127">
        <v>1</v>
      </c>
      <c r="AK62" s="127"/>
      <c r="AL62" s="127"/>
      <c r="AM62" s="130">
        <f t="shared" si="9"/>
        <v>0</v>
      </c>
      <c r="AN62" s="127">
        <v>1</v>
      </c>
      <c r="AO62" s="127"/>
      <c r="AP62" s="127"/>
      <c r="AQ62" s="131">
        <f t="shared" si="10"/>
        <v>0</v>
      </c>
      <c r="AR62" s="127">
        <v>1</v>
      </c>
      <c r="AS62" s="127"/>
      <c r="AT62" s="127"/>
      <c r="AU62" s="128">
        <f t="shared" si="11"/>
        <v>0</v>
      </c>
      <c r="AV62" s="127">
        <v>1</v>
      </c>
      <c r="AW62" s="127"/>
      <c r="AX62" s="127"/>
      <c r="AY62" s="128">
        <f>SUM(AW62*10+AX62/2)/AV62*10</f>
        <v>0</v>
      </c>
      <c r="AZ62" s="132">
        <f t="shared" si="19"/>
        <v>0</v>
      </c>
      <c r="BA62" s="133">
        <v>0</v>
      </c>
      <c r="BB62" s="134">
        <f t="shared" si="14"/>
        <v>0</v>
      </c>
      <c r="BC62" s="135" t="str">
        <f t="shared" si="15"/>
        <v>geen actie</v>
      </c>
      <c r="BD62" s="136">
        <v>61</v>
      </c>
    </row>
    <row r="63" spans="1:57" s="137" customFormat="1" ht="17.25" hidden="1" customHeight="1" x14ac:dyDescent="0.25">
      <c r="A63" s="117">
        <v>62</v>
      </c>
      <c r="B63" s="117" t="str">
        <f t="shared" si="0"/>
        <v>v</v>
      </c>
      <c r="C63" s="149"/>
      <c r="D63" s="119"/>
      <c r="E63" s="142"/>
      <c r="F63" s="121"/>
      <c r="G63" s="139"/>
      <c r="H63" s="123">
        <f t="shared" si="20"/>
        <v>0</v>
      </c>
      <c r="I63" s="124"/>
      <c r="J63" s="125">
        <f t="shared" si="16"/>
        <v>2018</v>
      </c>
      <c r="K63" s="126">
        <v>0</v>
      </c>
      <c r="L63" s="127">
        <v>1</v>
      </c>
      <c r="M63" s="127"/>
      <c r="N63" s="127"/>
      <c r="O63" s="128">
        <f t="shared" si="17"/>
        <v>0</v>
      </c>
      <c r="P63" s="127">
        <v>1</v>
      </c>
      <c r="Q63" s="127"/>
      <c r="R63" s="127"/>
      <c r="S63" s="128">
        <f t="shared" si="18"/>
        <v>0</v>
      </c>
      <c r="T63" s="127">
        <v>1</v>
      </c>
      <c r="U63" s="127"/>
      <c r="V63" s="127"/>
      <c r="W63" s="128">
        <f t="shared" si="5"/>
        <v>0</v>
      </c>
      <c r="X63" s="127">
        <v>1</v>
      </c>
      <c r="Y63" s="127"/>
      <c r="Z63" s="127"/>
      <c r="AA63" s="128">
        <f t="shared" si="21"/>
        <v>0</v>
      </c>
      <c r="AB63" s="127">
        <v>1</v>
      </c>
      <c r="AC63" s="127"/>
      <c r="AD63" s="127"/>
      <c r="AE63" s="129">
        <f t="shared" si="7"/>
        <v>0</v>
      </c>
      <c r="AF63" s="127">
        <v>1</v>
      </c>
      <c r="AG63" s="127"/>
      <c r="AH63" s="127"/>
      <c r="AI63" s="129">
        <f t="shared" si="8"/>
        <v>0</v>
      </c>
      <c r="AJ63" s="127">
        <v>1</v>
      </c>
      <c r="AK63" s="127"/>
      <c r="AL63" s="127"/>
      <c r="AM63" s="130">
        <f t="shared" si="9"/>
        <v>0</v>
      </c>
      <c r="AN63" s="127">
        <v>1</v>
      </c>
      <c r="AO63" s="127"/>
      <c r="AP63" s="127"/>
      <c r="AQ63" s="131">
        <f t="shared" si="10"/>
        <v>0</v>
      </c>
      <c r="AR63" s="127">
        <v>1</v>
      </c>
      <c r="AS63" s="127"/>
      <c r="AT63" s="127"/>
      <c r="AU63" s="128">
        <f t="shared" si="11"/>
        <v>0</v>
      </c>
      <c r="AV63" s="127">
        <v>1</v>
      </c>
      <c r="AW63" s="127"/>
      <c r="AX63" s="127"/>
      <c r="AY63" s="128">
        <f>SUM(AW63*10+AX63/2)/AV63*10</f>
        <v>0</v>
      </c>
      <c r="AZ63" s="132">
        <f t="shared" si="19"/>
        <v>0</v>
      </c>
      <c r="BA63" s="133">
        <v>0</v>
      </c>
      <c r="BB63" s="134">
        <f t="shared" si="14"/>
        <v>0</v>
      </c>
      <c r="BC63" s="135" t="str">
        <f t="shared" si="15"/>
        <v>geen actie</v>
      </c>
      <c r="BD63" s="136">
        <v>62</v>
      </c>
    </row>
    <row r="64" spans="1:57" s="137" customFormat="1" ht="17.25" hidden="1" customHeight="1" x14ac:dyDescent="0.25">
      <c r="A64" s="117">
        <v>63</v>
      </c>
      <c r="B64" s="117" t="str">
        <f t="shared" si="0"/>
        <v>v</v>
      </c>
      <c r="C64" s="149"/>
      <c r="D64" s="119"/>
      <c r="E64" s="142"/>
      <c r="F64" s="121"/>
      <c r="G64" s="139"/>
      <c r="H64" s="123">
        <f t="shared" si="20"/>
        <v>0</v>
      </c>
      <c r="I64" s="124"/>
      <c r="J64" s="125">
        <f t="shared" si="16"/>
        <v>2018</v>
      </c>
      <c r="K64" s="126">
        <v>0</v>
      </c>
      <c r="L64" s="127">
        <v>1</v>
      </c>
      <c r="M64" s="127"/>
      <c r="N64" s="127"/>
      <c r="O64" s="128">
        <f t="shared" si="17"/>
        <v>0</v>
      </c>
      <c r="P64" s="127">
        <v>1</v>
      </c>
      <c r="Q64" s="127"/>
      <c r="R64" s="127"/>
      <c r="S64" s="128">
        <f t="shared" si="18"/>
        <v>0</v>
      </c>
      <c r="T64" s="127">
        <v>1</v>
      </c>
      <c r="U64" s="127"/>
      <c r="V64" s="127"/>
      <c r="W64" s="128">
        <f t="shared" si="5"/>
        <v>0</v>
      </c>
      <c r="X64" s="127">
        <v>1</v>
      </c>
      <c r="Y64" s="127"/>
      <c r="Z64" s="127"/>
      <c r="AA64" s="128">
        <f t="shared" si="21"/>
        <v>0</v>
      </c>
      <c r="AB64" s="127">
        <v>1</v>
      </c>
      <c r="AC64" s="127"/>
      <c r="AD64" s="127"/>
      <c r="AE64" s="129">
        <f t="shared" si="7"/>
        <v>0</v>
      </c>
      <c r="AF64" s="127">
        <v>1</v>
      </c>
      <c r="AG64" s="127"/>
      <c r="AH64" s="127"/>
      <c r="AI64" s="129">
        <f t="shared" si="8"/>
        <v>0</v>
      </c>
      <c r="AJ64" s="127">
        <v>1</v>
      </c>
      <c r="AK64" s="127"/>
      <c r="AL64" s="127"/>
      <c r="AM64" s="130">
        <f t="shared" si="9"/>
        <v>0</v>
      </c>
      <c r="AN64" s="127">
        <v>1</v>
      </c>
      <c r="AO64" s="127"/>
      <c r="AP64" s="127"/>
      <c r="AQ64" s="131">
        <f t="shared" si="10"/>
        <v>0</v>
      </c>
      <c r="AR64" s="127">
        <v>1</v>
      </c>
      <c r="AS64" s="127"/>
      <c r="AT64" s="127"/>
      <c r="AU64" s="128">
        <f t="shared" si="11"/>
        <v>0</v>
      </c>
      <c r="AV64" s="127">
        <v>1</v>
      </c>
      <c r="AW64" s="127"/>
      <c r="AX64" s="127"/>
      <c r="AY64" s="128">
        <f>SUM(AW64*10+AX64/2)/AV64*10</f>
        <v>0</v>
      </c>
      <c r="AZ64" s="132">
        <f t="shared" si="19"/>
        <v>0</v>
      </c>
      <c r="BA64" s="133">
        <v>0</v>
      </c>
      <c r="BB64" s="134">
        <f t="shared" si="14"/>
        <v>0</v>
      </c>
      <c r="BC64" s="135" t="str">
        <f t="shared" si="15"/>
        <v>geen actie</v>
      </c>
      <c r="BD64" s="136">
        <v>63</v>
      </c>
    </row>
    <row r="65" spans="1:56" s="137" customFormat="1" ht="17.25" hidden="1" customHeight="1" x14ac:dyDescent="0.25">
      <c r="A65" s="117">
        <v>64</v>
      </c>
      <c r="B65" s="117" t="str">
        <f t="shared" si="0"/>
        <v>v</v>
      </c>
      <c r="C65" s="149"/>
      <c r="D65" s="119"/>
      <c r="E65" s="142"/>
      <c r="F65" s="121"/>
      <c r="G65" s="122"/>
      <c r="H65" s="123">
        <f t="shared" si="20"/>
        <v>0</v>
      </c>
      <c r="I65" s="124"/>
      <c r="J65" s="125">
        <f t="shared" si="16"/>
        <v>2018</v>
      </c>
      <c r="K65" s="126">
        <v>0</v>
      </c>
      <c r="L65" s="127">
        <v>1</v>
      </c>
      <c r="M65" s="127"/>
      <c r="N65" s="127"/>
      <c r="O65" s="128">
        <f t="shared" si="17"/>
        <v>0</v>
      </c>
      <c r="P65" s="127">
        <v>1</v>
      </c>
      <c r="Q65" s="127"/>
      <c r="R65" s="127"/>
      <c r="S65" s="128">
        <f t="shared" si="18"/>
        <v>0</v>
      </c>
      <c r="T65" s="127">
        <v>1</v>
      </c>
      <c r="U65" s="127"/>
      <c r="V65" s="127"/>
      <c r="W65" s="128">
        <f t="shared" si="5"/>
        <v>0</v>
      </c>
      <c r="X65" s="127">
        <v>1</v>
      </c>
      <c r="Y65" s="127"/>
      <c r="Z65" s="127"/>
      <c r="AA65" s="128">
        <f t="shared" si="21"/>
        <v>0</v>
      </c>
      <c r="AB65" s="127">
        <v>1</v>
      </c>
      <c r="AC65" s="127"/>
      <c r="AD65" s="127"/>
      <c r="AE65" s="129">
        <f t="shared" si="7"/>
        <v>0</v>
      </c>
      <c r="AF65" s="127">
        <v>1</v>
      </c>
      <c r="AG65" s="127"/>
      <c r="AH65" s="127"/>
      <c r="AI65" s="129">
        <f t="shared" si="8"/>
        <v>0</v>
      </c>
      <c r="AJ65" s="127">
        <v>1</v>
      </c>
      <c r="AK65" s="127"/>
      <c r="AL65" s="127"/>
      <c r="AM65" s="130">
        <f t="shared" si="9"/>
        <v>0</v>
      </c>
      <c r="AN65" s="127">
        <v>1</v>
      </c>
      <c r="AO65" s="127"/>
      <c r="AP65" s="127"/>
      <c r="AQ65" s="131">
        <f t="shared" si="10"/>
        <v>0</v>
      </c>
      <c r="AR65" s="127">
        <v>1</v>
      </c>
      <c r="AS65" s="127"/>
      <c r="AT65" s="127"/>
      <c r="AU65" s="128">
        <f t="shared" si="11"/>
        <v>0</v>
      </c>
      <c r="AV65" s="127">
        <v>1</v>
      </c>
      <c r="AW65" s="127"/>
      <c r="AX65" s="127"/>
      <c r="AY65" s="128">
        <f>SUM(AW65*10+AX65)/AV65*10</f>
        <v>0</v>
      </c>
      <c r="AZ65" s="132">
        <f t="shared" si="19"/>
        <v>0</v>
      </c>
      <c r="BA65" s="133">
        <v>0</v>
      </c>
      <c r="BB65" s="134">
        <f t="shared" si="14"/>
        <v>0</v>
      </c>
      <c r="BC65" s="135" t="str">
        <f t="shared" si="15"/>
        <v>geen actie</v>
      </c>
      <c r="BD65" s="136">
        <v>64</v>
      </c>
    </row>
    <row r="66" spans="1:56" ht="17.25" hidden="1" customHeight="1" x14ac:dyDescent="0.25">
      <c r="A66" s="117">
        <v>65</v>
      </c>
      <c r="B66" s="117" t="str">
        <f t="shared" ref="B66:B128" si="22">IF(A66=BD66,"v","x")</f>
        <v>v</v>
      </c>
      <c r="C66" s="149"/>
      <c r="D66" s="119"/>
      <c r="E66" s="142"/>
      <c r="F66" s="121"/>
      <c r="G66" s="122"/>
      <c r="H66" s="123">
        <f t="shared" si="20"/>
        <v>0</v>
      </c>
      <c r="I66" s="124"/>
      <c r="J66" s="125">
        <f t="shared" si="16"/>
        <v>2018</v>
      </c>
      <c r="K66" s="126">
        <v>0</v>
      </c>
      <c r="L66" s="127">
        <v>1</v>
      </c>
      <c r="M66" s="127"/>
      <c r="N66" s="127"/>
      <c r="O66" s="128">
        <f t="shared" si="17"/>
        <v>0</v>
      </c>
      <c r="P66" s="127">
        <v>1</v>
      </c>
      <c r="Q66" s="127"/>
      <c r="R66" s="127"/>
      <c r="S66" s="128">
        <f t="shared" si="18"/>
        <v>0</v>
      </c>
      <c r="T66" s="127">
        <v>1</v>
      </c>
      <c r="U66" s="127"/>
      <c r="V66" s="127"/>
      <c r="W66" s="128">
        <f t="shared" ref="W66:W97" si="23">SUM(U66*10+V66)/T66*10</f>
        <v>0</v>
      </c>
      <c r="X66" s="127">
        <v>1</v>
      </c>
      <c r="Y66" s="127"/>
      <c r="Z66" s="127"/>
      <c r="AA66" s="128">
        <f t="shared" si="21"/>
        <v>0</v>
      </c>
      <c r="AB66" s="127">
        <v>1</v>
      </c>
      <c r="AC66" s="127"/>
      <c r="AD66" s="127"/>
      <c r="AE66" s="129">
        <f t="shared" ref="AE66:AE128" si="24">SUM(AC66*10+AD66)/AB66*10</f>
        <v>0</v>
      </c>
      <c r="AF66" s="127">
        <v>1</v>
      </c>
      <c r="AG66" s="127"/>
      <c r="AH66" s="127"/>
      <c r="AI66" s="129">
        <f t="shared" ref="AI66:AI128" si="25">SUM(AG66*10+AH66)/AF66*10</f>
        <v>0</v>
      </c>
      <c r="AJ66" s="127">
        <v>1</v>
      </c>
      <c r="AK66" s="127"/>
      <c r="AL66" s="127"/>
      <c r="AM66" s="130">
        <f t="shared" ref="AM66:AM128" si="26">SUM(AK66*10+AL66)/AJ66*10</f>
        <v>0</v>
      </c>
      <c r="AN66" s="127">
        <v>1</v>
      </c>
      <c r="AO66" s="127"/>
      <c r="AP66" s="127"/>
      <c r="AQ66" s="131">
        <f t="shared" ref="AQ66:AQ128" si="27">SUM(AO66*10+AP66)/AN66*10</f>
        <v>0</v>
      </c>
      <c r="AR66" s="127">
        <v>1</v>
      </c>
      <c r="AS66" s="127"/>
      <c r="AT66" s="127"/>
      <c r="AU66" s="128">
        <f t="shared" ref="AU66:AU128" si="28">SUM(AS66*10+AT66)/AR66*10</f>
        <v>0</v>
      </c>
      <c r="AV66" s="127">
        <v>1</v>
      </c>
      <c r="AW66" s="127"/>
      <c r="AX66" s="127"/>
      <c r="AY66" s="128">
        <f>SUM(AW66*10+AX66)/AV66*10</f>
        <v>0</v>
      </c>
      <c r="AZ66" s="132">
        <f t="shared" si="19"/>
        <v>0</v>
      </c>
      <c r="BA66" s="133">
        <v>0</v>
      </c>
      <c r="BB66" s="134">
        <f t="shared" ref="BB66:BB128" si="29">AZ66-BA66</f>
        <v>0</v>
      </c>
      <c r="BC66" s="135" t="str">
        <f t="shared" ref="BC66:BC128" si="30">IF(BB66=0,"geen actie",CONCATENATE("diploma uitschrijven: ",AZ66," punten"))</f>
        <v>geen actie</v>
      </c>
      <c r="BD66" s="136">
        <v>65</v>
      </c>
    </row>
    <row r="67" spans="1:56" ht="17.25" hidden="1" customHeight="1" x14ac:dyDescent="0.25">
      <c r="A67" s="117">
        <v>66</v>
      </c>
      <c r="B67" s="117" t="str">
        <f t="shared" si="22"/>
        <v>v</v>
      </c>
      <c r="C67" s="149"/>
      <c r="D67" s="119"/>
      <c r="E67" s="142"/>
      <c r="F67" s="140"/>
      <c r="G67" s="144"/>
      <c r="H67" s="123">
        <f t="shared" si="20"/>
        <v>0</v>
      </c>
      <c r="I67" s="122"/>
      <c r="J67" s="125">
        <f t="shared" si="16"/>
        <v>2018</v>
      </c>
      <c r="K67" s="126">
        <v>0</v>
      </c>
      <c r="L67" s="127">
        <v>1</v>
      </c>
      <c r="M67" s="127"/>
      <c r="N67" s="127"/>
      <c r="O67" s="128">
        <f t="shared" si="17"/>
        <v>0</v>
      </c>
      <c r="P67" s="127">
        <v>1</v>
      </c>
      <c r="Q67" s="127"/>
      <c r="R67" s="127"/>
      <c r="S67" s="128">
        <f t="shared" si="18"/>
        <v>0</v>
      </c>
      <c r="T67" s="127">
        <v>1</v>
      </c>
      <c r="U67" s="127"/>
      <c r="V67" s="127"/>
      <c r="W67" s="128">
        <f t="shared" si="23"/>
        <v>0</v>
      </c>
      <c r="X67" s="127">
        <v>1</v>
      </c>
      <c r="Y67" s="127"/>
      <c r="Z67" s="127"/>
      <c r="AA67" s="128">
        <f t="shared" si="21"/>
        <v>0</v>
      </c>
      <c r="AB67" s="127">
        <v>1</v>
      </c>
      <c r="AC67" s="127"/>
      <c r="AD67" s="127"/>
      <c r="AE67" s="129">
        <f t="shared" si="24"/>
        <v>0</v>
      </c>
      <c r="AF67" s="127">
        <v>1</v>
      </c>
      <c r="AG67" s="127"/>
      <c r="AH67" s="127"/>
      <c r="AI67" s="129">
        <f t="shared" si="25"/>
        <v>0</v>
      </c>
      <c r="AJ67" s="127">
        <v>1</v>
      </c>
      <c r="AK67" s="127"/>
      <c r="AL67" s="127"/>
      <c r="AM67" s="130">
        <f t="shared" si="26"/>
        <v>0</v>
      </c>
      <c r="AN67" s="127">
        <v>1</v>
      </c>
      <c r="AO67" s="127"/>
      <c r="AP67" s="127"/>
      <c r="AQ67" s="131">
        <f t="shared" si="27"/>
        <v>0</v>
      </c>
      <c r="AR67" s="127">
        <v>1</v>
      </c>
      <c r="AS67" s="127"/>
      <c r="AT67" s="127"/>
      <c r="AU67" s="128">
        <f t="shared" si="28"/>
        <v>0</v>
      </c>
      <c r="AV67" s="127">
        <v>1</v>
      </c>
      <c r="AW67" s="127"/>
      <c r="AX67" s="127"/>
      <c r="AY67" s="128">
        <f>SUM(AW67*10+AX67/2)/AV67*10</f>
        <v>0</v>
      </c>
      <c r="AZ67" s="132">
        <f t="shared" si="19"/>
        <v>0</v>
      </c>
      <c r="BA67" s="133">
        <v>0</v>
      </c>
      <c r="BB67" s="134">
        <f t="shared" si="29"/>
        <v>0</v>
      </c>
      <c r="BC67" s="135" t="str">
        <f t="shared" si="30"/>
        <v>geen actie</v>
      </c>
      <c r="BD67" s="136">
        <v>66</v>
      </c>
    </row>
    <row r="68" spans="1:56" ht="17.25" hidden="1" customHeight="1" x14ac:dyDescent="0.25">
      <c r="A68" s="117">
        <v>67</v>
      </c>
      <c r="B68" s="117" t="str">
        <f t="shared" si="22"/>
        <v>v</v>
      </c>
      <c r="C68" s="149"/>
      <c r="D68" s="119"/>
      <c r="E68" s="142"/>
      <c r="F68" s="140"/>
      <c r="G68" s="144"/>
      <c r="H68" s="123">
        <f t="shared" si="20"/>
        <v>0</v>
      </c>
      <c r="I68" s="122"/>
      <c r="J68" s="125">
        <f t="shared" si="16"/>
        <v>2018</v>
      </c>
      <c r="K68" s="126">
        <v>0</v>
      </c>
      <c r="L68" s="127">
        <v>1</v>
      </c>
      <c r="M68" s="127"/>
      <c r="N68" s="127"/>
      <c r="O68" s="128">
        <f t="shared" si="17"/>
        <v>0</v>
      </c>
      <c r="P68" s="127">
        <v>1</v>
      </c>
      <c r="Q68" s="127"/>
      <c r="R68" s="127"/>
      <c r="S68" s="128">
        <f t="shared" si="18"/>
        <v>0</v>
      </c>
      <c r="T68" s="127">
        <v>1</v>
      </c>
      <c r="U68" s="127"/>
      <c r="V68" s="127"/>
      <c r="W68" s="128">
        <f t="shared" si="23"/>
        <v>0</v>
      </c>
      <c r="X68" s="127">
        <v>1</v>
      </c>
      <c r="Y68" s="127"/>
      <c r="Z68" s="127"/>
      <c r="AA68" s="128">
        <f t="shared" si="21"/>
        <v>0</v>
      </c>
      <c r="AB68" s="127">
        <v>1</v>
      </c>
      <c r="AC68" s="127"/>
      <c r="AD68" s="127"/>
      <c r="AE68" s="129">
        <f t="shared" si="24"/>
        <v>0</v>
      </c>
      <c r="AF68" s="127">
        <v>1</v>
      </c>
      <c r="AG68" s="127"/>
      <c r="AH68" s="127"/>
      <c r="AI68" s="129">
        <f t="shared" si="25"/>
        <v>0</v>
      </c>
      <c r="AJ68" s="127">
        <v>1</v>
      </c>
      <c r="AK68" s="127"/>
      <c r="AL68" s="127"/>
      <c r="AM68" s="130">
        <f t="shared" si="26"/>
        <v>0</v>
      </c>
      <c r="AN68" s="127">
        <v>1</v>
      </c>
      <c r="AO68" s="127"/>
      <c r="AP68" s="127"/>
      <c r="AQ68" s="131">
        <f t="shared" si="27"/>
        <v>0</v>
      </c>
      <c r="AR68" s="127">
        <v>1</v>
      </c>
      <c r="AS68" s="127"/>
      <c r="AT68" s="127"/>
      <c r="AU68" s="128">
        <f t="shared" si="28"/>
        <v>0</v>
      </c>
      <c r="AV68" s="127">
        <v>1</v>
      </c>
      <c r="AW68" s="127"/>
      <c r="AX68" s="127"/>
      <c r="AY68" s="128">
        <f>SUM(AW68*10+AX68/2)/AV68*10</f>
        <v>0</v>
      </c>
      <c r="AZ68" s="132">
        <f t="shared" si="19"/>
        <v>0</v>
      </c>
      <c r="BA68" s="133">
        <v>0</v>
      </c>
      <c r="BB68" s="134">
        <f t="shared" si="29"/>
        <v>0</v>
      </c>
      <c r="BC68" s="135" t="str">
        <f t="shared" si="30"/>
        <v>geen actie</v>
      </c>
      <c r="BD68" s="136">
        <v>67</v>
      </c>
    </row>
    <row r="69" spans="1:56" ht="17.25" hidden="1" customHeight="1" x14ac:dyDescent="0.25">
      <c r="A69" s="117">
        <v>68</v>
      </c>
      <c r="B69" s="117" t="str">
        <f t="shared" si="22"/>
        <v>v</v>
      </c>
      <c r="C69" s="149"/>
      <c r="D69" s="119"/>
      <c r="E69" s="142"/>
      <c r="F69" s="140"/>
      <c r="G69" s="144"/>
      <c r="H69" s="123">
        <f t="shared" si="20"/>
        <v>0</v>
      </c>
      <c r="I69" s="122"/>
      <c r="J69" s="125">
        <f t="shared" si="16"/>
        <v>2018</v>
      </c>
      <c r="K69" s="126">
        <v>0</v>
      </c>
      <c r="L69" s="127">
        <v>1</v>
      </c>
      <c r="M69" s="127"/>
      <c r="N69" s="127"/>
      <c r="O69" s="128">
        <f t="shared" si="17"/>
        <v>0</v>
      </c>
      <c r="P69" s="127">
        <v>1</v>
      </c>
      <c r="Q69" s="127"/>
      <c r="R69" s="127"/>
      <c r="S69" s="128">
        <f t="shared" si="18"/>
        <v>0</v>
      </c>
      <c r="T69" s="127">
        <v>1</v>
      </c>
      <c r="U69" s="127"/>
      <c r="V69" s="127"/>
      <c r="W69" s="128">
        <f t="shared" si="23"/>
        <v>0</v>
      </c>
      <c r="X69" s="127">
        <v>1</v>
      </c>
      <c r="Y69" s="127"/>
      <c r="Z69" s="127"/>
      <c r="AA69" s="128">
        <f>SUM(Y69*10+Z69/2)/X69*10</f>
        <v>0</v>
      </c>
      <c r="AB69" s="127">
        <v>1</v>
      </c>
      <c r="AC69" s="127"/>
      <c r="AD69" s="127"/>
      <c r="AE69" s="129">
        <f t="shared" si="24"/>
        <v>0</v>
      </c>
      <c r="AF69" s="127">
        <v>1</v>
      </c>
      <c r="AG69" s="127"/>
      <c r="AH69" s="127"/>
      <c r="AI69" s="129">
        <f t="shared" si="25"/>
        <v>0</v>
      </c>
      <c r="AJ69" s="127">
        <v>1</v>
      </c>
      <c r="AK69" s="127"/>
      <c r="AL69" s="127"/>
      <c r="AM69" s="130">
        <f t="shared" si="26"/>
        <v>0</v>
      </c>
      <c r="AN69" s="127">
        <v>1</v>
      </c>
      <c r="AO69" s="127"/>
      <c r="AP69" s="127"/>
      <c r="AQ69" s="131">
        <f t="shared" si="27"/>
        <v>0</v>
      </c>
      <c r="AR69" s="127">
        <v>1</v>
      </c>
      <c r="AS69" s="127"/>
      <c r="AT69" s="127"/>
      <c r="AU69" s="128">
        <f t="shared" si="28"/>
        <v>0</v>
      </c>
      <c r="AV69" s="127">
        <v>1</v>
      </c>
      <c r="AW69" s="127"/>
      <c r="AX69" s="127"/>
      <c r="AY69" s="128">
        <f>SUM(AW69*10+AX69/2)/AV69*10</f>
        <v>0</v>
      </c>
      <c r="AZ69" s="132">
        <f t="shared" si="19"/>
        <v>0</v>
      </c>
      <c r="BA69" s="133">
        <v>0</v>
      </c>
      <c r="BB69" s="134">
        <f t="shared" si="29"/>
        <v>0</v>
      </c>
      <c r="BC69" s="135" t="str">
        <f t="shared" si="30"/>
        <v>geen actie</v>
      </c>
      <c r="BD69" s="136">
        <v>68</v>
      </c>
    </row>
    <row r="70" spans="1:56" ht="17.25" hidden="1" customHeight="1" x14ac:dyDescent="0.25">
      <c r="A70" s="117">
        <v>69</v>
      </c>
      <c r="B70" s="117" t="str">
        <f t="shared" si="22"/>
        <v>v</v>
      </c>
      <c r="C70" s="149"/>
      <c r="D70" s="119"/>
      <c r="E70" s="142"/>
      <c r="F70" s="121"/>
      <c r="G70" s="122"/>
      <c r="H70" s="123">
        <f t="shared" si="20"/>
        <v>0</v>
      </c>
      <c r="I70" s="124"/>
      <c r="J70" s="125">
        <f t="shared" si="16"/>
        <v>2018</v>
      </c>
      <c r="K70" s="126">
        <v>0</v>
      </c>
      <c r="L70" s="127">
        <v>1</v>
      </c>
      <c r="M70" s="127"/>
      <c r="N70" s="127"/>
      <c r="O70" s="128">
        <f t="shared" si="17"/>
        <v>0</v>
      </c>
      <c r="P70" s="127">
        <v>1</v>
      </c>
      <c r="Q70" s="127"/>
      <c r="R70" s="127"/>
      <c r="S70" s="128">
        <f t="shared" si="18"/>
        <v>0</v>
      </c>
      <c r="T70" s="127">
        <v>1</v>
      </c>
      <c r="U70" s="127"/>
      <c r="V70" s="127"/>
      <c r="W70" s="128">
        <f t="shared" si="23"/>
        <v>0</v>
      </c>
      <c r="X70" s="127">
        <v>1</v>
      </c>
      <c r="Y70" s="127"/>
      <c r="Z70" s="127"/>
      <c r="AA70" s="128">
        <f>SUM(Y70*10+Z70)/X70*10</f>
        <v>0</v>
      </c>
      <c r="AB70" s="127">
        <v>1</v>
      </c>
      <c r="AC70" s="127"/>
      <c r="AD70" s="127"/>
      <c r="AE70" s="128">
        <f t="shared" si="24"/>
        <v>0</v>
      </c>
      <c r="AF70" s="127">
        <v>1</v>
      </c>
      <c r="AG70" s="127"/>
      <c r="AH70" s="127"/>
      <c r="AI70" s="128">
        <f t="shared" si="25"/>
        <v>0</v>
      </c>
      <c r="AJ70" s="127">
        <v>1</v>
      </c>
      <c r="AK70" s="127"/>
      <c r="AL70" s="127"/>
      <c r="AM70" s="130">
        <f t="shared" si="26"/>
        <v>0</v>
      </c>
      <c r="AN70" s="127">
        <v>1</v>
      </c>
      <c r="AO70" s="127"/>
      <c r="AP70" s="127"/>
      <c r="AQ70" s="131">
        <f t="shared" si="27"/>
        <v>0</v>
      </c>
      <c r="AR70" s="127">
        <v>1</v>
      </c>
      <c r="AS70" s="127"/>
      <c r="AT70" s="127"/>
      <c r="AU70" s="128">
        <f t="shared" si="28"/>
        <v>0</v>
      </c>
      <c r="AV70" s="127">
        <v>1</v>
      </c>
      <c r="AW70" s="127"/>
      <c r="AX70" s="127"/>
      <c r="AY70" s="128">
        <f>SUM(AW70*10+AX70)/AV70*10</f>
        <v>0</v>
      </c>
      <c r="AZ70" s="132">
        <f t="shared" si="19"/>
        <v>0</v>
      </c>
      <c r="BA70" s="133">
        <v>0</v>
      </c>
      <c r="BB70" s="134">
        <f t="shared" si="29"/>
        <v>0</v>
      </c>
      <c r="BC70" s="135" t="str">
        <f t="shared" si="30"/>
        <v>geen actie</v>
      </c>
      <c r="BD70" s="136">
        <v>69</v>
      </c>
    </row>
    <row r="71" spans="1:56" ht="17.25" hidden="1" customHeight="1" x14ac:dyDescent="0.25">
      <c r="A71" s="117">
        <v>70</v>
      </c>
      <c r="B71" s="117" t="str">
        <f t="shared" si="22"/>
        <v>v</v>
      </c>
      <c r="C71" s="149"/>
      <c r="D71" s="119"/>
      <c r="E71" s="142"/>
      <c r="F71" s="140"/>
      <c r="G71" s="144"/>
      <c r="H71" s="123">
        <f t="shared" si="20"/>
        <v>0</v>
      </c>
      <c r="I71" s="122"/>
      <c r="J71" s="125">
        <f t="shared" si="16"/>
        <v>2018</v>
      </c>
      <c r="K71" s="126">
        <v>0</v>
      </c>
      <c r="L71" s="127">
        <v>1</v>
      </c>
      <c r="M71" s="127"/>
      <c r="N71" s="127"/>
      <c r="O71" s="128">
        <f t="shared" si="17"/>
        <v>0</v>
      </c>
      <c r="P71" s="127">
        <v>1</v>
      </c>
      <c r="Q71" s="127"/>
      <c r="R71" s="127"/>
      <c r="S71" s="128">
        <f>SUM(Q71*10+R71/2)/P71*10</f>
        <v>0</v>
      </c>
      <c r="T71" s="127">
        <v>1</v>
      </c>
      <c r="U71" s="127"/>
      <c r="V71" s="127"/>
      <c r="W71" s="128">
        <f t="shared" si="23"/>
        <v>0</v>
      </c>
      <c r="X71" s="127">
        <v>1</v>
      </c>
      <c r="Y71" s="127"/>
      <c r="Z71" s="127"/>
      <c r="AA71" s="128">
        <f>SUM(Y71*10+Z71/2)/X71*10</f>
        <v>0</v>
      </c>
      <c r="AB71" s="127">
        <v>1</v>
      </c>
      <c r="AC71" s="127"/>
      <c r="AD71" s="127"/>
      <c r="AE71" s="128">
        <f t="shared" si="24"/>
        <v>0</v>
      </c>
      <c r="AF71" s="127">
        <v>1</v>
      </c>
      <c r="AG71" s="127"/>
      <c r="AH71" s="127"/>
      <c r="AI71" s="128">
        <f t="shared" si="25"/>
        <v>0</v>
      </c>
      <c r="AJ71" s="127">
        <v>1</v>
      </c>
      <c r="AK71" s="127"/>
      <c r="AL71" s="127"/>
      <c r="AM71" s="130">
        <f t="shared" si="26"/>
        <v>0</v>
      </c>
      <c r="AN71" s="127">
        <v>1</v>
      </c>
      <c r="AO71" s="127"/>
      <c r="AP71" s="127"/>
      <c r="AQ71" s="131">
        <f t="shared" si="27"/>
        <v>0</v>
      </c>
      <c r="AR71" s="127">
        <v>1</v>
      </c>
      <c r="AS71" s="127"/>
      <c r="AT71" s="127"/>
      <c r="AU71" s="128">
        <f t="shared" si="28"/>
        <v>0</v>
      </c>
      <c r="AV71" s="127">
        <v>1</v>
      </c>
      <c r="AW71" s="127"/>
      <c r="AX71" s="127"/>
      <c r="AY71" s="128">
        <f>SUM(AW71*10+AX71/2)/AV71*10</f>
        <v>0</v>
      </c>
      <c r="AZ71" s="132">
        <f t="shared" si="19"/>
        <v>0</v>
      </c>
      <c r="BA71" s="133">
        <v>0</v>
      </c>
      <c r="BB71" s="134">
        <f t="shared" si="29"/>
        <v>0</v>
      </c>
      <c r="BC71" s="135" t="str">
        <f t="shared" si="30"/>
        <v>geen actie</v>
      </c>
      <c r="BD71" s="136">
        <v>70</v>
      </c>
    </row>
    <row r="72" spans="1:56" ht="17.25" hidden="1" customHeight="1" x14ac:dyDescent="0.25">
      <c r="A72" s="117">
        <v>71</v>
      </c>
      <c r="B72" s="117" t="str">
        <f t="shared" si="22"/>
        <v>v</v>
      </c>
      <c r="C72" s="149"/>
      <c r="D72" s="119"/>
      <c r="E72" s="142"/>
      <c r="F72" s="140"/>
      <c r="G72" s="144"/>
      <c r="H72" s="123">
        <f t="shared" si="20"/>
        <v>0</v>
      </c>
      <c r="I72" s="122"/>
      <c r="J72" s="125">
        <f t="shared" si="16"/>
        <v>2018</v>
      </c>
      <c r="K72" s="126">
        <v>0</v>
      </c>
      <c r="L72" s="127">
        <v>1</v>
      </c>
      <c r="M72" s="127"/>
      <c r="N72" s="127"/>
      <c r="O72" s="128">
        <f t="shared" si="17"/>
        <v>0</v>
      </c>
      <c r="P72" s="127">
        <v>1</v>
      </c>
      <c r="Q72" s="127"/>
      <c r="R72" s="127"/>
      <c r="S72" s="128">
        <f>SUM(Q72*10+R72)/P72*10</f>
        <v>0</v>
      </c>
      <c r="T72" s="127">
        <v>1</v>
      </c>
      <c r="U72" s="127"/>
      <c r="V72" s="127"/>
      <c r="W72" s="128">
        <f t="shared" si="23"/>
        <v>0</v>
      </c>
      <c r="X72" s="127">
        <v>1</v>
      </c>
      <c r="Y72" s="127"/>
      <c r="Z72" s="127"/>
      <c r="AA72" s="128">
        <f t="shared" ref="AA72:AA103" si="31">SUM(Y72*10+Z72)/X72*10</f>
        <v>0</v>
      </c>
      <c r="AB72" s="127">
        <v>1</v>
      </c>
      <c r="AC72" s="127"/>
      <c r="AD72" s="127"/>
      <c r="AE72" s="128">
        <f t="shared" si="24"/>
        <v>0</v>
      </c>
      <c r="AF72" s="127">
        <v>1</v>
      </c>
      <c r="AG72" s="127"/>
      <c r="AH72" s="127"/>
      <c r="AI72" s="128">
        <f t="shared" si="25"/>
        <v>0</v>
      </c>
      <c r="AJ72" s="127">
        <v>1</v>
      </c>
      <c r="AK72" s="127"/>
      <c r="AL72" s="127"/>
      <c r="AM72" s="130">
        <f t="shared" si="26"/>
        <v>0</v>
      </c>
      <c r="AN72" s="127">
        <v>1</v>
      </c>
      <c r="AO72" s="127"/>
      <c r="AP72" s="127"/>
      <c r="AQ72" s="131">
        <f t="shared" si="27"/>
        <v>0</v>
      </c>
      <c r="AR72" s="127">
        <v>1</v>
      </c>
      <c r="AS72" s="127"/>
      <c r="AT72" s="127"/>
      <c r="AU72" s="128">
        <f t="shared" si="28"/>
        <v>0</v>
      </c>
      <c r="AV72" s="127">
        <v>1</v>
      </c>
      <c r="AW72" s="127"/>
      <c r="AX72" s="127"/>
      <c r="AY72" s="128">
        <f>SUM(AW72*10+AX72)/AV72*10</f>
        <v>0</v>
      </c>
      <c r="AZ72" s="132">
        <f t="shared" si="19"/>
        <v>0</v>
      </c>
      <c r="BA72" s="133">
        <v>0</v>
      </c>
      <c r="BB72" s="134">
        <f t="shared" si="29"/>
        <v>0</v>
      </c>
      <c r="BC72" s="135" t="str">
        <f t="shared" si="30"/>
        <v>geen actie</v>
      </c>
      <c r="BD72" s="136">
        <v>71</v>
      </c>
    </row>
    <row r="73" spans="1:56" ht="17.25" hidden="1" customHeight="1" x14ac:dyDescent="0.25">
      <c r="A73" s="117">
        <v>72</v>
      </c>
      <c r="B73" s="117" t="str">
        <f t="shared" si="22"/>
        <v>v</v>
      </c>
      <c r="C73" s="149"/>
      <c r="D73" s="119"/>
      <c r="E73" s="142"/>
      <c r="F73" s="140"/>
      <c r="G73" s="144"/>
      <c r="H73" s="123">
        <f t="shared" si="20"/>
        <v>0</v>
      </c>
      <c r="I73" s="122"/>
      <c r="J73" s="125">
        <f t="shared" si="16"/>
        <v>2018</v>
      </c>
      <c r="K73" s="126">
        <v>0</v>
      </c>
      <c r="L73" s="127">
        <v>1</v>
      </c>
      <c r="M73" s="127"/>
      <c r="N73" s="127"/>
      <c r="O73" s="128">
        <f t="shared" si="17"/>
        <v>0</v>
      </c>
      <c r="P73" s="127">
        <v>1</v>
      </c>
      <c r="Q73" s="127"/>
      <c r="R73" s="127"/>
      <c r="S73" s="128">
        <f>SUM(Q73*10+R73)/P73*10</f>
        <v>0</v>
      </c>
      <c r="T73" s="127">
        <v>1</v>
      </c>
      <c r="U73" s="127"/>
      <c r="V73" s="127"/>
      <c r="W73" s="128">
        <f t="shared" si="23"/>
        <v>0</v>
      </c>
      <c r="X73" s="127">
        <v>1</v>
      </c>
      <c r="Y73" s="127"/>
      <c r="Z73" s="127"/>
      <c r="AA73" s="128">
        <f t="shared" si="31"/>
        <v>0</v>
      </c>
      <c r="AB73" s="127">
        <v>1</v>
      </c>
      <c r="AC73" s="127"/>
      <c r="AD73" s="127"/>
      <c r="AE73" s="128">
        <f t="shared" si="24"/>
        <v>0</v>
      </c>
      <c r="AF73" s="127">
        <v>1</v>
      </c>
      <c r="AG73" s="127"/>
      <c r="AH73" s="127"/>
      <c r="AI73" s="128">
        <f t="shared" si="25"/>
        <v>0</v>
      </c>
      <c r="AJ73" s="127">
        <v>1</v>
      </c>
      <c r="AK73" s="127"/>
      <c r="AL73" s="127"/>
      <c r="AM73" s="130">
        <f t="shared" si="26"/>
        <v>0</v>
      </c>
      <c r="AN73" s="127">
        <v>1</v>
      </c>
      <c r="AO73" s="127"/>
      <c r="AP73" s="127"/>
      <c r="AQ73" s="131">
        <f t="shared" si="27"/>
        <v>0</v>
      </c>
      <c r="AR73" s="127">
        <v>1</v>
      </c>
      <c r="AS73" s="127"/>
      <c r="AT73" s="127"/>
      <c r="AU73" s="128">
        <f t="shared" si="28"/>
        <v>0</v>
      </c>
      <c r="AV73" s="127">
        <v>1</v>
      </c>
      <c r="AW73" s="127"/>
      <c r="AX73" s="127"/>
      <c r="AY73" s="128">
        <f>SUM(AW73*10+AX73)/AV73*10</f>
        <v>0</v>
      </c>
      <c r="AZ73" s="132">
        <f t="shared" si="19"/>
        <v>0</v>
      </c>
      <c r="BA73" s="133">
        <v>0</v>
      </c>
      <c r="BB73" s="134">
        <f t="shared" si="29"/>
        <v>0</v>
      </c>
      <c r="BC73" s="135" t="str">
        <f t="shared" si="30"/>
        <v>geen actie</v>
      </c>
      <c r="BD73" s="136">
        <v>72</v>
      </c>
    </row>
    <row r="74" spans="1:56" ht="17.25" hidden="1" customHeight="1" x14ac:dyDescent="0.25">
      <c r="A74" s="117">
        <v>73</v>
      </c>
      <c r="B74" s="117" t="str">
        <f t="shared" si="22"/>
        <v>v</v>
      </c>
      <c r="C74" s="149"/>
      <c r="D74" s="119"/>
      <c r="E74" s="142"/>
      <c r="F74" s="140"/>
      <c r="G74" s="144"/>
      <c r="H74" s="123">
        <f t="shared" si="20"/>
        <v>0</v>
      </c>
      <c r="I74" s="122"/>
      <c r="J74" s="125">
        <f t="shared" si="16"/>
        <v>2018</v>
      </c>
      <c r="K74" s="126">
        <v>0</v>
      </c>
      <c r="L74" s="127">
        <v>1</v>
      </c>
      <c r="M74" s="127"/>
      <c r="N74" s="127"/>
      <c r="O74" s="128">
        <f t="shared" si="17"/>
        <v>0</v>
      </c>
      <c r="P74" s="127">
        <v>1</v>
      </c>
      <c r="Q74" s="127"/>
      <c r="R74" s="127"/>
      <c r="S74" s="128">
        <f>SUM(Q74*10+R74)/P74*10</f>
        <v>0</v>
      </c>
      <c r="T74" s="127">
        <v>1</v>
      </c>
      <c r="U74" s="127"/>
      <c r="V74" s="127"/>
      <c r="W74" s="128">
        <f t="shared" si="23"/>
        <v>0</v>
      </c>
      <c r="X74" s="127">
        <v>1</v>
      </c>
      <c r="Y74" s="127"/>
      <c r="Z74" s="127"/>
      <c r="AA74" s="128">
        <f t="shared" si="31"/>
        <v>0</v>
      </c>
      <c r="AB74" s="127">
        <v>1</v>
      </c>
      <c r="AC74" s="127"/>
      <c r="AD74" s="127"/>
      <c r="AE74" s="128">
        <f t="shared" si="24"/>
        <v>0</v>
      </c>
      <c r="AF74" s="127">
        <v>1</v>
      </c>
      <c r="AG74" s="127"/>
      <c r="AH74" s="127"/>
      <c r="AI74" s="128">
        <f t="shared" si="25"/>
        <v>0</v>
      </c>
      <c r="AJ74" s="127">
        <v>1</v>
      </c>
      <c r="AK74" s="127"/>
      <c r="AL74" s="127"/>
      <c r="AM74" s="130">
        <f t="shared" si="26"/>
        <v>0</v>
      </c>
      <c r="AN74" s="127">
        <v>1</v>
      </c>
      <c r="AO74" s="127"/>
      <c r="AP74" s="127"/>
      <c r="AQ74" s="131">
        <f t="shared" si="27"/>
        <v>0</v>
      </c>
      <c r="AR74" s="127">
        <v>1</v>
      </c>
      <c r="AS74" s="127"/>
      <c r="AT74" s="127"/>
      <c r="AU74" s="128">
        <f t="shared" si="28"/>
        <v>0</v>
      </c>
      <c r="AV74" s="127">
        <v>1</v>
      </c>
      <c r="AW74" s="127"/>
      <c r="AX74" s="127"/>
      <c r="AY74" s="128">
        <f>SUM(AW74*10+AX74/2)/AV74*10</f>
        <v>0</v>
      </c>
      <c r="AZ74" s="132">
        <f t="shared" si="19"/>
        <v>0</v>
      </c>
      <c r="BA74" s="133">
        <v>0</v>
      </c>
      <c r="BB74" s="134">
        <f t="shared" si="29"/>
        <v>0</v>
      </c>
      <c r="BC74" s="135" t="str">
        <f t="shared" si="30"/>
        <v>geen actie</v>
      </c>
      <c r="BD74" s="136">
        <v>73</v>
      </c>
    </row>
    <row r="75" spans="1:56" ht="17.25" hidden="1" customHeight="1" x14ac:dyDescent="0.25">
      <c r="A75" s="117">
        <v>74</v>
      </c>
      <c r="B75" s="117" t="str">
        <f t="shared" si="22"/>
        <v>v</v>
      </c>
      <c r="C75" s="149"/>
      <c r="D75" s="119"/>
      <c r="E75" s="143"/>
      <c r="F75" s="140"/>
      <c r="G75" s="144"/>
      <c r="H75" s="123">
        <f t="shared" si="20"/>
        <v>0</v>
      </c>
      <c r="I75" s="122"/>
      <c r="J75" s="125">
        <f t="shared" si="16"/>
        <v>2018</v>
      </c>
      <c r="K75" s="126">
        <v>0</v>
      </c>
      <c r="L75" s="127">
        <v>1</v>
      </c>
      <c r="M75" s="127"/>
      <c r="N75" s="127"/>
      <c r="O75" s="128">
        <f t="shared" si="17"/>
        <v>0</v>
      </c>
      <c r="P75" s="127">
        <v>1</v>
      </c>
      <c r="Q75" s="127"/>
      <c r="R75" s="127"/>
      <c r="S75" s="128">
        <f>SUM(Q75*10+R75/2)/P75*10</f>
        <v>0</v>
      </c>
      <c r="T75" s="127">
        <v>1</v>
      </c>
      <c r="U75" s="127"/>
      <c r="V75" s="127"/>
      <c r="W75" s="128">
        <f t="shared" si="23"/>
        <v>0</v>
      </c>
      <c r="X75" s="127">
        <v>1</v>
      </c>
      <c r="Y75" s="127"/>
      <c r="Z75" s="127"/>
      <c r="AA75" s="128">
        <f t="shared" si="31"/>
        <v>0</v>
      </c>
      <c r="AB75" s="127">
        <v>1</v>
      </c>
      <c r="AC75" s="127"/>
      <c r="AD75" s="127"/>
      <c r="AE75" s="128">
        <f t="shared" si="24"/>
        <v>0</v>
      </c>
      <c r="AF75" s="127">
        <v>1</v>
      </c>
      <c r="AG75" s="127"/>
      <c r="AH75" s="127"/>
      <c r="AI75" s="128">
        <f t="shared" si="25"/>
        <v>0</v>
      </c>
      <c r="AJ75" s="127">
        <v>1</v>
      </c>
      <c r="AK75" s="127"/>
      <c r="AL75" s="127"/>
      <c r="AM75" s="130">
        <f t="shared" si="26"/>
        <v>0</v>
      </c>
      <c r="AN75" s="127">
        <v>1</v>
      </c>
      <c r="AO75" s="127"/>
      <c r="AP75" s="127"/>
      <c r="AQ75" s="131">
        <f t="shared" si="27"/>
        <v>0</v>
      </c>
      <c r="AR75" s="127">
        <v>1</v>
      </c>
      <c r="AS75" s="127"/>
      <c r="AT75" s="127"/>
      <c r="AU75" s="128">
        <f t="shared" si="28"/>
        <v>0</v>
      </c>
      <c r="AV75" s="127">
        <v>1</v>
      </c>
      <c r="AW75" s="127"/>
      <c r="AX75" s="127"/>
      <c r="AY75" s="128">
        <f>SUM(AW75*10+AX75/2)/AV75*10</f>
        <v>0</v>
      </c>
      <c r="AZ75" s="132">
        <f t="shared" si="19"/>
        <v>0</v>
      </c>
      <c r="BA75" s="133">
        <v>0</v>
      </c>
      <c r="BB75" s="134">
        <f t="shared" si="29"/>
        <v>0</v>
      </c>
      <c r="BC75" s="135" t="str">
        <f t="shared" si="30"/>
        <v>geen actie</v>
      </c>
      <c r="BD75" s="136">
        <v>74</v>
      </c>
    </row>
    <row r="76" spans="1:56" ht="17.25" hidden="1" customHeight="1" x14ac:dyDescent="0.25">
      <c r="A76" s="117">
        <v>75</v>
      </c>
      <c r="B76" s="117" t="str">
        <f t="shared" si="22"/>
        <v>v</v>
      </c>
      <c r="C76" s="149"/>
      <c r="D76" s="119"/>
      <c r="E76" s="142"/>
      <c r="F76" s="121"/>
      <c r="G76" s="122"/>
      <c r="H76" s="123">
        <f t="shared" si="20"/>
        <v>0</v>
      </c>
      <c r="I76" s="124"/>
      <c r="J76" s="125">
        <f t="shared" si="16"/>
        <v>2018</v>
      </c>
      <c r="K76" s="126">
        <v>0</v>
      </c>
      <c r="L76" s="127">
        <v>1</v>
      </c>
      <c r="M76" s="127"/>
      <c r="N76" s="127"/>
      <c r="O76" s="128">
        <f t="shared" si="17"/>
        <v>0</v>
      </c>
      <c r="P76" s="127">
        <v>1</v>
      </c>
      <c r="Q76" s="127"/>
      <c r="R76" s="127"/>
      <c r="S76" s="128">
        <f t="shared" ref="S76:S107" si="32">SUM(Q76*10+R76)/P76*10</f>
        <v>0</v>
      </c>
      <c r="T76" s="127">
        <v>1</v>
      </c>
      <c r="U76" s="127"/>
      <c r="V76" s="127"/>
      <c r="W76" s="128">
        <f t="shared" si="23"/>
        <v>0</v>
      </c>
      <c r="X76" s="127">
        <v>1</v>
      </c>
      <c r="Y76" s="127"/>
      <c r="Z76" s="127"/>
      <c r="AA76" s="128">
        <f t="shared" si="31"/>
        <v>0</v>
      </c>
      <c r="AB76" s="127">
        <v>1</v>
      </c>
      <c r="AC76" s="127"/>
      <c r="AD76" s="127"/>
      <c r="AE76" s="128">
        <f t="shared" si="24"/>
        <v>0</v>
      </c>
      <c r="AF76" s="127">
        <v>1</v>
      </c>
      <c r="AG76" s="127"/>
      <c r="AH76" s="127"/>
      <c r="AI76" s="128">
        <f t="shared" si="25"/>
        <v>0</v>
      </c>
      <c r="AJ76" s="127">
        <v>1</v>
      </c>
      <c r="AK76" s="127"/>
      <c r="AL76" s="127"/>
      <c r="AM76" s="130">
        <f t="shared" si="26"/>
        <v>0</v>
      </c>
      <c r="AN76" s="127">
        <v>1</v>
      </c>
      <c r="AO76" s="127"/>
      <c r="AP76" s="127"/>
      <c r="AQ76" s="131">
        <f t="shared" si="27"/>
        <v>0</v>
      </c>
      <c r="AR76" s="127">
        <v>1</v>
      </c>
      <c r="AS76" s="127"/>
      <c r="AT76" s="127"/>
      <c r="AU76" s="128">
        <f t="shared" si="28"/>
        <v>0</v>
      </c>
      <c r="AV76" s="127">
        <v>1</v>
      </c>
      <c r="AW76" s="127"/>
      <c r="AX76" s="127"/>
      <c r="AY76" s="128">
        <f t="shared" ref="AY76:AY107" si="33">SUM(AW76*10+AX76)/AV76*10</f>
        <v>0</v>
      </c>
      <c r="AZ76" s="132">
        <f t="shared" si="19"/>
        <v>0</v>
      </c>
      <c r="BA76" s="133">
        <v>0</v>
      </c>
      <c r="BB76" s="134">
        <f t="shared" si="29"/>
        <v>0</v>
      </c>
      <c r="BC76" s="135" t="str">
        <f t="shared" si="30"/>
        <v>geen actie</v>
      </c>
      <c r="BD76" s="136">
        <v>75</v>
      </c>
    </row>
    <row r="77" spans="1:56" ht="17.25" hidden="1" customHeight="1" x14ac:dyDescent="0.25">
      <c r="A77" s="117">
        <v>77</v>
      </c>
      <c r="B77" s="117" t="str">
        <f t="shared" si="22"/>
        <v>v</v>
      </c>
      <c r="C77" s="149"/>
      <c r="D77" s="119"/>
      <c r="E77" s="154"/>
      <c r="F77" s="121"/>
      <c r="G77" s="251"/>
      <c r="H77" s="155">
        <f t="shared" si="20"/>
        <v>0</v>
      </c>
      <c r="I77" s="252"/>
      <c r="J77" s="125">
        <f t="shared" si="16"/>
        <v>2018</v>
      </c>
      <c r="K77" s="126">
        <v>0</v>
      </c>
      <c r="L77" s="127">
        <v>1</v>
      </c>
      <c r="M77" s="127"/>
      <c r="N77" s="127"/>
      <c r="O77" s="128">
        <f t="shared" si="17"/>
        <v>0</v>
      </c>
      <c r="P77" s="127">
        <v>1</v>
      </c>
      <c r="Q77" s="127"/>
      <c r="R77" s="127"/>
      <c r="S77" s="128">
        <f t="shared" si="32"/>
        <v>0</v>
      </c>
      <c r="T77" s="127">
        <v>1</v>
      </c>
      <c r="U77" s="127"/>
      <c r="V77" s="127"/>
      <c r="W77" s="128">
        <f t="shared" si="23"/>
        <v>0</v>
      </c>
      <c r="X77" s="127">
        <v>1</v>
      </c>
      <c r="Y77" s="127"/>
      <c r="Z77" s="127"/>
      <c r="AA77" s="128">
        <f t="shared" si="31"/>
        <v>0</v>
      </c>
      <c r="AB77" s="127">
        <v>1</v>
      </c>
      <c r="AC77" s="127"/>
      <c r="AD77" s="127"/>
      <c r="AE77" s="128">
        <f t="shared" si="24"/>
        <v>0</v>
      </c>
      <c r="AF77" s="127">
        <v>1</v>
      </c>
      <c r="AG77" s="127"/>
      <c r="AH77" s="127"/>
      <c r="AI77" s="128">
        <f t="shared" si="25"/>
        <v>0</v>
      </c>
      <c r="AJ77" s="127">
        <v>1</v>
      </c>
      <c r="AK77" s="127"/>
      <c r="AL77" s="127"/>
      <c r="AM77" s="130">
        <f t="shared" si="26"/>
        <v>0</v>
      </c>
      <c r="AN77" s="127">
        <v>1</v>
      </c>
      <c r="AO77" s="127"/>
      <c r="AP77" s="127"/>
      <c r="AQ77" s="131">
        <f t="shared" si="27"/>
        <v>0</v>
      </c>
      <c r="AR77" s="127">
        <v>1</v>
      </c>
      <c r="AS77" s="127"/>
      <c r="AT77" s="127"/>
      <c r="AU77" s="128">
        <f t="shared" si="28"/>
        <v>0</v>
      </c>
      <c r="AV77" s="127">
        <v>1</v>
      </c>
      <c r="AW77" s="127"/>
      <c r="AX77" s="127"/>
      <c r="AY77" s="128">
        <f t="shared" si="33"/>
        <v>0</v>
      </c>
      <c r="AZ77" s="132">
        <f t="shared" si="19"/>
        <v>0</v>
      </c>
      <c r="BA77" s="133">
        <v>0</v>
      </c>
      <c r="BB77" s="134">
        <f t="shared" si="29"/>
        <v>0</v>
      </c>
      <c r="BC77" s="135" t="str">
        <f t="shared" si="30"/>
        <v>geen actie</v>
      </c>
      <c r="BD77" s="136">
        <v>77</v>
      </c>
    </row>
    <row r="78" spans="1:56" ht="17.25" hidden="1" customHeight="1" x14ac:dyDescent="0.25">
      <c r="A78" s="117">
        <v>78</v>
      </c>
      <c r="B78" s="117" t="str">
        <f t="shared" si="22"/>
        <v>v</v>
      </c>
      <c r="C78" s="149"/>
      <c r="D78" s="156"/>
      <c r="E78" s="142"/>
      <c r="F78" s="146"/>
      <c r="G78" s="139"/>
      <c r="H78" s="123">
        <f t="shared" si="20"/>
        <v>0</v>
      </c>
      <c r="I78" s="148"/>
      <c r="J78" s="125">
        <f t="shared" si="16"/>
        <v>2018</v>
      </c>
      <c r="K78" s="126">
        <v>0</v>
      </c>
      <c r="L78" s="127">
        <v>1</v>
      </c>
      <c r="M78" s="127"/>
      <c r="N78" s="127"/>
      <c r="O78" s="128">
        <f t="shared" si="17"/>
        <v>0</v>
      </c>
      <c r="P78" s="127">
        <v>1</v>
      </c>
      <c r="Q78" s="127"/>
      <c r="R78" s="127"/>
      <c r="S78" s="128">
        <f t="shared" si="32"/>
        <v>0</v>
      </c>
      <c r="T78" s="127">
        <v>1</v>
      </c>
      <c r="U78" s="127"/>
      <c r="V78" s="127"/>
      <c r="W78" s="128">
        <f t="shared" si="23"/>
        <v>0</v>
      </c>
      <c r="X78" s="127">
        <v>1</v>
      </c>
      <c r="Y78" s="127"/>
      <c r="Z78" s="127"/>
      <c r="AA78" s="128">
        <f t="shared" si="31"/>
        <v>0</v>
      </c>
      <c r="AB78" s="127">
        <v>1</v>
      </c>
      <c r="AC78" s="127"/>
      <c r="AD78" s="127"/>
      <c r="AE78" s="129">
        <f t="shared" si="24"/>
        <v>0</v>
      </c>
      <c r="AF78" s="127">
        <v>1</v>
      </c>
      <c r="AG78" s="127"/>
      <c r="AH78" s="127"/>
      <c r="AI78" s="129">
        <f t="shared" si="25"/>
        <v>0</v>
      </c>
      <c r="AJ78" s="127">
        <v>1</v>
      </c>
      <c r="AK78" s="127"/>
      <c r="AL78" s="127"/>
      <c r="AM78" s="130">
        <f t="shared" si="26"/>
        <v>0</v>
      </c>
      <c r="AN78" s="127">
        <v>1</v>
      </c>
      <c r="AO78" s="127"/>
      <c r="AP78" s="127"/>
      <c r="AQ78" s="131">
        <f t="shared" si="27"/>
        <v>0</v>
      </c>
      <c r="AR78" s="127">
        <v>1</v>
      </c>
      <c r="AS78" s="127"/>
      <c r="AT78" s="127"/>
      <c r="AU78" s="128">
        <f t="shared" si="28"/>
        <v>0</v>
      </c>
      <c r="AV78" s="127">
        <v>1</v>
      </c>
      <c r="AW78" s="127"/>
      <c r="AX78" s="127"/>
      <c r="AY78" s="128">
        <f t="shared" si="33"/>
        <v>0</v>
      </c>
      <c r="AZ78" s="132">
        <f t="shared" si="19"/>
        <v>0</v>
      </c>
      <c r="BA78" s="133">
        <v>0</v>
      </c>
      <c r="BB78" s="134">
        <f t="shared" si="29"/>
        <v>0</v>
      </c>
      <c r="BC78" s="135" t="str">
        <f t="shared" si="30"/>
        <v>geen actie</v>
      </c>
      <c r="BD78" s="136">
        <v>78</v>
      </c>
    </row>
    <row r="79" spans="1:56" ht="17.25" hidden="1" customHeight="1" x14ac:dyDescent="0.25">
      <c r="A79" s="117">
        <v>79</v>
      </c>
      <c r="B79" s="117" t="str">
        <f t="shared" si="22"/>
        <v>v</v>
      </c>
      <c r="C79" s="22"/>
      <c r="D79" s="156"/>
      <c r="E79" s="142"/>
      <c r="F79" s="145"/>
      <c r="G79" s="139"/>
      <c r="H79" s="123">
        <f t="shared" si="20"/>
        <v>0</v>
      </c>
      <c r="I79" s="139"/>
      <c r="J79" s="125">
        <f t="shared" si="16"/>
        <v>2018</v>
      </c>
      <c r="K79" s="126">
        <v>0</v>
      </c>
      <c r="L79" s="127">
        <v>1</v>
      </c>
      <c r="M79" s="127"/>
      <c r="N79" s="127"/>
      <c r="O79" s="128">
        <f t="shared" si="17"/>
        <v>0</v>
      </c>
      <c r="P79" s="127">
        <v>1</v>
      </c>
      <c r="Q79" s="127"/>
      <c r="R79" s="127"/>
      <c r="S79" s="128">
        <f t="shared" si="32"/>
        <v>0</v>
      </c>
      <c r="T79" s="127">
        <v>1</v>
      </c>
      <c r="U79" s="127"/>
      <c r="V79" s="127"/>
      <c r="W79" s="128">
        <f t="shared" si="23"/>
        <v>0</v>
      </c>
      <c r="X79" s="127">
        <v>1</v>
      </c>
      <c r="Y79" s="127"/>
      <c r="Z79" s="127"/>
      <c r="AA79" s="128">
        <f t="shared" si="31"/>
        <v>0</v>
      </c>
      <c r="AB79" s="127">
        <v>1</v>
      </c>
      <c r="AC79" s="127"/>
      <c r="AD79" s="127"/>
      <c r="AE79" s="129">
        <f t="shared" si="24"/>
        <v>0</v>
      </c>
      <c r="AF79" s="127">
        <v>1</v>
      </c>
      <c r="AG79" s="127"/>
      <c r="AH79" s="127"/>
      <c r="AI79" s="129">
        <f t="shared" si="25"/>
        <v>0</v>
      </c>
      <c r="AJ79" s="127">
        <v>1</v>
      </c>
      <c r="AK79" s="127"/>
      <c r="AL79" s="127"/>
      <c r="AM79" s="130">
        <f t="shared" si="26"/>
        <v>0</v>
      </c>
      <c r="AN79" s="127">
        <v>1</v>
      </c>
      <c r="AO79" s="127"/>
      <c r="AP79" s="127"/>
      <c r="AQ79" s="131">
        <f t="shared" si="27"/>
        <v>0</v>
      </c>
      <c r="AR79" s="127">
        <v>1</v>
      </c>
      <c r="AS79" s="127"/>
      <c r="AT79" s="127"/>
      <c r="AU79" s="128">
        <f t="shared" si="28"/>
        <v>0</v>
      </c>
      <c r="AV79" s="127">
        <v>1</v>
      </c>
      <c r="AW79" s="127"/>
      <c r="AX79" s="127"/>
      <c r="AY79" s="128">
        <f t="shared" si="33"/>
        <v>0</v>
      </c>
      <c r="AZ79" s="132">
        <f t="shared" si="19"/>
        <v>0</v>
      </c>
      <c r="BA79" s="133">
        <v>0</v>
      </c>
      <c r="BB79" s="134">
        <f t="shared" si="29"/>
        <v>0</v>
      </c>
      <c r="BC79" s="135" t="str">
        <f t="shared" si="30"/>
        <v>geen actie</v>
      </c>
      <c r="BD79" s="136">
        <v>79</v>
      </c>
    </row>
    <row r="80" spans="1:56" ht="17.25" hidden="1" customHeight="1" x14ac:dyDescent="0.25">
      <c r="A80" s="117">
        <v>80</v>
      </c>
      <c r="B80" s="117" t="str">
        <f t="shared" si="22"/>
        <v>v</v>
      </c>
      <c r="C80" s="22"/>
      <c r="D80" s="119"/>
      <c r="E80" s="142"/>
      <c r="F80" s="145"/>
      <c r="G80" s="139"/>
      <c r="H80" s="123">
        <f t="shared" si="20"/>
        <v>0</v>
      </c>
      <c r="I80" s="139"/>
      <c r="J80" s="125">
        <f t="shared" si="16"/>
        <v>2018</v>
      </c>
      <c r="K80" s="126">
        <v>0</v>
      </c>
      <c r="L80" s="127">
        <v>1</v>
      </c>
      <c r="M80" s="127"/>
      <c r="N80" s="127"/>
      <c r="O80" s="128">
        <f t="shared" si="17"/>
        <v>0</v>
      </c>
      <c r="P80" s="127">
        <v>1</v>
      </c>
      <c r="Q80" s="127"/>
      <c r="R80" s="127"/>
      <c r="S80" s="128">
        <f t="shared" si="32"/>
        <v>0</v>
      </c>
      <c r="T80" s="127">
        <v>1</v>
      </c>
      <c r="U80" s="127"/>
      <c r="V80" s="127"/>
      <c r="W80" s="128">
        <f t="shared" si="23"/>
        <v>0</v>
      </c>
      <c r="X80" s="127">
        <v>1</v>
      </c>
      <c r="Y80" s="127"/>
      <c r="Z80" s="127"/>
      <c r="AA80" s="128">
        <f t="shared" si="31"/>
        <v>0</v>
      </c>
      <c r="AB80" s="127">
        <v>1</v>
      </c>
      <c r="AC80" s="127"/>
      <c r="AD80" s="127"/>
      <c r="AE80" s="129">
        <f t="shared" si="24"/>
        <v>0</v>
      </c>
      <c r="AF80" s="127">
        <v>1</v>
      </c>
      <c r="AG80" s="127"/>
      <c r="AH80" s="127"/>
      <c r="AI80" s="129">
        <f t="shared" si="25"/>
        <v>0</v>
      </c>
      <c r="AJ80" s="127">
        <v>1</v>
      </c>
      <c r="AK80" s="127"/>
      <c r="AL80" s="127"/>
      <c r="AM80" s="130">
        <f t="shared" si="26"/>
        <v>0</v>
      </c>
      <c r="AN80" s="127">
        <v>1</v>
      </c>
      <c r="AO80" s="127"/>
      <c r="AP80" s="127"/>
      <c r="AQ80" s="131">
        <f t="shared" si="27"/>
        <v>0</v>
      </c>
      <c r="AR80" s="127">
        <v>1</v>
      </c>
      <c r="AS80" s="127"/>
      <c r="AT80" s="127"/>
      <c r="AU80" s="128">
        <f t="shared" si="28"/>
        <v>0</v>
      </c>
      <c r="AV80" s="127">
        <v>1</v>
      </c>
      <c r="AW80" s="127"/>
      <c r="AX80" s="127"/>
      <c r="AY80" s="128">
        <f t="shared" si="33"/>
        <v>0</v>
      </c>
      <c r="AZ80" s="132">
        <f t="shared" si="19"/>
        <v>0</v>
      </c>
      <c r="BA80" s="133">
        <v>0</v>
      </c>
      <c r="BB80" s="134">
        <f t="shared" si="29"/>
        <v>0</v>
      </c>
      <c r="BC80" s="135" t="str">
        <f t="shared" si="30"/>
        <v>geen actie</v>
      </c>
      <c r="BD80" s="136">
        <v>80</v>
      </c>
    </row>
    <row r="81" spans="1:56" ht="17.25" hidden="1" customHeight="1" x14ac:dyDescent="0.25">
      <c r="A81" s="117">
        <v>81</v>
      </c>
      <c r="B81" s="117" t="str">
        <f t="shared" si="22"/>
        <v>v</v>
      </c>
      <c r="C81" s="149"/>
      <c r="D81" s="119"/>
      <c r="E81" s="142"/>
      <c r="F81" s="146"/>
      <c r="G81" s="139"/>
      <c r="H81" s="123">
        <f t="shared" si="20"/>
        <v>0</v>
      </c>
      <c r="I81" s="148"/>
      <c r="J81" s="125">
        <f t="shared" si="16"/>
        <v>2018</v>
      </c>
      <c r="K81" s="126">
        <v>0</v>
      </c>
      <c r="L81" s="127">
        <v>1</v>
      </c>
      <c r="M81" s="127"/>
      <c r="N81" s="127"/>
      <c r="O81" s="128">
        <f t="shared" si="17"/>
        <v>0</v>
      </c>
      <c r="P81" s="127">
        <v>1</v>
      </c>
      <c r="Q81" s="127"/>
      <c r="R81" s="127"/>
      <c r="S81" s="128">
        <f t="shared" si="32"/>
        <v>0</v>
      </c>
      <c r="T81" s="127">
        <v>1</v>
      </c>
      <c r="U81" s="127"/>
      <c r="V81" s="127"/>
      <c r="W81" s="128">
        <f t="shared" si="23"/>
        <v>0</v>
      </c>
      <c r="X81" s="127">
        <v>1</v>
      </c>
      <c r="Y81" s="127"/>
      <c r="Z81" s="127"/>
      <c r="AA81" s="128">
        <f t="shared" si="31"/>
        <v>0</v>
      </c>
      <c r="AB81" s="127">
        <v>1</v>
      </c>
      <c r="AC81" s="127"/>
      <c r="AD81" s="127"/>
      <c r="AE81" s="129">
        <f t="shared" si="24"/>
        <v>0</v>
      </c>
      <c r="AF81" s="127">
        <v>1</v>
      </c>
      <c r="AG81" s="127"/>
      <c r="AH81" s="127"/>
      <c r="AI81" s="129">
        <f t="shared" si="25"/>
        <v>0</v>
      </c>
      <c r="AJ81" s="127">
        <v>1</v>
      </c>
      <c r="AK81" s="127"/>
      <c r="AL81" s="127"/>
      <c r="AM81" s="130">
        <f t="shared" si="26"/>
        <v>0</v>
      </c>
      <c r="AN81" s="127">
        <v>1</v>
      </c>
      <c r="AO81" s="127"/>
      <c r="AP81" s="127"/>
      <c r="AQ81" s="131">
        <f t="shared" si="27"/>
        <v>0</v>
      </c>
      <c r="AR81" s="127">
        <v>1</v>
      </c>
      <c r="AS81" s="127"/>
      <c r="AT81" s="127"/>
      <c r="AU81" s="128">
        <f t="shared" si="28"/>
        <v>0</v>
      </c>
      <c r="AV81" s="127">
        <v>1</v>
      </c>
      <c r="AW81" s="127"/>
      <c r="AX81" s="127"/>
      <c r="AY81" s="128">
        <f t="shared" si="33"/>
        <v>0</v>
      </c>
      <c r="AZ81" s="132">
        <f t="shared" si="19"/>
        <v>0</v>
      </c>
      <c r="BA81" s="133">
        <v>0</v>
      </c>
      <c r="BB81" s="134">
        <f t="shared" si="29"/>
        <v>0</v>
      </c>
      <c r="BC81" s="135" t="str">
        <f t="shared" si="30"/>
        <v>geen actie</v>
      </c>
      <c r="BD81" s="136">
        <v>81</v>
      </c>
    </row>
    <row r="82" spans="1:56" ht="17.25" hidden="1" customHeight="1" x14ac:dyDescent="0.25">
      <c r="A82" s="117">
        <v>82</v>
      </c>
      <c r="B82" s="117" t="str">
        <f t="shared" si="22"/>
        <v>v</v>
      </c>
      <c r="C82" s="22"/>
      <c r="D82" s="119"/>
      <c r="E82" s="142"/>
      <c r="F82" s="140"/>
      <c r="G82" s="139"/>
      <c r="H82" s="123">
        <f t="shared" si="20"/>
        <v>0</v>
      </c>
      <c r="I82" s="122"/>
      <c r="J82" s="125">
        <f t="shared" si="16"/>
        <v>2018</v>
      </c>
      <c r="K82" s="126">
        <v>0</v>
      </c>
      <c r="L82" s="127">
        <v>1</v>
      </c>
      <c r="M82" s="127"/>
      <c r="N82" s="127"/>
      <c r="O82" s="128">
        <f t="shared" si="17"/>
        <v>0</v>
      </c>
      <c r="P82" s="127">
        <v>1</v>
      </c>
      <c r="Q82" s="127"/>
      <c r="R82" s="127"/>
      <c r="S82" s="128">
        <f t="shared" si="32"/>
        <v>0</v>
      </c>
      <c r="T82" s="127">
        <v>1</v>
      </c>
      <c r="U82" s="127"/>
      <c r="V82" s="127"/>
      <c r="W82" s="128">
        <f t="shared" si="23"/>
        <v>0</v>
      </c>
      <c r="X82" s="127">
        <v>1</v>
      </c>
      <c r="Y82" s="127"/>
      <c r="Z82" s="127"/>
      <c r="AA82" s="128">
        <f t="shared" si="31"/>
        <v>0</v>
      </c>
      <c r="AB82" s="127">
        <v>1</v>
      </c>
      <c r="AC82" s="127"/>
      <c r="AD82" s="127"/>
      <c r="AE82" s="129">
        <f t="shared" si="24"/>
        <v>0</v>
      </c>
      <c r="AF82" s="127">
        <v>1</v>
      </c>
      <c r="AG82" s="127"/>
      <c r="AH82" s="127"/>
      <c r="AI82" s="129">
        <f t="shared" si="25"/>
        <v>0</v>
      </c>
      <c r="AJ82" s="127">
        <v>1</v>
      </c>
      <c r="AK82" s="127"/>
      <c r="AL82" s="127"/>
      <c r="AM82" s="130">
        <f t="shared" si="26"/>
        <v>0</v>
      </c>
      <c r="AN82" s="127">
        <v>1</v>
      </c>
      <c r="AO82" s="127"/>
      <c r="AP82" s="127"/>
      <c r="AQ82" s="131">
        <f t="shared" si="27"/>
        <v>0</v>
      </c>
      <c r="AR82" s="127">
        <v>1</v>
      </c>
      <c r="AS82" s="127"/>
      <c r="AT82" s="127"/>
      <c r="AU82" s="128">
        <f t="shared" si="28"/>
        <v>0</v>
      </c>
      <c r="AV82" s="127">
        <v>1</v>
      </c>
      <c r="AW82" s="127"/>
      <c r="AX82" s="127"/>
      <c r="AY82" s="128">
        <f t="shared" si="33"/>
        <v>0</v>
      </c>
      <c r="AZ82" s="132">
        <f t="shared" si="19"/>
        <v>0</v>
      </c>
      <c r="BA82" s="133">
        <v>0</v>
      </c>
      <c r="BB82" s="134">
        <f t="shared" si="29"/>
        <v>0</v>
      </c>
      <c r="BC82" s="135" t="str">
        <f t="shared" si="30"/>
        <v>geen actie</v>
      </c>
      <c r="BD82" s="136">
        <v>82</v>
      </c>
    </row>
    <row r="83" spans="1:56" ht="17.25" hidden="1" customHeight="1" x14ac:dyDescent="0.25">
      <c r="A83" s="117">
        <v>83</v>
      </c>
      <c r="B83" s="117" t="str">
        <f t="shared" si="22"/>
        <v>v</v>
      </c>
      <c r="C83" s="149"/>
      <c r="D83" s="119"/>
      <c r="E83" s="142"/>
      <c r="F83" s="121"/>
      <c r="G83" s="139"/>
      <c r="H83" s="123">
        <f t="shared" si="20"/>
        <v>0</v>
      </c>
      <c r="I83" s="124"/>
      <c r="J83" s="125">
        <f t="shared" si="16"/>
        <v>2018</v>
      </c>
      <c r="K83" s="126">
        <v>0</v>
      </c>
      <c r="L83" s="127">
        <v>1</v>
      </c>
      <c r="M83" s="127"/>
      <c r="N83" s="127"/>
      <c r="O83" s="128">
        <f t="shared" si="17"/>
        <v>0</v>
      </c>
      <c r="P83" s="127">
        <v>1</v>
      </c>
      <c r="Q83" s="127"/>
      <c r="R83" s="127"/>
      <c r="S83" s="128">
        <f t="shared" si="32"/>
        <v>0</v>
      </c>
      <c r="T83" s="127">
        <v>1</v>
      </c>
      <c r="U83" s="127"/>
      <c r="V83" s="127"/>
      <c r="W83" s="128">
        <f t="shared" si="23"/>
        <v>0</v>
      </c>
      <c r="X83" s="127">
        <v>1</v>
      </c>
      <c r="Y83" s="127"/>
      <c r="Z83" s="127"/>
      <c r="AA83" s="128">
        <f t="shared" si="31"/>
        <v>0</v>
      </c>
      <c r="AB83" s="127">
        <v>1</v>
      </c>
      <c r="AC83" s="127"/>
      <c r="AD83" s="127"/>
      <c r="AE83" s="129">
        <f t="shared" si="24"/>
        <v>0</v>
      </c>
      <c r="AF83" s="127">
        <v>1</v>
      </c>
      <c r="AG83" s="127"/>
      <c r="AH83" s="127"/>
      <c r="AI83" s="129">
        <f t="shared" si="25"/>
        <v>0</v>
      </c>
      <c r="AJ83" s="127">
        <v>1</v>
      </c>
      <c r="AK83" s="127"/>
      <c r="AL83" s="127"/>
      <c r="AM83" s="130">
        <f t="shared" si="26"/>
        <v>0</v>
      </c>
      <c r="AN83" s="127">
        <v>1</v>
      </c>
      <c r="AO83" s="127"/>
      <c r="AP83" s="127"/>
      <c r="AQ83" s="131">
        <f t="shared" si="27"/>
        <v>0</v>
      </c>
      <c r="AR83" s="127">
        <v>1</v>
      </c>
      <c r="AS83" s="127"/>
      <c r="AT83" s="127"/>
      <c r="AU83" s="128">
        <f t="shared" si="28"/>
        <v>0</v>
      </c>
      <c r="AV83" s="127">
        <v>1</v>
      </c>
      <c r="AW83" s="127"/>
      <c r="AX83" s="127"/>
      <c r="AY83" s="128">
        <f t="shared" si="33"/>
        <v>0</v>
      </c>
      <c r="AZ83" s="132">
        <f t="shared" si="19"/>
        <v>0</v>
      </c>
      <c r="BA83" s="133">
        <v>0</v>
      </c>
      <c r="BB83" s="134">
        <f t="shared" si="29"/>
        <v>0</v>
      </c>
      <c r="BC83" s="135" t="str">
        <f t="shared" si="30"/>
        <v>geen actie</v>
      </c>
      <c r="BD83" s="136">
        <v>83</v>
      </c>
    </row>
    <row r="84" spans="1:56" ht="17.25" hidden="1" customHeight="1" x14ac:dyDescent="0.25">
      <c r="A84" s="117">
        <v>84</v>
      </c>
      <c r="B84" s="117" t="str">
        <f t="shared" si="22"/>
        <v>v</v>
      </c>
      <c r="C84" s="149"/>
      <c r="D84" s="119"/>
      <c r="E84" s="142"/>
      <c r="F84" s="146"/>
      <c r="G84" s="139"/>
      <c r="H84" s="123">
        <f t="shared" si="20"/>
        <v>0</v>
      </c>
      <c r="I84" s="148"/>
      <c r="J84" s="125">
        <f t="shared" si="16"/>
        <v>2018</v>
      </c>
      <c r="K84" s="126">
        <v>0</v>
      </c>
      <c r="L84" s="127">
        <v>1</v>
      </c>
      <c r="M84" s="127"/>
      <c r="N84" s="127"/>
      <c r="O84" s="128">
        <f t="shared" si="17"/>
        <v>0</v>
      </c>
      <c r="P84" s="127">
        <v>1</v>
      </c>
      <c r="Q84" s="127"/>
      <c r="R84" s="127"/>
      <c r="S84" s="128">
        <f t="shared" si="32"/>
        <v>0</v>
      </c>
      <c r="T84" s="127">
        <v>1</v>
      </c>
      <c r="U84" s="127"/>
      <c r="V84" s="127"/>
      <c r="W84" s="128">
        <f t="shared" si="23"/>
        <v>0</v>
      </c>
      <c r="X84" s="127">
        <v>1</v>
      </c>
      <c r="Y84" s="127"/>
      <c r="Z84" s="127"/>
      <c r="AA84" s="128">
        <f t="shared" si="31"/>
        <v>0</v>
      </c>
      <c r="AB84" s="127">
        <v>1</v>
      </c>
      <c r="AC84" s="127"/>
      <c r="AD84" s="127"/>
      <c r="AE84" s="129">
        <f t="shared" si="24"/>
        <v>0</v>
      </c>
      <c r="AF84" s="127">
        <v>1</v>
      </c>
      <c r="AG84" s="127"/>
      <c r="AH84" s="127"/>
      <c r="AI84" s="129">
        <f t="shared" si="25"/>
        <v>0</v>
      </c>
      <c r="AJ84" s="127">
        <v>1</v>
      </c>
      <c r="AK84" s="127"/>
      <c r="AL84" s="127"/>
      <c r="AM84" s="130">
        <f t="shared" si="26"/>
        <v>0</v>
      </c>
      <c r="AN84" s="127">
        <v>1</v>
      </c>
      <c r="AO84" s="127"/>
      <c r="AP84" s="127"/>
      <c r="AQ84" s="131">
        <f t="shared" si="27"/>
        <v>0</v>
      </c>
      <c r="AR84" s="127">
        <v>1</v>
      </c>
      <c r="AS84" s="127"/>
      <c r="AT84" s="127"/>
      <c r="AU84" s="128">
        <f t="shared" si="28"/>
        <v>0</v>
      </c>
      <c r="AV84" s="127">
        <v>1</v>
      </c>
      <c r="AW84" s="127"/>
      <c r="AX84" s="127"/>
      <c r="AY84" s="128">
        <f t="shared" si="33"/>
        <v>0</v>
      </c>
      <c r="AZ84" s="132">
        <f t="shared" si="19"/>
        <v>0</v>
      </c>
      <c r="BA84" s="133">
        <v>0</v>
      </c>
      <c r="BB84" s="134">
        <f t="shared" si="29"/>
        <v>0</v>
      </c>
      <c r="BC84" s="135" t="str">
        <f t="shared" si="30"/>
        <v>geen actie</v>
      </c>
      <c r="BD84" s="136">
        <v>84</v>
      </c>
    </row>
    <row r="85" spans="1:56" ht="17.25" hidden="1" customHeight="1" x14ac:dyDescent="0.25">
      <c r="A85" s="117">
        <v>85</v>
      </c>
      <c r="B85" s="117" t="str">
        <f t="shared" si="22"/>
        <v>v</v>
      </c>
      <c r="C85" s="149"/>
      <c r="D85" s="119"/>
      <c r="E85" s="142"/>
      <c r="F85" s="146"/>
      <c r="G85" s="139"/>
      <c r="H85" s="123">
        <f t="shared" si="20"/>
        <v>0</v>
      </c>
      <c r="I85" s="148"/>
      <c r="J85" s="125">
        <f t="shared" si="16"/>
        <v>2018</v>
      </c>
      <c r="K85" s="126">
        <v>0</v>
      </c>
      <c r="L85" s="127">
        <v>1</v>
      </c>
      <c r="M85" s="127"/>
      <c r="N85" s="127"/>
      <c r="O85" s="128">
        <f t="shared" si="17"/>
        <v>0</v>
      </c>
      <c r="P85" s="127">
        <v>1</v>
      </c>
      <c r="Q85" s="127"/>
      <c r="R85" s="127"/>
      <c r="S85" s="128">
        <f t="shared" si="32"/>
        <v>0</v>
      </c>
      <c r="T85" s="127">
        <v>1</v>
      </c>
      <c r="U85" s="127"/>
      <c r="V85" s="127"/>
      <c r="W85" s="128">
        <f t="shared" si="23"/>
        <v>0</v>
      </c>
      <c r="X85" s="127">
        <v>1</v>
      </c>
      <c r="Y85" s="127"/>
      <c r="Z85" s="127"/>
      <c r="AA85" s="128">
        <f t="shared" si="31"/>
        <v>0</v>
      </c>
      <c r="AB85" s="127">
        <v>1</v>
      </c>
      <c r="AC85" s="127"/>
      <c r="AD85" s="127"/>
      <c r="AE85" s="129">
        <f t="shared" si="24"/>
        <v>0</v>
      </c>
      <c r="AF85" s="127">
        <v>1</v>
      </c>
      <c r="AG85" s="127"/>
      <c r="AH85" s="127"/>
      <c r="AI85" s="129">
        <f t="shared" si="25"/>
        <v>0</v>
      </c>
      <c r="AJ85" s="127">
        <v>1</v>
      </c>
      <c r="AK85" s="127"/>
      <c r="AL85" s="127"/>
      <c r="AM85" s="130">
        <f t="shared" si="26"/>
        <v>0</v>
      </c>
      <c r="AN85" s="127">
        <v>1</v>
      </c>
      <c r="AO85" s="127"/>
      <c r="AP85" s="127"/>
      <c r="AQ85" s="131">
        <f t="shared" si="27"/>
        <v>0</v>
      </c>
      <c r="AR85" s="127">
        <v>1</v>
      </c>
      <c r="AS85" s="127"/>
      <c r="AT85" s="127"/>
      <c r="AU85" s="128">
        <f t="shared" si="28"/>
        <v>0</v>
      </c>
      <c r="AV85" s="127">
        <v>1</v>
      </c>
      <c r="AW85" s="127"/>
      <c r="AX85" s="127"/>
      <c r="AY85" s="128">
        <f t="shared" si="33"/>
        <v>0</v>
      </c>
      <c r="AZ85" s="132">
        <f t="shared" si="19"/>
        <v>0</v>
      </c>
      <c r="BA85" s="133">
        <v>0</v>
      </c>
      <c r="BB85" s="134">
        <f t="shared" si="29"/>
        <v>0</v>
      </c>
      <c r="BC85" s="135" t="str">
        <f t="shared" si="30"/>
        <v>geen actie</v>
      </c>
      <c r="BD85" s="136">
        <v>85</v>
      </c>
    </row>
    <row r="86" spans="1:56" ht="17.25" hidden="1" customHeight="1" x14ac:dyDescent="0.25">
      <c r="A86" s="117">
        <v>86</v>
      </c>
      <c r="B86" s="117" t="str">
        <f t="shared" si="22"/>
        <v>v</v>
      </c>
      <c r="C86" s="149"/>
      <c r="D86" s="119"/>
      <c r="E86" s="120"/>
      <c r="F86" s="145"/>
      <c r="G86" s="22"/>
      <c r="H86" s="123">
        <f t="shared" si="20"/>
        <v>0</v>
      </c>
      <c r="I86" s="139"/>
      <c r="J86" s="125">
        <f t="shared" si="16"/>
        <v>2018</v>
      </c>
      <c r="K86" s="126">
        <v>0</v>
      </c>
      <c r="L86" s="127">
        <v>1</v>
      </c>
      <c r="M86" s="127"/>
      <c r="N86" s="127"/>
      <c r="O86" s="128">
        <f t="shared" si="17"/>
        <v>0</v>
      </c>
      <c r="P86" s="127">
        <v>1</v>
      </c>
      <c r="Q86" s="127"/>
      <c r="R86" s="127"/>
      <c r="S86" s="128">
        <f t="shared" si="32"/>
        <v>0</v>
      </c>
      <c r="T86" s="127">
        <v>1</v>
      </c>
      <c r="U86" s="127"/>
      <c r="V86" s="127"/>
      <c r="W86" s="128">
        <f t="shared" si="23"/>
        <v>0</v>
      </c>
      <c r="X86" s="127">
        <v>1</v>
      </c>
      <c r="Y86" s="127"/>
      <c r="Z86" s="127"/>
      <c r="AA86" s="128">
        <f t="shared" si="31"/>
        <v>0</v>
      </c>
      <c r="AB86" s="127">
        <v>1</v>
      </c>
      <c r="AC86" s="127"/>
      <c r="AD86" s="127"/>
      <c r="AE86" s="129">
        <f t="shared" si="24"/>
        <v>0</v>
      </c>
      <c r="AF86" s="127">
        <v>1</v>
      </c>
      <c r="AG86" s="127"/>
      <c r="AH86" s="127"/>
      <c r="AI86" s="129">
        <f t="shared" si="25"/>
        <v>0</v>
      </c>
      <c r="AJ86" s="127">
        <v>1</v>
      </c>
      <c r="AK86" s="127"/>
      <c r="AL86" s="127"/>
      <c r="AM86" s="130">
        <f t="shared" si="26"/>
        <v>0</v>
      </c>
      <c r="AN86" s="127">
        <v>1</v>
      </c>
      <c r="AO86" s="127"/>
      <c r="AP86" s="127"/>
      <c r="AQ86" s="131">
        <f t="shared" si="27"/>
        <v>0</v>
      </c>
      <c r="AR86" s="127">
        <v>1</v>
      </c>
      <c r="AS86" s="127"/>
      <c r="AT86" s="127"/>
      <c r="AU86" s="128">
        <f t="shared" si="28"/>
        <v>0</v>
      </c>
      <c r="AV86" s="127">
        <v>1</v>
      </c>
      <c r="AW86" s="127"/>
      <c r="AX86" s="127"/>
      <c r="AY86" s="128">
        <f t="shared" si="33"/>
        <v>0</v>
      </c>
      <c r="AZ86" s="132">
        <f t="shared" si="19"/>
        <v>0</v>
      </c>
      <c r="BA86" s="133">
        <v>0</v>
      </c>
      <c r="BB86" s="134">
        <f t="shared" si="29"/>
        <v>0</v>
      </c>
      <c r="BC86" s="135" t="str">
        <f t="shared" si="30"/>
        <v>geen actie</v>
      </c>
      <c r="BD86" s="136">
        <v>86</v>
      </c>
    </row>
    <row r="87" spans="1:56" ht="17.25" hidden="1" customHeight="1" x14ac:dyDescent="0.25">
      <c r="A87" s="117">
        <v>87</v>
      </c>
      <c r="B87" s="117" t="str">
        <f t="shared" si="22"/>
        <v>v</v>
      </c>
      <c r="C87" s="22"/>
      <c r="D87" s="119"/>
      <c r="E87" s="120"/>
      <c r="F87" s="145"/>
      <c r="G87" s="139"/>
      <c r="H87" s="123">
        <f t="shared" si="20"/>
        <v>0</v>
      </c>
      <c r="I87" s="139"/>
      <c r="J87" s="125">
        <f t="shared" si="16"/>
        <v>2018</v>
      </c>
      <c r="K87" s="126">
        <v>0</v>
      </c>
      <c r="L87" s="127">
        <v>1</v>
      </c>
      <c r="M87" s="127"/>
      <c r="N87" s="127"/>
      <c r="O87" s="128">
        <f t="shared" si="17"/>
        <v>0</v>
      </c>
      <c r="P87" s="127">
        <v>1</v>
      </c>
      <c r="Q87" s="127"/>
      <c r="R87" s="127"/>
      <c r="S87" s="128">
        <f t="shared" si="32"/>
        <v>0</v>
      </c>
      <c r="T87" s="127">
        <v>1</v>
      </c>
      <c r="U87" s="127"/>
      <c r="V87" s="127"/>
      <c r="W87" s="128">
        <f t="shared" si="23"/>
        <v>0</v>
      </c>
      <c r="X87" s="127">
        <v>1</v>
      </c>
      <c r="Y87" s="127"/>
      <c r="Z87" s="127"/>
      <c r="AA87" s="128">
        <f t="shared" si="31"/>
        <v>0</v>
      </c>
      <c r="AB87" s="127">
        <v>1</v>
      </c>
      <c r="AC87" s="127"/>
      <c r="AD87" s="127"/>
      <c r="AE87" s="129">
        <f t="shared" si="24"/>
        <v>0</v>
      </c>
      <c r="AF87" s="127">
        <v>1</v>
      </c>
      <c r="AG87" s="127"/>
      <c r="AH87" s="127"/>
      <c r="AI87" s="129">
        <f t="shared" si="25"/>
        <v>0</v>
      </c>
      <c r="AJ87" s="127">
        <v>1</v>
      </c>
      <c r="AK87" s="127"/>
      <c r="AL87" s="127"/>
      <c r="AM87" s="130">
        <f t="shared" si="26"/>
        <v>0</v>
      </c>
      <c r="AN87" s="127">
        <v>1</v>
      </c>
      <c r="AO87" s="127"/>
      <c r="AP87" s="127"/>
      <c r="AQ87" s="131">
        <f t="shared" si="27"/>
        <v>0</v>
      </c>
      <c r="AR87" s="127">
        <v>1</v>
      </c>
      <c r="AS87" s="127"/>
      <c r="AT87" s="127"/>
      <c r="AU87" s="128">
        <f t="shared" si="28"/>
        <v>0</v>
      </c>
      <c r="AV87" s="127">
        <v>1</v>
      </c>
      <c r="AW87" s="127"/>
      <c r="AX87" s="127"/>
      <c r="AY87" s="128">
        <f t="shared" si="33"/>
        <v>0</v>
      </c>
      <c r="AZ87" s="132">
        <f t="shared" si="19"/>
        <v>0</v>
      </c>
      <c r="BA87" s="133">
        <v>0</v>
      </c>
      <c r="BB87" s="134">
        <f t="shared" si="29"/>
        <v>0</v>
      </c>
      <c r="BC87" s="135" t="str">
        <f t="shared" si="30"/>
        <v>geen actie</v>
      </c>
      <c r="BD87" s="136">
        <v>87</v>
      </c>
    </row>
    <row r="88" spans="1:56" ht="17.25" hidden="1" customHeight="1" x14ac:dyDescent="0.25">
      <c r="A88" s="117">
        <v>88</v>
      </c>
      <c r="B88" s="117" t="str">
        <f t="shared" si="22"/>
        <v>v</v>
      </c>
      <c r="C88" s="149"/>
      <c r="D88" s="119"/>
      <c r="E88" s="142"/>
      <c r="F88" s="140"/>
      <c r="G88" s="122"/>
      <c r="H88" s="123">
        <f t="shared" si="20"/>
        <v>0</v>
      </c>
      <c r="I88" s="122"/>
      <c r="J88" s="125">
        <f t="shared" si="16"/>
        <v>2018</v>
      </c>
      <c r="K88" s="126">
        <v>0</v>
      </c>
      <c r="L88" s="127">
        <v>1</v>
      </c>
      <c r="M88" s="127"/>
      <c r="N88" s="127"/>
      <c r="O88" s="128">
        <f t="shared" si="17"/>
        <v>0</v>
      </c>
      <c r="P88" s="127">
        <v>1</v>
      </c>
      <c r="Q88" s="127"/>
      <c r="R88" s="127"/>
      <c r="S88" s="128">
        <f t="shared" si="32"/>
        <v>0</v>
      </c>
      <c r="T88" s="127">
        <v>1</v>
      </c>
      <c r="U88" s="127"/>
      <c r="V88" s="127"/>
      <c r="W88" s="128">
        <f t="shared" si="23"/>
        <v>0</v>
      </c>
      <c r="X88" s="127">
        <v>1</v>
      </c>
      <c r="Y88" s="127"/>
      <c r="Z88" s="127"/>
      <c r="AA88" s="128">
        <f t="shared" si="31"/>
        <v>0</v>
      </c>
      <c r="AB88" s="127">
        <v>1</v>
      </c>
      <c r="AC88" s="127"/>
      <c r="AD88" s="127"/>
      <c r="AE88" s="128">
        <f t="shared" si="24"/>
        <v>0</v>
      </c>
      <c r="AF88" s="127">
        <v>1</v>
      </c>
      <c r="AG88" s="127"/>
      <c r="AH88" s="127"/>
      <c r="AI88" s="128">
        <f t="shared" si="25"/>
        <v>0</v>
      </c>
      <c r="AJ88" s="127">
        <v>1</v>
      </c>
      <c r="AK88" s="127"/>
      <c r="AL88" s="127"/>
      <c r="AM88" s="130">
        <f t="shared" si="26"/>
        <v>0</v>
      </c>
      <c r="AN88" s="127">
        <v>1</v>
      </c>
      <c r="AO88" s="127"/>
      <c r="AP88" s="127"/>
      <c r="AQ88" s="131">
        <f t="shared" si="27"/>
        <v>0</v>
      </c>
      <c r="AR88" s="127">
        <v>1</v>
      </c>
      <c r="AS88" s="127"/>
      <c r="AT88" s="127"/>
      <c r="AU88" s="128">
        <f t="shared" si="28"/>
        <v>0</v>
      </c>
      <c r="AV88" s="127">
        <v>1</v>
      </c>
      <c r="AW88" s="127"/>
      <c r="AX88" s="127"/>
      <c r="AY88" s="128">
        <f t="shared" si="33"/>
        <v>0</v>
      </c>
      <c r="AZ88" s="132">
        <f t="shared" si="19"/>
        <v>0</v>
      </c>
      <c r="BA88" s="133">
        <v>0</v>
      </c>
      <c r="BB88" s="134">
        <f t="shared" si="29"/>
        <v>0</v>
      </c>
      <c r="BC88" s="135" t="str">
        <f t="shared" si="30"/>
        <v>geen actie</v>
      </c>
      <c r="BD88" s="136">
        <v>88</v>
      </c>
    </row>
    <row r="89" spans="1:56" ht="17.25" hidden="1" customHeight="1" x14ac:dyDescent="0.25">
      <c r="A89" s="117">
        <v>89</v>
      </c>
      <c r="B89" s="117" t="str">
        <f t="shared" si="22"/>
        <v>v</v>
      </c>
      <c r="C89" s="149"/>
      <c r="D89" s="119"/>
      <c r="E89" s="142"/>
      <c r="F89" s="121"/>
      <c r="G89" s="122"/>
      <c r="H89" s="123">
        <f t="shared" si="20"/>
        <v>0</v>
      </c>
      <c r="I89" s="124"/>
      <c r="J89" s="125">
        <f t="shared" si="16"/>
        <v>2018</v>
      </c>
      <c r="K89" s="126">
        <v>0</v>
      </c>
      <c r="L89" s="127">
        <v>1</v>
      </c>
      <c r="M89" s="127"/>
      <c r="N89" s="127"/>
      <c r="O89" s="128">
        <f t="shared" si="17"/>
        <v>0</v>
      </c>
      <c r="P89" s="127">
        <v>1</v>
      </c>
      <c r="Q89" s="127"/>
      <c r="R89" s="127"/>
      <c r="S89" s="128">
        <f t="shared" si="32"/>
        <v>0</v>
      </c>
      <c r="T89" s="127">
        <v>1</v>
      </c>
      <c r="U89" s="127"/>
      <c r="V89" s="127"/>
      <c r="W89" s="128">
        <f t="shared" si="23"/>
        <v>0</v>
      </c>
      <c r="X89" s="127">
        <v>1</v>
      </c>
      <c r="Y89" s="127"/>
      <c r="Z89" s="127"/>
      <c r="AA89" s="128">
        <f t="shared" si="31"/>
        <v>0</v>
      </c>
      <c r="AB89" s="127">
        <v>1</v>
      </c>
      <c r="AC89" s="127"/>
      <c r="AD89" s="127"/>
      <c r="AE89" s="128">
        <f t="shared" si="24"/>
        <v>0</v>
      </c>
      <c r="AF89" s="127">
        <v>1</v>
      </c>
      <c r="AG89" s="127"/>
      <c r="AH89" s="127"/>
      <c r="AI89" s="128">
        <f t="shared" si="25"/>
        <v>0</v>
      </c>
      <c r="AJ89" s="127">
        <v>1</v>
      </c>
      <c r="AK89" s="127"/>
      <c r="AL89" s="127"/>
      <c r="AM89" s="130">
        <f t="shared" si="26"/>
        <v>0</v>
      </c>
      <c r="AN89" s="127">
        <v>1</v>
      </c>
      <c r="AO89" s="127"/>
      <c r="AP89" s="127"/>
      <c r="AQ89" s="131">
        <f t="shared" si="27"/>
        <v>0</v>
      </c>
      <c r="AR89" s="127">
        <v>1</v>
      </c>
      <c r="AS89" s="127"/>
      <c r="AT89" s="127"/>
      <c r="AU89" s="128">
        <f t="shared" si="28"/>
        <v>0</v>
      </c>
      <c r="AV89" s="127">
        <v>1</v>
      </c>
      <c r="AW89" s="127"/>
      <c r="AX89" s="127"/>
      <c r="AY89" s="128">
        <f t="shared" si="33"/>
        <v>0</v>
      </c>
      <c r="AZ89" s="132">
        <f t="shared" si="19"/>
        <v>0</v>
      </c>
      <c r="BA89" s="133">
        <v>0</v>
      </c>
      <c r="BB89" s="134">
        <f t="shared" si="29"/>
        <v>0</v>
      </c>
      <c r="BC89" s="135" t="str">
        <f t="shared" si="30"/>
        <v>geen actie</v>
      </c>
      <c r="BD89" s="136">
        <v>89</v>
      </c>
    </row>
    <row r="90" spans="1:56" ht="17.25" hidden="1" customHeight="1" x14ac:dyDescent="0.25">
      <c r="A90" s="117">
        <v>90</v>
      </c>
      <c r="B90" s="117" t="str">
        <f t="shared" si="22"/>
        <v>v</v>
      </c>
      <c r="C90" s="149"/>
      <c r="D90" s="119"/>
      <c r="E90" s="142"/>
      <c r="F90" s="121"/>
      <c r="G90" s="122"/>
      <c r="H90" s="123">
        <f t="shared" si="20"/>
        <v>0</v>
      </c>
      <c r="I90" s="124"/>
      <c r="J90" s="125">
        <f t="shared" si="16"/>
        <v>2018</v>
      </c>
      <c r="K90" s="126">
        <v>0</v>
      </c>
      <c r="L90" s="127">
        <v>1</v>
      </c>
      <c r="M90" s="127"/>
      <c r="N90" s="127"/>
      <c r="O90" s="128">
        <f t="shared" si="17"/>
        <v>0</v>
      </c>
      <c r="P90" s="127">
        <v>1</v>
      </c>
      <c r="Q90" s="127"/>
      <c r="R90" s="127"/>
      <c r="S90" s="128">
        <f t="shared" si="32"/>
        <v>0</v>
      </c>
      <c r="T90" s="127">
        <v>1</v>
      </c>
      <c r="U90" s="127"/>
      <c r="V90" s="127"/>
      <c r="W90" s="128">
        <f t="shared" si="23"/>
        <v>0</v>
      </c>
      <c r="X90" s="127">
        <v>1</v>
      </c>
      <c r="Y90" s="127"/>
      <c r="Z90" s="127"/>
      <c r="AA90" s="128">
        <f t="shared" si="31"/>
        <v>0</v>
      </c>
      <c r="AB90" s="127">
        <v>1</v>
      </c>
      <c r="AC90" s="127"/>
      <c r="AD90" s="127"/>
      <c r="AE90" s="128">
        <f t="shared" si="24"/>
        <v>0</v>
      </c>
      <c r="AF90" s="127">
        <v>1</v>
      </c>
      <c r="AG90" s="127"/>
      <c r="AH90" s="127"/>
      <c r="AI90" s="128">
        <f t="shared" si="25"/>
        <v>0</v>
      </c>
      <c r="AJ90" s="127">
        <v>1</v>
      </c>
      <c r="AK90" s="127"/>
      <c r="AL90" s="127"/>
      <c r="AM90" s="130">
        <f t="shared" si="26"/>
        <v>0</v>
      </c>
      <c r="AN90" s="127">
        <v>1</v>
      </c>
      <c r="AO90" s="127"/>
      <c r="AP90" s="127"/>
      <c r="AQ90" s="131">
        <f t="shared" si="27"/>
        <v>0</v>
      </c>
      <c r="AR90" s="127">
        <v>1</v>
      </c>
      <c r="AS90" s="127"/>
      <c r="AT90" s="127"/>
      <c r="AU90" s="128">
        <f t="shared" si="28"/>
        <v>0</v>
      </c>
      <c r="AV90" s="127">
        <v>1</v>
      </c>
      <c r="AW90" s="127"/>
      <c r="AX90" s="127"/>
      <c r="AY90" s="128">
        <f t="shared" si="33"/>
        <v>0</v>
      </c>
      <c r="AZ90" s="132">
        <f t="shared" si="19"/>
        <v>0</v>
      </c>
      <c r="BA90" s="133">
        <v>0</v>
      </c>
      <c r="BB90" s="134">
        <f t="shared" si="29"/>
        <v>0</v>
      </c>
      <c r="BC90" s="135" t="str">
        <f t="shared" si="30"/>
        <v>geen actie</v>
      </c>
      <c r="BD90" s="136">
        <v>90</v>
      </c>
    </row>
    <row r="91" spans="1:56" ht="17.25" hidden="1" customHeight="1" x14ac:dyDescent="0.25">
      <c r="A91" s="117">
        <v>91</v>
      </c>
      <c r="B91" s="117" t="str">
        <f t="shared" si="22"/>
        <v>v</v>
      </c>
      <c r="C91" s="149"/>
      <c r="D91" s="119"/>
      <c r="E91" s="142"/>
      <c r="F91" s="121"/>
      <c r="G91" s="122"/>
      <c r="H91" s="123">
        <f t="shared" si="20"/>
        <v>0</v>
      </c>
      <c r="I91" s="124"/>
      <c r="J91" s="125">
        <f t="shared" si="16"/>
        <v>2018</v>
      </c>
      <c r="K91" s="126">
        <v>0</v>
      </c>
      <c r="L91" s="127">
        <v>1</v>
      </c>
      <c r="M91" s="127"/>
      <c r="N91" s="127"/>
      <c r="O91" s="128">
        <f t="shared" si="17"/>
        <v>0</v>
      </c>
      <c r="P91" s="127">
        <v>1</v>
      </c>
      <c r="Q91" s="127"/>
      <c r="R91" s="127"/>
      <c r="S91" s="128">
        <f t="shared" si="32"/>
        <v>0</v>
      </c>
      <c r="T91" s="127">
        <v>1</v>
      </c>
      <c r="U91" s="127"/>
      <c r="V91" s="127"/>
      <c r="W91" s="128">
        <f t="shared" si="23"/>
        <v>0</v>
      </c>
      <c r="X91" s="127">
        <v>1</v>
      </c>
      <c r="Y91" s="127"/>
      <c r="Z91" s="127"/>
      <c r="AA91" s="128">
        <f t="shared" si="31"/>
        <v>0</v>
      </c>
      <c r="AB91" s="127">
        <v>1</v>
      </c>
      <c r="AC91" s="127"/>
      <c r="AD91" s="127"/>
      <c r="AE91" s="128">
        <f t="shared" si="24"/>
        <v>0</v>
      </c>
      <c r="AF91" s="127">
        <v>1</v>
      </c>
      <c r="AG91" s="127"/>
      <c r="AH91" s="127"/>
      <c r="AI91" s="128">
        <f t="shared" si="25"/>
        <v>0</v>
      </c>
      <c r="AJ91" s="127">
        <v>1</v>
      </c>
      <c r="AK91" s="127"/>
      <c r="AL91" s="127"/>
      <c r="AM91" s="130">
        <f t="shared" si="26"/>
        <v>0</v>
      </c>
      <c r="AN91" s="127">
        <v>1</v>
      </c>
      <c r="AO91" s="127"/>
      <c r="AP91" s="127"/>
      <c r="AQ91" s="131">
        <f t="shared" si="27"/>
        <v>0</v>
      </c>
      <c r="AR91" s="127">
        <v>1</v>
      </c>
      <c r="AS91" s="127"/>
      <c r="AT91" s="127"/>
      <c r="AU91" s="128">
        <f t="shared" si="28"/>
        <v>0</v>
      </c>
      <c r="AV91" s="127">
        <v>1</v>
      </c>
      <c r="AW91" s="127"/>
      <c r="AX91" s="127"/>
      <c r="AY91" s="128">
        <f t="shared" si="33"/>
        <v>0</v>
      </c>
      <c r="AZ91" s="132">
        <f t="shared" si="19"/>
        <v>0</v>
      </c>
      <c r="BA91" s="133">
        <v>0</v>
      </c>
      <c r="BB91" s="134">
        <f t="shared" si="29"/>
        <v>0</v>
      </c>
      <c r="BC91" s="135" t="str">
        <f t="shared" si="30"/>
        <v>geen actie</v>
      </c>
      <c r="BD91" s="136">
        <v>91</v>
      </c>
    </row>
    <row r="92" spans="1:56" ht="17.25" hidden="1" customHeight="1" x14ac:dyDescent="0.25">
      <c r="A92" s="117">
        <v>92</v>
      </c>
      <c r="B92" s="117" t="str">
        <f t="shared" si="22"/>
        <v>v</v>
      </c>
      <c r="C92" s="149"/>
      <c r="D92" s="119"/>
      <c r="E92" s="142"/>
      <c r="F92" s="140"/>
      <c r="G92" s="144"/>
      <c r="H92" s="123">
        <f t="shared" si="20"/>
        <v>0</v>
      </c>
      <c r="I92" s="122"/>
      <c r="J92" s="125">
        <f t="shared" si="16"/>
        <v>2018</v>
      </c>
      <c r="K92" s="126">
        <v>0</v>
      </c>
      <c r="L92" s="127">
        <v>1</v>
      </c>
      <c r="M92" s="127"/>
      <c r="N92" s="127"/>
      <c r="O92" s="128">
        <f t="shared" si="17"/>
        <v>0</v>
      </c>
      <c r="P92" s="127">
        <v>1</v>
      </c>
      <c r="Q92" s="127"/>
      <c r="R92" s="127"/>
      <c r="S92" s="128">
        <f t="shared" si="32"/>
        <v>0</v>
      </c>
      <c r="T92" s="127">
        <v>1</v>
      </c>
      <c r="U92" s="127"/>
      <c r="V92" s="127"/>
      <c r="W92" s="128">
        <f t="shared" si="23"/>
        <v>0</v>
      </c>
      <c r="X92" s="127">
        <v>1</v>
      </c>
      <c r="Y92" s="127"/>
      <c r="Z92" s="127"/>
      <c r="AA92" s="128">
        <f t="shared" si="31"/>
        <v>0</v>
      </c>
      <c r="AB92" s="127">
        <v>1</v>
      </c>
      <c r="AC92" s="127"/>
      <c r="AD92" s="127"/>
      <c r="AE92" s="128">
        <f t="shared" si="24"/>
        <v>0</v>
      </c>
      <c r="AF92" s="127">
        <v>1</v>
      </c>
      <c r="AG92" s="127"/>
      <c r="AH92" s="127"/>
      <c r="AI92" s="128">
        <f t="shared" si="25"/>
        <v>0</v>
      </c>
      <c r="AJ92" s="127">
        <v>1</v>
      </c>
      <c r="AK92" s="127"/>
      <c r="AL92" s="127"/>
      <c r="AM92" s="130">
        <f t="shared" si="26"/>
        <v>0</v>
      </c>
      <c r="AN92" s="127">
        <v>1</v>
      </c>
      <c r="AO92" s="127"/>
      <c r="AP92" s="127"/>
      <c r="AQ92" s="131">
        <f t="shared" si="27"/>
        <v>0</v>
      </c>
      <c r="AR92" s="127">
        <v>1</v>
      </c>
      <c r="AS92" s="127"/>
      <c r="AT92" s="127"/>
      <c r="AU92" s="128">
        <f t="shared" si="28"/>
        <v>0</v>
      </c>
      <c r="AV92" s="127">
        <v>1</v>
      </c>
      <c r="AW92" s="127"/>
      <c r="AX92" s="127"/>
      <c r="AY92" s="128">
        <f t="shared" si="33"/>
        <v>0</v>
      </c>
      <c r="AZ92" s="132">
        <f t="shared" si="19"/>
        <v>0</v>
      </c>
      <c r="BA92" s="133">
        <v>0</v>
      </c>
      <c r="BB92" s="134">
        <f t="shared" si="29"/>
        <v>0</v>
      </c>
      <c r="BC92" s="135" t="str">
        <f t="shared" si="30"/>
        <v>geen actie</v>
      </c>
      <c r="BD92" s="136">
        <v>92</v>
      </c>
    </row>
    <row r="93" spans="1:56" ht="17.25" hidden="1" customHeight="1" x14ac:dyDescent="0.25">
      <c r="A93" s="117">
        <v>93</v>
      </c>
      <c r="B93" s="117" t="str">
        <f t="shared" si="22"/>
        <v>v</v>
      </c>
      <c r="C93" s="149"/>
      <c r="D93" s="119"/>
      <c r="E93" s="142"/>
      <c r="F93" s="124"/>
      <c r="G93" s="122"/>
      <c r="H93" s="123">
        <f t="shared" si="20"/>
        <v>0</v>
      </c>
      <c r="I93" s="124"/>
      <c r="J93" s="125">
        <f t="shared" si="16"/>
        <v>2018</v>
      </c>
      <c r="K93" s="126">
        <v>0</v>
      </c>
      <c r="L93" s="127">
        <v>1</v>
      </c>
      <c r="M93" s="127"/>
      <c r="N93" s="127"/>
      <c r="O93" s="128">
        <f t="shared" si="17"/>
        <v>0</v>
      </c>
      <c r="P93" s="127">
        <v>1</v>
      </c>
      <c r="Q93" s="127"/>
      <c r="R93" s="127"/>
      <c r="S93" s="128">
        <f t="shared" si="32"/>
        <v>0</v>
      </c>
      <c r="T93" s="127">
        <v>1</v>
      </c>
      <c r="U93" s="127"/>
      <c r="V93" s="127"/>
      <c r="W93" s="128">
        <f t="shared" si="23"/>
        <v>0</v>
      </c>
      <c r="X93" s="127">
        <v>1</v>
      </c>
      <c r="Y93" s="127"/>
      <c r="Z93" s="127"/>
      <c r="AA93" s="128">
        <f t="shared" si="31"/>
        <v>0</v>
      </c>
      <c r="AB93" s="127">
        <v>1</v>
      </c>
      <c r="AC93" s="127"/>
      <c r="AD93" s="127"/>
      <c r="AE93" s="128">
        <f t="shared" si="24"/>
        <v>0</v>
      </c>
      <c r="AF93" s="127">
        <v>1</v>
      </c>
      <c r="AG93" s="127"/>
      <c r="AH93" s="127"/>
      <c r="AI93" s="128">
        <f t="shared" si="25"/>
        <v>0</v>
      </c>
      <c r="AJ93" s="127">
        <v>1</v>
      </c>
      <c r="AK93" s="127"/>
      <c r="AL93" s="127"/>
      <c r="AM93" s="130">
        <f t="shared" si="26"/>
        <v>0</v>
      </c>
      <c r="AN93" s="127">
        <v>1</v>
      </c>
      <c r="AO93" s="127"/>
      <c r="AP93" s="127"/>
      <c r="AQ93" s="131">
        <f t="shared" si="27"/>
        <v>0</v>
      </c>
      <c r="AR93" s="127">
        <v>1</v>
      </c>
      <c r="AS93" s="127"/>
      <c r="AT93" s="127"/>
      <c r="AU93" s="128">
        <f t="shared" si="28"/>
        <v>0</v>
      </c>
      <c r="AV93" s="127">
        <v>1</v>
      </c>
      <c r="AW93" s="127"/>
      <c r="AX93" s="127"/>
      <c r="AY93" s="128">
        <f t="shared" si="33"/>
        <v>0</v>
      </c>
      <c r="AZ93" s="132">
        <f t="shared" si="19"/>
        <v>0</v>
      </c>
      <c r="BA93" s="133">
        <v>0</v>
      </c>
      <c r="BB93" s="134">
        <f t="shared" si="29"/>
        <v>0</v>
      </c>
      <c r="BC93" s="135" t="str">
        <f t="shared" si="30"/>
        <v>geen actie</v>
      </c>
      <c r="BD93" s="136">
        <v>93</v>
      </c>
    </row>
    <row r="94" spans="1:56" ht="17.25" hidden="1" customHeight="1" x14ac:dyDescent="0.25">
      <c r="A94" s="117">
        <v>94</v>
      </c>
      <c r="B94" s="117" t="str">
        <f t="shared" si="22"/>
        <v>v</v>
      </c>
      <c r="C94" s="149"/>
      <c r="D94" s="119"/>
      <c r="E94" s="142"/>
      <c r="F94" s="121"/>
      <c r="G94" s="122"/>
      <c r="H94" s="123">
        <f t="shared" si="20"/>
        <v>0</v>
      </c>
      <c r="I94" s="124"/>
      <c r="J94" s="125">
        <f t="shared" si="16"/>
        <v>2018</v>
      </c>
      <c r="K94" s="126">
        <v>0</v>
      </c>
      <c r="L94" s="127">
        <v>1</v>
      </c>
      <c r="M94" s="127"/>
      <c r="N94" s="127"/>
      <c r="O94" s="128">
        <f t="shared" si="17"/>
        <v>0</v>
      </c>
      <c r="P94" s="127">
        <v>1</v>
      </c>
      <c r="Q94" s="127"/>
      <c r="R94" s="127"/>
      <c r="S94" s="128">
        <f t="shared" si="32"/>
        <v>0</v>
      </c>
      <c r="T94" s="127">
        <v>1</v>
      </c>
      <c r="U94" s="127"/>
      <c r="V94" s="127"/>
      <c r="W94" s="128">
        <f t="shared" si="23"/>
        <v>0</v>
      </c>
      <c r="X94" s="127">
        <v>1</v>
      </c>
      <c r="Y94" s="127"/>
      <c r="Z94" s="127"/>
      <c r="AA94" s="128">
        <f t="shared" si="31"/>
        <v>0</v>
      </c>
      <c r="AB94" s="127">
        <v>1</v>
      </c>
      <c r="AC94" s="127"/>
      <c r="AD94" s="127"/>
      <c r="AE94" s="128">
        <f t="shared" si="24"/>
        <v>0</v>
      </c>
      <c r="AF94" s="127">
        <v>1</v>
      </c>
      <c r="AG94" s="127"/>
      <c r="AH94" s="127"/>
      <c r="AI94" s="128">
        <f t="shared" si="25"/>
        <v>0</v>
      </c>
      <c r="AJ94" s="127">
        <v>1</v>
      </c>
      <c r="AK94" s="127"/>
      <c r="AL94" s="127"/>
      <c r="AM94" s="130">
        <f t="shared" si="26"/>
        <v>0</v>
      </c>
      <c r="AN94" s="127">
        <v>1</v>
      </c>
      <c r="AO94" s="127"/>
      <c r="AP94" s="127"/>
      <c r="AQ94" s="131">
        <f t="shared" si="27"/>
        <v>0</v>
      </c>
      <c r="AR94" s="127">
        <v>1</v>
      </c>
      <c r="AS94" s="127"/>
      <c r="AT94" s="127"/>
      <c r="AU94" s="128">
        <f t="shared" si="28"/>
        <v>0</v>
      </c>
      <c r="AV94" s="127">
        <v>1</v>
      </c>
      <c r="AW94" s="127"/>
      <c r="AX94" s="127"/>
      <c r="AY94" s="128">
        <f t="shared" si="33"/>
        <v>0</v>
      </c>
      <c r="AZ94" s="132">
        <f t="shared" si="19"/>
        <v>0</v>
      </c>
      <c r="BA94" s="133">
        <v>0</v>
      </c>
      <c r="BB94" s="134">
        <f t="shared" si="29"/>
        <v>0</v>
      </c>
      <c r="BC94" s="135" t="str">
        <f t="shared" si="30"/>
        <v>geen actie</v>
      </c>
      <c r="BD94" s="136">
        <v>94</v>
      </c>
    </row>
    <row r="95" spans="1:56" ht="17.25" hidden="1" customHeight="1" x14ac:dyDescent="0.25">
      <c r="A95" s="117">
        <v>95</v>
      </c>
      <c r="B95" s="117" t="str">
        <f t="shared" si="22"/>
        <v>v</v>
      </c>
      <c r="C95" s="149"/>
      <c r="D95" s="119"/>
      <c r="E95" s="142"/>
      <c r="F95" s="140"/>
      <c r="G95" s="144"/>
      <c r="H95" s="123">
        <f t="shared" si="20"/>
        <v>0</v>
      </c>
      <c r="I95" s="122"/>
      <c r="J95" s="125">
        <f t="shared" si="16"/>
        <v>2018</v>
      </c>
      <c r="K95" s="126">
        <v>0</v>
      </c>
      <c r="L95" s="127">
        <v>1</v>
      </c>
      <c r="M95" s="127"/>
      <c r="N95" s="127"/>
      <c r="O95" s="128">
        <f t="shared" si="17"/>
        <v>0</v>
      </c>
      <c r="P95" s="127">
        <v>1</v>
      </c>
      <c r="Q95" s="127"/>
      <c r="R95" s="127"/>
      <c r="S95" s="128">
        <f t="shared" si="32"/>
        <v>0</v>
      </c>
      <c r="T95" s="127">
        <v>1</v>
      </c>
      <c r="U95" s="127"/>
      <c r="V95" s="127"/>
      <c r="W95" s="128">
        <f t="shared" si="23"/>
        <v>0</v>
      </c>
      <c r="X95" s="127">
        <v>1</v>
      </c>
      <c r="Y95" s="127"/>
      <c r="Z95" s="127"/>
      <c r="AA95" s="128">
        <f t="shared" si="31"/>
        <v>0</v>
      </c>
      <c r="AB95" s="127">
        <v>1</v>
      </c>
      <c r="AC95" s="127"/>
      <c r="AD95" s="127"/>
      <c r="AE95" s="128">
        <f t="shared" si="24"/>
        <v>0</v>
      </c>
      <c r="AF95" s="127">
        <v>1</v>
      </c>
      <c r="AG95" s="127"/>
      <c r="AH95" s="127"/>
      <c r="AI95" s="128">
        <f t="shared" si="25"/>
        <v>0</v>
      </c>
      <c r="AJ95" s="127">
        <v>1</v>
      </c>
      <c r="AK95" s="127"/>
      <c r="AL95" s="127"/>
      <c r="AM95" s="130">
        <f t="shared" si="26"/>
        <v>0</v>
      </c>
      <c r="AN95" s="127">
        <v>1</v>
      </c>
      <c r="AO95" s="127"/>
      <c r="AP95" s="127"/>
      <c r="AQ95" s="131">
        <f t="shared" si="27"/>
        <v>0</v>
      </c>
      <c r="AR95" s="127">
        <v>1</v>
      </c>
      <c r="AS95" s="127"/>
      <c r="AT95" s="127"/>
      <c r="AU95" s="128">
        <f t="shared" si="28"/>
        <v>0</v>
      </c>
      <c r="AV95" s="127">
        <v>1</v>
      </c>
      <c r="AW95" s="127"/>
      <c r="AX95" s="127"/>
      <c r="AY95" s="128">
        <f t="shared" si="33"/>
        <v>0</v>
      </c>
      <c r="AZ95" s="132">
        <f t="shared" si="19"/>
        <v>0</v>
      </c>
      <c r="BA95" s="133">
        <v>0</v>
      </c>
      <c r="BB95" s="134">
        <f t="shared" si="29"/>
        <v>0</v>
      </c>
      <c r="BC95" s="135" t="str">
        <f t="shared" si="30"/>
        <v>geen actie</v>
      </c>
      <c r="BD95" s="136">
        <v>95</v>
      </c>
    </row>
    <row r="96" spans="1:56" ht="17.25" hidden="1" customHeight="1" x14ac:dyDescent="0.25">
      <c r="A96" s="117">
        <v>96</v>
      </c>
      <c r="B96" s="117" t="str">
        <f t="shared" si="22"/>
        <v>v</v>
      </c>
      <c r="C96" s="149"/>
      <c r="D96" s="119"/>
      <c r="E96" s="142"/>
      <c r="F96" s="124"/>
      <c r="G96" s="157"/>
      <c r="H96" s="123">
        <f t="shared" si="20"/>
        <v>0</v>
      </c>
      <c r="I96" s="124"/>
      <c r="J96" s="125">
        <f t="shared" si="16"/>
        <v>2018</v>
      </c>
      <c r="K96" s="126">
        <v>0</v>
      </c>
      <c r="L96" s="127">
        <v>1</v>
      </c>
      <c r="M96" s="127"/>
      <c r="N96" s="127"/>
      <c r="O96" s="128">
        <f t="shared" si="17"/>
        <v>0</v>
      </c>
      <c r="P96" s="127">
        <v>1</v>
      </c>
      <c r="Q96" s="127"/>
      <c r="R96" s="127"/>
      <c r="S96" s="128">
        <f t="shared" si="32"/>
        <v>0</v>
      </c>
      <c r="T96" s="127">
        <v>1</v>
      </c>
      <c r="U96" s="127"/>
      <c r="V96" s="127"/>
      <c r="W96" s="128">
        <f t="shared" si="23"/>
        <v>0</v>
      </c>
      <c r="X96" s="127">
        <v>1</v>
      </c>
      <c r="Y96" s="127"/>
      <c r="Z96" s="127"/>
      <c r="AA96" s="128">
        <f t="shared" si="31"/>
        <v>0</v>
      </c>
      <c r="AB96" s="127">
        <v>1</v>
      </c>
      <c r="AC96" s="127"/>
      <c r="AD96" s="127"/>
      <c r="AE96" s="128">
        <f t="shared" si="24"/>
        <v>0</v>
      </c>
      <c r="AF96" s="127">
        <v>1</v>
      </c>
      <c r="AG96" s="127"/>
      <c r="AH96" s="127"/>
      <c r="AI96" s="128">
        <f t="shared" si="25"/>
        <v>0</v>
      </c>
      <c r="AJ96" s="127">
        <v>1</v>
      </c>
      <c r="AK96" s="127"/>
      <c r="AL96" s="127"/>
      <c r="AM96" s="130">
        <f t="shared" si="26"/>
        <v>0</v>
      </c>
      <c r="AN96" s="127">
        <v>1</v>
      </c>
      <c r="AO96" s="127"/>
      <c r="AP96" s="127"/>
      <c r="AQ96" s="131">
        <f t="shared" si="27"/>
        <v>0</v>
      </c>
      <c r="AR96" s="127">
        <v>1</v>
      </c>
      <c r="AS96" s="127"/>
      <c r="AT96" s="127"/>
      <c r="AU96" s="128">
        <f t="shared" si="28"/>
        <v>0</v>
      </c>
      <c r="AV96" s="127">
        <v>1</v>
      </c>
      <c r="AW96" s="127"/>
      <c r="AX96" s="127"/>
      <c r="AY96" s="128">
        <f t="shared" si="33"/>
        <v>0</v>
      </c>
      <c r="AZ96" s="132">
        <f t="shared" si="19"/>
        <v>0</v>
      </c>
      <c r="BA96" s="133">
        <v>0</v>
      </c>
      <c r="BB96" s="134">
        <f t="shared" si="29"/>
        <v>0</v>
      </c>
      <c r="BC96" s="135" t="str">
        <f t="shared" si="30"/>
        <v>geen actie</v>
      </c>
      <c r="BD96" s="136">
        <v>96</v>
      </c>
    </row>
    <row r="97" spans="1:56" ht="17.25" hidden="1" customHeight="1" x14ac:dyDescent="0.25">
      <c r="A97" s="117">
        <v>97</v>
      </c>
      <c r="B97" s="117" t="str">
        <f t="shared" si="22"/>
        <v>v</v>
      </c>
      <c r="C97" s="149"/>
      <c r="D97" s="119"/>
      <c r="E97" s="142"/>
      <c r="F97" s="121"/>
      <c r="G97" s="122"/>
      <c r="H97" s="123">
        <f t="shared" si="20"/>
        <v>0</v>
      </c>
      <c r="I97" s="124"/>
      <c r="J97" s="125">
        <f t="shared" si="16"/>
        <v>2018</v>
      </c>
      <c r="K97" s="126">
        <v>0</v>
      </c>
      <c r="L97" s="127">
        <v>1</v>
      </c>
      <c r="M97" s="127"/>
      <c r="N97" s="127"/>
      <c r="O97" s="128">
        <f t="shared" si="17"/>
        <v>0</v>
      </c>
      <c r="P97" s="127">
        <v>1</v>
      </c>
      <c r="Q97" s="127"/>
      <c r="R97" s="127"/>
      <c r="S97" s="128">
        <f t="shared" si="32"/>
        <v>0</v>
      </c>
      <c r="T97" s="127">
        <v>1</v>
      </c>
      <c r="U97" s="127"/>
      <c r="V97" s="127"/>
      <c r="W97" s="128">
        <f t="shared" si="23"/>
        <v>0</v>
      </c>
      <c r="X97" s="127">
        <v>1</v>
      </c>
      <c r="Y97" s="127"/>
      <c r="Z97" s="127"/>
      <c r="AA97" s="128">
        <f t="shared" si="31"/>
        <v>0</v>
      </c>
      <c r="AB97" s="127">
        <v>1</v>
      </c>
      <c r="AC97" s="127"/>
      <c r="AD97" s="127"/>
      <c r="AE97" s="128">
        <f t="shared" si="24"/>
        <v>0</v>
      </c>
      <c r="AF97" s="127">
        <v>1</v>
      </c>
      <c r="AG97" s="127"/>
      <c r="AH97" s="127"/>
      <c r="AI97" s="128">
        <f t="shared" si="25"/>
        <v>0</v>
      </c>
      <c r="AJ97" s="127">
        <v>1</v>
      </c>
      <c r="AK97" s="127"/>
      <c r="AL97" s="127"/>
      <c r="AM97" s="130">
        <f t="shared" si="26"/>
        <v>0</v>
      </c>
      <c r="AN97" s="127">
        <v>1</v>
      </c>
      <c r="AO97" s="127"/>
      <c r="AP97" s="127"/>
      <c r="AQ97" s="131">
        <f t="shared" si="27"/>
        <v>0</v>
      </c>
      <c r="AR97" s="127">
        <v>1</v>
      </c>
      <c r="AS97" s="127"/>
      <c r="AT97" s="127"/>
      <c r="AU97" s="128">
        <f t="shared" si="28"/>
        <v>0</v>
      </c>
      <c r="AV97" s="127">
        <v>1</v>
      </c>
      <c r="AW97" s="127"/>
      <c r="AX97" s="127"/>
      <c r="AY97" s="128">
        <f t="shared" si="33"/>
        <v>0</v>
      </c>
      <c r="AZ97" s="132">
        <v>0</v>
      </c>
      <c r="BA97" s="133">
        <v>0</v>
      </c>
      <c r="BB97" s="134">
        <f t="shared" si="29"/>
        <v>0</v>
      </c>
      <c r="BC97" s="135" t="str">
        <f t="shared" si="30"/>
        <v>geen actie</v>
      </c>
      <c r="BD97" s="136">
        <v>97</v>
      </c>
    </row>
    <row r="98" spans="1:56" ht="17.25" hidden="1" customHeight="1" x14ac:dyDescent="0.25">
      <c r="A98" s="117">
        <v>98</v>
      </c>
      <c r="B98" s="117" t="str">
        <f t="shared" si="22"/>
        <v>v</v>
      </c>
      <c r="C98" s="149"/>
      <c r="D98" s="156"/>
      <c r="E98" s="158"/>
      <c r="F98" s="145"/>
      <c r="G98" s="22"/>
      <c r="H98" s="123">
        <f t="shared" si="20"/>
        <v>0</v>
      </c>
      <c r="I98" s="139"/>
      <c r="J98" s="125">
        <f t="shared" ref="J98:J128" si="34">SUM(2018-I98)</f>
        <v>2018</v>
      </c>
      <c r="K98" s="126">
        <v>0</v>
      </c>
      <c r="L98" s="127">
        <v>1</v>
      </c>
      <c r="M98" s="127"/>
      <c r="N98" s="127"/>
      <c r="O98" s="128">
        <f t="shared" ref="O98:O128" si="35">SUM(M98*10+N98)/L98*10</f>
        <v>0</v>
      </c>
      <c r="P98" s="127">
        <v>1</v>
      </c>
      <c r="Q98" s="127"/>
      <c r="R98" s="127"/>
      <c r="S98" s="128">
        <f t="shared" si="32"/>
        <v>0</v>
      </c>
      <c r="T98" s="127">
        <v>1</v>
      </c>
      <c r="U98" s="127"/>
      <c r="V98" s="127"/>
      <c r="W98" s="128">
        <f t="shared" ref="W98:W128" si="36">SUM(U98*10+V98)/T98*10</f>
        <v>0</v>
      </c>
      <c r="X98" s="127">
        <v>1</v>
      </c>
      <c r="Y98" s="127"/>
      <c r="Z98" s="127"/>
      <c r="AA98" s="128">
        <f t="shared" si="31"/>
        <v>0</v>
      </c>
      <c r="AB98" s="127">
        <v>1</v>
      </c>
      <c r="AC98" s="127"/>
      <c r="AD98" s="127"/>
      <c r="AE98" s="129">
        <f t="shared" si="24"/>
        <v>0</v>
      </c>
      <c r="AF98" s="127">
        <v>1</v>
      </c>
      <c r="AG98" s="127"/>
      <c r="AH98" s="127"/>
      <c r="AI98" s="129">
        <f t="shared" si="25"/>
        <v>0</v>
      </c>
      <c r="AJ98" s="127">
        <v>1</v>
      </c>
      <c r="AK98" s="127"/>
      <c r="AL98" s="127"/>
      <c r="AM98" s="130">
        <f t="shared" si="26"/>
        <v>0</v>
      </c>
      <c r="AN98" s="127">
        <v>1</v>
      </c>
      <c r="AO98" s="127"/>
      <c r="AP98" s="127"/>
      <c r="AQ98" s="131">
        <f t="shared" si="27"/>
        <v>0</v>
      </c>
      <c r="AR98" s="127">
        <v>1</v>
      </c>
      <c r="AS98" s="127"/>
      <c r="AT98" s="127"/>
      <c r="AU98" s="128">
        <f t="shared" si="28"/>
        <v>0</v>
      </c>
      <c r="AV98" s="127">
        <v>1</v>
      </c>
      <c r="AW98" s="127"/>
      <c r="AX98" s="127"/>
      <c r="AY98" s="128">
        <f t="shared" si="33"/>
        <v>0</v>
      </c>
      <c r="AZ98" s="132">
        <f t="shared" ref="AZ98:AZ128" si="37">IF(H98&lt;250,0,IF(H98&lt;500,250,IF(H98&lt;750,"500",IF(H98&lt;1000,750,IF(H98&lt;1500,1000,IF(H98&lt;2000,1500,IF(H98&lt;2500,2000,IF(H98&lt;3000,2500,3000))))))))</f>
        <v>0</v>
      </c>
      <c r="BA98" s="133">
        <v>0</v>
      </c>
      <c r="BB98" s="134">
        <f t="shared" si="29"/>
        <v>0</v>
      </c>
      <c r="BC98" s="135" t="str">
        <f t="shared" si="30"/>
        <v>geen actie</v>
      </c>
      <c r="BD98" s="136">
        <v>98</v>
      </c>
    </row>
    <row r="99" spans="1:56" ht="17.25" hidden="1" customHeight="1" x14ac:dyDescent="0.25">
      <c r="A99" s="117">
        <v>99</v>
      </c>
      <c r="B99" s="117" t="str">
        <f t="shared" si="22"/>
        <v>v</v>
      </c>
      <c r="C99" s="149"/>
      <c r="D99" s="156"/>
      <c r="E99" s="158"/>
      <c r="F99" s="145"/>
      <c r="G99" s="22"/>
      <c r="H99" s="123">
        <f t="shared" si="20"/>
        <v>0</v>
      </c>
      <c r="I99" s="139"/>
      <c r="J99" s="125">
        <f t="shared" si="34"/>
        <v>2018</v>
      </c>
      <c r="K99" s="126">
        <v>0</v>
      </c>
      <c r="L99" s="127">
        <v>1</v>
      </c>
      <c r="M99" s="127"/>
      <c r="N99" s="127"/>
      <c r="O99" s="128">
        <f t="shared" si="35"/>
        <v>0</v>
      </c>
      <c r="P99" s="127">
        <v>1</v>
      </c>
      <c r="Q99" s="127"/>
      <c r="R99" s="127"/>
      <c r="S99" s="128">
        <f t="shared" si="32"/>
        <v>0</v>
      </c>
      <c r="T99" s="127">
        <v>1</v>
      </c>
      <c r="U99" s="127"/>
      <c r="V99" s="127"/>
      <c r="W99" s="128">
        <f t="shared" si="36"/>
        <v>0</v>
      </c>
      <c r="X99" s="127">
        <v>1</v>
      </c>
      <c r="Y99" s="127"/>
      <c r="Z99" s="127"/>
      <c r="AA99" s="128">
        <f t="shared" si="31"/>
        <v>0</v>
      </c>
      <c r="AB99" s="127">
        <v>1</v>
      </c>
      <c r="AC99" s="127"/>
      <c r="AD99" s="127"/>
      <c r="AE99" s="129">
        <f t="shared" si="24"/>
        <v>0</v>
      </c>
      <c r="AF99" s="127">
        <v>1</v>
      </c>
      <c r="AG99" s="127"/>
      <c r="AH99" s="127"/>
      <c r="AI99" s="129">
        <f t="shared" si="25"/>
        <v>0</v>
      </c>
      <c r="AJ99" s="127">
        <v>1</v>
      </c>
      <c r="AK99" s="127"/>
      <c r="AL99" s="127"/>
      <c r="AM99" s="130">
        <f t="shared" si="26"/>
        <v>0</v>
      </c>
      <c r="AN99" s="127">
        <v>1</v>
      </c>
      <c r="AO99" s="127"/>
      <c r="AP99" s="127"/>
      <c r="AQ99" s="131">
        <f t="shared" si="27"/>
        <v>0</v>
      </c>
      <c r="AR99" s="127">
        <v>1</v>
      </c>
      <c r="AS99" s="127"/>
      <c r="AT99" s="127"/>
      <c r="AU99" s="128">
        <f t="shared" si="28"/>
        <v>0</v>
      </c>
      <c r="AV99" s="127">
        <v>1</v>
      </c>
      <c r="AW99" s="127"/>
      <c r="AX99" s="127"/>
      <c r="AY99" s="128">
        <f t="shared" si="33"/>
        <v>0</v>
      </c>
      <c r="AZ99" s="132">
        <f t="shared" si="37"/>
        <v>0</v>
      </c>
      <c r="BA99" s="133">
        <v>0</v>
      </c>
      <c r="BB99" s="134">
        <f t="shared" si="29"/>
        <v>0</v>
      </c>
      <c r="BC99" s="135" t="str">
        <f t="shared" si="30"/>
        <v>geen actie</v>
      </c>
      <c r="BD99" s="136">
        <v>99</v>
      </c>
    </row>
    <row r="100" spans="1:56" ht="17.25" hidden="1" customHeight="1" x14ac:dyDescent="0.25">
      <c r="A100" s="117">
        <v>100</v>
      </c>
      <c r="B100" s="117" t="str">
        <f t="shared" si="22"/>
        <v>v</v>
      </c>
      <c r="C100" s="149"/>
      <c r="D100" s="156"/>
      <c r="E100" s="158"/>
      <c r="F100" s="145"/>
      <c r="G100" s="22"/>
      <c r="H100" s="123">
        <f t="shared" si="20"/>
        <v>0</v>
      </c>
      <c r="I100" s="139"/>
      <c r="J100" s="125">
        <f t="shared" si="34"/>
        <v>2018</v>
      </c>
      <c r="K100" s="126">
        <v>0</v>
      </c>
      <c r="L100" s="127">
        <v>1</v>
      </c>
      <c r="M100" s="127"/>
      <c r="N100" s="127"/>
      <c r="O100" s="128">
        <f t="shared" si="35"/>
        <v>0</v>
      </c>
      <c r="P100" s="127">
        <v>1</v>
      </c>
      <c r="Q100" s="127"/>
      <c r="R100" s="127"/>
      <c r="S100" s="128">
        <f t="shared" si="32"/>
        <v>0</v>
      </c>
      <c r="T100" s="127">
        <v>1</v>
      </c>
      <c r="U100" s="127"/>
      <c r="V100" s="127"/>
      <c r="W100" s="128">
        <f t="shared" si="36"/>
        <v>0</v>
      </c>
      <c r="X100" s="127">
        <v>1</v>
      </c>
      <c r="Y100" s="127"/>
      <c r="Z100" s="127"/>
      <c r="AA100" s="128">
        <f t="shared" si="31"/>
        <v>0</v>
      </c>
      <c r="AB100" s="127">
        <v>1</v>
      </c>
      <c r="AC100" s="127"/>
      <c r="AD100" s="127"/>
      <c r="AE100" s="129">
        <f t="shared" si="24"/>
        <v>0</v>
      </c>
      <c r="AF100" s="127">
        <v>1</v>
      </c>
      <c r="AG100" s="127"/>
      <c r="AH100" s="127"/>
      <c r="AI100" s="129">
        <f t="shared" si="25"/>
        <v>0</v>
      </c>
      <c r="AJ100" s="127">
        <v>1</v>
      </c>
      <c r="AK100" s="127"/>
      <c r="AL100" s="127"/>
      <c r="AM100" s="130">
        <f t="shared" si="26"/>
        <v>0</v>
      </c>
      <c r="AN100" s="127">
        <v>1</v>
      </c>
      <c r="AO100" s="127"/>
      <c r="AP100" s="127"/>
      <c r="AQ100" s="131">
        <f t="shared" si="27"/>
        <v>0</v>
      </c>
      <c r="AR100" s="127">
        <v>1</v>
      </c>
      <c r="AS100" s="127"/>
      <c r="AT100" s="127"/>
      <c r="AU100" s="128">
        <f t="shared" si="28"/>
        <v>0</v>
      </c>
      <c r="AV100" s="127">
        <v>1</v>
      </c>
      <c r="AW100" s="127"/>
      <c r="AX100" s="127"/>
      <c r="AY100" s="128">
        <f t="shared" si="33"/>
        <v>0</v>
      </c>
      <c r="AZ100" s="132">
        <f t="shared" si="37"/>
        <v>0</v>
      </c>
      <c r="BA100" s="133">
        <v>0</v>
      </c>
      <c r="BB100" s="134">
        <f t="shared" si="29"/>
        <v>0</v>
      </c>
      <c r="BC100" s="135" t="str">
        <f t="shared" si="30"/>
        <v>geen actie</v>
      </c>
      <c r="BD100" s="136">
        <v>100</v>
      </c>
    </row>
    <row r="101" spans="1:56" ht="17.25" hidden="1" customHeight="1" x14ac:dyDescent="0.25">
      <c r="A101" s="117">
        <v>101</v>
      </c>
      <c r="B101" s="117" t="str">
        <f t="shared" si="22"/>
        <v>v</v>
      </c>
      <c r="C101" s="149"/>
      <c r="D101" s="156"/>
      <c r="E101" s="158"/>
      <c r="F101" s="145"/>
      <c r="G101" s="22"/>
      <c r="H101" s="123">
        <f t="shared" si="20"/>
        <v>0</v>
      </c>
      <c r="I101" s="139"/>
      <c r="J101" s="125">
        <f t="shared" si="34"/>
        <v>2018</v>
      </c>
      <c r="K101" s="126">
        <v>0</v>
      </c>
      <c r="L101" s="127">
        <v>1</v>
      </c>
      <c r="M101" s="127"/>
      <c r="N101" s="127"/>
      <c r="O101" s="128">
        <f t="shared" si="35"/>
        <v>0</v>
      </c>
      <c r="P101" s="127">
        <v>1</v>
      </c>
      <c r="Q101" s="127"/>
      <c r="R101" s="127"/>
      <c r="S101" s="128">
        <f t="shared" si="32"/>
        <v>0</v>
      </c>
      <c r="T101" s="127">
        <v>1</v>
      </c>
      <c r="U101" s="127"/>
      <c r="V101" s="127"/>
      <c r="W101" s="128">
        <f t="shared" si="36"/>
        <v>0</v>
      </c>
      <c r="X101" s="127">
        <v>1</v>
      </c>
      <c r="Y101" s="127"/>
      <c r="Z101" s="127"/>
      <c r="AA101" s="128">
        <f t="shared" si="31"/>
        <v>0</v>
      </c>
      <c r="AB101" s="127">
        <v>1</v>
      </c>
      <c r="AC101" s="127"/>
      <c r="AD101" s="127"/>
      <c r="AE101" s="129">
        <f t="shared" si="24"/>
        <v>0</v>
      </c>
      <c r="AF101" s="127">
        <v>1</v>
      </c>
      <c r="AG101" s="127"/>
      <c r="AH101" s="127"/>
      <c r="AI101" s="129">
        <f t="shared" si="25"/>
        <v>0</v>
      </c>
      <c r="AJ101" s="127">
        <v>1</v>
      </c>
      <c r="AK101" s="127"/>
      <c r="AL101" s="127"/>
      <c r="AM101" s="130">
        <f t="shared" si="26"/>
        <v>0</v>
      </c>
      <c r="AN101" s="127">
        <v>1</v>
      </c>
      <c r="AO101" s="127"/>
      <c r="AP101" s="127"/>
      <c r="AQ101" s="131">
        <f t="shared" si="27"/>
        <v>0</v>
      </c>
      <c r="AR101" s="127">
        <v>1</v>
      </c>
      <c r="AS101" s="127"/>
      <c r="AT101" s="127"/>
      <c r="AU101" s="128">
        <f t="shared" si="28"/>
        <v>0</v>
      </c>
      <c r="AV101" s="127">
        <v>1</v>
      </c>
      <c r="AW101" s="127"/>
      <c r="AX101" s="127"/>
      <c r="AY101" s="128">
        <f t="shared" si="33"/>
        <v>0</v>
      </c>
      <c r="AZ101" s="132">
        <f t="shared" si="37"/>
        <v>0</v>
      </c>
      <c r="BA101" s="133">
        <v>0</v>
      </c>
      <c r="BB101" s="134">
        <f t="shared" si="29"/>
        <v>0</v>
      </c>
      <c r="BC101" s="135" t="str">
        <f t="shared" si="30"/>
        <v>geen actie</v>
      </c>
      <c r="BD101" s="136">
        <v>101</v>
      </c>
    </row>
    <row r="102" spans="1:56" ht="17.25" hidden="1" customHeight="1" x14ac:dyDescent="0.25">
      <c r="A102" s="117">
        <v>102</v>
      </c>
      <c r="B102" s="117" t="str">
        <f t="shared" si="22"/>
        <v>v</v>
      </c>
      <c r="C102" s="149"/>
      <c r="D102" s="156"/>
      <c r="E102" s="158"/>
      <c r="F102" s="145"/>
      <c r="G102" s="22"/>
      <c r="H102" s="123">
        <f t="shared" si="20"/>
        <v>0</v>
      </c>
      <c r="I102" s="139"/>
      <c r="J102" s="125">
        <f t="shared" si="34"/>
        <v>2018</v>
      </c>
      <c r="K102" s="126">
        <v>0</v>
      </c>
      <c r="L102" s="127">
        <v>1</v>
      </c>
      <c r="M102" s="127"/>
      <c r="N102" s="127"/>
      <c r="O102" s="128">
        <f t="shared" si="35"/>
        <v>0</v>
      </c>
      <c r="P102" s="127">
        <v>1</v>
      </c>
      <c r="Q102" s="127"/>
      <c r="R102" s="127"/>
      <c r="S102" s="128">
        <f t="shared" si="32"/>
        <v>0</v>
      </c>
      <c r="T102" s="127">
        <v>1</v>
      </c>
      <c r="U102" s="127"/>
      <c r="V102" s="127"/>
      <c r="W102" s="128">
        <f t="shared" si="36"/>
        <v>0</v>
      </c>
      <c r="X102" s="127">
        <v>1</v>
      </c>
      <c r="Y102" s="127"/>
      <c r="Z102" s="127"/>
      <c r="AA102" s="128">
        <f t="shared" si="31"/>
        <v>0</v>
      </c>
      <c r="AB102" s="127">
        <v>1</v>
      </c>
      <c r="AC102" s="127"/>
      <c r="AD102" s="127"/>
      <c r="AE102" s="129">
        <f t="shared" si="24"/>
        <v>0</v>
      </c>
      <c r="AF102" s="127">
        <v>1</v>
      </c>
      <c r="AG102" s="127"/>
      <c r="AH102" s="127"/>
      <c r="AI102" s="129">
        <f t="shared" si="25"/>
        <v>0</v>
      </c>
      <c r="AJ102" s="127">
        <v>1</v>
      </c>
      <c r="AK102" s="127"/>
      <c r="AL102" s="127"/>
      <c r="AM102" s="130">
        <f t="shared" si="26"/>
        <v>0</v>
      </c>
      <c r="AN102" s="127">
        <v>1</v>
      </c>
      <c r="AO102" s="127"/>
      <c r="AP102" s="127"/>
      <c r="AQ102" s="131">
        <f t="shared" si="27"/>
        <v>0</v>
      </c>
      <c r="AR102" s="127">
        <v>1</v>
      </c>
      <c r="AS102" s="127"/>
      <c r="AT102" s="127"/>
      <c r="AU102" s="128">
        <f t="shared" si="28"/>
        <v>0</v>
      </c>
      <c r="AV102" s="127">
        <v>1</v>
      </c>
      <c r="AW102" s="127"/>
      <c r="AX102" s="127"/>
      <c r="AY102" s="128">
        <f t="shared" si="33"/>
        <v>0</v>
      </c>
      <c r="AZ102" s="132">
        <f t="shared" si="37"/>
        <v>0</v>
      </c>
      <c r="BA102" s="133">
        <v>0</v>
      </c>
      <c r="BB102" s="134">
        <f t="shared" si="29"/>
        <v>0</v>
      </c>
      <c r="BC102" s="135" t="str">
        <f t="shared" si="30"/>
        <v>geen actie</v>
      </c>
      <c r="BD102" s="136">
        <v>102</v>
      </c>
    </row>
    <row r="103" spans="1:56" ht="17.25" hidden="1" customHeight="1" x14ac:dyDescent="0.25">
      <c r="A103" s="117">
        <v>103</v>
      </c>
      <c r="B103" s="117" t="str">
        <f t="shared" si="22"/>
        <v>v</v>
      </c>
      <c r="C103" s="149"/>
      <c r="D103" s="156"/>
      <c r="E103" s="158"/>
      <c r="F103" s="145"/>
      <c r="G103" s="22"/>
      <c r="H103" s="123">
        <f t="shared" si="20"/>
        <v>0</v>
      </c>
      <c r="I103" s="139"/>
      <c r="J103" s="125">
        <f t="shared" si="34"/>
        <v>2018</v>
      </c>
      <c r="K103" s="126">
        <v>0</v>
      </c>
      <c r="L103" s="127">
        <v>1</v>
      </c>
      <c r="M103" s="127"/>
      <c r="N103" s="127"/>
      <c r="O103" s="128">
        <f t="shared" si="35"/>
        <v>0</v>
      </c>
      <c r="P103" s="127">
        <v>1</v>
      </c>
      <c r="Q103" s="127"/>
      <c r="R103" s="127"/>
      <c r="S103" s="128">
        <f t="shared" si="32"/>
        <v>0</v>
      </c>
      <c r="T103" s="127">
        <v>1</v>
      </c>
      <c r="U103" s="127"/>
      <c r="V103" s="127"/>
      <c r="W103" s="128">
        <f t="shared" si="36"/>
        <v>0</v>
      </c>
      <c r="X103" s="127">
        <v>1</v>
      </c>
      <c r="Y103" s="127"/>
      <c r="Z103" s="127"/>
      <c r="AA103" s="128">
        <f t="shared" si="31"/>
        <v>0</v>
      </c>
      <c r="AB103" s="127">
        <v>1</v>
      </c>
      <c r="AC103" s="127"/>
      <c r="AD103" s="127"/>
      <c r="AE103" s="129">
        <f t="shared" si="24"/>
        <v>0</v>
      </c>
      <c r="AF103" s="127">
        <v>1</v>
      </c>
      <c r="AG103" s="127"/>
      <c r="AH103" s="127"/>
      <c r="AI103" s="129">
        <f t="shared" si="25"/>
        <v>0</v>
      </c>
      <c r="AJ103" s="127">
        <v>1</v>
      </c>
      <c r="AK103" s="127"/>
      <c r="AL103" s="127"/>
      <c r="AM103" s="130">
        <f t="shared" si="26"/>
        <v>0</v>
      </c>
      <c r="AN103" s="127">
        <v>1</v>
      </c>
      <c r="AO103" s="127"/>
      <c r="AP103" s="127"/>
      <c r="AQ103" s="131">
        <f t="shared" si="27"/>
        <v>0</v>
      </c>
      <c r="AR103" s="127">
        <v>1</v>
      </c>
      <c r="AS103" s="127"/>
      <c r="AT103" s="127"/>
      <c r="AU103" s="128">
        <f t="shared" si="28"/>
        <v>0</v>
      </c>
      <c r="AV103" s="127">
        <v>1</v>
      </c>
      <c r="AW103" s="127"/>
      <c r="AX103" s="127"/>
      <c r="AY103" s="128">
        <f t="shared" si="33"/>
        <v>0</v>
      </c>
      <c r="AZ103" s="132">
        <f t="shared" si="37"/>
        <v>0</v>
      </c>
      <c r="BA103" s="133">
        <v>0</v>
      </c>
      <c r="BB103" s="134">
        <f t="shared" si="29"/>
        <v>0</v>
      </c>
      <c r="BC103" s="135" t="str">
        <f t="shared" si="30"/>
        <v>geen actie</v>
      </c>
      <c r="BD103" s="136">
        <v>103</v>
      </c>
    </row>
    <row r="104" spans="1:56" ht="17.25" hidden="1" customHeight="1" x14ac:dyDescent="0.25">
      <c r="A104" s="117">
        <v>104</v>
      </c>
      <c r="B104" s="117" t="str">
        <f t="shared" si="22"/>
        <v>v</v>
      </c>
      <c r="C104" s="149"/>
      <c r="D104" s="156"/>
      <c r="E104" s="158"/>
      <c r="F104" s="145"/>
      <c r="G104" s="22"/>
      <c r="H104" s="123">
        <f t="shared" si="20"/>
        <v>0</v>
      </c>
      <c r="I104" s="139"/>
      <c r="J104" s="125">
        <f t="shared" si="34"/>
        <v>2018</v>
      </c>
      <c r="K104" s="126">
        <v>0</v>
      </c>
      <c r="L104" s="127">
        <v>1</v>
      </c>
      <c r="M104" s="127"/>
      <c r="N104" s="127"/>
      <c r="O104" s="128">
        <f t="shared" si="35"/>
        <v>0</v>
      </c>
      <c r="P104" s="127">
        <v>1</v>
      </c>
      <c r="Q104" s="127"/>
      <c r="R104" s="127"/>
      <c r="S104" s="128">
        <f t="shared" si="32"/>
        <v>0</v>
      </c>
      <c r="T104" s="127">
        <v>1</v>
      </c>
      <c r="U104" s="127"/>
      <c r="V104" s="127"/>
      <c r="W104" s="128">
        <f t="shared" si="36"/>
        <v>0</v>
      </c>
      <c r="X104" s="127">
        <v>1</v>
      </c>
      <c r="Y104" s="127"/>
      <c r="Z104" s="127"/>
      <c r="AA104" s="128">
        <f t="shared" ref="AA104:AA128" si="38">SUM(Y104*10+Z104)/X104*10</f>
        <v>0</v>
      </c>
      <c r="AB104" s="127">
        <v>1</v>
      </c>
      <c r="AC104" s="127"/>
      <c r="AD104" s="127"/>
      <c r="AE104" s="129">
        <f t="shared" si="24"/>
        <v>0</v>
      </c>
      <c r="AF104" s="127">
        <v>1</v>
      </c>
      <c r="AG104" s="127"/>
      <c r="AH104" s="127"/>
      <c r="AI104" s="129">
        <f t="shared" si="25"/>
        <v>0</v>
      </c>
      <c r="AJ104" s="127">
        <v>1</v>
      </c>
      <c r="AK104" s="127"/>
      <c r="AL104" s="127"/>
      <c r="AM104" s="130">
        <f t="shared" si="26"/>
        <v>0</v>
      </c>
      <c r="AN104" s="127">
        <v>1</v>
      </c>
      <c r="AO104" s="127"/>
      <c r="AP104" s="127"/>
      <c r="AQ104" s="131">
        <f t="shared" si="27"/>
        <v>0</v>
      </c>
      <c r="AR104" s="127">
        <v>1</v>
      </c>
      <c r="AS104" s="127"/>
      <c r="AT104" s="127"/>
      <c r="AU104" s="128">
        <f t="shared" si="28"/>
        <v>0</v>
      </c>
      <c r="AV104" s="127">
        <v>1</v>
      </c>
      <c r="AW104" s="127"/>
      <c r="AX104" s="127"/>
      <c r="AY104" s="128">
        <f t="shared" si="33"/>
        <v>0</v>
      </c>
      <c r="AZ104" s="132">
        <f t="shared" si="37"/>
        <v>0</v>
      </c>
      <c r="BA104" s="133">
        <v>0</v>
      </c>
      <c r="BB104" s="134">
        <f t="shared" si="29"/>
        <v>0</v>
      </c>
      <c r="BC104" s="135" t="str">
        <f t="shared" si="30"/>
        <v>geen actie</v>
      </c>
      <c r="BD104" s="136">
        <v>104</v>
      </c>
    </row>
    <row r="105" spans="1:56" ht="17.25" hidden="1" customHeight="1" x14ac:dyDescent="0.25">
      <c r="A105" s="117">
        <v>105</v>
      </c>
      <c r="B105" s="117" t="str">
        <f t="shared" si="22"/>
        <v>v</v>
      </c>
      <c r="C105" s="149"/>
      <c r="D105" s="156"/>
      <c r="E105" s="158"/>
      <c r="F105" s="145"/>
      <c r="G105" s="22"/>
      <c r="H105" s="123">
        <f t="shared" si="20"/>
        <v>0</v>
      </c>
      <c r="I105" s="139"/>
      <c r="J105" s="125">
        <f t="shared" si="34"/>
        <v>2018</v>
      </c>
      <c r="K105" s="126">
        <v>0</v>
      </c>
      <c r="L105" s="127">
        <v>1</v>
      </c>
      <c r="M105" s="127"/>
      <c r="N105" s="127"/>
      <c r="O105" s="128">
        <f t="shared" si="35"/>
        <v>0</v>
      </c>
      <c r="P105" s="127">
        <v>1</v>
      </c>
      <c r="Q105" s="127"/>
      <c r="R105" s="127"/>
      <c r="S105" s="128">
        <f t="shared" si="32"/>
        <v>0</v>
      </c>
      <c r="T105" s="127">
        <v>1</v>
      </c>
      <c r="U105" s="127"/>
      <c r="V105" s="127"/>
      <c r="W105" s="128">
        <f t="shared" si="36"/>
        <v>0</v>
      </c>
      <c r="X105" s="127">
        <v>1</v>
      </c>
      <c r="Y105" s="127"/>
      <c r="Z105" s="127"/>
      <c r="AA105" s="128">
        <f t="shared" si="38"/>
        <v>0</v>
      </c>
      <c r="AB105" s="127">
        <v>1</v>
      </c>
      <c r="AC105" s="127"/>
      <c r="AD105" s="127"/>
      <c r="AE105" s="129">
        <f t="shared" si="24"/>
        <v>0</v>
      </c>
      <c r="AF105" s="127">
        <v>1</v>
      </c>
      <c r="AG105" s="127"/>
      <c r="AH105" s="127"/>
      <c r="AI105" s="129">
        <f t="shared" si="25"/>
        <v>0</v>
      </c>
      <c r="AJ105" s="127">
        <v>1</v>
      </c>
      <c r="AK105" s="127"/>
      <c r="AL105" s="127"/>
      <c r="AM105" s="130">
        <f t="shared" si="26"/>
        <v>0</v>
      </c>
      <c r="AN105" s="127">
        <v>1</v>
      </c>
      <c r="AO105" s="127"/>
      <c r="AP105" s="127"/>
      <c r="AQ105" s="131">
        <f t="shared" si="27"/>
        <v>0</v>
      </c>
      <c r="AR105" s="127">
        <v>1</v>
      </c>
      <c r="AS105" s="127"/>
      <c r="AT105" s="127"/>
      <c r="AU105" s="128">
        <f t="shared" si="28"/>
        <v>0</v>
      </c>
      <c r="AV105" s="127">
        <v>1</v>
      </c>
      <c r="AW105" s="127"/>
      <c r="AX105" s="127"/>
      <c r="AY105" s="128">
        <f t="shared" si="33"/>
        <v>0</v>
      </c>
      <c r="AZ105" s="132">
        <f t="shared" si="37"/>
        <v>0</v>
      </c>
      <c r="BA105" s="133">
        <v>0</v>
      </c>
      <c r="BB105" s="134">
        <f t="shared" si="29"/>
        <v>0</v>
      </c>
      <c r="BC105" s="135" t="str">
        <f t="shared" si="30"/>
        <v>geen actie</v>
      </c>
      <c r="BD105" s="136">
        <v>105</v>
      </c>
    </row>
    <row r="106" spans="1:56" ht="17.25" hidden="1" customHeight="1" x14ac:dyDescent="0.25">
      <c r="A106" s="117">
        <v>106</v>
      </c>
      <c r="B106" s="117" t="str">
        <f t="shared" si="22"/>
        <v>v</v>
      </c>
      <c r="C106" s="149"/>
      <c r="D106" s="156"/>
      <c r="E106" s="158"/>
      <c r="F106" s="145"/>
      <c r="G106" s="22"/>
      <c r="H106" s="123">
        <f t="shared" si="20"/>
        <v>0</v>
      </c>
      <c r="I106" s="139"/>
      <c r="J106" s="125">
        <f t="shared" si="34"/>
        <v>2018</v>
      </c>
      <c r="K106" s="126">
        <v>0</v>
      </c>
      <c r="L106" s="127">
        <v>1</v>
      </c>
      <c r="M106" s="127"/>
      <c r="N106" s="127"/>
      <c r="O106" s="128">
        <f t="shared" si="35"/>
        <v>0</v>
      </c>
      <c r="P106" s="127">
        <v>1</v>
      </c>
      <c r="Q106" s="127"/>
      <c r="R106" s="127"/>
      <c r="S106" s="128">
        <f t="shared" si="32"/>
        <v>0</v>
      </c>
      <c r="T106" s="127">
        <v>1</v>
      </c>
      <c r="U106" s="127"/>
      <c r="V106" s="127"/>
      <c r="W106" s="128">
        <f t="shared" si="36"/>
        <v>0</v>
      </c>
      <c r="X106" s="127">
        <v>1</v>
      </c>
      <c r="Y106" s="127"/>
      <c r="Z106" s="127"/>
      <c r="AA106" s="128">
        <f t="shared" si="38"/>
        <v>0</v>
      </c>
      <c r="AB106" s="127">
        <v>1</v>
      </c>
      <c r="AC106" s="127"/>
      <c r="AD106" s="127"/>
      <c r="AE106" s="129">
        <f t="shared" si="24"/>
        <v>0</v>
      </c>
      <c r="AF106" s="127">
        <v>1</v>
      </c>
      <c r="AG106" s="127"/>
      <c r="AH106" s="127"/>
      <c r="AI106" s="129">
        <f t="shared" si="25"/>
        <v>0</v>
      </c>
      <c r="AJ106" s="127">
        <v>1</v>
      </c>
      <c r="AK106" s="127"/>
      <c r="AL106" s="127"/>
      <c r="AM106" s="130">
        <f t="shared" si="26"/>
        <v>0</v>
      </c>
      <c r="AN106" s="127">
        <v>1</v>
      </c>
      <c r="AO106" s="127"/>
      <c r="AP106" s="127"/>
      <c r="AQ106" s="131">
        <f t="shared" si="27"/>
        <v>0</v>
      </c>
      <c r="AR106" s="127">
        <v>1</v>
      </c>
      <c r="AS106" s="127"/>
      <c r="AT106" s="127"/>
      <c r="AU106" s="128">
        <f t="shared" si="28"/>
        <v>0</v>
      </c>
      <c r="AV106" s="127">
        <v>1</v>
      </c>
      <c r="AW106" s="127"/>
      <c r="AX106" s="127"/>
      <c r="AY106" s="128">
        <f t="shared" si="33"/>
        <v>0</v>
      </c>
      <c r="AZ106" s="132">
        <f t="shared" si="37"/>
        <v>0</v>
      </c>
      <c r="BA106" s="133">
        <v>0</v>
      </c>
      <c r="BB106" s="134">
        <f t="shared" si="29"/>
        <v>0</v>
      </c>
      <c r="BC106" s="135" t="str">
        <f t="shared" si="30"/>
        <v>geen actie</v>
      </c>
      <c r="BD106" s="136">
        <v>106</v>
      </c>
    </row>
    <row r="107" spans="1:56" ht="17.25" hidden="1" customHeight="1" x14ac:dyDescent="0.25">
      <c r="A107" s="117">
        <v>107</v>
      </c>
      <c r="B107" s="117" t="str">
        <f t="shared" si="22"/>
        <v>v</v>
      </c>
      <c r="C107" s="149"/>
      <c r="D107" s="156"/>
      <c r="E107" s="158"/>
      <c r="F107" s="145"/>
      <c r="G107" s="22"/>
      <c r="H107" s="123">
        <f t="shared" si="20"/>
        <v>0</v>
      </c>
      <c r="I107" s="139"/>
      <c r="J107" s="125">
        <f t="shared" si="34"/>
        <v>2018</v>
      </c>
      <c r="K107" s="126">
        <v>0</v>
      </c>
      <c r="L107" s="127">
        <v>1</v>
      </c>
      <c r="M107" s="127"/>
      <c r="N107" s="127"/>
      <c r="O107" s="128">
        <f t="shared" si="35"/>
        <v>0</v>
      </c>
      <c r="P107" s="127">
        <v>1</v>
      </c>
      <c r="Q107" s="127"/>
      <c r="R107" s="127"/>
      <c r="S107" s="128">
        <f t="shared" si="32"/>
        <v>0</v>
      </c>
      <c r="T107" s="127">
        <v>1</v>
      </c>
      <c r="U107" s="127"/>
      <c r="V107" s="127"/>
      <c r="W107" s="128">
        <f t="shared" si="36"/>
        <v>0</v>
      </c>
      <c r="X107" s="127">
        <v>1</v>
      </c>
      <c r="Y107" s="127"/>
      <c r="Z107" s="127"/>
      <c r="AA107" s="128">
        <f t="shared" si="38"/>
        <v>0</v>
      </c>
      <c r="AB107" s="127">
        <v>1</v>
      </c>
      <c r="AC107" s="127"/>
      <c r="AD107" s="127"/>
      <c r="AE107" s="129">
        <f t="shared" si="24"/>
        <v>0</v>
      </c>
      <c r="AF107" s="127">
        <v>1</v>
      </c>
      <c r="AG107" s="127"/>
      <c r="AH107" s="127"/>
      <c r="AI107" s="129">
        <f t="shared" si="25"/>
        <v>0</v>
      </c>
      <c r="AJ107" s="127">
        <v>1</v>
      </c>
      <c r="AK107" s="127"/>
      <c r="AL107" s="127"/>
      <c r="AM107" s="130">
        <f t="shared" si="26"/>
        <v>0</v>
      </c>
      <c r="AN107" s="127">
        <v>1</v>
      </c>
      <c r="AO107" s="127"/>
      <c r="AP107" s="127"/>
      <c r="AQ107" s="131">
        <f t="shared" si="27"/>
        <v>0</v>
      </c>
      <c r="AR107" s="127">
        <v>1</v>
      </c>
      <c r="AS107" s="127"/>
      <c r="AT107" s="127"/>
      <c r="AU107" s="128">
        <f t="shared" si="28"/>
        <v>0</v>
      </c>
      <c r="AV107" s="127">
        <v>1</v>
      </c>
      <c r="AW107" s="127"/>
      <c r="AX107" s="127"/>
      <c r="AY107" s="128">
        <f t="shared" si="33"/>
        <v>0</v>
      </c>
      <c r="AZ107" s="132">
        <f t="shared" si="37"/>
        <v>0</v>
      </c>
      <c r="BA107" s="133">
        <v>0</v>
      </c>
      <c r="BB107" s="134">
        <f t="shared" si="29"/>
        <v>0</v>
      </c>
      <c r="BC107" s="135" t="str">
        <f t="shared" si="30"/>
        <v>geen actie</v>
      </c>
      <c r="BD107" s="136">
        <v>107</v>
      </c>
    </row>
    <row r="108" spans="1:56" ht="17.25" hidden="1" customHeight="1" x14ac:dyDescent="0.25">
      <c r="A108" s="117">
        <v>108</v>
      </c>
      <c r="B108" s="117" t="str">
        <f t="shared" si="22"/>
        <v>v</v>
      </c>
      <c r="C108" s="149"/>
      <c r="D108" s="156"/>
      <c r="E108" s="158"/>
      <c r="F108" s="145"/>
      <c r="G108" s="22"/>
      <c r="H108" s="123">
        <f t="shared" si="20"/>
        <v>0</v>
      </c>
      <c r="I108" s="139"/>
      <c r="J108" s="125">
        <f t="shared" si="34"/>
        <v>2018</v>
      </c>
      <c r="K108" s="126">
        <v>0</v>
      </c>
      <c r="L108" s="127">
        <v>1</v>
      </c>
      <c r="M108" s="127"/>
      <c r="N108" s="127"/>
      <c r="O108" s="128">
        <f t="shared" si="35"/>
        <v>0</v>
      </c>
      <c r="P108" s="127">
        <v>1</v>
      </c>
      <c r="Q108" s="127"/>
      <c r="R108" s="127"/>
      <c r="S108" s="128">
        <f t="shared" ref="S108:S128" si="39">SUM(Q108*10+R108)/P108*10</f>
        <v>0</v>
      </c>
      <c r="T108" s="127">
        <v>1</v>
      </c>
      <c r="U108" s="127"/>
      <c r="V108" s="127"/>
      <c r="W108" s="128">
        <f t="shared" si="36"/>
        <v>0</v>
      </c>
      <c r="X108" s="127">
        <v>1</v>
      </c>
      <c r="Y108" s="127"/>
      <c r="Z108" s="127"/>
      <c r="AA108" s="128">
        <f t="shared" si="38"/>
        <v>0</v>
      </c>
      <c r="AB108" s="127">
        <v>1</v>
      </c>
      <c r="AC108" s="127"/>
      <c r="AD108" s="127"/>
      <c r="AE108" s="129">
        <f t="shared" si="24"/>
        <v>0</v>
      </c>
      <c r="AF108" s="127">
        <v>1</v>
      </c>
      <c r="AG108" s="127"/>
      <c r="AH108" s="127"/>
      <c r="AI108" s="129">
        <f t="shared" si="25"/>
        <v>0</v>
      </c>
      <c r="AJ108" s="127">
        <v>1</v>
      </c>
      <c r="AK108" s="127"/>
      <c r="AL108" s="127"/>
      <c r="AM108" s="130">
        <f t="shared" si="26"/>
        <v>0</v>
      </c>
      <c r="AN108" s="127">
        <v>1</v>
      </c>
      <c r="AO108" s="127"/>
      <c r="AP108" s="127"/>
      <c r="AQ108" s="131">
        <f t="shared" si="27"/>
        <v>0</v>
      </c>
      <c r="AR108" s="127">
        <v>1</v>
      </c>
      <c r="AS108" s="127"/>
      <c r="AT108" s="127"/>
      <c r="AU108" s="128">
        <f t="shared" si="28"/>
        <v>0</v>
      </c>
      <c r="AV108" s="127">
        <v>1</v>
      </c>
      <c r="AW108" s="127"/>
      <c r="AX108" s="127"/>
      <c r="AY108" s="128">
        <f t="shared" ref="AY108:AY128" si="40">SUM(AW108*10+AX108)/AV108*10</f>
        <v>0</v>
      </c>
      <c r="AZ108" s="132">
        <f t="shared" si="37"/>
        <v>0</v>
      </c>
      <c r="BA108" s="133">
        <v>0</v>
      </c>
      <c r="BB108" s="134">
        <f t="shared" si="29"/>
        <v>0</v>
      </c>
      <c r="BC108" s="135" t="str">
        <f t="shared" si="30"/>
        <v>geen actie</v>
      </c>
      <c r="BD108" s="136">
        <v>108</v>
      </c>
    </row>
    <row r="109" spans="1:56" ht="17.25" hidden="1" customHeight="1" x14ac:dyDescent="0.25">
      <c r="A109" s="117">
        <v>109</v>
      </c>
      <c r="B109" s="117" t="str">
        <f t="shared" si="22"/>
        <v>v</v>
      </c>
      <c r="C109" s="149"/>
      <c r="D109" s="156"/>
      <c r="E109" s="158"/>
      <c r="F109" s="145"/>
      <c r="G109" s="22"/>
      <c r="H109" s="123">
        <f t="shared" si="20"/>
        <v>0</v>
      </c>
      <c r="I109" s="139"/>
      <c r="J109" s="125">
        <f t="shared" si="34"/>
        <v>2018</v>
      </c>
      <c r="K109" s="126">
        <v>0</v>
      </c>
      <c r="L109" s="127">
        <v>1</v>
      </c>
      <c r="M109" s="127"/>
      <c r="N109" s="127"/>
      <c r="O109" s="128">
        <f t="shared" si="35"/>
        <v>0</v>
      </c>
      <c r="P109" s="127">
        <v>1</v>
      </c>
      <c r="Q109" s="127"/>
      <c r="R109" s="127"/>
      <c r="S109" s="128">
        <f t="shared" si="39"/>
        <v>0</v>
      </c>
      <c r="T109" s="127">
        <v>1</v>
      </c>
      <c r="U109" s="127"/>
      <c r="V109" s="127"/>
      <c r="W109" s="128">
        <f t="shared" si="36"/>
        <v>0</v>
      </c>
      <c r="X109" s="127">
        <v>1</v>
      </c>
      <c r="Y109" s="127"/>
      <c r="Z109" s="127"/>
      <c r="AA109" s="128">
        <f t="shared" si="38"/>
        <v>0</v>
      </c>
      <c r="AB109" s="127">
        <v>1</v>
      </c>
      <c r="AC109" s="127"/>
      <c r="AD109" s="127"/>
      <c r="AE109" s="129">
        <f t="shared" si="24"/>
        <v>0</v>
      </c>
      <c r="AF109" s="127">
        <v>1</v>
      </c>
      <c r="AG109" s="127"/>
      <c r="AH109" s="127"/>
      <c r="AI109" s="129">
        <f t="shared" si="25"/>
        <v>0</v>
      </c>
      <c r="AJ109" s="127">
        <v>1</v>
      </c>
      <c r="AK109" s="127"/>
      <c r="AL109" s="127"/>
      <c r="AM109" s="130">
        <f t="shared" si="26"/>
        <v>0</v>
      </c>
      <c r="AN109" s="127">
        <v>1</v>
      </c>
      <c r="AO109" s="127"/>
      <c r="AP109" s="127"/>
      <c r="AQ109" s="131">
        <f t="shared" si="27"/>
        <v>0</v>
      </c>
      <c r="AR109" s="127">
        <v>1</v>
      </c>
      <c r="AS109" s="127"/>
      <c r="AT109" s="127"/>
      <c r="AU109" s="128">
        <f t="shared" si="28"/>
        <v>0</v>
      </c>
      <c r="AV109" s="127">
        <v>1</v>
      </c>
      <c r="AW109" s="127"/>
      <c r="AX109" s="127"/>
      <c r="AY109" s="128">
        <f t="shared" si="40"/>
        <v>0</v>
      </c>
      <c r="AZ109" s="132">
        <f t="shared" si="37"/>
        <v>0</v>
      </c>
      <c r="BA109" s="133">
        <v>0</v>
      </c>
      <c r="BB109" s="134">
        <f t="shared" si="29"/>
        <v>0</v>
      </c>
      <c r="BC109" s="135" t="str">
        <f t="shared" si="30"/>
        <v>geen actie</v>
      </c>
      <c r="BD109" s="136">
        <v>109</v>
      </c>
    </row>
    <row r="110" spans="1:56" ht="17.25" hidden="1" customHeight="1" x14ac:dyDescent="0.25">
      <c r="A110" s="117">
        <v>110</v>
      </c>
      <c r="B110" s="117" t="str">
        <f t="shared" si="22"/>
        <v>v</v>
      </c>
      <c r="C110" s="149"/>
      <c r="D110" s="156"/>
      <c r="E110" s="158"/>
      <c r="F110" s="145"/>
      <c r="G110" s="22"/>
      <c r="H110" s="123">
        <f t="shared" si="20"/>
        <v>0</v>
      </c>
      <c r="I110" s="139"/>
      <c r="J110" s="125">
        <f t="shared" si="34"/>
        <v>2018</v>
      </c>
      <c r="K110" s="126">
        <v>0</v>
      </c>
      <c r="L110" s="127">
        <v>1</v>
      </c>
      <c r="M110" s="127"/>
      <c r="N110" s="127"/>
      <c r="O110" s="128">
        <f t="shared" si="35"/>
        <v>0</v>
      </c>
      <c r="P110" s="127">
        <v>1</v>
      </c>
      <c r="Q110" s="127"/>
      <c r="R110" s="127"/>
      <c r="S110" s="128">
        <f t="shared" si="39"/>
        <v>0</v>
      </c>
      <c r="T110" s="127">
        <v>1</v>
      </c>
      <c r="U110" s="127"/>
      <c r="V110" s="127"/>
      <c r="W110" s="128">
        <f t="shared" si="36"/>
        <v>0</v>
      </c>
      <c r="X110" s="127">
        <v>1</v>
      </c>
      <c r="Y110" s="127"/>
      <c r="Z110" s="127"/>
      <c r="AA110" s="128">
        <f t="shared" si="38"/>
        <v>0</v>
      </c>
      <c r="AB110" s="127">
        <v>1</v>
      </c>
      <c r="AC110" s="127"/>
      <c r="AD110" s="127"/>
      <c r="AE110" s="129">
        <f t="shared" si="24"/>
        <v>0</v>
      </c>
      <c r="AF110" s="127">
        <v>1</v>
      </c>
      <c r="AG110" s="127"/>
      <c r="AH110" s="127"/>
      <c r="AI110" s="129">
        <f t="shared" si="25"/>
        <v>0</v>
      </c>
      <c r="AJ110" s="127">
        <v>1</v>
      </c>
      <c r="AK110" s="127"/>
      <c r="AL110" s="127"/>
      <c r="AM110" s="130">
        <f t="shared" si="26"/>
        <v>0</v>
      </c>
      <c r="AN110" s="127">
        <v>1</v>
      </c>
      <c r="AO110" s="127"/>
      <c r="AP110" s="127"/>
      <c r="AQ110" s="131">
        <f t="shared" si="27"/>
        <v>0</v>
      </c>
      <c r="AR110" s="127">
        <v>1</v>
      </c>
      <c r="AS110" s="127"/>
      <c r="AT110" s="127"/>
      <c r="AU110" s="128">
        <f t="shared" si="28"/>
        <v>0</v>
      </c>
      <c r="AV110" s="127">
        <v>1</v>
      </c>
      <c r="AW110" s="127"/>
      <c r="AX110" s="127"/>
      <c r="AY110" s="128">
        <f t="shared" si="40"/>
        <v>0</v>
      </c>
      <c r="AZ110" s="132">
        <f t="shared" si="37"/>
        <v>0</v>
      </c>
      <c r="BA110" s="133">
        <v>0</v>
      </c>
      <c r="BB110" s="134">
        <f t="shared" si="29"/>
        <v>0</v>
      </c>
      <c r="BC110" s="135" t="str">
        <f t="shared" si="30"/>
        <v>geen actie</v>
      </c>
      <c r="BD110" s="136">
        <v>110</v>
      </c>
    </row>
    <row r="111" spans="1:56" ht="17.25" hidden="1" customHeight="1" x14ac:dyDescent="0.25">
      <c r="A111" s="117">
        <v>111</v>
      </c>
      <c r="B111" s="117" t="str">
        <f t="shared" si="22"/>
        <v>v</v>
      </c>
      <c r="C111" s="149"/>
      <c r="D111" s="156"/>
      <c r="E111" s="158"/>
      <c r="F111" s="145"/>
      <c r="G111" s="22"/>
      <c r="H111" s="123">
        <f t="shared" si="20"/>
        <v>0</v>
      </c>
      <c r="I111" s="139"/>
      <c r="J111" s="125">
        <f t="shared" si="34"/>
        <v>2018</v>
      </c>
      <c r="K111" s="126">
        <v>0</v>
      </c>
      <c r="L111" s="127">
        <v>1</v>
      </c>
      <c r="M111" s="127"/>
      <c r="N111" s="127"/>
      <c r="O111" s="128">
        <f t="shared" si="35"/>
        <v>0</v>
      </c>
      <c r="P111" s="127">
        <v>1</v>
      </c>
      <c r="Q111" s="127"/>
      <c r="R111" s="127"/>
      <c r="S111" s="128">
        <f t="shared" si="39"/>
        <v>0</v>
      </c>
      <c r="T111" s="127">
        <v>1</v>
      </c>
      <c r="U111" s="127"/>
      <c r="V111" s="127"/>
      <c r="W111" s="128">
        <f t="shared" si="36"/>
        <v>0</v>
      </c>
      <c r="X111" s="127">
        <v>1</v>
      </c>
      <c r="Y111" s="127"/>
      <c r="Z111" s="127"/>
      <c r="AA111" s="128">
        <f t="shared" si="38"/>
        <v>0</v>
      </c>
      <c r="AB111" s="127">
        <v>1</v>
      </c>
      <c r="AC111" s="127"/>
      <c r="AD111" s="127"/>
      <c r="AE111" s="129">
        <f t="shared" si="24"/>
        <v>0</v>
      </c>
      <c r="AF111" s="127">
        <v>1</v>
      </c>
      <c r="AG111" s="127"/>
      <c r="AH111" s="127"/>
      <c r="AI111" s="129">
        <f t="shared" si="25"/>
        <v>0</v>
      </c>
      <c r="AJ111" s="127">
        <v>1</v>
      </c>
      <c r="AK111" s="127"/>
      <c r="AL111" s="127"/>
      <c r="AM111" s="130">
        <f t="shared" si="26"/>
        <v>0</v>
      </c>
      <c r="AN111" s="127">
        <v>1</v>
      </c>
      <c r="AO111" s="127"/>
      <c r="AP111" s="127"/>
      <c r="AQ111" s="131">
        <f t="shared" si="27"/>
        <v>0</v>
      </c>
      <c r="AR111" s="127">
        <v>1</v>
      </c>
      <c r="AS111" s="127"/>
      <c r="AT111" s="127"/>
      <c r="AU111" s="128">
        <f t="shared" si="28"/>
        <v>0</v>
      </c>
      <c r="AV111" s="127">
        <v>1</v>
      </c>
      <c r="AW111" s="127"/>
      <c r="AX111" s="127"/>
      <c r="AY111" s="128">
        <f t="shared" si="40"/>
        <v>0</v>
      </c>
      <c r="AZ111" s="132">
        <f t="shared" si="37"/>
        <v>0</v>
      </c>
      <c r="BA111" s="133">
        <v>0</v>
      </c>
      <c r="BB111" s="134">
        <f t="shared" si="29"/>
        <v>0</v>
      </c>
      <c r="BC111" s="135" t="str">
        <f t="shared" si="30"/>
        <v>geen actie</v>
      </c>
      <c r="BD111" s="136">
        <v>111</v>
      </c>
    </row>
    <row r="112" spans="1:56" ht="17.25" hidden="1" customHeight="1" x14ac:dyDescent="0.25">
      <c r="A112" s="117">
        <v>112</v>
      </c>
      <c r="B112" s="117" t="str">
        <f t="shared" si="22"/>
        <v>v</v>
      </c>
      <c r="C112" s="149"/>
      <c r="D112" s="156"/>
      <c r="E112" s="158"/>
      <c r="F112" s="145"/>
      <c r="G112" s="22"/>
      <c r="H112" s="123">
        <f t="shared" ref="H112:H127" si="41">SUM(K112+O112+S112+W112+AA112+AE112+AI112+AM112+AQ112+AU112+AY112)</f>
        <v>0</v>
      </c>
      <c r="I112" s="139"/>
      <c r="J112" s="125">
        <f t="shared" si="34"/>
        <v>2018</v>
      </c>
      <c r="K112" s="126">
        <v>0</v>
      </c>
      <c r="L112" s="127">
        <v>1</v>
      </c>
      <c r="M112" s="127"/>
      <c r="N112" s="127"/>
      <c r="O112" s="128">
        <f t="shared" si="35"/>
        <v>0</v>
      </c>
      <c r="P112" s="127">
        <v>1</v>
      </c>
      <c r="Q112" s="127"/>
      <c r="R112" s="127"/>
      <c r="S112" s="128">
        <f t="shared" si="39"/>
        <v>0</v>
      </c>
      <c r="T112" s="127">
        <v>1</v>
      </c>
      <c r="U112" s="127"/>
      <c r="V112" s="127"/>
      <c r="W112" s="128">
        <f t="shared" si="36"/>
        <v>0</v>
      </c>
      <c r="X112" s="127">
        <v>1</v>
      </c>
      <c r="Y112" s="127"/>
      <c r="Z112" s="127"/>
      <c r="AA112" s="128">
        <f t="shared" si="38"/>
        <v>0</v>
      </c>
      <c r="AB112" s="127">
        <v>1</v>
      </c>
      <c r="AC112" s="127"/>
      <c r="AD112" s="127"/>
      <c r="AE112" s="129">
        <f t="shared" si="24"/>
        <v>0</v>
      </c>
      <c r="AF112" s="127">
        <v>1</v>
      </c>
      <c r="AG112" s="127"/>
      <c r="AH112" s="127"/>
      <c r="AI112" s="129">
        <f t="shared" si="25"/>
        <v>0</v>
      </c>
      <c r="AJ112" s="127">
        <v>1</v>
      </c>
      <c r="AK112" s="127"/>
      <c r="AL112" s="127"/>
      <c r="AM112" s="130">
        <f t="shared" si="26"/>
        <v>0</v>
      </c>
      <c r="AN112" s="127">
        <v>1</v>
      </c>
      <c r="AO112" s="127"/>
      <c r="AP112" s="127"/>
      <c r="AQ112" s="131">
        <f t="shared" si="27"/>
        <v>0</v>
      </c>
      <c r="AR112" s="127">
        <v>1</v>
      </c>
      <c r="AS112" s="127"/>
      <c r="AT112" s="127"/>
      <c r="AU112" s="128">
        <f t="shared" si="28"/>
        <v>0</v>
      </c>
      <c r="AV112" s="127">
        <v>1</v>
      </c>
      <c r="AW112" s="127"/>
      <c r="AX112" s="127"/>
      <c r="AY112" s="128">
        <f t="shared" si="40"/>
        <v>0</v>
      </c>
      <c r="AZ112" s="132">
        <f t="shared" si="37"/>
        <v>0</v>
      </c>
      <c r="BA112" s="133">
        <v>0</v>
      </c>
      <c r="BB112" s="134">
        <f t="shared" si="29"/>
        <v>0</v>
      </c>
      <c r="BC112" s="135" t="str">
        <f t="shared" si="30"/>
        <v>geen actie</v>
      </c>
      <c r="BD112" s="136">
        <v>112</v>
      </c>
    </row>
    <row r="113" spans="1:56" ht="17.25" hidden="1" customHeight="1" x14ac:dyDescent="0.25">
      <c r="A113" s="117">
        <v>113</v>
      </c>
      <c r="B113" s="117" t="str">
        <f t="shared" si="22"/>
        <v>v</v>
      </c>
      <c r="C113" s="149"/>
      <c r="D113" s="156"/>
      <c r="E113" s="158"/>
      <c r="F113" s="145"/>
      <c r="G113" s="22"/>
      <c r="H113" s="123">
        <f t="shared" si="41"/>
        <v>0</v>
      </c>
      <c r="I113" s="139"/>
      <c r="J113" s="125">
        <f t="shared" si="34"/>
        <v>2018</v>
      </c>
      <c r="K113" s="126">
        <v>0</v>
      </c>
      <c r="L113" s="127">
        <v>1</v>
      </c>
      <c r="M113" s="127"/>
      <c r="N113" s="127"/>
      <c r="O113" s="128">
        <f t="shared" si="35"/>
        <v>0</v>
      </c>
      <c r="P113" s="127">
        <v>1</v>
      </c>
      <c r="Q113" s="127"/>
      <c r="R113" s="127"/>
      <c r="S113" s="128">
        <f t="shared" si="39"/>
        <v>0</v>
      </c>
      <c r="T113" s="127">
        <v>1</v>
      </c>
      <c r="U113" s="127"/>
      <c r="V113" s="127"/>
      <c r="W113" s="128">
        <f t="shared" si="36"/>
        <v>0</v>
      </c>
      <c r="X113" s="127">
        <v>1</v>
      </c>
      <c r="Y113" s="127"/>
      <c r="Z113" s="127"/>
      <c r="AA113" s="128">
        <f t="shared" si="38"/>
        <v>0</v>
      </c>
      <c r="AB113" s="127">
        <v>1</v>
      </c>
      <c r="AC113" s="127"/>
      <c r="AD113" s="127"/>
      <c r="AE113" s="129">
        <f t="shared" si="24"/>
        <v>0</v>
      </c>
      <c r="AF113" s="127">
        <v>1</v>
      </c>
      <c r="AG113" s="127"/>
      <c r="AH113" s="127"/>
      <c r="AI113" s="129">
        <f t="shared" si="25"/>
        <v>0</v>
      </c>
      <c r="AJ113" s="127">
        <v>1</v>
      </c>
      <c r="AK113" s="127"/>
      <c r="AL113" s="127"/>
      <c r="AM113" s="130">
        <f t="shared" si="26"/>
        <v>0</v>
      </c>
      <c r="AN113" s="127">
        <v>1</v>
      </c>
      <c r="AO113" s="127"/>
      <c r="AP113" s="127"/>
      <c r="AQ113" s="131">
        <f t="shared" si="27"/>
        <v>0</v>
      </c>
      <c r="AR113" s="127">
        <v>1</v>
      </c>
      <c r="AS113" s="127"/>
      <c r="AT113" s="127"/>
      <c r="AU113" s="128">
        <f t="shared" si="28"/>
        <v>0</v>
      </c>
      <c r="AV113" s="127">
        <v>1</v>
      </c>
      <c r="AW113" s="127"/>
      <c r="AX113" s="127"/>
      <c r="AY113" s="128">
        <f t="shared" si="40"/>
        <v>0</v>
      </c>
      <c r="AZ113" s="132">
        <f t="shared" si="37"/>
        <v>0</v>
      </c>
      <c r="BA113" s="133">
        <v>0</v>
      </c>
      <c r="BB113" s="134">
        <f t="shared" si="29"/>
        <v>0</v>
      </c>
      <c r="BC113" s="135" t="str">
        <f t="shared" si="30"/>
        <v>geen actie</v>
      </c>
      <c r="BD113" s="136">
        <v>113</v>
      </c>
    </row>
    <row r="114" spans="1:56" ht="17.25" hidden="1" customHeight="1" x14ac:dyDescent="0.25">
      <c r="A114" s="117">
        <v>114</v>
      </c>
      <c r="B114" s="117" t="str">
        <f t="shared" si="22"/>
        <v>v</v>
      </c>
      <c r="C114" s="149"/>
      <c r="D114" s="156"/>
      <c r="E114" s="158"/>
      <c r="F114" s="145"/>
      <c r="G114" s="22"/>
      <c r="H114" s="123">
        <f t="shared" si="41"/>
        <v>0</v>
      </c>
      <c r="I114" s="139"/>
      <c r="J114" s="125">
        <f t="shared" si="34"/>
        <v>2018</v>
      </c>
      <c r="K114" s="126">
        <v>0</v>
      </c>
      <c r="L114" s="127">
        <v>1</v>
      </c>
      <c r="M114" s="127"/>
      <c r="N114" s="127"/>
      <c r="O114" s="128">
        <f t="shared" si="35"/>
        <v>0</v>
      </c>
      <c r="P114" s="127">
        <v>1</v>
      </c>
      <c r="Q114" s="127"/>
      <c r="R114" s="127"/>
      <c r="S114" s="128">
        <f t="shared" si="39"/>
        <v>0</v>
      </c>
      <c r="T114" s="127">
        <v>1</v>
      </c>
      <c r="U114" s="127"/>
      <c r="V114" s="127"/>
      <c r="W114" s="128">
        <f t="shared" si="36"/>
        <v>0</v>
      </c>
      <c r="X114" s="127">
        <v>1</v>
      </c>
      <c r="Y114" s="127"/>
      <c r="Z114" s="127"/>
      <c r="AA114" s="128">
        <f t="shared" si="38"/>
        <v>0</v>
      </c>
      <c r="AB114" s="127">
        <v>1</v>
      </c>
      <c r="AC114" s="127"/>
      <c r="AD114" s="127"/>
      <c r="AE114" s="129">
        <f t="shared" si="24"/>
        <v>0</v>
      </c>
      <c r="AF114" s="127">
        <v>1</v>
      </c>
      <c r="AG114" s="127"/>
      <c r="AH114" s="127"/>
      <c r="AI114" s="129">
        <f t="shared" si="25"/>
        <v>0</v>
      </c>
      <c r="AJ114" s="127">
        <v>1</v>
      </c>
      <c r="AK114" s="127"/>
      <c r="AL114" s="127"/>
      <c r="AM114" s="130">
        <f t="shared" si="26"/>
        <v>0</v>
      </c>
      <c r="AN114" s="127">
        <v>1</v>
      </c>
      <c r="AO114" s="127"/>
      <c r="AP114" s="127"/>
      <c r="AQ114" s="131">
        <f t="shared" si="27"/>
        <v>0</v>
      </c>
      <c r="AR114" s="127">
        <v>1</v>
      </c>
      <c r="AS114" s="127"/>
      <c r="AT114" s="127"/>
      <c r="AU114" s="128">
        <f t="shared" si="28"/>
        <v>0</v>
      </c>
      <c r="AV114" s="127">
        <v>1</v>
      </c>
      <c r="AW114" s="127"/>
      <c r="AX114" s="127"/>
      <c r="AY114" s="128">
        <f t="shared" si="40"/>
        <v>0</v>
      </c>
      <c r="AZ114" s="132">
        <f t="shared" si="37"/>
        <v>0</v>
      </c>
      <c r="BA114" s="133">
        <v>0</v>
      </c>
      <c r="BB114" s="134">
        <f t="shared" si="29"/>
        <v>0</v>
      </c>
      <c r="BC114" s="135" t="str">
        <f t="shared" si="30"/>
        <v>geen actie</v>
      </c>
      <c r="BD114" s="136">
        <v>114</v>
      </c>
    </row>
    <row r="115" spans="1:56" ht="17.25" hidden="1" customHeight="1" x14ac:dyDescent="0.25">
      <c r="A115" s="117">
        <v>115</v>
      </c>
      <c r="B115" s="117" t="str">
        <f t="shared" si="22"/>
        <v>v</v>
      </c>
      <c r="C115" s="141"/>
      <c r="D115" s="156"/>
      <c r="E115" s="158"/>
      <c r="F115" s="145"/>
      <c r="G115" s="22"/>
      <c r="H115" s="123">
        <f t="shared" si="41"/>
        <v>0</v>
      </c>
      <c r="I115" s="139"/>
      <c r="J115" s="125">
        <f t="shared" si="34"/>
        <v>2018</v>
      </c>
      <c r="K115" s="126">
        <v>0</v>
      </c>
      <c r="L115" s="127">
        <v>1</v>
      </c>
      <c r="M115" s="127"/>
      <c r="N115" s="127"/>
      <c r="O115" s="128">
        <f t="shared" si="35"/>
        <v>0</v>
      </c>
      <c r="P115" s="127">
        <v>1</v>
      </c>
      <c r="Q115" s="127"/>
      <c r="R115" s="127"/>
      <c r="S115" s="128">
        <f t="shared" si="39"/>
        <v>0</v>
      </c>
      <c r="T115" s="127">
        <v>1</v>
      </c>
      <c r="U115" s="127"/>
      <c r="V115" s="127"/>
      <c r="W115" s="128">
        <f t="shared" si="36"/>
        <v>0</v>
      </c>
      <c r="X115" s="127">
        <v>1</v>
      </c>
      <c r="Y115" s="127"/>
      <c r="Z115" s="127"/>
      <c r="AA115" s="128">
        <f t="shared" si="38"/>
        <v>0</v>
      </c>
      <c r="AB115" s="127">
        <v>1</v>
      </c>
      <c r="AC115" s="127"/>
      <c r="AD115" s="127"/>
      <c r="AE115" s="129">
        <f t="shared" si="24"/>
        <v>0</v>
      </c>
      <c r="AF115" s="127">
        <v>1</v>
      </c>
      <c r="AG115" s="127"/>
      <c r="AH115" s="127"/>
      <c r="AI115" s="129">
        <f t="shared" si="25"/>
        <v>0</v>
      </c>
      <c r="AJ115" s="127">
        <v>1</v>
      </c>
      <c r="AK115" s="127"/>
      <c r="AL115" s="127"/>
      <c r="AM115" s="130">
        <f t="shared" si="26"/>
        <v>0</v>
      </c>
      <c r="AN115" s="127">
        <v>1</v>
      </c>
      <c r="AO115" s="127"/>
      <c r="AP115" s="127"/>
      <c r="AQ115" s="131">
        <f t="shared" si="27"/>
        <v>0</v>
      </c>
      <c r="AR115" s="127">
        <v>1</v>
      </c>
      <c r="AS115" s="127"/>
      <c r="AT115" s="127"/>
      <c r="AU115" s="128">
        <f t="shared" si="28"/>
        <v>0</v>
      </c>
      <c r="AV115" s="127">
        <v>1</v>
      </c>
      <c r="AW115" s="127"/>
      <c r="AX115" s="127"/>
      <c r="AY115" s="128">
        <f t="shared" si="40"/>
        <v>0</v>
      </c>
      <c r="AZ115" s="132">
        <f t="shared" si="37"/>
        <v>0</v>
      </c>
      <c r="BA115" s="133">
        <v>0</v>
      </c>
      <c r="BB115" s="134">
        <f t="shared" si="29"/>
        <v>0</v>
      </c>
      <c r="BC115" s="135" t="str">
        <f t="shared" si="30"/>
        <v>geen actie</v>
      </c>
      <c r="BD115" s="136">
        <v>115</v>
      </c>
    </row>
    <row r="116" spans="1:56" ht="17.25" hidden="1" customHeight="1" x14ac:dyDescent="0.25">
      <c r="A116" s="117">
        <v>116</v>
      </c>
      <c r="B116" s="117" t="str">
        <f t="shared" si="22"/>
        <v>v</v>
      </c>
      <c r="C116" s="141"/>
      <c r="D116" s="156"/>
      <c r="E116" s="158"/>
      <c r="F116" s="145"/>
      <c r="G116" s="22"/>
      <c r="H116" s="123">
        <f t="shared" si="41"/>
        <v>0</v>
      </c>
      <c r="I116" s="139"/>
      <c r="J116" s="125">
        <f t="shared" si="34"/>
        <v>2018</v>
      </c>
      <c r="K116" s="126">
        <v>0</v>
      </c>
      <c r="L116" s="127">
        <v>1</v>
      </c>
      <c r="M116" s="127"/>
      <c r="N116" s="127"/>
      <c r="O116" s="128">
        <f t="shared" si="35"/>
        <v>0</v>
      </c>
      <c r="P116" s="127">
        <v>1</v>
      </c>
      <c r="Q116" s="127"/>
      <c r="R116" s="127"/>
      <c r="S116" s="128">
        <f t="shared" si="39"/>
        <v>0</v>
      </c>
      <c r="T116" s="127">
        <v>1</v>
      </c>
      <c r="U116" s="127"/>
      <c r="V116" s="127"/>
      <c r="W116" s="128">
        <f t="shared" si="36"/>
        <v>0</v>
      </c>
      <c r="X116" s="127">
        <v>1</v>
      </c>
      <c r="Y116" s="127"/>
      <c r="Z116" s="127"/>
      <c r="AA116" s="128">
        <f t="shared" si="38"/>
        <v>0</v>
      </c>
      <c r="AB116" s="127">
        <v>1</v>
      </c>
      <c r="AC116" s="127"/>
      <c r="AD116" s="127"/>
      <c r="AE116" s="129">
        <f t="shared" si="24"/>
        <v>0</v>
      </c>
      <c r="AF116" s="127">
        <v>1</v>
      </c>
      <c r="AG116" s="127"/>
      <c r="AH116" s="127"/>
      <c r="AI116" s="129">
        <f t="shared" si="25"/>
        <v>0</v>
      </c>
      <c r="AJ116" s="127">
        <v>1</v>
      </c>
      <c r="AK116" s="127"/>
      <c r="AL116" s="127"/>
      <c r="AM116" s="130">
        <f t="shared" si="26"/>
        <v>0</v>
      </c>
      <c r="AN116" s="127">
        <v>1</v>
      </c>
      <c r="AO116" s="127"/>
      <c r="AP116" s="127"/>
      <c r="AQ116" s="131">
        <f t="shared" si="27"/>
        <v>0</v>
      </c>
      <c r="AR116" s="127">
        <v>1</v>
      </c>
      <c r="AS116" s="127"/>
      <c r="AT116" s="127"/>
      <c r="AU116" s="128">
        <f t="shared" si="28"/>
        <v>0</v>
      </c>
      <c r="AV116" s="127">
        <v>1</v>
      </c>
      <c r="AW116" s="127"/>
      <c r="AX116" s="127"/>
      <c r="AY116" s="128">
        <f t="shared" si="40"/>
        <v>0</v>
      </c>
      <c r="AZ116" s="132">
        <f t="shared" si="37"/>
        <v>0</v>
      </c>
      <c r="BA116" s="133">
        <v>0</v>
      </c>
      <c r="BB116" s="134">
        <f t="shared" si="29"/>
        <v>0</v>
      </c>
      <c r="BC116" s="135" t="str">
        <f t="shared" si="30"/>
        <v>geen actie</v>
      </c>
      <c r="BD116" s="136">
        <v>116</v>
      </c>
    </row>
    <row r="117" spans="1:56" ht="17.25" hidden="1" customHeight="1" x14ac:dyDescent="0.25">
      <c r="A117" s="117">
        <v>117</v>
      </c>
      <c r="B117" s="117" t="str">
        <f t="shared" si="22"/>
        <v>v</v>
      </c>
      <c r="C117" s="141"/>
      <c r="D117" s="156"/>
      <c r="E117" s="158"/>
      <c r="F117" s="145"/>
      <c r="G117" s="22"/>
      <c r="H117" s="123">
        <f t="shared" si="41"/>
        <v>0</v>
      </c>
      <c r="I117" s="139"/>
      <c r="J117" s="125">
        <f t="shared" si="34"/>
        <v>2018</v>
      </c>
      <c r="K117" s="126">
        <v>0</v>
      </c>
      <c r="L117" s="127">
        <v>1</v>
      </c>
      <c r="M117" s="127"/>
      <c r="N117" s="127"/>
      <c r="O117" s="128">
        <f t="shared" si="35"/>
        <v>0</v>
      </c>
      <c r="P117" s="127">
        <v>1</v>
      </c>
      <c r="Q117" s="127"/>
      <c r="R117" s="127"/>
      <c r="S117" s="128">
        <f t="shared" si="39"/>
        <v>0</v>
      </c>
      <c r="T117" s="127">
        <v>1</v>
      </c>
      <c r="U117" s="127"/>
      <c r="V117" s="127"/>
      <c r="W117" s="128">
        <f t="shared" si="36"/>
        <v>0</v>
      </c>
      <c r="X117" s="127">
        <v>1</v>
      </c>
      <c r="Y117" s="127"/>
      <c r="Z117" s="127"/>
      <c r="AA117" s="128">
        <f t="shared" si="38"/>
        <v>0</v>
      </c>
      <c r="AB117" s="127">
        <v>1</v>
      </c>
      <c r="AC117" s="127"/>
      <c r="AD117" s="127"/>
      <c r="AE117" s="129">
        <f t="shared" si="24"/>
        <v>0</v>
      </c>
      <c r="AF117" s="127">
        <v>1</v>
      </c>
      <c r="AG117" s="127"/>
      <c r="AH117" s="127"/>
      <c r="AI117" s="129">
        <f t="shared" si="25"/>
        <v>0</v>
      </c>
      <c r="AJ117" s="127">
        <v>1</v>
      </c>
      <c r="AK117" s="127"/>
      <c r="AL117" s="127"/>
      <c r="AM117" s="130">
        <f t="shared" si="26"/>
        <v>0</v>
      </c>
      <c r="AN117" s="127">
        <v>1</v>
      </c>
      <c r="AO117" s="127"/>
      <c r="AP117" s="127"/>
      <c r="AQ117" s="131">
        <f t="shared" si="27"/>
        <v>0</v>
      </c>
      <c r="AR117" s="127">
        <v>1</v>
      </c>
      <c r="AS117" s="127"/>
      <c r="AT117" s="127"/>
      <c r="AU117" s="128">
        <f t="shared" si="28"/>
        <v>0</v>
      </c>
      <c r="AV117" s="127">
        <v>1</v>
      </c>
      <c r="AW117" s="127"/>
      <c r="AX117" s="127"/>
      <c r="AY117" s="128">
        <f t="shared" si="40"/>
        <v>0</v>
      </c>
      <c r="AZ117" s="132">
        <f t="shared" si="37"/>
        <v>0</v>
      </c>
      <c r="BA117" s="133">
        <v>0</v>
      </c>
      <c r="BB117" s="134">
        <f t="shared" si="29"/>
        <v>0</v>
      </c>
      <c r="BC117" s="135" t="str">
        <f t="shared" si="30"/>
        <v>geen actie</v>
      </c>
      <c r="BD117" s="136">
        <v>117</v>
      </c>
    </row>
    <row r="118" spans="1:56" ht="17.25" hidden="1" customHeight="1" x14ac:dyDescent="0.25">
      <c r="A118" s="117">
        <v>118</v>
      </c>
      <c r="B118" s="117" t="str">
        <f t="shared" si="22"/>
        <v>v</v>
      </c>
      <c r="C118" s="141"/>
      <c r="D118" s="156"/>
      <c r="E118" s="158"/>
      <c r="F118" s="145"/>
      <c r="G118" s="22"/>
      <c r="H118" s="123">
        <f t="shared" si="41"/>
        <v>0</v>
      </c>
      <c r="I118" s="139"/>
      <c r="J118" s="125">
        <f t="shared" si="34"/>
        <v>2018</v>
      </c>
      <c r="K118" s="126">
        <v>0</v>
      </c>
      <c r="L118" s="127">
        <v>1</v>
      </c>
      <c r="M118" s="127"/>
      <c r="N118" s="127"/>
      <c r="O118" s="128">
        <f t="shared" si="35"/>
        <v>0</v>
      </c>
      <c r="P118" s="127">
        <v>1</v>
      </c>
      <c r="Q118" s="127"/>
      <c r="R118" s="127"/>
      <c r="S118" s="128">
        <f t="shared" si="39"/>
        <v>0</v>
      </c>
      <c r="T118" s="127">
        <v>1</v>
      </c>
      <c r="U118" s="127"/>
      <c r="V118" s="127"/>
      <c r="W118" s="128">
        <f t="shared" si="36"/>
        <v>0</v>
      </c>
      <c r="X118" s="127">
        <v>1</v>
      </c>
      <c r="Y118" s="127"/>
      <c r="Z118" s="127"/>
      <c r="AA118" s="128">
        <f t="shared" si="38"/>
        <v>0</v>
      </c>
      <c r="AB118" s="127">
        <v>1</v>
      </c>
      <c r="AC118" s="127"/>
      <c r="AD118" s="127"/>
      <c r="AE118" s="129">
        <f t="shared" si="24"/>
        <v>0</v>
      </c>
      <c r="AF118" s="127">
        <v>1</v>
      </c>
      <c r="AG118" s="127"/>
      <c r="AH118" s="127"/>
      <c r="AI118" s="129">
        <f t="shared" si="25"/>
        <v>0</v>
      </c>
      <c r="AJ118" s="127">
        <v>1</v>
      </c>
      <c r="AK118" s="127"/>
      <c r="AL118" s="127"/>
      <c r="AM118" s="130">
        <f t="shared" si="26"/>
        <v>0</v>
      </c>
      <c r="AN118" s="127">
        <v>1</v>
      </c>
      <c r="AO118" s="127"/>
      <c r="AP118" s="127"/>
      <c r="AQ118" s="131">
        <f t="shared" si="27"/>
        <v>0</v>
      </c>
      <c r="AR118" s="127">
        <v>1</v>
      </c>
      <c r="AS118" s="127"/>
      <c r="AT118" s="127"/>
      <c r="AU118" s="128">
        <f t="shared" si="28"/>
        <v>0</v>
      </c>
      <c r="AV118" s="127">
        <v>1</v>
      </c>
      <c r="AW118" s="127"/>
      <c r="AX118" s="127"/>
      <c r="AY118" s="128">
        <f t="shared" si="40"/>
        <v>0</v>
      </c>
      <c r="AZ118" s="132">
        <f t="shared" si="37"/>
        <v>0</v>
      </c>
      <c r="BA118" s="133">
        <v>0</v>
      </c>
      <c r="BB118" s="134">
        <f t="shared" si="29"/>
        <v>0</v>
      </c>
      <c r="BC118" s="135" t="str">
        <f t="shared" si="30"/>
        <v>geen actie</v>
      </c>
      <c r="BD118" s="136">
        <v>118</v>
      </c>
    </row>
    <row r="119" spans="1:56" ht="17.25" hidden="1" customHeight="1" x14ac:dyDescent="0.25">
      <c r="A119" s="117">
        <v>119</v>
      </c>
      <c r="B119" s="117" t="str">
        <f t="shared" si="22"/>
        <v>v</v>
      </c>
      <c r="C119" s="141"/>
      <c r="D119" s="156"/>
      <c r="E119" s="158"/>
      <c r="F119" s="145"/>
      <c r="G119" s="22"/>
      <c r="H119" s="123">
        <f t="shared" si="41"/>
        <v>0</v>
      </c>
      <c r="I119" s="139"/>
      <c r="J119" s="125">
        <f t="shared" si="34"/>
        <v>2018</v>
      </c>
      <c r="K119" s="126">
        <v>0</v>
      </c>
      <c r="L119" s="127">
        <v>1</v>
      </c>
      <c r="M119" s="127"/>
      <c r="N119" s="127"/>
      <c r="O119" s="128">
        <f t="shared" si="35"/>
        <v>0</v>
      </c>
      <c r="P119" s="127">
        <v>1</v>
      </c>
      <c r="Q119" s="127"/>
      <c r="R119" s="127"/>
      <c r="S119" s="128">
        <f t="shared" si="39"/>
        <v>0</v>
      </c>
      <c r="T119" s="127">
        <v>1</v>
      </c>
      <c r="U119" s="127"/>
      <c r="V119" s="127"/>
      <c r="W119" s="128">
        <f t="shared" si="36"/>
        <v>0</v>
      </c>
      <c r="X119" s="127">
        <v>1</v>
      </c>
      <c r="Y119" s="127"/>
      <c r="Z119" s="127"/>
      <c r="AA119" s="128">
        <f t="shared" si="38"/>
        <v>0</v>
      </c>
      <c r="AB119" s="127">
        <v>1</v>
      </c>
      <c r="AC119" s="127"/>
      <c r="AD119" s="127"/>
      <c r="AE119" s="129">
        <f t="shared" si="24"/>
        <v>0</v>
      </c>
      <c r="AF119" s="127">
        <v>1</v>
      </c>
      <c r="AG119" s="127"/>
      <c r="AH119" s="127"/>
      <c r="AI119" s="129">
        <f t="shared" si="25"/>
        <v>0</v>
      </c>
      <c r="AJ119" s="127">
        <v>1</v>
      </c>
      <c r="AK119" s="127"/>
      <c r="AL119" s="127"/>
      <c r="AM119" s="130">
        <f t="shared" si="26"/>
        <v>0</v>
      </c>
      <c r="AN119" s="127">
        <v>1</v>
      </c>
      <c r="AO119" s="127"/>
      <c r="AP119" s="127"/>
      <c r="AQ119" s="131">
        <f t="shared" si="27"/>
        <v>0</v>
      </c>
      <c r="AR119" s="127">
        <v>1</v>
      </c>
      <c r="AS119" s="127"/>
      <c r="AT119" s="127"/>
      <c r="AU119" s="128">
        <f t="shared" si="28"/>
        <v>0</v>
      </c>
      <c r="AV119" s="127">
        <v>1</v>
      </c>
      <c r="AW119" s="127"/>
      <c r="AX119" s="127"/>
      <c r="AY119" s="128">
        <f t="shared" si="40"/>
        <v>0</v>
      </c>
      <c r="AZ119" s="132">
        <f t="shared" si="37"/>
        <v>0</v>
      </c>
      <c r="BA119" s="133">
        <v>0</v>
      </c>
      <c r="BB119" s="134">
        <f t="shared" si="29"/>
        <v>0</v>
      </c>
      <c r="BC119" s="135" t="str">
        <f t="shared" si="30"/>
        <v>geen actie</v>
      </c>
      <c r="BD119" s="136">
        <v>119</v>
      </c>
    </row>
    <row r="120" spans="1:56" ht="17.25" hidden="1" customHeight="1" x14ac:dyDescent="0.25">
      <c r="A120" s="117">
        <v>120</v>
      </c>
      <c r="B120" s="117" t="str">
        <f t="shared" si="22"/>
        <v>v</v>
      </c>
      <c r="C120" s="141"/>
      <c r="D120" s="156"/>
      <c r="E120" s="158"/>
      <c r="F120" s="145"/>
      <c r="G120" s="22"/>
      <c r="H120" s="123">
        <f t="shared" si="41"/>
        <v>0</v>
      </c>
      <c r="I120" s="139"/>
      <c r="J120" s="125">
        <f t="shared" si="34"/>
        <v>2018</v>
      </c>
      <c r="K120" s="126">
        <v>0</v>
      </c>
      <c r="L120" s="127">
        <v>1</v>
      </c>
      <c r="M120" s="127"/>
      <c r="N120" s="127"/>
      <c r="O120" s="128">
        <f t="shared" si="35"/>
        <v>0</v>
      </c>
      <c r="P120" s="127">
        <v>1</v>
      </c>
      <c r="Q120" s="127"/>
      <c r="R120" s="127"/>
      <c r="S120" s="128">
        <f t="shared" si="39"/>
        <v>0</v>
      </c>
      <c r="T120" s="127">
        <v>1</v>
      </c>
      <c r="U120" s="127"/>
      <c r="V120" s="127"/>
      <c r="W120" s="128">
        <f t="shared" si="36"/>
        <v>0</v>
      </c>
      <c r="X120" s="127">
        <v>1</v>
      </c>
      <c r="Y120" s="127"/>
      <c r="Z120" s="127"/>
      <c r="AA120" s="128">
        <f t="shared" si="38"/>
        <v>0</v>
      </c>
      <c r="AB120" s="127">
        <v>1</v>
      </c>
      <c r="AC120" s="127"/>
      <c r="AD120" s="127"/>
      <c r="AE120" s="129">
        <f t="shared" si="24"/>
        <v>0</v>
      </c>
      <c r="AF120" s="127">
        <v>1</v>
      </c>
      <c r="AG120" s="127"/>
      <c r="AH120" s="127"/>
      <c r="AI120" s="129">
        <f t="shared" si="25"/>
        <v>0</v>
      </c>
      <c r="AJ120" s="127">
        <v>1</v>
      </c>
      <c r="AK120" s="127"/>
      <c r="AL120" s="127"/>
      <c r="AM120" s="130">
        <f t="shared" si="26"/>
        <v>0</v>
      </c>
      <c r="AN120" s="127">
        <v>1</v>
      </c>
      <c r="AO120" s="127"/>
      <c r="AP120" s="127"/>
      <c r="AQ120" s="131">
        <f t="shared" si="27"/>
        <v>0</v>
      </c>
      <c r="AR120" s="127">
        <v>1</v>
      </c>
      <c r="AS120" s="127"/>
      <c r="AT120" s="127"/>
      <c r="AU120" s="128">
        <f t="shared" si="28"/>
        <v>0</v>
      </c>
      <c r="AV120" s="127">
        <v>1</v>
      </c>
      <c r="AW120" s="127"/>
      <c r="AX120" s="127"/>
      <c r="AY120" s="128">
        <f t="shared" si="40"/>
        <v>0</v>
      </c>
      <c r="AZ120" s="132">
        <f t="shared" si="37"/>
        <v>0</v>
      </c>
      <c r="BA120" s="133">
        <v>0</v>
      </c>
      <c r="BB120" s="134">
        <f t="shared" si="29"/>
        <v>0</v>
      </c>
      <c r="BC120" s="135" t="str">
        <f t="shared" si="30"/>
        <v>geen actie</v>
      </c>
      <c r="BD120" s="136">
        <v>120</v>
      </c>
    </row>
    <row r="121" spans="1:56" ht="17.25" hidden="1" customHeight="1" x14ac:dyDescent="0.25">
      <c r="A121" s="117">
        <v>121</v>
      </c>
      <c r="B121" s="117" t="str">
        <f t="shared" si="22"/>
        <v>v</v>
      </c>
      <c r="C121" s="141"/>
      <c r="D121" s="156"/>
      <c r="E121" s="158"/>
      <c r="F121" s="145"/>
      <c r="G121" s="22"/>
      <c r="H121" s="123">
        <f t="shared" si="41"/>
        <v>0</v>
      </c>
      <c r="I121" s="139"/>
      <c r="J121" s="125">
        <f t="shared" si="34"/>
        <v>2018</v>
      </c>
      <c r="K121" s="126">
        <v>0</v>
      </c>
      <c r="L121" s="127">
        <v>1</v>
      </c>
      <c r="M121" s="127"/>
      <c r="N121" s="127"/>
      <c r="O121" s="128">
        <f t="shared" si="35"/>
        <v>0</v>
      </c>
      <c r="P121" s="127">
        <v>1</v>
      </c>
      <c r="Q121" s="127"/>
      <c r="R121" s="127"/>
      <c r="S121" s="128">
        <f t="shared" si="39"/>
        <v>0</v>
      </c>
      <c r="T121" s="127">
        <v>1</v>
      </c>
      <c r="U121" s="127"/>
      <c r="V121" s="127"/>
      <c r="W121" s="128">
        <f t="shared" si="36"/>
        <v>0</v>
      </c>
      <c r="X121" s="127">
        <v>1</v>
      </c>
      <c r="Y121" s="127"/>
      <c r="Z121" s="127"/>
      <c r="AA121" s="128">
        <f t="shared" si="38"/>
        <v>0</v>
      </c>
      <c r="AB121" s="127">
        <v>1</v>
      </c>
      <c r="AC121" s="127"/>
      <c r="AD121" s="127"/>
      <c r="AE121" s="129">
        <f t="shared" si="24"/>
        <v>0</v>
      </c>
      <c r="AF121" s="127">
        <v>1</v>
      </c>
      <c r="AG121" s="127"/>
      <c r="AH121" s="127"/>
      <c r="AI121" s="129">
        <f t="shared" si="25"/>
        <v>0</v>
      </c>
      <c r="AJ121" s="127">
        <v>1</v>
      </c>
      <c r="AK121" s="127"/>
      <c r="AL121" s="127"/>
      <c r="AM121" s="130">
        <f t="shared" si="26"/>
        <v>0</v>
      </c>
      <c r="AN121" s="127">
        <v>1</v>
      </c>
      <c r="AO121" s="127"/>
      <c r="AP121" s="127"/>
      <c r="AQ121" s="131">
        <f t="shared" si="27"/>
        <v>0</v>
      </c>
      <c r="AR121" s="127">
        <v>1</v>
      </c>
      <c r="AS121" s="127"/>
      <c r="AT121" s="127"/>
      <c r="AU121" s="128">
        <f t="shared" si="28"/>
        <v>0</v>
      </c>
      <c r="AV121" s="127">
        <v>1</v>
      </c>
      <c r="AW121" s="127"/>
      <c r="AX121" s="127"/>
      <c r="AY121" s="128">
        <f t="shared" si="40"/>
        <v>0</v>
      </c>
      <c r="AZ121" s="132">
        <f t="shared" si="37"/>
        <v>0</v>
      </c>
      <c r="BA121" s="133">
        <v>0</v>
      </c>
      <c r="BB121" s="134">
        <f t="shared" si="29"/>
        <v>0</v>
      </c>
      <c r="BC121" s="135" t="str">
        <f t="shared" si="30"/>
        <v>geen actie</v>
      </c>
      <c r="BD121" s="136">
        <v>121</v>
      </c>
    </row>
    <row r="122" spans="1:56" ht="17.25" hidden="1" customHeight="1" x14ac:dyDescent="0.25">
      <c r="A122" s="117">
        <v>122</v>
      </c>
      <c r="B122" s="117" t="str">
        <f t="shared" si="22"/>
        <v>v</v>
      </c>
      <c r="C122" s="141"/>
      <c r="D122" s="156"/>
      <c r="E122" s="158"/>
      <c r="F122" s="145"/>
      <c r="G122" s="22"/>
      <c r="H122" s="123">
        <f t="shared" si="41"/>
        <v>0</v>
      </c>
      <c r="I122" s="139"/>
      <c r="J122" s="125">
        <f t="shared" si="34"/>
        <v>2018</v>
      </c>
      <c r="K122" s="126">
        <v>0</v>
      </c>
      <c r="L122" s="127">
        <v>1</v>
      </c>
      <c r="M122" s="127"/>
      <c r="N122" s="127"/>
      <c r="O122" s="128">
        <f t="shared" si="35"/>
        <v>0</v>
      </c>
      <c r="P122" s="127">
        <v>1</v>
      </c>
      <c r="Q122" s="127"/>
      <c r="R122" s="127"/>
      <c r="S122" s="128">
        <f t="shared" si="39"/>
        <v>0</v>
      </c>
      <c r="T122" s="127">
        <v>1</v>
      </c>
      <c r="U122" s="127"/>
      <c r="V122" s="127"/>
      <c r="W122" s="128">
        <f t="shared" si="36"/>
        <v>0</v>
      </c>
      <c r="X122" s="127">
        <v>1</v>
      </c>
      <c r="Y122" s="127"/>
      <c r="Z122" s="127"/>
      <c r="AA122" s="128">
        <f t="shared" si="38"/>
        <v>0</v>
      </c>
      <c r="AB122" s="127">
        <v>1</v>
      </c>
      <c r="AC122" s="127"/>
      <c r="AD122" s="127"/>
      <c r="AE122" s="129">
        <f t="shared" si="24"/>
        <v>0</v>
      </c>
      <c r="AF122" s="127">
        <v>1</v>
      </c>
      <c r="AG122" s="127"/>
      <c r="AH122" s="127"/>
      <c r="AI122" s="129">
        <f t="shared" si="25"/>
        <v>0</v>
      </c>
      <c r="AJ122" s="127">
        <v>1</v>
      </c>
      <c r="AK122" s="127"/>
      <c r="AL122" s="127"/>
      <c r="AM122" s="130">
        <f t="shared" si="26"/>
        <v>0</v>
      </c>
      <c r="AN122" s="127">
        <v>1</v>
      </c>
      <c r="AO122" s="127"/>
      <c r="AP122" s="127"/>
      <c r="AQ122" s="131">
        <f t="shared" si="27"/>
        <v>0</v>
      </c>
      <c r="AR122" s="127">
        <v>1</v>
      </c>
      <c r="AS122" s="127"/>
      <c r="AT122" s="127"/>
      <c r="AU122" s="128">
        <f t="shared" si="28"/>
        <v>0</v>
      </c>
      <c r="AV122" s="127">
        <v>1</v>
      </c>
      <c r="AW122" s="127"/>
      <c r="AX122" s="127"/>
      <c r="AY122" s="128">
        <f t="shared" si="40"/>
        <v>0</v>
      </c>
      <c r="AZ122" s="132">
        <f t="shared" si="37"/>
        <v>0</v>
      </c>
      <c r="BA122" s="133">
        <v>0</v>
      </c>
      <c r="BB122" s="134">
        <f t="shared" si="29"/>
        <v>0</v>
      </c>
      <c r="BC122" s="135" t="str">
        <f t="shared" si="30"/>
        <v>geen actie</v>
      </c>
      <c r="BD122" s="136">
        <v>122</v>
      </c>
    </row>
    <row r="123" spans="1:56" ht="17.25" hidden="1" customHeight="1" x14ac:dyDescent="0.25">
      <c r="A123" s="117">
        <v>123</v>
      </c>
      <c r="B123" s="117" t="str">
        <f t="shared" si="22"/>
        <v>v</v>
      </c>
      <c r="C123" s="141"/>
      <c r="D123" s="156"/>
      <c r="E123" s="158"/>
      <c r="F123" s="145"/>
      <c r="G123" s="22"/>
      <c r="H123" s="123">
        <f t="shared" si="41"/>
        <v>0</v>
      </c>
      <c r="I123" s="139"/>
      <c r="J123" s="125">
        <f t="shared" si="34"/>
        <v>2018</v>
      </c>
      <c r="K123" s="126">
        <v>0</v>
      </c>
      <c r="L123" s="127">
        <v>1</v>
      </c>
      <c r="M123" s="127"/>
      <c r="N123" s="127"/>
      <c r="O123" s="128">
        <f t="shared" si="35"/>
        <v>0</v>
      </c>
      <c r="P123" s="127">
        <v>1</v>
      </c>
      <c r="Q123" s="127"/>
      <c r="R123" s="127"/>
      <c r="S123" s="128">
        <f t="shared" si="39"/>
        <v>0</v>
      </c>
      <c r="T123" s="127">
        <v>1</v>
      </c>
      <c r="U123" s="127"/>
      <c r="V123" s="127"/>
      <c r="W123" s="128">
        <f t="shared" si="36"/>
        <v>0</v>
      </c>
      <c r="X123" s="127">
        <v>1</v>
      </c>
      <c r="Y123" s="127"/>
      <c r="Z123" s="127"/>
      <c r="AA123" s="128">
        <f t="shared" si="38"/>
        <v>0</v>
      </c>
      <c r="AB123" s="127">
        <v>1</v>
      </c>
      <c r="AC123" s="127"/>
      <c r="AD123" s="127"/>
      <c r="AE123" s="129">
        <f t="shared" si="24"/>
        <v>0</v>
      </c>
      <c r="AF123" s="127">
        <v>1</v>
      </c>
      <c r="AG123" s="127"/>
      <c r="AH123" s="127"/>
      <c r="AI123" s="129">
        <f t="shared" si="25"/>
        <v>0</v>
      </c>
      <c r="AJ123" s="127">
        <v>1</v>
      </c>
      <c r="AK123" s="127"/>
      <c r="AL123" s="127"/>
      <c r="AM123" s="130">
        <f t="shared" si="26"/>
        <v>0</v>
      </c>
      <c r="AN123" s="127">
        <v>1</v>
      </c>
      <c r="AO123" s="127"/>
      <c r="AP123" s="127"/>
      <c r="AQ123" s="131">
        <f t="shared" si="27"/>
        <v>0</v>
      </c>
      <c r="AR123" s="127">
        <v>1</v>
      </c>
      <c r="AS123" s="127"/>
      <c r="AT123" s="127"/>
      <c r="AU123" s="128">
        <f t="shared" si="28"/>
        <v>0</v>
      </c>
      <c r="AV123" s="127">
        <v>1</v>
      </c>
      <c r="AW123" s="127"/>
      <c r="AX123" s="127"/>
      <c r="AY123" s="128">
        <f t="shared" si="40"/>
        <v>0</v>
      </c>
      <c r="AZ123" s="132">
        <f t="shared" si="37"/>
        <v>0</v>
      </c>
      <c r="BA123" s="133">
        <v>0</v>
      </c>
      <c r="BB123" s="134">
        <f t="shared" si="29"/>
        <v>0</v>
      </c>
      <c r="BC123" s="135" t="str">
        <f t="shared" si="30"/>
        <v>geen actie</v>
      </c>
      <c r="BD123" s="136">
        <v>123</v>
      </c>
    </row>
    <row r="124" spans="1:56" ht="17.25" hidden="1" customHeight="1" x14ac:dyDescent="0.25">
      <c r="A124" s="117">
        <v>124</v>
      </c>
      <c r="B124" s="117" t="str">
        <f t="shared" si="22"/>
        <v>v</v>
      </c>
      <c r="C124" s="141"/>
      <c r="D124" s="156"/>
      <c r="E124" s="158"/>
      <c r="F124" s="145"/>
      <c r="G124" s="22"/>
      <c r="H124" s="123">
        <f t="shared" si="41"/>
        <v>0</v>
      </c>
      <c r="I124" s="139"/>
      <c r="J124" s="125">
        <f t="shared" si="34"/>
        <v>2018</v>
      </c>
      <c r="K124" s="126">
        <v>0</v>
      </c>
      <c r="L124" s="127">
        <v>1</v>
      </c>
      <c r="M124" s="127"/>
      <c r="N124" s="127"/>
      <c r="O124" s="128">
        <f t="shared" si="35"/>
        <v>0</v>
      </c>
      <c r="P124" s="127">
        <v>1</v>
      </c>
      <c r="Q124" s="127"/>
      <c r="R124" s="127"/>
      <c r="S124" s="128">
        <f t="shared" si="39"/>
        <v>0</v>
      </c>
      <c r="T124" s="127">
        <v>1</v>
      </c>
      <c r="U124" s="127"/>
      <c r="V124" s="127"/>
      <c r="W124" s="128">
        <f t="shared" si="36"/>
        <v>0</v>
      </c>
      <c r="X124" s="127">
        <v>1</v>
      </c>
      <c r="Y124" s="127"/>
      <c r="Z124" s="127"/>
      <c r="AA124" s="128">
        <f t="shared" si="38"/>
        <v>0</v>
      </c>
      <c r="AB124" s="127">
        <v>1</v>
      </c>
      <c r="AC124" s="127"/>
      <c r="AD124" s="127"/>
      <c r="AE124" s="129">
        <f t="shared" si="24"/>
        <v>0</v>
      </c>
      <c r="AF124" s="127">
        <v>1</v>
      </c>
      <c r="AG124" s="127"/>
      <c r="AH124" s="127"/>
      <c r="AI124" s="129">
        <f t="shared" si="25"/>
        <v>0</v>
      </c>
      <c r="AJ124" s="127">
        <v>1</v>
      </c>
      <c r="AK124" s="127"/>
      <c r="AL124" s="127"/>
      <c r="AM124" s="130">
        <f t="shared" si="26"/>
        <v>0</v>
      </c>
      <c r="AN124" s="127">
        <v>1</v>
      </c>
      <c r="AO124" s="127"/>
      <c r="AP124" s="127"/>
      <c r="AQ124" s="131">
        <f t="shared" si="27"/>
        <v>0</v>
      </c>
      <c r="AR124" s="127">
        <v>1</v>
      </c>
      <c r="AS124" s="127"/>
      <c r="AT124" s="127"/>
      <c r="AU124" s="128">
        <f t="shared" si="28"/>
        <v>0</v>
      </c>
      <c r="AV124" s="127">
        <v>1</v>
      </c>
      <c r="AW124" s="127"/>
      <c r="AX124" s="127"/>
      <c r="AY124" s="128">
        <f t="shared" si="40"/>
        <v>0</v>
      </c>
      <c r="AZ124" s="132">
        <f t="shared" si="37"/>
        <v>0</v>
      </c>
      <c r="BA124" s="133">
        <v>0</v>
      </c>
      <c r="BB124" s="134">
        <f t="shared" si="29"/>
        <v>0</v>
      </c>
      <c r="BC124" s="135" t="str">
        <f t="shared" si="30"/>
        <v>geen actie</v>
      </c>
      <c r="BD124" s="136">
        <v>124</v>
      </c>
    </row>
    <row r="125" spans="1:56" ht="17.25" hidden="1" customHeight="1" x14ac:dyDescent="0.25">
      <c r="A125" s="117">
        <v>125</v>
      </c>
      <c r="B125" s="117" t="str">
        <f t="shared" si="22"/>
        <v>v</v>
      </c>
      <c r="C125" s="141"/>
      <c r="D125" s="156"/>
      <c r="E125" s="158"/>
      <c r="F125" s="145"/>
      <c r="G125" s="22"/>
      <c r="H125" s="123">
        <f t="shared" si="41"/>
        <v>0</v>
      </c>
      <c r="I125" s="139"/>
      <c r="J125" s="125">
        <f t="shared" si="34"/>
        <v>2018</v>
      </c>
      <c r="K125" s="126">
        <v>0</v>
      </c>
      <c r="L125" s="127">
        <v>1</v>
      </c>
      <c r="M125" s="127"/>
      <c r="N125" s="127"/>
      <c r="O125" s="128">
        <f t="shared" si="35"/>
        <v>0</v>
      </c>
      <c r="P125" s="127">
        <v>1</v>
      </c>
      <c r="Q125" s="127"/>
      <c r="R125" s="127"/>
      <c r="S125" s="128">
        <f t="shared" si="39"/>
        <v>0</v>
      </c>
      <c r="T125" s="127">
        <v>1</v>
      </c>
      <c r="U125" s="127"/>
      <c r="V125" s="127"/>
      <c r="W125" s="128">
        <f t="shared" si="36"/>
        <v>0</v>
      </c>
      <c r="X125" s="127">
        <v>1</v>
      </c>
      <c r="Y125" s="127"/>
      <c r="Z125" s="127"/>
      <c r="AA125" s="128">
        <f t="shared" si="38"/>
        <v>0</v>
      </c>
      <c r="AB125" s="127">
        <v>1</v>
      </c>
      <c r="AC125" s="127"/>
      <c r="AD125" s="127"/>
      <c r="AE125" s="129">
        <f t="shared" si="24"/>
        <v>0</v>
      </c>
      <c r="AF125" s="127">
        <v>1</v>
      </c>
      <c r="AG125" s="127"/>
      <c r="AH125" s="127"/>
      <c r="AI125" s="129">
        <f t="shared" si="25"/>
        <v>0</v>
      </c>
      <c r="AJ125" s="127">
        <v>1</v>
      </c>
      <c r="AK125" s="127"/>
      <c r="AL125" s="127"/>
      <c r="AM125" s="130">
        <f t="shared" si="26"/>
        <v>0</v>
      </c>
      <c r="AN125" s="127">
        <v>1</v>
      </c>
      <c r="AO125" s="127"/>
      <c r="AP125" s="127"/>
      <c r="AQ125" s="131">
        <f t="shared" si="27"/>
        <v>0</v>
      </c>
      <c r="AR125" s="127">
        <v>1</v>
      </c>
      <c r="AS125" s="127"/>
      <c r="AT125" s="127"/>
      <c r="AU125" s="128">
        <f t="shared" si="28"/>
        <v>0</v>
      </c>
      <c r="AV125" s="127">
        <v>1</v>
      </c>
      <c r="AW125" s="127"/>
      <c r="AX125" s="127"/>
      <c r="AY125" s="128">
        <f t="shared" si="40"/>
        <v>0</v>
      </c>
      <c r="AZ125" s="132">
        <f t="shared" si="37"/>
        <v>0</v>
      </c>
      <c r="BA125" s="133">
        <v>0</v>
      </c>
      <c r="BB125" s="134">
        <f t="shared" si="29"/>
        <v>0</v>
      </c>
      <c r="BC125" s="135" t="str">
        <f t="shared" si="30"/>
        <v>geen actie</v>
      </c>
      <c r="BD125" s="136">
        <v>125</v>
      </c>
    </row>
    <row r="126" spans="1:56" ht="17.25" hidden="1" customHeight="1" x14ac:dyDescent="0.25">
      <c r="A126" s="117">
        <v>126</v>
      </c>
      <c r="B126" s="117" t="str">
        <f t="shared" si="22"/>
        <v>v</v>
      </c>
      <c r="C126" s="141"/>
      <c r="D126" s="156"/>
      <c r="E126" s="158"/>
      <c r="F126" s="145"/>
      <c r="G126" s="22"/>
      <c r="H126" s="123">
        <f t="shared" si="41"/>
        <v>0</v>
      </c>
      <c r="I126" s="139"/>
      <c r="J126" s="125">
        <f t="shared" si="34"/>
        <v>2018</v>
      </c>
      <c r="K126" s="126">
        <v>0</v>
      </c>
      <c r="L126" s="127">
        <v>1</v>
      </c>
      <c r="M126" s="127"/>
      <c r="N126" s="127"/>
      <c r="O126" s="128">
        <f t="shared" si="35"/>
        <v>0</v>
      </c>
      <c r="P126" s="127">
        <v>1</v>
      </c>
      <c r="Q126" s="127"/>
      <c r="R126" s="127"/>
      <c r="S126" s="128">
        <f t="shared" si="39"/>
        <v>0</v>
      </c>
      <c r="T126" s="127">
        <v>1</v>
      </c>
      <c r="U126" s="127"/>
      <c r="V126" s="127"/>
      <c r="W126" s="128">
        <f t="shared" si="36"/>
        <v>0</v>
      </c>
      <c r="X126" s="127">
        <v>1</v>
      </c>
      <c r="Y126" s="127"/>
      <c r="Z126" s="127"/>
      <c r="AA126" s="128">
        <f t="shared" si="38"/>
        <v>0</v>
      </c>
      <c r="AB126" s="127">
        <v>1</v>
      </c>
      <c r="AC126" s="127"/>
      <c r="AD126" s="127"/>
      <c r="AE126" s="129">
        <f t="shared" si="24"/>
        <v>0</v>
      </c>
      <c r="AF126" s="127">
        <v>1</v>
      </c>
      <c r="AG126" s="127"/>
      <c r="AH126" s="127"/>
      <c r="AI126" s="129">
        <f t="shared" si="25"/>
        <v>0</v>
      </c>
      <c r="AJ126" s="127">
        <v>1</v>
      </c>
      <c r="AK126" s="127"/>
      <c r="AL126" s="127"/>
      <c r="AM126" s="130">
        <f t="shared" si="26"/>
        <v>0</v>
      </c>
      <c r="AN126" s="127">
        <v>1</v>
      </c>
      <c r="AO126" s="127"/>
      <c r="AP126" s="127"/>
      <c r="AQ126" s="131">
        <f t="shared" si="27"/>
        <v>0</v>
      </c>
      <c r="AR126" s="127">
        <v>1</v>
      </c>
      <c r="AS126" s="127"/>
      <c r="AT126" s="127"/>
      <c r="AU126" s="128">
        <f t="shared" si="28"/>
        <v>0</v>
      </c>
      <c r="AV126" s="127">
        <v>1</v>
      </c>
      <c r="AW126" s="127"/>
      <c r="AX126" s="127"/>
      <c r="AY126" s="128">
        <f t="shared" si="40"/>
        <v>0</v>
      </c>
      <c r="AZ126" s="132">
        <f t="shared" si="37"/>
        <v>0</v>
      </c>
      <c r="BA126" s="133">
        <v>0</v>
      </c>
      <c r="BB126" s="134">
        <f t="shared" si="29"/>
        <v>0</v>
      </c>
      <c r="BC126" s="135" t="str">
        <f t="shared" si="30"/>
        <v>geen actie</v>
      </c>
      <c r="BD126" s="136">
        <v>126</v>
      </c>
    </row>
    <row r="127" spans="1:56" ht="17.25" hidden="1" customHeight="1" x14ac:dyDescent="0.25">
      <c r="A127" s="117">
        <v>127</v>
      </c>
      <c r="B127" s="117" t="str">
        <f t="shared" si="22"/>
        <v>v</v>
      </c>
      <c r="C127" s="141"/>
      <c r="D127" s="156"/>
      <c r="E127" s="158"/>
      <c r="F127" s="145"/>
      <c r="G127" s="22"/>
      <c r="H127" s="123">
        <f t="shared" si="41"/>
        <v>0</v>
      </c>
      <c r="I127" s="139"/>
      <c r="J127" s="125">
        <f t="shared" si="34"/>
        <v>2018</v>
      </c>
      <c r="K127" s="126">
        <v>0</v>
      </c>
      <c r="L127" s="127">
        <v>1</v>
      </c>
      <c r="M127" s="127"/>
      <c r="N127" s="127"/>
      <c r="O127" s="128">
        <f t="shared" si="35"/>
        <v>0</v>
      </c>
      <c r="P127" s="127">
        <v>1</v>
      </c>
      <c r="Q127" s="127"/>
      <c r="R127" s="127"/>
      <c r="S127" s="128">
        <f t="shared" si="39"/>
        <v>0</v>
      </c>
      <c r="T127" s="127">
        <v>1</v>
      </c>
      <c r="U127" s="127"/>
      <c r="V127" s="127"/>
      <c r="W127" s="128">
        <f t="shared" si="36"/>
        <v>0</v>
      </c>
      <c r="X127" s="127">
        <v>1</v>
      </c>
      <c r="Y127" s="127"/>
      <c r="Z127" s="127"/>
      <c r="AA127" s="128">
        <f t="shared" si="38"/>
        <v>0</v>
      </c>
      <c r="AB127" s="127">
        <v>1</v>
      </c>
      <c r="AC127" s="127"/>
      <c r="AD127" s="127"/>
      <c r="AE127" s="129">
        <f t="shared" si="24"/>
        <v>0</v>
      </c>
      <c r="AF127" s="127">
        <v>1</v>
      </c>
      <c r="AG127" s="127"/>
      <c r="AH127" s="127"/>
      <c r="AI127" s="129">
        <f t="shared" si="25"/>
        <v>0</v>
      </c>
      <c r="AJ127" s="127">
        <v>1</v>
      </c>
      <c r="AK127" s="127"/>
      <c r="AL127" s="127"/>
      <c r="AM127" s="130">
        <f t="shared" si="26"/>
        <v>0</v>
      </c>
      <c r="AN127" s="127">
        <v>1</v>
      </c>
      <c r="AO127" s="127"/>
      <c r="AP127" s="127"/>
      <c r="AQ127" s="131">
        <f t="shared" si="27"/>
        <v>0</v>
      </c>
      <c r="AR127" s="127">
        <v>1</v>
      </c>
      <c r="AS127" s="127"/>
      <c r="AT127" s="127"/>
      <c r="AU127" s="128">
        <f t="shared" si="28"/>
        <v>0</v>
      </c>
      <c r="AV127" s="127">
        <v>1</v>
      </c>
      <c r="AW127" s="127"/>
      <c r="AX127" s="127"/>
      <c r="AY127" s="128">
        <f t="shared" si="40"/>
        <v>0</v>
      </c>
      <c r="AZ127" s="132">
        <f t="shared" si="37"/>
        <v>0</v>
      </c>
      <c r="BA127" s="133">
        <v>0</v>
      </c>
      <c r="BB127" s="134">
        <f t="shared" si="29"/>
        <v>0</v>
      </c>
      <c r="BC127" s="135" t="str">
        <f t="shared" si="30"/>
        <v>geen actie</v>
      </c>
      <c r="BD127" s="136">
        <v>127</v>
      </c>
    </row>
    <row r="128" spans="1:56" ht="17.25" hidden="1" customHeight="1" x14ac:dyDescent="0.25">
      <c r="A128" s="117">
        <v>76</v>
      </c>
      <c r="B128" s="117" t="str">
        <f t="shared" si="22"/>
        <v>v</v>
      </c>
      <c r="C128" s="149"/>
      <c r="D128" s="119"/>
      <c r="E128" s="120"/>
      <c r="F128" s="146"/>
      <c r="G128" s="139"/>
      <c r="H128" s="123"/>
      <c r="I128" s="148"/>
      <c r="J128" s="125">
        <f t="shared" si="34"/>
        <v>2018</v>
      </c>
      <c r="K128" s="126">
        <v>0</v>
      </c>
      <c r="L128" s="127">
        <v>1</v>
      </c>
      <c r="M128" s="127"/>
      <c r="N128" s="127"/>
      <c r="O128" s="128">
        <f t="shared" si="35"/>
        <v>0</v>
      </c>
      <c r="P128" s="127">
        <v>1</v>
      </c>
      <c r="Q128" s="127"/>
      <c r="R128" s="127"/>
      <c r="S128" s="128">
        <f t="shared" si="39"/>
        <v>0</v>
      </c>
      <c r="T128" s="127">
        <v>1</v>
      </c>
      <c r="U128" s="127"/>
      <c r="V128" s="127"/>
      <c r="W128" s="128">
        <f t="shared" si="36"/>
        <v>0</v>
      </c>
      <c r="X128" s="127">
        <v>1</v>
      </c>
      <c r="Y128" s="127"/>
      <c r="Z128" s="127"/>
      <c r="AA128" s="128">
        <f t="shared" si="38"/>
        <v>0</v>
      </c>
      <c r="AB128" s="127">
        <v>1</v>
      </c>
      <c r="AC128" s="127"/>
      <c r="AD128" s="127"/>
      <c r="AE128" s="129">
        <f t="shared" si="24"/>
        <v>0</v>
      </c>
      <c r="AF128" s="127">
        <v>1</v>
      </c>
      <c r="AG128" s="127"/>
      <c r="AH128" s="127"/>
      <c r="AI128" s="129">
        <f t="shared" si="25"/>
        <v>0</v>
      </c>
      <c r="AJ128" s="127">
        <v>1</v>
      </c>
      <c r="AK128" s="127"/>
      <c r="AL128" s="127"/>
      <c r="AM128" s="130">
        <f t="shared" si="26"/>
        <v>0</v>
      </c>
      <c r="AN128" s="127">
        <v>1</v>
      </c>
      <c r="AO128" s="127"/>
      <c r="AP128" s="127"/>
      <c r="AQ128" s="131">
        <f t="shared" si="27"/>
        <v>0</v>
      </c>
      <c r="AR128" s="127">
        <v>1</v>
      </c>
      <c r="AS128" s="127"/>
      <c r="AT128" s="127"/>
      <c r="AU128" s="128">
        <f t="shared" si="28"/>
        <v>0</v>
      </c>
      <c r="AV128" s="127">
        <v>1</v>
      </c>
      <c r="AW128" s="127"/>
      <c r="AX128" s="127"/>
      <c r="AY128" s="128">
        <f t="shared" si="40"/>
        <v>0</v>
      </c>
      <c r="AZ128" s="132">
        <f t="shared" si="37"/>
        <v>0</v>
      </c>
      <c r="BA128" s="133">
        <v>0</v>
      </c>
      <c r="BB128" s="134">
        <f t="shared" si="29"/>
        <v>0</v>
      </c>
      <c r="BC128" s="135" t="str">
        <f t="shared" si="30"/>
        <v>geen actie</v>
      </c>
      <c r="BD128" s="136">
        <v>76</v>
      </c>
    </row>
    <row r="129" spans="1:56" ht="17.25" hidden="1" customHeight="1" x14ac:dyDescent="0.2">
      <c r="A129" s="138"/>
      <c r="B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W129" s="138"/>
      <c r="AA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6"/>
    </row>
    <row r="130" spans="1:56" ht="17.25" customHeight="1" x14ac:dyDescent="0.2">
      <c r="A130" s="138"/>
      <c r="B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W130" s="138"/>
      <c r="AA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59"/>
    </row>
    <row r="131" spans="1:56" ht="17.25" customHeight="1" x14ac:dyDescent="0.2">
      <c r="A131" s="138"/>
      <c r="B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W131" s="138"/>
      <c r="AA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59"/>
    </row>
    <row r="132" spans="1:56" ht="17.25" customHeight="1" x14ac:dyDescent="0.2">
      <c r="A132" s="138"/>
      <c r="B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W132" s="138"/>
      <c r="AA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</row>
    <row r="133" spans="1:56" ht="17.25" customHeight="1" x14ac:dyDescent="0.2">
      <c r="A133" s="138"/>
      <c r="B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W133" s="138"/>
      <c r="AA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59"/>
    </row>
    <row r="134" spans="1:56" ht="17.25" customHeight="1" x14ac:dyDescent="0.2">
      <c r="A134" s="138"/>
      <c r="B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W134" s="138"/>
      <c r="AA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59"/>
    </row>
    <row r="135" spans="1:56" ht="17.25" customHeight="1" x14ac:dyDescent="0.2">
      <c r="A135" s="138"/>
      <c r="B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W135" s="138"/>
      <c r="AA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59"/>
    </row>
    <row r="136" spans="1:56" ht="17.25" customHeight="1" x14ac:dyDescent="0.2">
      <c r="A136" s="138"/>
      <c r="B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W136" s="138"/>
      <c r="AA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</row>
    <row r="137" spans="1:56" ht="17.25" customHeight="1" x14ac:dyDescent="0.2">
      <c r="A137" s="138"/>
      <c r="B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W137" s="138"/>
      <c r="AA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</row>
    <row r="138" spans="1:56" ht="17.25" customHeight="1" x14ac:dyDescent="0.2">
      <c r="A138" s="138"/>
      <c r="B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W138" s="138"/>
      <c r="AA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</row>
    <row r="139" spans="1:56" ht="17.25" customHeight="1" x14ac:dyDescent="0.2">
      <c r="A139" s="138"/>
      <c r="B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W139" s="138"/>
      <c r="AA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</row>
    <row r="140" spans="1:56" ht="17.25" customHeight="1" x14ac:dyDescent="0.2">
      <c r="A140" s="138"/>
      <c r="B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W140" s="138"/>
      <c r="AA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</row>
    <row r="141" spans="1:56" ht="17.25" customHeight="1" x14ac:dyDescent="0.2">
      <c r="A141" s="138"/>
      <c r="B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W141" s="138"/>
      <c r="AA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</row>
    <row r="142" spans="1:56" ht="17.25" customHeight="1" x14ac:dyDescent="0.2">
      <c r="A142" s="138"/>
      <c r="B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W142" s="138"/>
      <c r="AA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</row>
    <row r="143" spans="1:56" ht="17.25" customHeight="1" x14ac:dyDescent="0.2">
      <c r="A143" s="138"/>
      <c r="B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W143" s="138"/>
      <c r="AA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</row>
    <row r="144" spans="1:56" ht="17.25" customHeight="1" x14ac:dyDescent="0.2">
      <c r="A144" s="138"/>
      <c r="B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W144" s="138"/>
      <c r="AA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</row>
    <row r="145" s="138" customFormat="1" ht="17.25" customHeight="1" x14ac:dyDescent="0.2"/>
    <row r="146" s="138" customFormat="1" ht="17.25" customHeight="1" x14ac:dyDescent="0.2"/>
    <row r="147" s="138" customFormat="1" ht="17.25" customHeight="1" x14ac:dyDescent="0.2"/>
  </sheetData>
  <conditionalFormatting sqref="AZ2:BB128">
    <cfRule type="expression" dxfId="95" priority="12" stopIfTrue="1">
      <formula>NOT(ISERROR(SEARCH("diploma",AZ2)))</formula>
    </cfRule>
    <cfRule type="expression" dxfId="94" priority="13" stopIfTrue="1">
      <formula>NOT(ISERROR(SEARCH("diploma",AZ2)))</formula>
    </cfRule>
  </conditionalFormatting>
  <conditionalFormatting sqref="BC2:BC128">
    <cfRule type="expression" dxfId="93" priority="14" stopIfTrue="1">
      <formula>NOT(ISERROR(SEARCH("geen actie",BC2)))</formula>
    </cfRule>
    <cfRule type="expression" dxfId="92" priority="15" stopIfTrue="1">
      <formula>NOT(ISERROR(SEARCH("diploma uitschrijven",BC2)))</formula>
    </cfRule>
  </conditionalFormatting>
  <conditionalFormatting sqref="I8:I9 I12:I28 I34:I35 I37:I48 I78:I81 I84:I87 I98:I128">
    <cfRule type="cellIs" dxfId="91" priority="16" stopIfTrue="1" operator="greaterThan">
      <formula>1900</formula>
    </cfRule>
  </conditionalFormatting>
  <conditionalFormatting sqref="B2:B128">
    <cfRule type="cellIs" dxfId="90" priority="17" stopIfTrue="1" operator="equal">
      <formula>"v"</formula>
    </cfRule>
    <cfRule type="cellIs" dxfId="89" priority="18" stopIfTrue="1" operator="equal">
      <formula>"x"</formula>
    </cfRule>
  </conditionalFormatting>
  <conditionalFormatting sqref="P1">
    <cfRule type="cellIs" dxfId="88" priority="10" stopIfTrue="1" operator="between">
      <formula>0</formula>
      <formula>200</formula>
    </cfRule>
  </conditionalFormatting>
  <conditionalFormatting sqref="V1">
    <cfRule type="cellIs" dxfId="87" priority="11" stopIfTrue="1" operator="between">
      <formula>1</formula>
      <formula>200</formula>
    </cfRule>
  </conditionalFormatting>
  <conditionalFormatting sqref="T1">
    <cfRule type="cellIs" dxfId="86" priority="9" stopIfTrue="1" operator="between">
      <formula>0</formula>
      <formula>200</formula>
    </cfRule>
  </conditionalFormatting>
  <conditionalFormatting sqref="X1">
    <cfRule type="cellIs" dxfId="85" priority="8" stopIfTrue="1" operator="between">
      <formula>0</formula>
      <formula>200</formula>
    </cfRule>
  </conditionalFormatting>
  <conditionalFormatting sqref="AB1">
    <cfRule type="cellIs" dxfId="84" priority="7" stopIfTrue="1" operator="between">
      <formula>0</formula>
      <formula>200</formula>
    </cfRule>
  </conditionalFormatting>
  <conditionalFormatting sqref="AF1">
    <cfRule type="cellIs" dxfId="83" priority="6" stopIfTrue="1" operator="between">
      <formula>0</formula>
      <formula>200</formula>
    </cfRule>
  </conditionalFormatting>
  <conditionalFormatting sqref="AJ1">
    <cfRule type="cellIs" dxfId="82" priority="5" stopIfTrue="1" operator="between">
      <formula>0</formula>
      <formula>200</formula>
    </cfRule>
  </conditionalFormatting>
  <conditionalFormatting sqref="AN1">
    <cfRule type="cellIs" dxfId="81" priority="4" stopIfTrue="1" operator="between">
      <formula>0</formula>
      <formula>200</formula>
    </cfRule>
  </conditionalFormatting>
  <conditionalFormatting sqref="AR1">
    <cfRule type="cellIs" dxfId="80" priority="3" stopIfTrue="1" operator="between">
      <formula>0</formula>
      <formula>200</formula>
    </cfRule>
  </conditionalFormatting>
  <conditionalFormatting sqref="AV1">
    <cfRule type="cellIs" dxfId="79" priority="2" stopIfTrue="1" operator="between">
      <formula>0</formula>
      <formula>200</formula>
    </cfRule>
  </conditionalFormatting>
  <conditionalFormatting sqref="J2:J128">
    <cfRule type="cellIs" dxfId="78" priority="1" operator="equal">
      <formula>2018</formula>
    </cfRule>
  </conditionalFormatting>
  <pageMargins left="0.75" right="0.75" top="1" bottom="1" header="0.5" footer="0.5"/>
  <pageSetup paperSize="9" orientation="landscape" horizontalDpi="4294967292" verticalDpi="4294967292" r:id="rId1"/>
  <headerFooter alignWithMargins="0"/>
  <rowBreaks count="1" manualBreakCount="1">
    <brk id="36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92D1-F9A0-4D63-A409-A2C22A24109E}">
  <dimension ref="A1:BW188"/>
  <sheetViews>
    <sheetView zoomScaleNormal="100" zoomScalePageLayoutView="130" workbookViewId="0">
      <pane xSplit="10" ySplit="1" topLeftCell="K2" activePane="bottomRight" state="frozen"/>
      <selection activeCell="E9" sqref="E9:E14"/>
      <selection pane="topRight" activeCell="E9" sqref="E9:E14"/>
      <selection pane="bottomLeft" activeCell="E9" sqref="E9:E14"/>
      <selection pane="bottomRight" activeCell="A13" sqref="A13:XFD126"/>
    </sheetView>
  </sheetViews>
  <sheetFormatPr defaultColWidth="11.42578125" defaultRowHeight="15" x14ac:dyDescent="0.25"/>
  <cols>
    <col min="1" max="1" width="6" style="64" hidden="1" customWidth="1"/>
    <col min="2" max="2" width="6.42578125" style="64" hidden="1" customWidth="1"/>
    <col min="3" max="3" width="5.7109375" style="68" hidden="1" customWidth="1"/>
    <col min="4" max="4" width="10.42578125" style="184" hidden="1" customWidth="1"/>
    <col min="5" max="5" width="28.42578125" style="66" customWidth="1"/>
    <col min="6" max="6" width="8.28515625" style="185" customWidth="1"/>
    <col min="7" max="7" width="11.7109375" style="68" customWidth="1"/>
    <col min="8" max="8" width="9.42578125" style="33" customWidth="1"/>
    <col min="9" max="9" width="10.140625" style="68" customWidth="1"/>
    <col min="10" max="10" width="10" style="69" customWidth="1"/>
    <col min="11" max="11" width="9" style="67" customWidth="1"/>
    <col min="12" max="12" width="6.42578125" style="67" customWidth="1"/>
    <col min="13" max="13" width="5.7109375" style="67" customWidth="1"/>
    <col min="14" max="14" width="6.28515625" style="67" customWidth="1"/>
    <col min="15" max="15" width="8.28515625" style="45" customWidth="1"/>
    <col min="16" max="22" width="6.7109375" style="45" hidden="1" customWidth="1"/>
    <col min="23" max="23" width="6.7109375" style="68" hidden="1" customWidth="1"/>
    <col min="24" max="26" width="6.7109375" style="45" hidden="1" customWidth="1"/>
    <col min="27" max="27" width="6.7109375" style="67" hidden="1" customWidth="1"/>
    <col min="28" max="30" width="6.7109375" style="45" hidden="1" customWidth="1"/>
    <col min="31" max="34" width="6.7109375" style="67" hidden="1" customWidth="1"/>
    <col min="35" max="35" width="6.7109375" style="33" hidden="1" customWidth="1"/>
    <col min="36" max="36" width="9.140625" style="67" hidden="1" customWidth="1"/>
    <col min="37" max="37" width="4.140625" style="67" hidden="1" customWidth="1"/>
    <col min="38" max="38" width="5.42578125" style="67" hidden="1" customWidth="1"/>
    <col min="39" max="39" width="5.28515625" style="33" hidden="1" customWidth="1"/>
    <col min="40" max="40" width="6.42578125" style="67" hidden="1" customWidth="1"/>
    <col min="41" max="42" width="5.42578125" style="67" hidden="1" customWidth="1"/>
    <col min="43" max="43" width="5.42578125" style="33" hidden="1" customWidth="1"/>
    <col min="44" max="44" width="8.7109375" style="67" hidden="1" customWidth="1"/>
    <col min="45" max="46" width="5.42578125" style="67" hidden="1" customWidth="1"/>
    <col min="47" max="47" width="5.42578125" style="33" hidden="1" customWidth="1"/>
    <col min="48" max="48" width="8.7109375" style="67" hidden="1" customWidth="1"/>
    <col min="49" max="49" width="5.42578125" style="67" hidden="1" customWidth="1"/>
    <col min="50" max="50" width="5.140625" style="67" hidden="1" customWidth="1"/>
    <col min="51" max="51" width="6.28515625" style="33" hidden="1" customWidth="1"/>
    <col min="52" max="52" width="6.28515625" style="33" customWidth="1"/>
    <col min="53" max="53" width="6.28515625" style="71" customWidth="1"/>
    <col min="54" max="54" width="6.28515625" style="33" customWidth="1"/>
    <col min="55" max="55" width="19.140625" style="33" customWidth="1"/>
    <col min="56" max="56" width="4.42578125" style="187" customWidth="1"/>
    <col min="57" max="57" width="12" style="45" customWidth="1"/>
    <col min="58" max="59" width="11.42578125" style="45"/>
    <col min="60" max="60" width="11.42578125" style="188"/>
    <col min="61" max="61" width="10.140625" style="45" customWidth="1"/>
    <col min="62" max="256" width="11.42578125" style="45"/>
    <col min="257" max="257" width="4.28515625" style="45" customWidth="1"/>
    <col min="258" max="258" width="6.42578125" style="45" customWidth="1"/>
    <col min="259" max="259" width="5.7109375" style="45" customWidth="1"/>
    <col min="260" max="260" width="7.28515625" style="45" customWidth="1"/>
    <col min="261" max="261" width="28.42578125" style="45" customWidth="1"/>
    <col min="262" max="262" width="7.42578125" style="45" customWidth="1"/>
    <col min="263" max="263" width="11.7109375" style="45" customWidth="1"/>
    <col min="264" max="264" width="9.42578125" style="45" customWidth="1"/>
    <col min="265" max="265" width="10.140625" style="45" customWidth="1"/>
    <col min="266" max="303" width="0" style="45" hidden="1" customWidth="1"/>
    <col min="304" max="304" width="8.7109375" style="45" customWidth="1"/>
    <col min="305" max="305" width="5.42578125" style="45" customWidth="1"/>
    <col min="306" max="306" width="5.140625" style="45" customWidth="1"/>
    <col min="307" max="310" width="6.28515625" style="45" customWidth="1"/>
    <col min="311" max="311" width="19" style="45" customWidth="1"/>
    <col min="312" max="312" width="4.42578125" style="45" customWidth="1"/>
    <col min="313" max="313" width="12" style="45" customWidth="1"/>
    <col min="314" max="316" width="11.42578125" style="45"/>
    <col min="317" max="317" width="10.140625" style="45" customWidth="1"/>
    <col min="318" max="512" width="11.42578125" style="45"/>
    <col min="513" max="513" width="4.28515625" style="45" customWidth="1"/>
    <col min="514" max="514" width="6.42578125" style="45" customWidth="1"/>
    <col min="515" max="515" width="5.7109375" style="45" customWidth="1"/>
    <col min="516" max="516" width="7.28515625" style="45" customWidth="1"/>
    <col min="517" max="517" width="28.42578125" style="45" customWidth="1"/>
    <col min="518" max="518" width="7.42578125" style="45" customWidth="1"/>
    <col min="519" max="519" width="11.7109375" style="45" customWidth="1"/>
    <col min="520" max="520" width="9.42578125" style="45" customWidth="1"/>
    <col min="521" max="521" width="10.140625" style="45" customWidth="1"/>
    <col min="522" max="559" width="0" style="45" hidden="1" customWidth="1"/>
    <col min="560" max="560" width="8.7109375" style="45" customWidth="1"/>
    <col min="561" max="561" width="5.42578125" style="45" customWidth="1"/>
    <col min="562" max="562" width="5.140625" style="45" customWidth="1"/>
    <col min="563" max="566" width="6.28515625" style="45" customWidth="1"/>
    <col min="567" max="567" width="19" style="45" customWidth="1"/>
    <col min="568" max="568" width="4.42578125" style="45" customWidth="1"/>
    <col min="569" max="569" width="12" style="45" customWidth="1"/>
    <col min="570" max="572" width="11.42578125" style="45"/>
    <col min="573" max="573" width="10.140625" style="45" customWidth="1"/>
    <col min="574" max="768" width="11.42578125" style="45"/>
    <col min="769" max="769" width="4.28515625" style="45" customWidth="1"/>
    <col min="770" max="770" width="6.42578125" style="45" customWidth="1"/>
    <col min="771" max="771" width="5.7109375" style="45" customWidth="1"/>
    <col min="772" max="772" width="7.28515625" style="45" customWidth="1"/>
    <col min="773" max="773" width="28.42578125" style="45" customWidth="1"/>
    <col min="774" max="774" width="7.42578125" style="45" customWidth="1"/>
    <col min="775" max="775" width="11.7109375" style="45" customWidth="1"/>
    <col min="776" max="776" width="9.42578125" style="45" customWidth="1"/>
    <col min="777" max="777" width="10.140625" style="45" customWidth="1"/>
    <col min="778" max="815" width="0" style="45" hidden="1" customWidth="1"/>
    <col min="816" max="816" width="8.7109375" style="45" customWidth="1"/>
    <col min="817" max="817" width="5.42578125" style="45" customWidth="1"/>
    <col min="818" max="818" width="5.140625" style="45" customWidth="1"/>
    <col min="819" max="822" width="6.28515625" style="45" customWidth="1"/>
    <col min="823" max="823" width="19" style="45" customWidth="1"/>
    <col min="824" max="824" width="4.42578125" style="45" customWidth="1"/>
    <col min="825" max="825" width="12" style="45" customWidth="1"/>
    <col min="826" max="828" width="11.42578125" style="45"/>
    <col min="829" max="829" width="10.140625" style="45" customWidth="1"/>
    <col min="830" max="1024" width="11.42578125" style="45"/>
    <col min="1025" max="1025" width="4.28515625" style="45" customWidth="1"/>
    <col min="1026" max="1026" width="6.42578125" style="45" customWidth="1"/>
    <col min="1027" max="1027" width="5.7109375" style="45" customWidth="1"/>
    <col min="1028" max="1028" width="7.28515625" style="45" customWidth="1"/>
    <col min="1029" max="1029" width="28.42578125" style="45" customWidth="1"/>
    <col min="1030" max="1030" width="7.42578125" style="45" customWidth="1"/>
    <col min="1031" max="1031" width="11.7109375" style="45" customWidth="1"/>
    <col min="1032" max="1032" width="9.42578125" style="45" customWidth="1"/>
    <col min="1033" max="1033" width="10.140625" style="45" customWidth="1"/>
    <col min="1034" max="1071" width="0" style="45" hidden="1" customWidth="1"/>
    <col min="1072" max="1072" width="8.7109375" style="45" customWidth="1"/>
    <col min="1073" max="1073" width="5.42578125" style="45" customWidth="1"/>
    <col min="1074" max="1074" width="5.140625" style="45" customWidth="1"/>
    <col min="1075" max="1078" width="6.28515625" style="45" customWidth="1"/>
    <col min="1079" max="1079" width="19" style="45" customWidth="1"/>
    <col min="1080" max="1080" width="4.42578125" style="45" customWidth="1"/>
    <col min="1081" max="1081" width="12" style="45" customWidth="1"/>
    <col min="1082" max="1084" width="11.42578125" style="45"/>
    <col min="1085" max="1085" width="10.140625" style="45" customWidth="1"/>
    <col min="1086" max="1280" width="11.42578125" style="45"/>
    <col min="1281" max="1281" width="4.28515625" style="45" customWidth="1"/>
    <col min="1282" max="1282" width="6.42578125" style="45" customWidth="1"/>
    <col min="1283" max="1283" width="5.7109375" style="45" customWidth="1"/>
    <col min="1284" max="1284" width="7.28515625" style="45" customWidth="1"/>
    <col min="1285" max="1285" width="28.42578125" style="45" customWidth="1"/>
    <col min="1286" max="1286" width="7.42578125" style="45" customWidth="1"/>
    <col min="1287" max="1287" width="11.7109375" style="45" customWidth="1"/>
    <col min="1288" max="1288" width="9.42578125" style="45" customWidth="1"/>
    <col min="1289" max="1289" width="10.140625" style="45" customWidth="1"/>
    <col min="1290" max="1327" width="0" style="45" hidden="1" customWidth="1"/>
    <col min="1328" max="1328" width="8.7109375" style="45" customWidth="1"/>
    <col min="1329" max="1329" width="5.42578125" style="45" customWidth="1"/>
    <col min="1330" max="1330" width="5.140625" style="45" customWidth="1"/>
    <col min="1331" max="1334" width="6.28515625" style="45" customWidth="1"/>
    <col min="1335" max="1335" width="19" style="45" customWidth="1"/>
    <col min="1336" max="1336" width="4.42578125" style="45" customWidth="1"/>
    <col min="1337" max="1337" width="12" style="45" customWidth="1"/>
    <col min="1338" max="1340" width="11.42578125" style="45"/>
    <col min="1341" max="1341" width="10.140625" style="45" customWidth="1"/>
    <col min="1342" max="1536" width="11.42578125" style="45"/>
    <col min="1537" max="1537" width="4.28515625" style="45" customWidth="1"/>
    <col min="1538" max="1538" width="6.42578125" style="45" customWidth="1"/>
    <col min="1539" max="1539" width="5.7109375" style="45" customWidth="1"/>
    <col min="1540" max="1540" width="7.28515625" style="45" customWidth="1"/>
    <col min="1541" max="1541" width="28.42578125" style="45" customWidth="1"/>
    <col min="1542" max="1542" width="7.42578125" style="45" customWidth="1"/>
    <col min="1543" max="1543" width="11.7109375" style="45" customWidth="1"/>
    <col min="1544" max="1544" width="9.42578125" style="45" customWidth="1"/>
    <col min="1545" max="1545" width="10.140625" style="45" customWidth="1"/>
    <col min="1546" max="1583" width="0" style="45" hidden="1" customWidth="1"/>
    <col min="1584" max="1584" width="8.7109375" style="45" customWidth="1"/>
    <col min="1585" max="1585" width="5.42578125" style="45" customWidth="1"/>
    <col min="1586" max="1586" width="5.140625" style="45" customWidth="1"/>
    <col min="1587" max="1590" width="6.28515625" style="45" customWidth="1"/>
    <col min="1591" max="1591" width="19" style="45" customWidth="1"/>
    <col min="1592" max="1592" width="4.42578125" style="45" customWidth="1"/>
    <col min="1593" max="1593" width="12" style="45" customWidth="1"/>
    <col min="1594" max="1596" width="11.42578125" style="45"/>
    <col min="1597" max="1597" width="10.140625" style="45" customWidth="1"/>
    <col min="1598" max="1792" width="11.42578125" style="45"/>
    <col min="1793" max="1793" width="4.28515625" style="45" customWidth="1"/>
    <col min="1794" max="1794" width="6.42578125" style="45" customWidth="1"/>
    <col min="1795" max="1795" width="5.7109375" style="45" customWidth="1"/>
    <col min="1796" max="1796" width="7.28515625" style="45" customWidth="1"/>
    <col min="1797" max="1797" width="28.42578125" style="45" customWidth="1"/>
    <col min="1798" max="1798" width="7.42578125" style="45" customWidth="1"/>
    <col min="1799" max="1799" width="11.7109375" style="45" customWidth="1"/>
    <col min="1800" max="1800" width="9.42578125" style="45" customWidth="1"/>
    <col min="1801" max="1801" width="10.140625" style="45" customWidth="1"/>
    <col min="1802" max="1839" width="0" style="45" hidden="1" customWidth="1"/>
    <col min="1840" max="1840" width="8.7109375" style="45" customWidth="1"/>
    <col min="1841" max="1841" width="5.42578125" style="45" customWidth="1"/>
    <col min="1842" max="1842" width="5.140625" style="45" customWidth="1"/>
    <col min="1843" max="1846" width="6.28515625" style="45" customWidth="1"/>
    <col min="1847" max="1847" width="19" style="45" customWidth="1"/>
    <col min="1848" max="1848" width="4.42578125" style="45" customWidth="1"/>
    <col min="1849" max="1849" width="12" style="45" customWidth="1"/>
    <col min="1850" max="1852" width="11.42578125" style="45"/>
    <col min="1853" max="1853" width="10.140625" style="45" customWidth="1"/>
    <col min="1854" max="2048" width="11.42578125" style="45"/>
    <col min="2049" max="2049" width="4.28515625" style="45" customWidth="1"/>
    <col min="2050" max="2050" width="6.42578125" style="45" customWidth="1"/>
    <col min="2051" max="2051" width="5.7109375" style="45" customWidth="1"/>
    <col min="2052" max="2052" width="7.28515625" style="45" customWidth="1"/>
    <col min="2053" max="2053" width="28.42578125" style="45" customWidth="1"/>
    <col min="2054" max="2054" width="7.42578125" style="45" customWidth="1"/>
    <col min="2055" max="2055" width="11.7109375" style="45" customWidth="1"/>
    <col min="2056" max="2056" width="9.42578125" style="45" customWidth="1"/>
    <col min="2057" max="2057" width="10.140625" style="45" customWidth="1"/>
    <col min="2058" max="2095" width="0" style="45" hidden="1" customWidth="1"/>
    <col min="2096" max="2096" width="8.7109375" style="45" customWidth="1"/>
    <col min="2097" max="2097" width="5.42578125" style="45" customWidth="1"/>
    <col min="2098" max="2098" width="5.140625" style="45" customWidth="1"/>
    <col min="2099" max="2102" width="6.28515625" style="45" customWidth="1"/>
    <col min="2103" max="2103" width="19" style="45" customWidth="1"/>
    <col min="2104" max="2104" width="4.42578125" style="45" customWidth="1"/>
    <col min="2105" max="2105" width="12" style="45" customWidth="1"/>
    <col min="2106" max="2108" width="11.42578125" style="45"/>
    <col min="2109" max="2109" width="10.140625" style="45" customWidth="1"/>
    <col min="2110" max="2304" width="11.42578125" style="45"/>
    <col min="2305" max="2305" width="4.28515625" style="45" customWidth="1"/>
    <col min="2306" max="2306" width="6.42578125" style="45" customWidth="1"/>
    <col min="2307" max="2307" width="5.7109375" style="45" customWidth="1"/>
    <col min="2308" max="2308" width="7.28515625" style="45" customWidth="1"/>
    <col min="2309" max="2309" width="28.42578125" style="45" customWidth="1"/>
    <col min="2310" max="2310" width="7.42578125" style="45" customWidth="1"/>
    <col min="2311" max="2311" width="11.7109375" style="45" customWidth="1"/>
    <col min="2312" max="2312" width="9.42578125" style="45" customWidth="1"/>
    <col min="2313" max="2313" width="10.140625" style="45" customWidth="1"/>
    <col min="2314" max="2351" width="0" style="45" hidden="1" customWidth="1"/>
    <col min="2352" max="2352" width="8.7109375" style="45" customWidth="1"/>
    <col min="2353" max="2353" width="5.42578125" style="45" customWidth="1"/>
    <col min="2354" max="2354" width="5.140625" style="45" customWidth="1"/>
    <col min="2355" max="2358" width="6.28515625" style="45" customWidth="1"/>
    <col min="2359" max="2359" width="19" style="45" customWidth="1"/>
    <col min="2360" max="2360" width="4.42578125" style="45" customWidth="1"/>
    <col min="2361" max="2361" width="12" style="45" customWidth="1"/>
    <col min="2362" max="2364" width="11.42578125" style="45"/>
    <col min="2365" max="2365" width="10.140625" style="45" customWidth="1"/>
    <col min="2366" max="2560" width="11.42578125" style="45"/>
    <col min="2561" max="2561" width="4.28515625" style="45" customWidth="1"/>
    <col min="2562" max="2562" width="6.42578125" style="45" customWidth="1"/>
    <col min="2563" max="2563" width="5.7109375" style="45" customWidth="1"/>
    <col min="2564" max="2564" width="7.28515625" style="45" customWidth="1"/>
    <col min="2565" max="2565" width="28.42578125" style="45" customWidth="1"/>
    <col min="2566" max="2566" width="7.42578125" style="45" customWidth="1"/>
    <col min="2567" max="2567" width="11.7109375" style="45" customWidth="1"/>
    <col min="2568" max="2568" width="9.42578125" style="45" customWidth="1"/>
    <col min="2569" max="2569" width="10.140625" style="45" customWidth="1"/>
    <col min="2570" max="2607" width="0" style="45" hidden="1" customWidth="1"/>
    <col min="2608" max="2608" width="8.7109375" style="45" customWidth="1"/>
    <col min="2609" max="2609" width="5.42578125" style="45" customWidth="1"/>
    <col min="2610" max="2610" width="5.140625" style="45" customWidth="1"/>
    <col min="2611" max="2614" width="6.28515625" style="45" customWidth="1"/>
    <col min="2615" max="2615" width="19" style="45" customWidth="1"/>
    <col min="2616" max="2616" width="4.42578125" style="45" customWidth="1"/>
    <col min="2617" max="2617" width="12" style="45" customWidth="1"/>
    <col min="2618" max="2620" width="11.42578125" style="45"/>
    <col min="2621" max="2621" width="10.140625" style="45" customWidth="1"/>
    <col min="2622" max="2816" width="11.42578125" style="45"/>
    <col min="2817" max="2817" width="4.28515625" style="45" customWidth="1"/>
    <col min="2818" max="2818" width="6.42578125" style="45" customWidth="1"/>
    <col min="2819" max="2819" width="5.7109375" style="45" customWidth="1"/>
    <col min="2820" max="2820" width="7.28515625" style="45" customWidth="1"/>
    <col min="2821" max="2821" width="28.42578125" style="45" customWidth="1"/>
    <col min="2822" max="2822" width="7.42578125" style="45" customWidth="1"/>
    <col min="2823" max="2823" width="11.7109375" style="45" customWidth="1"/>
    <col min="2824" max="2824" width="9.42578125" style="45" customWidth="1"/>
    <col min="2825" max="2825" width="10.140625" style="45" customWidth="1"/>
    <col min="2826" max="2863" width="0" style="45" hidden="1" customWidth="1"/>
    <col min="2864" max="2864" width="8.7109375" style="45" customWidth="1"/>
    <col min="2865" max="2865" width="5.42578125" style="45" customWidth="1"/>
    <col min="2866" max="2866" width="5.140625" style="45" customWidth="1"/>
    <col min="2867" max="2870" width="6.28515625" style="45" customWidth="1"/>
    <col min="2871" max="2871" width="19" style="45" customWidth="1"/>
    <col min="2872" max="2872" width="4.42578125" style="45" customWidth="1"/>
    <col min="2873" max="2873" width="12" style="45" customWidth="1"/>
    <col min="2874" max="2876" width="11.42578125" style="45"/>
    <col min="2877" max="2877" width="10.140625" style="45" customWidth="1"/>
    <col min="2878" max="3072" width="11.42578125" style="45"/>
    <col min="3073" max="3073" width="4.28515625" style="45" customWidth="1"/>
    <col min="3074" max="3074" width="6.42578125" style="45" customWidth="1"/>
    <col min="3075" max="3075" width="5.7109375" style="45" customWidth="1"/>
    <col min="3076" max="3076" width="7.28515625" style="45" customWidth="1"/>
    <col min="3077" max="3077" width="28.42578125" style="45" customWidth="1"/>
    <col min="3078" max="3078" width="7.42578125" style="45" customWidth="1"/>
    <col min="3079" max="3079" width="11.7109375" style="45" customWidth="1"/>
    <col min="3080" max="3080" width="9.42578125" style="45" customWidth="1"/>
    <col min="3081" max="3081" width="10.140625" style="45" customWidth="1"/>
    <col min="3082" max="3119" width="0" style="45" hidden="1" customWidth="1"/>
    <col min="3120" max="3120" width="8.7109375" style="45" customWidth="1"/>
    <col min="3121" max="3121" width="5.42578125" style="45" customWidth="1"/>
    <col min="3122" max="3122" width="5.140625" style="45" customWidth="1"/>
    <col min="3123" max="3126" width="6.28515625" style="45" customWidth="1"/>
    <col min="3127" max="3127" width="19" style="45" customWidth="1"/>
    <col min="3128" max="3128" width="4.42578125" style="45" customWidth="1"/>
    <col min="3129" max="3129" width="12" style="45" customWidth="1"/>
    <col min="3130" max="3132" width="11.42578125" style="45"/>
    <col min="3133" max="3133" width="10.140625" style="45" customWidth="1"/>
    <col min="3134" max="3328" width="11.42578125" style="45"/>
    <col min="3329" max="3329" width="4.28515625" style="45" customWidth="1"/>
    <col min="3330" max="3330" width="6.42578125" style="45" customWidth="1"/>
    <col min="3331" max="3331" width="5.7109375" style="45" customWidth="1"/>
    <col min="3332" max="3332" width="7.28515625" style="45" customWidth="1"/>
    <col min="3333" max="3333" width="28.42578125" style="45" customWidth="1"/>
    <col min="3334" max="3334" width="7.42578125" style="45" customWidth="1"/>
    <col min="3335" max="3335" width="11.7109375" style="45" customWidth="1"/>
    <col min="3336" max="3336" width="9.42578125" style="45" customWidth="1"/>
    <col min="3337" max="3337" width="10.140625" style="45" customWidth="1"/>
    <col min="3338" max="3375" width="0" style="45" hidden="1" customWidth="1"/>
    <col min="3376" max="3376" width="8.7109375" style="45" customWidth="1"/>
    <col min="3377" max="3377" width="5.42578125" style="45" customWidth="1"/>
    <col min="3378" max="3378" width="5.140625" style="45" customWidth="1"/>
    <col min="3379" max="3382" width="6.28515625" style="45" customWidth="1"/>
    <col min="3383" max="3383" width="19" style="45" customWidth="1"/>
    <col min="3384" max="3384" width="4.42578125" style="45" customWidth="1"/>
    <col min="3385" max="3385" width="12" style="45" customWidth="1"/>
    <col min="3386" max="3388" width="11.42578125" style="45"/>
    <col min="3389" max="3389" width="10.140625" style="45" customWidth="1"/>
    <col min="3390" max="3584" width="11.42578125" style="45"/>
    <col min="3585" max="3585" width="4.28515625" style="45" customWidth="1"/>
    <col min="3586" max="3586" width="6.42578125" style="45" customWidth="1"/>
    <col min="3587" max="3587" width="5.7109375" style="45" customWidth="1"/>
    <col min="3588" max="3588" width="7.28515625" style="45" customWidth="1"/>
    <col min="3589" max="3589" width="28.42578125" style="45" customWidth="1"/>
    <col min="3590" max="3590" width="7.42578125" style="45" customWidth="1"/>
    <col min="3591" max="3591" width="11.7109375" style="45" customWidth="1"/>
    <col min="3592" max="3592" width="9.42578125" style="45" customWidth="1"/>
    <col min="3593" max="3593" width="10.140625" style="45" customWidth="1"/>
    <col min="3594" max="3631" width="0" style="45" hidden="1" customWidth="1"/>
    <col min="3632" max="3632" width="8.7109375" style="45" customWidth="1"/>
    <col min="3633" max="3633" width="5.42578125" style="45" customWidth="1"/>
    <col min="3634" max="3634" width="5.140625" style="45" customWidth="1"/>
    <col min="3635" max="3638" width="6.28515625" style="45" customWidth="1"/>
    <col min="3639" max="3639" width="19" style="45" customWidth="1"/>
    <col min="3640" max="3640" width="4.42578125" style="45" customWidth="1"/>
    <col min="3641" max="3641" width="12" style="45" customWidth="1"/>
    <col min="3642" max="3644" width="11.42578125" style="45"/>
    <col min="3645" max="3645" width="10.140625" style="45" customWidth="1"/>
    <col min="3646" max="3840" width="11.42578125" style="45"/>
    <col min="3841" max="3841" width="4.28515625" style="45" customWidth="1"/>
    <col min="3842" max="3842" width="6.42578125" style="45" customWidth="1"/>
    <col min="3843" max="3843" width="5.7109375" style="45" customWidth="1"/>
    <col min="3844" max="3844" width="7.28515625" style="45" customWidth="1"/>
    <col min="3845" max="3845" width="28.42578125" style="45" customWidth="1"/>
    <col min="3846" max="3846" width="7.42578125" style="45" customWidth="1"/>
    <col min="3847" max="3847" width="11.7109375" style="45" customWidth="1"/>
    <col min="3848" max="3848" width="9.42578125" style="45" customWidth="1"/>
    <col min="3849" max="3849" width="10.140625" style="45" customWidth="1"/>
    <col min="3850" max="3887" width="0" style="45" hidden="1" customWidth="1"/>
    <col min="3888" max="3888" width="8.7109375" style="45" customWidth="1"/>
    <col min="3889" max="3889" width="5.42578125" style="45" customWidth="1"/>
    <col min="3890" max="3890" width="5.140625" style="45" customWidth="1"/>
    <col min="3891" max="3894" width="6.28515625" style="45" customWidth="1"/>
    <col min="3895" max="3895" width="19" style="45" customWidth="1"/>
    <col min="3896" max="3896" width="4.42578125" style="45" customWidth="1"/>
    <col min="3897" max="3897" width="12" style="45" customWidth="1"/>
    <col min="3898" max="3900" width="11.42578125" style="45"/>
    <col min="3901" max="3901" width="10.140625" style="45" customWidth="1"/>
    <col min="3902" max="4096" width="11.42578125" style="45"/>
    <col min="4097" max="4097" width="4.28515625" style="45" customWidth="1"/>
    <col min="4098" max="4098" width="6.42578125" style="45" customWidth="1"/>
    <col min="4099" max="4099" width="5.7109375" style="45" customWidth="1"/>
    <col min="4100" max="4100" width="7.28515625" style="45" customWidth="1"/>
    <col min="4101" max="4101" width="28.42578125" style="45" customWidth="1"/>
    <col min="4102" max="4102" width="7.42578125" style="45" customWidth="1"/>
    <col min="4103" max="4103" width="11.7109375" style="45" customWidth="1"/>
    <col min="4104" max="4104" width="9.42578125" style="45" customWidth="1"/>
    <col min="4105" max="4105" width="10.140625" style="45" customWidth="1"/>
    <col min="4106" max="4143" width="0" style="45" hidden="1" customWidth="1"/>
    <col min="4144" max="4144" width="8.7109375" style="45" customWidth="1"/>
    <col min="4145" max="4145" width="5.42578125" style="45" customWidth="1"/>
    <col min="4146" max="4146" width="5.140625" style="45" customWidth="1"/>
    <col min="4147" max="4150" width="6.28515625" style="45" customWidth="1"/>
    <col min="4151" max="4151" width="19" style="45" customWidth="1"/>
    <col min="4152" max="4152" width="4.42578125" style="45" customWidth="1"/>
    <col min="4153" max="4153" width="12" style="45" customWidth="1"/>
    <col min="4154" max="4156" width="11.42578125" style="45"/>
    <col min="4157" max="4157" width="10.140625" style="45" customWidth="1"/>
    <col min="4158" max="4352" width="11.42578125" style="45"/>
    <col min="4353" max="4353" width="4.28515625" style="45" customWidth="1"/>
    <col min="4354" max="4354" width="6.42578125" style="45" customWidth="1"/>
    <col min="4355" max="4355" width="5.7109375" style="45" customWidth="1"/>
    <col min="4356" max="4356" width="7.28515625" style="45" customWidth="1"/>
    <col min="4357" max="4357" width="28.42578125" style="45" customWidth="1"/>
    <col min="4358" max="4358" width="7.42578125" style="45" customWidth="1"/>
    <col min="4359" max="4359" width="11.7109375" style="45" customWidth="1"/>
    <col min="4360" max="4360" width="9.42578125" style="45" customWidth="1"/>
    <col min="4361" max="4361" width="10.140625" style="45" customWidth="1"/>
    <col min="4362" max="4399" width="0" style="45" hidden="1" customWidth="1"/>
    <col min="4400" max="4400" width="8.7109375" style="45" customWidth="1"/>
    <col min="4401" max="4401" width="5.42578125" style="45" customWidth="1"/>
    <col min="4402" max="4402" width="5.140625" style="45" customWidth="1"/>
    <col min="4403" max="4406" width="6.28515625" style="45" customWidth="1"/>
    <col min="4407" max="4407" width="19" style="45" customWidth="1"/>
    <col min="4408" max="4408" width="4.42578125" style="45" customWidth="1"/>
    <col min="4409" max="4409" width="12" style="45" customWidth="1"/>
    <col min="4410" max="4412" width="11.42578125" style="45"/>
    <col min="4413" max="4413" width="10.140625" style="45" customWidth="1"/>
    <col min="4414" max="4608" width="11.42578125" style="45"/>
    <col min="4609" max="4609" width="4.28515625" style="45" customWidth="1"/>
    <col min="4610" max="4610" width="6.42578125" style="45" customWidth="1"/>
    <col min="4611" max="4611" width="5.7109375" style="45" customWidth="1"/>
    <col min="4612" max="4612" width="7.28515625" style="45" customWidth="1"/>
    <col min="4613" max="4613" width="28.42578125" style="45" customWidth="1"/>
    <col min="4614" max="4614" width="7.42578125" style="45" customWidth="1"/>
    <col min="4615" max="4615" width="11.7109375" style="45" customWidth="1"/>
    <col min="4616" max="4616" width="9.42578125" style="45" customWidth="1"/>
    <col min="4617" max="4617" width="10.140625" style="45" customWidth="1"/>
    <col min="4618" max="4655" width="0" style="45" hidden="1" customWidth="1"/>
    <col min="4656" max="4656" width="8.7109375" style="45" customWidth="1"/>
    <col min="4657" max="4657" width="5.42578125" style="45" customWidth="1"/>
    <col min="4658" max="4658" width="5.140625" style="45" customWidth="1"/>
    <col min="4659" max="4662" width="6.28515625" style="45" customWidth="1"/>
    <col min="4663" max="4663" width="19" style="45" customWidth="1"/>
    <col min="4664" max="4664" width="4.42578125" style="45" customWidth="1"/>
    <col min="4665" max="4665" width="12" style="45" customWidth="1"/>
    <col min="4666" max="4668" width="11.42578125" style="45"/>
    <col min="4669" max="4669" width="10.140625" style="45" customWidth="1"/>
    <col min="4670" max="4864" width="11.42578125" style="45"/>
    <col min="4865" max="4865" width="4.28515625" style="45" customWidth="1"/>
    <col min="4866" max="4866" width="6.42578125" style="45" customWidth="1"/>
    <col min="4867" max="4867" width="5.7109375" style="45" customWidth="1"/>
    <col min="4868" max="4868" width="7.28515625" style="45" customWidth="1"/>
    <col min="4869" max="4869" width="28.42578125" style="45" customWidth="1"/>
    <col min="4870" max="4870" width="7.42578125" style="45" customWidth="1"/>
    <col min="4871" max="4871" width="11.7109375" style="45" customWidth="1"/>
    <col min="4872" max="4872" width="9.42578125" style="45" customWidth="1"/>
    <col min="4873" max="4873" width="10.140625" style="45" customWidth="1"/>
    <col min="4874" max="4911" width="0" style="45" hidden="1" customWidth="1"/>
    <col min="4912" max="4912" width="8.7109375" style="45" customWidth="1"/>
    <col min="4913" max="4913" width="5.42578125" style="45" customWidth="1"/>
    <col min="4914" max="4914" width="5.140625" style="45" customWidth="1"/>
    <col min="4915" max="4918" width="6.28515625" style="45" customWidth="1"/>
    <col min="4919" max="4919" width="19" style="45" customWidth="1"/>
    <col min="4920" max="4920" width="4.42578125" style="45" customWidth="1"/>
    <col min="4921" max="4921" width="12" style="45" customWidth="1"/>
    <col min="4922" max="4924" width="11.42578125" style="45"/>
    <col min="4925" max="4925" width="10.140625" style="45" customWidth="1"/>
    <col min="4926" max="5120" width="11.42578125" style="45"/>
    <col min="5121" max="5121" width="4.28515625" style="45" customWidth="1"/>
    <col min="5122" max="5122" width="6.42578125" style="45" customWidth="1"/>
    <col min="5123" max="5123" width="5.7109375" style="45" customWidth="1"/>
    <col min="5124" max="5124" width="7.28515625" style="45" customWidth="1"/>
    <col min="5125" max="5125" width="28.42578125" style="45" customWidth="1"/>
    <col min="5126" max="5126" width="7.42578125" style="45" customWidth="1"/>
    <col min="5127" max="5127" width="11.7109375" style="45" customWidth="1"/>
    <col min="5128" max="5128" width="9.42578125" style="45" customWidth="1"/>
    <col min="5129" max="5129" width="10.140625" style="45" customWidth="1"/>
    <col min="5130" max="5167" width="0" style="45" hidden="1" customWidth="1"/>
    <col min="5168" max="5168" width="8.7109375" style="45" customWidth="1"/>
    <col min="5169" max="5169" width="5.42578125" style="45" customWidth="1"/>
    <col min="5170" max="5170" width="5.140625" style="45" customWidth="1"/>
    <col min="5171" max="5174" width="6.28515625" style="45" customWidth="1"/>
    <col min="5175" max="5175" width="19" style="45" customWidth="1"/>
    <col min="5176" max="5176" width="4.42578125" style="45" customWidth="1"/>
    <col min="5177" max="5177" width="12" style="45" customWidth="1"/>
    <col min="5178" max="5180" width="11.42578125" style="45"/>
    <col min="5181" max="5181" width="10.140625" style="45" customWidth="1"/>
    <col min="5182" max="5376" width="11.42578125" style="45"/>
    <col min="5377" max="5377" width="4.28515625" style="45" customWidth="1"/>
    <col min="5378" max="5378" width="6.42578125" style="45" customWidth="1"/>
    <col min="5379" max="5379" width="5.7109375" style="45" customWidth="1"/>
    <col min="5380" max="5380" width="7.28515625" style="45" customWidth="1"/>
    <col min="5381" max="5381" width="28.42578125" style="45" customWidth="1"/>
    <col min="5382" max="5382" width="7.42578125" style="45" customWidth="1"/>
    <col min="5383" max="5383" width="11.7109375" style="45" customWidth="1"/>
    <col min="5384" max="5384" width="9.42578125" style="45" customWidth="1"/>
    <col min="5385" max="5385" width="10.140625" style="45" customWidth="1"/>
    <col min="5386" max="5423" width="0" style="45" hidden="1" customWidth="1"/>
    <col min="5424" max="5424" width="8.7109375" style="45" customWidth="1"/>
    <col min="5425" max="5425" width="5.42578125" style="45" customWidth="1"/>
    <col min="5426" max="5426" width="5.140625" style="45" customWidth="1"/>
    <col min="5427" max="5430" width="6.28515625" style="45" customWidth="1"/>
    <col min="5431" max="5431" width="19" style="45" customWidth="1"/>
    <col min="5432" max="5432" width="4.42578125" style="45" customWidth="1"/>
    <col min="5433" max="5433" width="12" style="45" customWidth="1"/>
    <col min="5434" max="5436" width="11.42578125" style="45"/>
    <col min="5437" max="5437" width="10.140625" style="45" customWidth="1"/>
    <col min="5438" max="5632" width="11.42578125" style="45"/>
    <col min="5633" max="5633" width="4.28515625" style="45" customWidth="1"/>
    <col min="5634" max="5634" width="6.42578125" style="45" customWidth="1"/>
    <col min="5635" max="5635" width="5.7109375" style="45" customWidth="1"/>
    <col min="5636" max="5636" width="7.28515625" style="45" customWidth="1"/>
    <col min="5637" max="5637" width="28.42578125" style="45" customWidth="1"/>
    <col min="5638" max="5638" width="7.42578125" style="45" customWidth="1"/>
    <col min="5639" max="5639" width="11.7109375" style="45" customWidth="1"/>
    <col min="5640" max="5640" width="9.42578125" style="45" customWidth="1"/>
    <col min="5641" max="5641" width="10.140625" style="45" customWidth="1"/>
    <col min="5642" max="5679" width="0" style="45" hidden="1" customWidth="1"/>
    <col min="5680" max="5680" width="8.7109375" style="45" customWidth="1"/>
    <col min="5681" max="5681" width="5.42578125" style="45" customWidth="1"/>
    <col min="5682" max="5682" width="5.140625" style="45" customWidth="1"/>
    <col min="5683" max="5686" width="6.28515625" style="45" customWidth="1"/>
    <col min="5687" max="5687" width="19" style="45" customWidth="1"/>
    <col min="5688" max="5688" width="4.42578125" style="45" customWidth="1"/>
    <col min="5689" max="5689" width="12" style="45" customWidth="1"/>
    <col min="5690" max="5692" width="11.42578125" style="45"/>
    <col min="5693" max="5693" width="10.140625" style="45" customWidth="1"/>
    <col min="5694" max="5888" width="11.42578125" style="45"/>
    <col min="5889" max="5889" width="4.28515625" style="45" customWidth="1"/>
    <col min="5890" max="5890" width="6.42578125" style="45" customWidth="1"/>
    <col min="5891" max="5891" width="5.7109375" style="45" customWidth="1"/>
    <col min="5892" max="5892" width="7.28515625" style="45" customWidth="1"/>
    <col min="5893" max="5893" width="28.42578125" style="45" customWidth="1"/>
    <col min="5894" max="5894" width="7.42578125" style="45" customWidth="1"/>
    <col min="5895" max="5895" width="11.7109375" style="45" customWidth="1"/>
    <col min="5896" max="5896" width="9.42578125" style="45" customWidth="1"/>
    <col min="5897" max="5897" width="10.140625" style="45" customWidth="1"/>
    <col min="5898" max="5935" width="0" style="45" hidden="1" customWidth="1"/>
    <col min="5936" max="5936" width="8.7109375" style="45" customWidth="1"/>
    <col min="5937" max="5937" width="5.42578125" style="45" customWidth="1"/>
    <col min="5938" max="5938" width="5.140625" style="45" customWidth="1"/>
    <col min="5939" max="5942" width="6.28515625" style="45" customWidth="1"/>
    <col min="5943" max="5943" width="19" style="45" customWidth="1"/>
    <col min="5944" max="5944" width="4.42578125" style="45" customWidth="1"/>
    <col min="5945" max="5945" width="12" style="45" customWidth="1"/>
    <col min="5946" max="5948" width="11.42578125" style="45"/>
    <col min="5949" max="5949" width="10.140625" style="45" customWidth="1"/>
    <col min="5950" max="6144" width="11.42578125" style="45"/>
    <col min="6145" max="6145" width="4.28515625" style="45" customWidth="1"/>
    <col min="6146" max="6146" width="6.42578125" style="45" customWidth="1"/>
    <col min="6147" max="6147" width="5.7109375" style="45" customWidth="1"/>
    <col min="6148" max="6148" width="7.28515625" style="45" customWidth="1"/>
    <col min="6149" max="6149" width="28.42578125" style="45" customWidth="1"/>
    <col min="6150" max="6150" width="7.42578125" style="45" customWidth="1"/>
    <col min="6151" max="6151" width="11.7109375" style="45" customWidth="1"/>
    <col min="6152" max="6152" width="9.42578125" style="45" customWidth="1"/>
    <col min="6153" max="6153" width="10.140625" style="45" customWidth="1"/>
    <col min="6154" max="6191" width="0" style="45" hidden="1" customWidth="1"/>
    <col min="6192" max="6192" width="8.7109375" style="45" customWidth="1"/>
    <col min="6193" max="6193" width="5.42578125" style="45" customWidth="1"/>
    <col min="6194" max="6194" width="5.140625" style="45" customWidth="1"/>
    <col min="6195" max="6198" width="6.28515625" style="45" customWidth="1"/>
    <col min="6199" max="6199" width="19" style="45" customWidth="1"/>
    <col min="6200" max="6200" width="4.42578125" style="45" customWidth="1"/>
    <col min="6201" max="6201" width="12" style="45" customWidth="1"/>
    <col min="6202" max="6204" width="11.42578125" style="45"/>
    <col min="6205" max="6205" width="10.140625" style="45" customWidth="1"/>
    <col min="6206" max="6400" width="11.42578125" style="45"/>
    <col min="6401" max="6401" width="4.28515625" style="45" customWidth="1"/>
    <col min="6402" max="6402" width="6.42578125" style="45" customWidth="1"/>
    <col min="6403" max="6403" width="5.7109375" style="45" customWidth="1"/>
    <col min="6404" max="6404" width="7.28515625" style="45" customWidth="1"/>
    <col min="6405" max="6405" width="28.42578125" style="45" customWidth="1"/>
    <col min="6406" max="6406" width="7.42578125" style="45" customWidth="1"/>
    <col min="6407" max="6407" width="11.7109375" style="45" customWidth="1"/>
    <col min="6408" max="6408" width="9.42578125" style="45" customWidth="1"/>
    <col min="6409" max="6409" width="10.140625" style="45" customWidth="1"/>
    <col min="6410" max="6447" width="0" style="45" hidden="1" customWidth="1"/>
    <col min="6448" max="6448" width="8.7109375" style="45" customWidth="1"/>
    <col min="6449" max="6449" width="5.42578125" style="45" customWidth="1"/>
    <col min="6450" max="6450" width="5.140625" style="45" customWidth="1"/>
    <col min="6451" max="6454" width="6.28515625" style="45" customWidth="1"/>
    <col min="6455" max="6455" width="19" style="45" customWidth="1"/>
    <col min="6456" max="6456" width="4.42578125" style="45" customWidth="1"/>
    <col min="6457" max="6457" width="12" style="45" customWidth="1"/>
    <col min="6458" max="6460" width="11.42578125" style="45"/>
    <col min="6461" max="6461" width="10.140625" style="45" customWidth="1"/>
    <col min="6462" max="6656" width="11.42578125" style="45"/>
    <col min="6657" max="6657" width="4.28515625" style="45" customWidth="1"/>
    <col min="6658" max="6658" width="6.42578125" style="45" customWidth="1"/>
    <col min="6659" max="6659" width="5.7109375" style="45" customWidth="1"/>
    <col min="6660" max="6660" width="7.28515625" style="45" customWidth="1"/>
    <col min="6661" max="6661" width="28.42578125" style="45" customWidth="1"/>
    <col min="6662" max="6662" width="7.42578125" style="45" customWidth="1"/>
    <col min="6663" max="6663" width="11.7109375" style="45" customWidth="1"/>
    <col min="6664" max="6664" width="9.42578125" style="45" customWidth="1"/>
    <col min="6665" max="6665" width="10.140625" style="45" customWidth="1"/>
    <col min="6666" max="6703" width="0" style="45" hidden="1" customWidth="1"/>
    <col min="6704" max="6704" width="8.7109375" style="45" customWidth="1"/>
    <col min="6705" max="6705" width="5.42578125" style="45" customWidth="1"/>
    <col min="6706" max="6706" width="5.140625" style="45" customWidth="1"/>
    <col min="6707" max="6710" width="6.28515625" style="45" customWidth="1"/>
    <col min="6711" max="6711" width="19" style="45" customWidth="1"/>
    <col min="6712" max="6712" width="4.42578125" style="45" customWidth="1"/>
    <col min="6713" max="6713" width="12" style="45" customWidth="1"/>
    <col min="6714" max="6716" width="11.42578125" style="45"/>
    <col min="6717" max="6717" width="10.140625" style="45" customWidth="1"/>
    <col min="6718" max="6912" width="11.42578125" style="45"/>
    <col min="6913" max="6913" width="4.28515625" style="45" customWidth="1"/>
    <col min="6914" max="6914" width="6.42578125" style="45" customWidth="1"/>
    <col min="6915" max="6915" width="5.7109375" style="45" customWidth="1"/>
    <col min="6916" max="6916" width="7.28515625" style="45" customWidth="1"/>
    <col min="6917" max="6917" width="28.42578125" style="45" customWidth="1"/>
    <col min="6918" max="6918" width="7.42578125" style="45" customWidth="1"/>
    <col min="6919" max="6919" width="11.7109375" style="45" customWidth="1"/>
    <col min="6920" max="6920" width="9.42578125" style="45" customWidth="1"/>
    <col min="6921" max="6921" width="10.140625" style="45" customWidth="1"/>
    <col min="6922" max="6959" width="0" style="45" hidden="1" customWidth="1"/>
    <col min="6960" max="6960" width="8.7109375" style="45" customWidth="1"/>
    <col min="6961" max="6961" width="5.42578125" style="45" customWidth="1"/>
    <col min="6962" max="6962" width="5.140625" style="45" customWidth="1"/>
    <col min="6963" max="6966" width="6.28515625" style="45" customWidth="1"/>
    <col min="6967" max="6967" width="19" style="45" customWidth="1"/>
    <col min="6968" max="6968" width="4.42578125" style="45" customWidth="1"/>
    <col min="6969" max="6969" width="12" style="45" customWidth="1"/>
    <col min="6970" max="6972" width="11.42578125" style="45"/>
    <col min="6973" max="6973" width="10.140625" style="45" customWidth="1"/>
    <col min="6974" max="7168" width="11.42578125" style="45"/>
    <col min="7169" max="7169" width="4.28515625" style="45" customWidth="1"/>
    <col min="7170" max="7170" width="6.42578125" style="45" customWidth="1"/>
    <col min="7171" max="7171" width="5.7109375" style="45" customWidth="1"/>
    <col min="7172" max="7172" width="7.28515625" style="45" customWidth="1"/>
    <col min="7173" max="7173" width="28.42578125" style="45" customWidth="1"/>
    <col min="7174" max="7174" width="7.42578125" style="45" customWidth="1"/>
    <col min="7175" max="7175" width="11.7109375" style="45" customWidth="1"/>
    <col min="7176" max="7176" width="9.42578125" style="45" customWidth="1"/>
    <col min="7177" max="7177" width="10.140625" style="45" customWidth="1"/>
    <col min="7178" max="7215" width="0" style="45" hidden="1" customWidth="1"/>
    <col min="7216" max="7216" width="8.7109375" style="45" customWidth="1"/>
    <col min="7217" max="7217" width="5.42578125" style="45" customWidth="1"/>
    <col min="7218" max="7218" width="5.140625" style="45" customWidth="1"/>
    <col min="7219" max="7222" width="6.28515625" style="45" customWidth="1"/>
    <col min="7223" max="7223" width="19" style="45" customWidth="1"/>
    <col min="7224" max="7224" width="4.42578125" style="45" customWidth="1"/>
    <col min="7225" max="7225" width="12" style="45" customWidth="1"/>
    <col min="7226" max="7228" width="11.42578125" style="45"/>
    <col min="7229" max="7229" width="10.140625" style="45" customWidth="1"/>
    <col min="7230" max="7424" width="11.42578125" style="45"/>
    <col min="7425" max="7425" width="4.28515625" style="45" customWidth="1"/>
    <col min="7426" max="7426" width="6.42578125" style="45" customWidth="1"/>
    <col min="7427" max="7427" width="5.7109375" style="45" customWidth="1"/>
    <col min="7428" max="7428" width="7.28515625" style="45" customWidth="1"/>
    <col min="7429" max="7429" width="28.42578125" style="45" customWidth="1"/>
    <col min="7430" max="7430" width="7.42578125" style="45" customWidth="1"/>
    <col min="7431" max="7431" width="11.7109375" style="45" customWidth="1"/>
    <col min="7432" max="7432" width="9.42578125" style="45" customWidth="1"/>
    <col min="7433" max="7433" width="10.140625" style="45" customWidth="1"/>
    <col min="7434" max="7471" width="0" style="45" hidden="1" customWidth="1"/>
    <col min="7472" max="7472" width="8.7109375" style="45" customWidth="1"/>
    <col min="7473" max="7473" width="5.42578125" style="45" customWidth="1"/>
    <col min="7474" max="7474" width="5.140625" style="45" customWidth="1"/>
    <col min="7475" max="7478" width="6.28515625" style="45" customWidth="1"/>
    <col min="7479" max="7479" width="19" style="45" customWidth="1"/>
    <col min="7480" max="7480" width="4.42578125" style="45" customWidth="1"/>
    <col min="7481" max="7481" width="12" style="45" customWidth="1"/>
    <col min="7482" max="7484" width="11.42578125" style="45"/>
    <col min="7485" max="7485" width="10.140625" style="45" customWidth="1"/>
    <col min="7486" max="7680" width="11.42578125" style="45"/>
    <col min="7681" max="7681" width="4.28515625" style="45" customWidth="1"/>
    <col min="7682" max="7682" width="6.42578125" style="45" customWidth="1"/>
    <col min="7683" max="7683" width="5.7109375" style="45" customWidth="1"/>
    <col min="7684" max="7684" width="7.28515625" style="45" customWidth="1"/>
    <col min="7685" max="7685" width="28.42578125" style="45" customWidth="1"/>
    <col min="7686" max="7686" width="7.42578125" style="45" customWidth="1"/>
    <col min="7687" max="7687" width="11.7109375" style="45" customWidth="1"/>
    <col min="7688" max="7688" width="9.42578125" style="45" customWidth="1"/>
    <col min="7689" max="7689" width="10.140625" style="45" customWidth="1"/>
    <col min="7690" max="7727" width="0" style="45" hidden="1" customWidth="1"/>
    <col min="7728" max="7728" width="8.7109375" style="45" customWidth="1"/>
    <col min="7729" max="7729" width="5.42578125" style="45" customWidth="1"/>
    <col min="7730" max="7730" width="5.140625" style="45" customWidth="1"/>
    <col min="7731" max="7734" width="6.28515625" style="45" customWidth="1"/>
    <col min="7735" max="7735" width="19" style="45" customWidth="1"/>
    <col min="7736" max="7736" width="4.42578125" style="45" customWidth="1"/>
    <col min="7737" max="7737" width="12" style="45" customWidth="1"/>
    <col min="7738" max="7740" width="11.42578125" style="45"/>
    <col min="7741" max="7741" width="10.140625" style="45" customWidth="1"/>
    <col min="7742" max="7936" width="11.42578125" style="45"/>
    <col min="7937" max="7937" width="4.28515625" style="45" customWidth="1"/>
    <col min="7938" max="7938" width="6.42578125" style="45" customWidth="1"/>
    <col min="7939" max="7939" width="5.7109375" style="45" customWidth="1"/>
    <col min="7940" max="7940" width="7.28515625" style="45" customWidth="1"/>
    <col min="7941" max="7941" width="28.42578125" style="45" customWidth="1"/>
    <col min="7942" max="7942" width="7.42578125" style="45" customWidth="1"/>
    <col min="7943" max="7943" width="11.7109375" style="45" customWidth="1"/>
    <col min="7944" max="7944" width="9.42578125" style="45" customWidth="1"/>
    <col min="7945" max="7945" width="10.140625" style="45" customWidth="1"/>
    <col min="7946" max="7983" width="0" style="45" hidden="1" customWidth="1"/>
    <col min="7984" max="7984" width="8.7109375" style="45" customWidth="1"/>
    <col min="7985" max="7985" width="5.42578125" style="45" customWidth="1"/>
    <col min="7986" max="7986" width="5.140625" style="45" customWidth="1"/>
    <col min="7987" max="7990" width="6.28515625" style="45" customWidth="1"/>
    <col min="7991" max="7991" width="19" style="45" customWidth="1"/>
    <col min="7992" max="7992" width="4.42578125" style="45" customWidth="1"/>
    <col min="7993" max="7993" width="12" style="45" customWidth="1"/>
    <col min="7994" max="7996" width="11.42578125" style="45"/>
    <col min="7997" max="7997" width="10.140625" style="45" customWidth="1"/>
    <col min="7998" max="8192" width="11.42578125" style="45"/>
    <col min="8193" max="8193" width="4.28515625" style="45" customWidth="1"/>
    <col min="8194" max="8194" width="6.42578125" style="45" customWidth="1"/>
    <col min="8195" max="8195" width="5.7109375" style="45" customWidth="1"/>
    <col min="8196" max="8196" width="7.28515625" style="45" customWidth="1"/>
    <col min="8197" max="8197" width="28.42578125" style="45" customWidth="1"/>
    <col min="8198" max="8198" width="7.42578125" style="45" customWidth="1"/>
    <col min="8199" max="8199" width="11.7109375" style="45" customWidth="1"/>
    <col min="8200" max="8200" width="9.42578125" style="45" customWidth="1"/>
    <col min="8201" max="8201" width="10.140625" style="45" customWidth="1"/>
    <col min="8202" max="8239" width="0" style="45" hidden="1" customWidth="1"/>
    <col min="8240" max="8240" width="8.7109375" style="45" customWidth="1"/>
    <col min="8241" max="8241" width="5.42578125" style="45" customWidth="1"/>
    <col min="8242" max="8242" width="5.140625" style="45" customWidth="1"/>
    <col min="8243" max="8246" width="6.28515625" style="45" customWidth="1"/>
    <col min="8247" max="8247" width="19" style="45" customWidth="1"/>
    <col min="8248" max="8248" width="4.42578125" style="45" customWidth="1"/>
    <col min="8249" max="8249" width="12" style="45" customWidth="1"/>
    <col min="8250" max="8252" width="11.42578125" style="45"/>
    <col min="8253" max="8253" width="10.140625" style="45" customWidth="1"/>
    <col min="8254" max="8448" width="11.42578125" style="45"/>
    <col min="8449" max="8449" width="4.28515625" style="45" customWidth="1"/>
    <col min="8450" max="8450" width="6.42578125" style="45" customWidth="1"/>
    <col min="8451" max="8451" width="5.7109375" style="45" customWidth="1"/>
    <col min="8452" max="8452" width="7.28515625" style="45" customWidth="1"/>
    <col min="8453" max="8453" width="28.42578125" style="45" customWidth="1"/>
    <col min="8454" max="8454" width="7.42578125" style="45" customWidth="1"/>
    <col min="8455" max="8455" width="11.7109375" style="45" customWidth="1"/>
    <col min="8456" max="8456" width="9.42578125" style="45" customWidth="1"/>
    <col min="8457" max="8457" width="10.140625" style="45" customWidth="1"/>
    <col min="8458" max="8495" width="0" style="45" hidden="1" customWidth="1"/>
    <col min="8496" max="8496" width="8.7109375" style="45" customWidth="1"/>
    <col min="8497" max="8497" width="5.42578125" style="45" customWidth="1"/>
    <col min="8498" max="8498" width="5.140625" style="45" customWidth="1"/>
    <col min="8499" max="8502" width="6.28515625" style="45" customWidth="1"/>
    <col min="8503" max="8503" width="19" style="45" customWidth="1"/>
    <col min="8504" max="8504" width="4.42578125" style="45" customWidth="1"/>
    <col min="8505" max="8505" width="12" style="45" customWidth="1"/>
    <col min="8506" max="8508" width="11.42578125" style="45"/>
    <col min="8509" max="8509" width="10.140625" style="45" customWidth="1"/>
    <col min="8510" max="8704" width="11.42578125" style="45"/>
    <col min="8705" max="8705" width="4.28515625" style="45" customWidth="1"/>
    <col min="8706" max="8706" width="6.42578125" style="45" customWidth="1"/>
    <col min="8707" max="8707" width="5.7109375" style="45" customWidth="1"/>
    <col min="8708" max="8708" width="7.28515625" style="45" customWidth="1"/>
    <col min="8709" max="8709" width="28.42578125" style="45" customWidth="1"/>
    <col min="8710" max="8710" width="7.42578125" style="45" customWidth="1"/>
    <col min="8711" max="8711" width="11.7109375" style="45" customWidth="1"/>
    <col min="8712" max="8712" width="9.42578125" style="45" customWidth="1"/>
    <col min="8713" max="8713" width="10.140625" style="45" customWidth="1"/>
    <col min="8714" max="8751" width="0" style="45" hidden="1" customWidth="1"/>
    <col min="8752" max="8752" width="8.7109375" style="45" customWidth="1"/>
    <col min="8753" max="8753" width="5.42578125" style="45" customWidth="1"/>
    <col min="8754" max="8754" width="5.140625" style="45" customWidth="1"/>
    <col min="8755" max="8758" width="6.28515625" style="45" customWidth="1"/>
    <col min="8759" max="8759" width="19" style="45" customWidth="1"/>
    <col min="8760" max="8760" width="4.42578125" style="45" customWidth="1"/>
    <col min="8761" max="8761" width="12" style="45" customWidth="1"/>
    <col min="8762" max="8764" width="11.42578125" style="45"/>
    <col min="8765" max="8765" width="10.140625" style="45" customWidth="1"/>
    <col min="8766" max="8960" width="11.42578125" style="45"/>
    <col min="8961" max="8961" width="4.28515625" style="45" customWidth="1"/>
    <col min="8962" max="8962" width="6.42578125" style="45" customWidth="1"/>
    <col min="8963" max="8963" width="5.7109375" style="45" customWidth="1"/>
    <col min="8964" max="8964" width="7.28515625" style="45" customWidth="1"/>
    <col min="8965" max="8965" width="28.42578125" style="45" customWidth="1"/>
    <col min="8966" max="8966" width="7.42578125" style="45" customWidth="1"/>
    <col min="8967" max="8967" width="11.7109375" style="45" customWidth="1"/>
    <col min="8968" max="8968" width="9.42578125" style="45" customWidth="1"/>
    <col min="8969" max="8969" width="10.140625" style="45" customWidth="1"/>
    <col min="8970" max="9007" width="0" style="45" hidden="1" customWidth="1"/>
    <col min="9008" max="9008" width="8.7109375" style="45" customWidth="1"/>
    <col min="9009" max="9009" width="5.42578125" style="45" customWidth="1"/>
    <col min="9010" max="9010" width="5.140625" style="45" customWidth="1"/>
    <col min="9011" max="9014" width="6.28515625" style="45" customWidth="1"/>
    <col min="9015" max="9015" width="19" style="45" customWidth="1"/>
    <col min="9016" max="9016" width="4.42578125" style="45" customWidth="1"/>
    <col min="9017" max="9017" width="12" style="45" customWidth="1"/>
    <col min="9018" max="9020" width="11.42578125" style="45"/>
    <col min="9021" max="9021" width="10.140625" style="45" customWidth="1"/>
    <col min="9022" max="9216" width="11.42578125" style="45"/>
    <col min="9217" max="9217" width="4.28515625" style="45" customWidth="1"/>
    <col min="9218" max="9218" width="6.42578125" style="45" customWidth="1"/>
    <col min="9219" max="9219" width="5.7109375" style="45" customWidth="1"/>
    <col min="9220" max="9220" width="7.28515625" style="45" customWidth="1"/>
    <col min="9221" max="9221" width="28.42578125" style="45" customWidth="1"/>
    <col min="9222" max="9222" width="7.42578125" style="45" customWidth="1"/>
    <col min="9223" max="9223" width="11.7109375" style="45" customWidth="1"/>
    <col min="9224" max="9224" width="9.42578125" style="45" customWidth="1"/>
    <col min="9225" max="9225" width="10.140625" style="45" customWidth="1"/>
    <col min="9226" max="9263" width="0" style="45" hidden="1" customWidth="1"/>
    <col min="9264" max="9264" width="8.7109375" style="45" customWidth="1"/>
    <col min="9265" max="9265" width="5.42578125" style="45" customWidth="1"/>
    <col min="9266" max="9266" width="5.140625" style="45" customWidth="1"/>
    <col min="9267" max="9270" width="6.28515625" style="45" customWidth="1"/>
    <col min="9271" max="9271" width="19" style="45" customWidth="1"/>
    <col min="9272" max="9272" width="4.42578125" style="45" customWidth="1"/>
    <col min="9273" max="9273" width="12" style="45" customWidth="1"/>
    <col min="9274" max="9276" width="11.42578125" style="45"/>
    <col min="9277" max="9277" width="10.140625" style="45" customWidth="1"/>
    <col min="9278" max="9472" width="11.42578125" style="45"/>
    <col min="9473" max="9473" width="4.28515625" style="45" customWidth="1"/>
    <col min="9474" max="9474" width="6.42578125" style="45" customWidth="1"/>
    <col min="9475" max="9475" width="5.7109375" style="45" customWidth="1"/>
    <col min="9476" max="9476" width="7.28515625" style="45" customWidth="1"/>
    <col min="9477" max="9477" width="28.42578125" style="45" customWidth="1"/>
    <col min="9478" max="9478" width="7.42578125" style="45" customWidth="1"/>
    <col min="9479" max="9479" width="11.7109375" style="45" customWidth="1"/>
    <col min="9480" max="9480" width="9.42578125" style="45" customWidth="1"/>
    <col min="9481" max="9481" width="10.140625" style="45" customWidth="1"/>
    <col min="9482" max="9519" width="0" style="45" hidden="1" customWidth="1"/>
    <col min="9520" max="9520" width="8.7109375" style="45" customWidth="1"/>
    <col min="9521" max="9521" width="5.42578125" style="45" customWidth="1"/>
    <col min="9522" max="9522" width="5.140625" style="45" customWidth="1"/>
    <col min="9523" max="9526" width="6.28515625" style="45" customWidth="1"/>
    <col min="9527" max="9527" width="19" style="45" customWidth="1"/>
    <col min="9528" max="9528" width="4.42578125" style="45" customWidth="1"/>
    <col min="9529" max="9529" width="12" style="45" customWidth="1"/>
    <col min="9530" max="9532" width="11.42578125" style="45"/>
    <col min="9533" max="9533" width="10.140625" style="45" customWidth="1"/>
    <col min="9534" max="9728" width="11.42578125" style="45"/>
    <col min="9729" max="9729" width="4.28515625" style="45" customWidth="1"/>
    <col min="9730" max="9730" width="6.42578125" style="45" customWidth="1"/>
    <col min="9731" max="9731" width="5.7109375" style="45" customWidth="1"/>
    <col min="9732" max="9732" width="7.28515625" style="45" customWidth="1"/>
    <col min="9733" max="9733" width="28.42578125" style="45" customWidth="1"/>
    <col min="9734" max="9734" width="7.42578125" style="45" customWidth="1"/>
    <col min="9735" max="9735" width="11.7109375" style="45" customWidth="1"/>
    <col min="9736" max="9736" width="9.42578125" style="45" customWidth="1"/>
    <col min="9737" max="9737" width="10.140625" style="45" customWidth="1"/>
    <col min="9738" max="9775" width="0" style="45" hidden="1" customWidth="1"/>
    <col min="9776" max="9776" width="8.7109375" style="45" customWidth="1"/>
    <col min="9777" max="9777" width="5.42578125" style="45" customWidth="1"/>
    <col min="9778" max="9778" width="5.140625" style="45" customWidth="1"/>
    <col min="9779" max="9782" width="6.28515625" style="45" customWidth="1"/>
    <col min="9783" max="9783" width="19" style="45" customWidth="1"/>
    <col min="9784" max="9784" width="4.42578125" style="45" customWidth="1"/>
    <col min="9785" max="9785" width="12" style="45" customWidth="1"/>
    <col min="9786" max="9788" width="11.42578125" style="45"/>
    <col min="9789" max="9789" width="10.140625" style="45" customWidth="1"/>
    <col min="9790" max="9984" width="11.42578125" style="45"/>
    <col min="9985" max="9985" width="4.28515625" style="45" customWidth="1"/>
    <col min="9986" max="9986" width="6.42578125" style="45" customWidth="1"/>
    <col min="9987" max="9987" width="5.7109375" style="45" customWidth="1"/>
    <col min="9988" max="9988" width="7.28515625" style="45" customWidth="1"/>
    <col min="9989" max="9989" width="28.42578125" style="45" customWidth="1"/>
    <col min="9990" max="9990" width="7.42578125" style="45" customWidth="1"/>
    <col min="9991" max="9991" width="11.7109375" style="45" customWidth="1"/>
    <col min="9992" max="9992" width="9.42578125" style="45" customWidth="1"/>
    <col min="9993" max="9993" width="10.140625" style="45" customWidth="1"/>
    <col min="9994" max="10031" width="0" style="45" hidden="1" customWidth="1"/>
    <col min="10032" max="10032" width="8.7109375" style="45" customWidth="1"/>
    <col min="10033" max="10033" width="5.42578125" style="45" customWidth="1"/>
    <col min="10034" max="10034" width="5.140625" style="45" customWidth="1"/>
    <col min="10035" max="10038" width="6.28515625" style="45" customWidth="1"/>
    <col min="10039" max="10039" width="19" style="45" customWidth="1"/>
    <col min="10040" max="10040" width="4.42578125" style="45" customWidth="1"/>
    <col min="10041" max="10041" width="12" style="45" customWidth="1"/>
    <col min="10042" max="10044" width="11.42578125" style="45"/>
    <col min="10045" max="10045" width="10.140625" style="45" customWidth="1"/>
    <col min="10046" max="10240" width="11.42578125" style="45"/>
    <col min="10241" max="10241" width="4.28515625" style="45" customWidth="1"/>
    <col min="10242" max="10242" width="6.42578125" style="45" customWidth="1"/>
    <col min="10243" max="10243" width="5.7109375" style="45" customWidth="1"/>
    <col min="10244" max="10244" width="7.28515625" style="45" customWidth="1"/>
    <col min="10245" max="10245" width="28.42578125" style="45" customWidth="1"/>
    <col min="10246" max="10246" width="7.42578125" style="45" customWidth="1"/>
    <col min="10247" max="10247" width="11.7109375" style="45" customWidth="1"/>
    <col min="10248" max="10248" width="9.42578125" style="45" customWidth="1"/>
    <col min="10249" max="10249" width="10.140625" style="45" customWidth="1"/>
    <col min="10250" max="10287" width="0" style="45" hidden="1" customWidth="1"/>
    <col min="10288" max="10288" width="8.7109375" style="45" customWidth="1"/>
    <col min="10289" max="10289" width="5.42578125" style="45" customWidth="1"/>
    <col min="10290" max="10290" width="5.140625" style="45" customWidth="1"/>
    <col min="10291" max="10294" width="6.28515625" style="45" customWidth="1"/>
    <col min="10295" max="10295" width="19" style="45" customWidth="1"/>
    <col min="10296" max="10296" width="4.42578125" style="45" customWidth="1"/>
    <col min="10297" max="10297" width="12" style="45" customWidth="1"/>
    <col min="10298" max="10300" width="11.42578125" style="45"/>
    <col min="10301" max="10301" width="10.140625" style="45" customWidth="1"/>
    <col min="10302" max="10496" width="11.42578125" style="45"/>
    <col min="10497" max="10497" width="4.28515625" style="45" customWidth="1"/>
    <col min="10498" max="10498" width="6.42578125" style="45" customWidth="1"/>
    <col min="10499" max="10499" width="5.7109375" style="45" customWidth="1"/>
    <col min="10500" max="10500" width="7.28515625" style="45" customWidth="1"/>
    <col min="10501" max="10501" width="28.42578125" style="45" customWidth="1"/>
    <col min="10502" max="10502" width="7.42578125" style="45" customWidth="1"/>
    <col min="10503" max="10503" width="11.7109375" style="45" customWidth="1"/>
    <col min="10504" max="10504" width="9.42578125" style="45" customWidth="1"/>
    <col min="10505" max="10505" width="10.140625" style="45" customWidth="1"/>
    <col min="10506" max="10543" width="0" style="45" hidden="1" customWidth="1"/>
    <col min="10544" max="10544" width="8.7109375" style="45" customWidth="1"/>
    <col min="10545" max="10545" width="5.42578125" style="45" customWidth="1"/>
    <col min="10546" max="10546" width="5.140625" style="45" customWidth="1"/>
    <col min="10547" max="10550" width="6.28515625" style="45" customWidth="1"/>
    <col min="10551" max="10551" width="19" style="45" customWidth="1"/>
    <col min="10552" max="10552" width="4.42578125" style="45" customWidth="1"/>
    <col min="10553" max="10553" width="12" style="45" customWidth="1"/>
    <col min="10554" max="10556" width="11.42578125" style="45"/>
    <col min="10557" max="10557" width="10.140625" style="45" customWidth="1"/>
    <col min="10558" max="10752" width="11.42578125" style="45"/>
    <col min="10753" max="10753" width="4.28515625" style="45" customWidth="1"/>
    <col min="10754" max="10754" width="6.42578125" style="45" customWidth="1"/>
    <col min="10755" max="10755" width="5.7109375" style="45" customWidth="1"/>
    <col min="10756" max="10756" width="7.28515625" style="45" customWidth="1"/>
    <col min="10757" max="10757" width="28.42578125" style="45" customWidth="1"/>
    <col min="10758" max="10758" width="7.42578125" style="45" customWidth="1"/>
    <col min="10759" max="10759" width="11.7109375" style="45" customWidth="1"/>
    <col min="10760" max="10760" width="9.42578125" style="45" customWidth="1"/>
    <col min="10761" max="10761" width="10.140625" style="45" customWidth="1"/>
    <col min="10762" max="10799" width="0" style="45" hidden="1" customWidth="1"/>
    <col min="10800" max="10800" width="8.7109375" style="45" customWidth="1"/>
    <col min="10801" max="10801" width="5.42578125" style="45" customWidth="1"/>
    <col min="10802" max="10802" width="5.140625" style="45" customWidth="1"/>
    <col min="10803" max="10806" width="6.28515625" style="45" customWidth="1"/>
    <col min="10807" max="10807" width="19" style="45" customWidth="1"/>
    <col min="10808" max="10808" width="4.42578125" style="45" customWidth="1"/>
    <col min="10809" max="10809" width="12" style="45" customWidth="1"/>
    <col min="10810" max="10812" width="11.42578125" style="45"/>
    <col min="10813" max="10813" width="10.140625" style="45" customWidth="1"/>
    <col min="10814" max="11008" width="11.42578125" style="45"/>
    <col min="11009" max="11009" width="4.28515625" style="45" customWidth="1"/>
    <col min="11010" max="11010" width="6.42578125" style="45" customWidth="1"/>
    <col min="11011" max="11011" width="5.7109375" style="45" customWidth="1"/>
    <col min="11012" max="11012" width="7.28515625" style="45" customWidth="1"/>
    <col min="11013" max="11013" width="28.42578125" style="45" customWidth="1"/>
    <col min="11014" max="11014" width="7.42578125" style="45" customWidth="1"/>
    <col min="11015" max="11015" width="11.7109375" style="45" customWidth="1"/>
    <col min="11016" max="11016" width="9.42578125" style="45" customWidth="1"/>
    <col min="11017" max="11017" width="10.140625" style="45" customWidth="1"/>
    <col min="11018" max="11055" width="0" style="45" hidden="1" customWidth="1"/>
    <col min="11056" max="11056" width="8.7109375" style="45" customWidth="1"/>
    <col min="11057" max="11057" width="5.42578125" style="45" customWidth="1"/>
    <col min="11058" max="11058" width="5.140625" style="45" customWidth="1"/>
    <col min="11059" max="11062" width="6.28515625" style="45" customWidth="1"/>
    <col min="11063" max="11063" width="19" style="45" customWidth="1"/>
    <col min="11064" max="11064" width="4.42578125" style="45" customWidth="1"/>
    <col min="11065" max="11065" width="12" style="45" customWidth="1"/>
    <col min="11066" max="11068" width="11.42578125" style="45"/>
    <col min="11069" max="11069" width="10.140625" style="45" customWidth="1"/>
    <col min="11070" max="11264" width="11.42578125" style="45"/>
    <col min="11265" max="11265" width="4.28515625" style="45" customWidth="1"/>
    <col min="11266" max="11266" width="6.42578125" style="45" customWidth="1"/>
    <col min="11267" max="11267" width="5.7109375" style="45" customWidth="1"/>
    <col min="11268" max="11268" width="7.28515625" style="45" customWidth="1"/>
    <col min="11269" max="11269" width="28.42578125" style="45" customWidth="1"/>
    <col min="11270" max="11270" width="7.42578125" style="45" customWidth="1"/>
    <col min="11271" max="11271" width="11.7109375" style="45" customWidth="1"/>
    <col min="11272" max="11272" width="9.42578125" style="45" customWidth="1"/>
    <col min="11273" max="11273" width="10.140625" style="45" customWidth="1"/>
    <col min="11274" max="11311" width="0" style="45" hidden="1" customWidth="1"/>
    <col min="11312" max="11312" width="8.7109375" style="45" customWidth="1"/>
    <col min="11313" max="11313" width="5.42578125" style="45" customWidth="1"/>
    <col min="11314" max="11314" width="5.140625" style="45" customWidth="1"/>
    <col min="11315" max="11318" width="6.28515625" style="45" customWidth="1"/>
    <col min="11319" max="11319" width="19" style="45" customWidth="1"/>
    <col min="11320" max="11320" width="4.42578125" style="45" customWidth="1"/>
    <col min="11321" max="11321" width="12" style="45" customWidth="1"/>
    <col min="11322" max="11324" width="11.42578125" style="45"/>
    <col min="11325" max="11325" width="10.140625" style="45" customWidth="1"/>
    <col min="11326" max="11520" width="11.42578125" style="45"/>
    <col min="11521" max="11521" width="4.28515625" style="45" customWidth="1"/>
    <col min="11522" max="11522" width="6.42578125" style="45" customWidth="1"/>
    <col min="11523" max="11523" width="5.7109375" style="45" customWidth="1"/>
    <col min="11524" max="11524" width="7.28515625" style="45" customWidth="1"/>
    <col min="11525" max="11525" width="28.42578125" style="45" customWidth="1"/>
    <col min="11526" max="11526" width="7.42578125" style="45" customWidth="1"/>
    <col min="11527" max="11527" width="11.7109375" style="45" customWidth="1"/>
    <col min="11528" max="11528" width="9.42578125" style="45" customWidth="1"/>
    <col min="11529" max="11529" width="10.140625" style="45" customWidth="1"/>
    <col min="11530" max="11567" width="0" style="45" hidden="1" customWidth="1"/>
    <col min="11568" max="11568" width="8.7109375" style="45" customWidth="1"/>
    <col min="11569" max="11569" width="5.42578125" style="45" customWidth="1"/>
    <col min="11570" max="11570" width="5.140625" style="45" customWidth="1"/>
    <col min="11571" max="11574" width="6.28515625" style="45" customWidth="1"/>
    <col min="11575" max="11575" width="19" style="45" customWidth="1"/>
    <col min="11576" max="11576" width="4.42578125" style="45" customWidth="1"/>
    <col min="11577" max="11577" width="12" style="45" customWidth="1"/>
    <col min="11578" max="11580" width="11.42578125" style="45"/>
    <col min="11581" max="11581" width="10.140625" style="45" customWidth="1"/>
    <col min="11582" max="11776" width="11.42578125" style="45"/>
    <col min="11777" max="11777" width="4.28515625" style="45" customWidth="1"/>
    <col min="11778" max="11778" width="6.42578125" style="45" customWidth="1"/>
    <col min="11779" max="11779" width="5.7109375" style="45" customWidth="1"/>
    <col min="11780" max="11780" width="7.28515625" style="45" customWidth="1"/>
    <col min="11781" max="11781" width="28.42578125" style="45" customWidth="1"/>
    <col min="11782" max="11782" width="7.42578125" style="45" customWidth="1"/>
    <col min="11783" max="11783" width="11.7109375" style="45" customWidth="1"/>
    <col min="11784" max="11784" width="9.42578125" style="45" customWidth="1"/>
    <col min="11785" max="11785" width="10.140625" style="45" customWidth="1"/>
    <col min="11786" max="11823" width="0" style="45" hidden="1" customWidth="1"/>
    <col min="11824" max="11824" width="8.7109375" style="45" customWidth="1"/>
    <col min="11825" max="11825" width="5.42578125" style="45" customWidth="1"/>
    <col min="11826" max="11826" width="5.140625" style="45" customWidth="1"/>
    <col min="11827" max="11830" width="6.28515625" style="45" customWidth="1"/>
    <col min="11831" max="11831" width="19" style="45" customWidth="1"/>
    <col min="11832" max="11832" width="4.42578125" style="45" customWidth="1"/>
    <col min="11833" max="11833" width="12" style="45" customWidth="1"/>
    <col min="11834" max="11836" width="11.42578125" style="45"/>
    <col min="11837" max="11837" width="10.140625" style="45" customWidth="1"/>
    <col min="11838" max="12032" width="11.42578125" style="45"/>
    <col min="12033" max="12033" width="4.28515625" style="45" customWidth="1"/>
    <col min="12034" max="12034" width="6.42578125" style="45" customWidth="1"/>
    <col min="12035" max="12035" width="5.7109375" style="45" customWidth="1"/>
    <col min="12036" max="12036" width="7.28515625" style="45" customWidth="1"/>
    <col min="12037" max="12037" width="28.42578125" style="45" customWidth="1"/>
    <col min="12038" max="12038" width="7.42578125" style="45" customWidth="1"/>
    <col min="12039" max="12039" width="11.7109375" style="45" customWidth="1"/>
    <col min="12040" max="12040" width="9.42578125" style="45" customWidth="1"/>
    <col min="12041" max="12041" width="10.140625" style="45" customWidth="1"/>
    <col min="12042" max="12079" width="0" style="45" hidden="1" customWidth="1"/>
    <col min="12080" max="12080" width="8.7109375" style="45" customWidth="1"/>
    <col min="12081" max="12081" width="5.42578125" style="45" customWidth="1"/>
    <col min="12082" max="12082" width="5.140625" style="45" customWidth="1"/>
    <col min="12083" max="12086" width="6.28515625" style="45" customWidth="1"/>
    <col min="12087" max="12087" width="19" style="45" customWidth="1"/>
    <col min="12088" max="12088" width="4.42578125" style="45" customWidth="1"/>
    <col min="12089" max="12089" width="12" style="45" customWidth="1"/>
    <col min="12090" max="12092" width="11.42578125" style="45"/>
    <col min="12093" max="12093" width="10.140625" style="45" customWidth="1"/>
    <col min="12094" max="12288" width="11.42578125" style="45"/>
    <col min="12289" max="12289" width="4.28515625" style="45" customWidth="1"/>
    <col min="12290" max="12290" width="6.42578125" style="45" customWidth="1"/>
    <col min="12291" max="12291" width="5.7109375" style="45" customWidth="1"/>
    <col min="12292" max="12292" width="7.28515625" style="45" customWidth="1"/>
    <col min="12293" max="12293" width="28.42578125" style="45" customWidth="1"/>
    <col min="12294" max="12294" width="7.42578125" style="45" customWidth="1"/>
    <col min="12295" max="12295" width="11.7109375" style="45" customWidth="1"/>
    <col min="12296" max="12296" width="9.42578125" style="45" customWidth="1"/>
    <col min="12297" max="12297" width="10.140625" style="45" customWidth="1"/>
    <col min="12298" max="12335" width="0" style="45" hidden="1" customWidth="1"/>
    <col min="12336" max="12336" width="8.7109375" style="45" customWidth="1"/>
    <col min="12337" max="12337" width="5.42578125" style="45" customWidth="1"/>
    <col min="12338" max="12338" width="5.140625" style="45" customWidth="1"/>
    <col min="12339" max="12342" width="6.28515625" style="45" customWidth="1"/>
    <col min="12343" max="12343" width="19" style="45" customWidth="1"/>
    <col min="12344" max="12344" width="4.42578125" style="45" customWidth="1"/>
    <col min="12345" max="12345" width="12" style="45" customWidth="1"/>
    <col min="12346" max="12348" width="11.42578125" style="45"/>
    <col min="12349" max="12349" width="10.140625" style="45" customWidth="1"/>
    <col min="12350" max="12544" width="11.42578125" style="45"/>
    <col min="12545" max="12545" width="4.28515625" style="45" customWidth="1"/>
    <col min="12546" max="12546" width="6.42578125" style="45" customWidth="1"/>
    <col min="12547" max="12547" width="5.7109375" style="45" customWidth="1"/>
    <col min="12548" max="12548" width="7.28515625" style="45" customWidth="1"/>
    <col min="12549" max="12549" width="28.42578125" style="45" customWidth="1"/>
    <col min="12550" max="12550" width="7.42578125" style="45" customWidth="1"/>
    <col min="12551" max="12551" width="11.7109375" style="45" customWidth="1"/>
    <col min="12552" max="12552" width="9.42578125" style="45" customWidth="1"/>
    <col min="12553" max="12553" width="10.140625" style="45" customWidth="1"/>
    <col min="12554" max="12591" width="0" style="45" hidden="1" customWidth="1"/>
    <col min="12592" max="12592" width="8.7109375" style="45" customWidth="1"/>
    <col min="12593" max="12593" width="5.42578125" style="45" customWidth="1"/>
    <col min="12594" max="12594" width="5.140625" style="45" customWidth="1"/>
    <col min="12595" max="12598" width="6.28515625" style="45" customWidth="1"/>
    <col min="12599" max="12599" width="19" style="45" customWidth="1"/>
    <col min="12600" max="12600" width="4.42578125" style="45" customWidth="1"/>
    <col min="12601" max="12601" width="12" style="45" customWidth="1"/>
    <col min="12602" max="12604" width="11.42578125" style="45"/>
    <col min="12605" max="12605" width="10.140625" style="45" customWidth="1"/>
    <col min="12606" max="12800" width="11.42578125" style="45"/>
    <col min="12801" max="12801" width="4.28515625" style="45" customWidth="1"/>
    <col min="12802" max="12802" width="6.42578125" style="45" customWidth="1"/>
    <col min="12803" max="12803" width="5.7109375" style="45" customWidth="1"/>
    <col min="12804" max="12804" width="7.28515625" style="45" customWidth="1"/>
    <col min="12805" max="12805" width="28.42578125" style="45" customWidth="1"/>
    <col min="12806" max="12806" width="7.42578125" style="45" customWidth="1"/>
    <col min="12807" max="12807" width="11.7109375" style="45" customWidth="1"/>
    <col min="12808" max="12808" width="9.42578125" style="45" customWidth="1"/>
    <col min="12809" max="12809" width="10.140625" style="45" customWidth="1"/>
    <col min="12810" max="12847" width="0" style="45" hidden="1" customWidth="1"/>
    <col min="12848" max="12848" width="8.7109375" style="45" customWidth="1"/>
    <col min="12849" max="12849" width="5.42578125" style="45" customWidth="1"/>
    <col min="12850" max="12850" width="5.140625" style="45" customWidth="1"/>
    <col min="12851" max="12854" width="6.28515625" style="45" customWidth="1"/>
    <col min="12855" max="12855" width="19" style="45" customWidth="1"/>
    <col min="12856" max="12856" width="4.42578125" style="45" customWidth="1"/>
    <col min="12857" max="12857" width="12" style="45" customWidth="1"/>
    <col min="12858" max="12860" width="11.42578125" style="45"/>
    <col min="12861" max="12861" width="10.140625" style="45" customWidth="1"/>
    <col min="12862" max="13056" width="11.42578125" style="45"/>
    <col min="13057" max="13057" width="4.28515625" style="45" customWidth="1"/>
    <col min="13058" max="13058" width="6.42578125" style="45" customWidth="1"/>
    <col min="13059" max="13059" width="5.7109375" style="45" customWidth="1"/>
    <col min="13060" max="13060" width="7.28515625" style="45" customWidth="1"/>
    <col min="13061" max="13061" width="28.42578125" style="45" customWidth="1"/>
    <col min="13062" max="13062" width="7.42578125" style="45" customWidth="1"/>
    <col min="13063" max="13063" width="11.7109375" style="45" customWidth="1"/>
    <col min="13064" max="13064" width="9.42578125" style="45" customWidth="1"/>
    <col min="13065" max="13065" width="10.140625" style="45" customWidth="1"/>
    <col min="13066" max="13103" width="0" style="45" hidden="1" customWidth="1"/>
    <col min="13104" max="13104" width="8.7109375" style="45" customWidth="1"/>
    <col min="13105" max="13105" width="5.42578125" style="45" customWidth="1"/>
    <col min="13106" max="13106" width="5.140625" style="45" customWidth="1"/>
    <col min="13107" max="13110" width="6.28515625" style="45" customWidth="1"/>
    <col min="13111" max="13111" width="19" style="45" customWidth="1"/>
    <col min="13112" max="13112" width="4.42578125" style="45" customWidth="1"/>
    <col min="13113" max="13113" width="12" style="45" customWidth="1"/>
    <col min="13114" max="13116" width="11.42578125" style="45"/>
    <col min="13117" max="13117" width="10.140625" style="45" customWidth="1"/>
    <col min="13118" max="13312" width="11.42578125" style="45"/>
    <col min="13313" max="13313" width="4.28515625" style="45" customWidth="1"/>
    <col min="13314" max="13314" width="6.42578125" style="45" customWidth="1"/>
    <col min="13315" max="13315" width="5.7109375" style="45" customWidth="1"/>
    <col min="13316" max="13316" width="7.28515625" style="45" customWidth="1"/>
    <col min="13317" max="13317" width="28.42578125" style="45" customWidth="1"/>
    <col min="13318" max="13318" width="7.42578125" style="45" customWidth="1"/>
    <col min="13319" max="13319" width="11.7109375" style="45" customWidth="1"/>
    <col min="13320" max="13320" width="9.42578125" style="45" customWidth="1"/>
    <col min="13321" max="13321" width="10.140625" style="45" customWidth="1"/>
    <col min="13322" max="13359" width="0" style="45" hidden="1" customWidth="1"/>
    <col min="13360" max="13360" width="8.7109375" style="45" customWidth="1"/>
    <col min="13361" max="13361" width="5.42578125" style="45" customWidth="1"/>
    <col min="13362" max="13362" width="5.140625" style="45" customWidth="1"/>
    <col min="13363" max="13366" width="6.28515625" style="45" customWidth="1"/>
    <col min="13367" max="13367" width="19" style="45" customWidth="1"/>
    <col min="13368" max="13368" width="4.42578125" style="45" customWidth="1"/>
    <col min="13369" max="13369" width="12" style="45" customWidth="1"/>
    <col min="13370" max="13372" width="11.42578125" style="45"/>
    <col min="13373" max="13373" width="10.140625" style="45" customWidth="1"/>
    <col min="13374" max="13568" width="11.42578125" style="45"/>
    <col min="13569" max="13569" width="4.28515625" style="45" customWidth="1"/>
    <col min="13570" max="13570" width="6.42578125" style="45" customWidth="1"/>
    <col min="13571" max="13571" width="5.7109375" style="45" customWidth="1"/>
    <col min="13572" max="13572" width="7.28515625" style="45" customWidth="1"/>
    <col min="13573" max="13573" width="28.42578125" style="45" customWidth="1"/>
    <col min="13574" max="13574" width="7.42578125" style="45" customWidth="1"/>
    <col min="13575" max="13575" width="11.7109375" style="45" customWidth="1"/>
    <col min="13576" max="13576" width="9.42578125" style="45" customWidth="1"/>
    <col min="13577" max="13577" width="10.140625" style="45" customWidth="1"/>
    <col min="13578" max="13615" width="0" style="45" hidden="1" customWidth="1"/>
    <col min="13616" max="13616" width="8.7109375" style="45" customWidth="1"/>
    <col min="13617" max="13617" width="5.42578125" style="45" customWidth="1"/>
    <col min="13618" max="13618" width="5.140625" style="45" customWidth="1"/>
    <col min="13619" max="13622" width="6.28515625" style="45" customWidth="1"/>
    <col min="13623" max="13623" width="19" style="45" customWidth="1"/>
    <col min="13624" max="13624" width="4.42578125" style="45" customWidth="1"/>
    <col min="13625" max="13625" width="12" style="45" customWidth="1"/>
    <col min="13626" max="13628" width="11.42578125" style="45"/>
    <col min="13629" max="13629" width="10.140625" style="45" customWidth="1"/>
    <col min="13630" max="13824" width="11.42578125" style="45"/>
    <col min="13825" max="13825" width="4.28515625" style="45" customWidth="1"/>
    <col min="13826" max="13826" width="6.42578125" style="45" customWidth="1"/>
    <col min="13827" max="13827" width="5.7109375" style="45" customWidth="1"/>
    <col min="13828" max="13828" width="7.28515625" style="45" customWidth="1"/>
    <col min="13829" max="13829" width="28.42578125" style="45" customWidth="1"/>
    <col min="13830" max="13830" width="7.42578125" style="45" customWidth="1"/>
    <col min="13831" max="13831" width="11.7109375" style="45" customWidth="1"/>
    <col min="13832" max="13832" width="9.42578125" style="45" customWidth="1"/>
    <col min="13833" max="13833" width="10.140625" style="45" customWidth="1"/>
    <col min="13834" max="13871" width="0" style="45" hidden="1" customWidth="1"/>
    <col min="13872" max="13872" width="8.7109375" style="45" customWidth="1"/>
    <col min="13873" max="13873" width="5.42578125" style="45" customWidth="1"/>
    <col min="13874" max="13874" width="5.140625" style="45" customWidth="1"/>
    <col min="13875" max="13878" width="6.28515625" style="45" customWidth="1"/>
    <col min="13879" max="13879" width="19" style="45" customWidth="1"/>
    <col min="13880" max="13880" width="4.42578125" style="45" customWidth="1"/>
    <col min="13881" max="13881" width="12" style="45" customWidth="1"/>
    <col min="13882" max="13884" width="11.42578125" style="45"/>
    <col min="13885" max="13885" width="10.140625" style="45" customWidth="1"/>
    <col min="13886" max="14080" width="11.42578125" style="45"/>
    <col min="14081" max="14081" width="4.28515625" style="45" customWidth="1"/>
    <col min="14082" max="14082" width="6.42578125" style="45" customWidth="1"/>
    <col min="14083" max="14083" width="5.7109375" style="45" customWidth="1"/>
    <col min="14084" max="14084" width="7.28515625" style="45" customWidth="1"/>
    <col min="14085" max="14085" width="28.42578125" style="45" customWidth="1"/>
    <col min="14086" max="14086" width="7.42578125" style="45" customWidth="1"/>
    <col min="14087" max="14087" width="11.7109375" style="45" customWidth="1"/>
    <col min="14088" max="14088" width="9.42578125" style="45" customWidth="1"/>
    <col min="14089" max="14089" width="10.140625" style="45" customWidth="1"/>
    <col min="14090" max="14127" width="0" style="45" hidden="1" customWidth="1"/>
    <col min="14128" max="14128" width="8.7109375" style="45" customWidth="1"/>
    <col min="14129" max="14129" width="5.42578125" style="45" customWidth="1"/>
    <col min="14130" max="14130" width="5.140625" style="45" customWidth="1"/>
    <col min="14131" max="14134" width="6.28515625" style="45" customWidth="1"/>
    <col min="14135" max="14135" width="19" style="45" customWidth="1"/>
    <col min="14136" max="14136" width="4.42578125" style="45" customWidth="1"/>
    <col min="14137" max="14137" width="12" style="45" customWidth="1"/>
    <col min="14138" max="14140" width="11.42578125" style="45"/>
    <col min="14141" max="14141" width="10.140625" style="45" customWidth="1"/>
    <col min="14142" max="14336" width="11.42578125" style="45"/>
    <col min="14337" max="14337" width="4.28515625" style="45" customWidth="1"/>
    <col min="14338" max="14338" width="6.42578125" style="45" customWidth="1"/>
    <col min="14339" max="14339" width="5.7109375" style="45" customWidth="1"/>
    <col min="14340" max="14340" width="7.28515625" style="45" customWidth="1"/>
    <col min="14341" max="14341" width="28.42578125" style="45" customWidth="1"/>
    <col min="14342" max="14342" width="7.42578125" style="45" customWidth="1"/>
    <col min="14343" max="14343" width="11.7109375" style="45" customWidth="1"/>
    <col min="14344" max="14344" width="9.42578125" style="45" customWidth="1"/>
    <col min="14345" max="14345" width="10.140625" style="45" customWidth="1"/>
    <col min="14346" max="14383" width="0" style="45" hidden="1" customWidth="1"/>
    <col min="14384" max="14384" width="8.7109375" style="45" customWidth="1"/>
    <col min="14385" max="14385" width="5.42578125" style="45" customWidth="1"/>
    <col min="14386" max="14386" width="5.140625" style="45" customWidth="1"/>
    <col min="14387" max="14390" width="6.28515625" style="45" customWidth="1"/>
    <col min="14391" max="14391" width="19" style="45" customWidth="1"/>
    <col min="14392" max="14392" width="4.42578125" style="45" customWidth="1"/>
    <col min="14393" max="14393" width="12" style="45" customWidth="1"/>
    <col min="14394" max="14396" width="11.42578125" style="45"/>
    <col min="14397" max="14397" width="10.140625" style="45" customWidth="1"/>
    <col min="14398" max="14592" width="11.42578125" style="45"/>
    <col min="14593" max="14593" width="4.28515625" style="45" customWidth="1"/>
    <col min="14594" max="14594" width="6.42578125" style="45" customWidth="1"/>
    <col min="14595" max="14595" width="5.7109375" style="45" customWidth="1"/>
    <col min="14596" max="14596" width="7.28515625" style="45" customWidth="1"/>
    <col min="14597" max="14597" width="28.42578125" style="45" customWidth="1"/>
    <col min="14598" max="14598" width="7.42578125" style="45" customWidth="1"/>
    <col min="14599" max="14599" width="11.7109375" style="45" customWidth="1"/>
    <col min="14600" max="14600" width="9.42578125" style="45" customWidth="1"/>
    <col min="14601" max="14601" width="10.140625" style="45" customWidth="1"/>
    <col min="14602" max="14639" width="0" style="45" hidden="1" customWidth="1"/>
    <col min="14640" max="14640" width="8.7109375" style="45" customWidth="1"/>
    <col min="14641" max="14641" width="5.42578125" style="45" customWidth="1"/>
    <col min="14642" max="14642" width="5.140625" style="45" customWidth="1"/>
    <col min="14643" max="14646" width="6.28515625" style="45" customWidth="1"/>
    <col min="14647" max="14647" width="19" style="45" customWidth="1"/>
    <col min="14648" max="14648" width="4.42578125" style="45" customWidth="1"/>
    <col min="14649" max="14649" width="12" style="45" customWidth="1"/>
    <col min="14650" max="14652" width="11.42578125" style="45"/>
    <col min="14653" max="14653" width="10.140625" style="45" customWidth="1"/>
    <col min="14654" max="14848" width="11.42578125" style="45"/>
    <col min="14849" max="14849" width="4.28515625" style="45" customWidth="1"/>
    <col min="14850" max="14850" width="6.42578125" style="45" customWidth="1"/>
    <col min="14851" max="14851" width="5.7109375" style="45" customWidth="1"/>
    <col min="14852" max="14852" width="7.28515625" style="45" customWidth="1"/>
    <col min="14853" max="14853" width="28.42578125" style="45" customWidth="1"/>
    <col min="14854" max="14854" width="7.42578125" style="45" customWidth="1"/>
    <col min="14855" max="14855" width="11.7109375" style="45" customWidth="1"/>
    <col min="14856" max="14856" width="9.42578125" style="45" customWidth="1"/>
    <col min="14857" max="14857" width="10.140625" style="45" customWidth="1"/>
    <col min="14858" max="14895" width="0" style="45" hidden="1" customWidth="1"/>
    <col min="14896" max="14896" width="8.7109375" style="45" customWidth="1"/>
    <col min="14897" max="14897" width="5.42578125" style="45" customWidth="1"/>
    <col min="14898" max="14898" width="5.140625" style="45" customWidth="1"/>
    <col min="14899" max="14902" width="6.28515625" style="45" customWidth="1"/>
    <col min="14903" max="14903" width="19" style="45" customWidth="1"/>
    <col min="14904" max="14904" width="4.42578125" style="45" customWidth="1"/>
    <col min="14905" max="14905" width="12" style="45" customWidth="1"/>
    <col min="14906" max="14908" width="11.42578125" style="45"/>
    <col min="14909" max="14909" width="10.140625" style="45" customWidth="1"/>
    <col min="14910" max="15104" width="11.42578125" style="45"/>
    <col min="15105" max="15105" width="4.28515625" style="45" customWidth="1"/>
    <col min="15106" max="15106" width="6.42578125" style="45" customWidth="1"/>
    <col min="15107" max="15107" width="5.7109375" style="45" customWidth="1"/>
    <col min="15108" max="15108" width="7.28515625" style="45" customWidth="1"/>
    <col min="15109" max="15109" width="28.42578125" style="45" customWidth="1"/>
    <col min="15110" max="15110" width="7.42578125" style="45" customWidth="1"/>
    <col min="15111" max="15111" width="11.7109375" style="45" customWidth="1"/>
    <col min="15112" max="15112" width="9.42578125" style="45" customWidth="1"/>
    <col min="15113" max="15113" width="10.140625" style="45" customWidth="1"/>
    <col min="15114" max="15151" width="0" style="45" hidden="1" customWidth="1"/>
    <col min="15152" max="15152" width="8.7109375" style="45" customWidth="1"/>
    <col min="15153" max="15153" width="5.42578125" style="45" customWidth="1"/>
    <col min="15154" max="15154" width="5.140625" style="45" customWidth="1"/>
    <col min="15155" max="15158" width="6.28515625" style="45" customWidth="1"/>
    <col min="15159" max="15159" width="19" style="45" customWidth="1"/>
    <col min="15160" max="15160" width="4.42578125" style="45" customWidth="1"/>
    <col min="15161" max="15161" width="12" style="45" customWidth="1"/>
    <col min="15162" max="15164" width="11.42578125" style="45"/>
    <col min="15165" max="15165" width="10.140625" style="45" customWidth="1"/>
    <col min="15166" max="15360" width="11.42578125" style="45"/>
    <col min="15361" max="15361" width="4.28515625" style="45" customWidth="1"/>
    <col min="15362" max="15362" width="6.42578125" style="45" customWidth="1"/>
    <col min="15363" max="15363" width="5.7109375" style="45" customWidth="1"/>
    <col min="15364" max="15364" width="7.28515625" style="45" customWidth="1"/>
    <col min="15365" max="15365" width="28.42578125" style="45" customWidth="1"/>
    <col min="15366" max="15366" width="7.42578125" style="45" customWidth="1"/>
    <col min="15367" max="15367" width="11.7109375" style="45" customWidth="1"/>
    <col min="15368" max="15368" width="9.42578125" style="45" customWidth="1"/>
    <col min="15369" max="15369" width="10.140625" style="45" customWidth="1"/>
    <col min="15370" max="15407" width="0" style="45" hidden="1" customWidth="1"/>
    <col min="15408" max="15408" width="8.7109375" style="45" customWidth="1"/>
    <col min="15409" max="15409" width="5.42578125" style="45" customWidth="1"/>
    <col min="15410" max="15410" width="5.140625" style="45" customWidth="1"/>
    <col min="15411" max="15414" width="6.28515625" style="45" customWidth="1"/>
    <col min="15415" max="15415" width="19" style="45" customWidth="1"/>
    <col min="15416" max="15416" width="4.42578125" style="45" customWidth="1"/>
    <col min="15417" max="15417" width="12" style="45" customWidth="1"/>
    <col min="15418" max="15420" width="11.42578125" style="45"/>
    <col min="15421" max="15421" width="10.140625" style="45" customWidth="1"/>
    <col min="15422" max="15616" width="11.42578125" style="45"/>
    <col min="15617" max="15617" width="4.28515625" style="45" customWidth="1"/>
    <col min="15618" max="15618" width="6.42578125" style="45" customWidth="1"/>
    <col min="15619" max="15619" width="5.7109375" style="45" customWidth="1"/>
    <col min="15620" max="15620" width="7.28515625" style="45" customWidth="1"/>
    <col min="15621" max="15621" width="28.42578125" style="45" customWidth="1"/>
    <col min="15622" max="15622" width="7.42578125" style="45" customWidth="1"/>
    <col min="15623" max="15623" width="11.7109375" style="45" customWidth="1"/>
    <col min="15624" max="15624" width="9.42578125" style="45" customWidth="1"/>
    <col min="15625" max="15625" width="10.140625" style="45" customWidth="1"/>
    <col min="15626" max="15663" width="0" style="45" hidden="1" customWidth="1"/>
    <col min="15664" max="15664" width="8.7109375" style="45" customWidth="1"/>
    <col min="15665" max="15665" width="5.42578125" style="45" customWidth="1"/>
    <col min="15666" max="15666" width="5.140625" style="45" customWidth="1"/>
    <col min="15667" max="15670" width="6.28515625" style="45" customWidth="1"/>
    <col min="15671" max="15671" width="19" style="45" customWidth="1"/>
    <col min="15672" max="15672" width="4.42578125" style="45" customWidth="1"/>
    <col min="15673" max="15673" width="12" style="45" customWidth="1"/>
    <col min="15674" max="15676" width="11.42578125" style="45"/>
    <col min="15677" max="15677" width="10.140625" style="45" customWidth="1"/>
    <col min="15678" max="15872" width="11.42578125" style="45"/>
    <col min="15873" max="15873" width="4.28515625" style="45" customWidth="1"/>
    <col min="15874" max="15874" width="6.42578125" style="45" customWidth="1"/>
    <col min="15875" max="15875" width="5.7109375" style="45" customWidth="1"/>
    <col min="15876" max="15876" width="7.28515625" style="45" customWidth="1"/>
    <col min="15877" max="15877" width="28.42578125" style="45" customWidth="1"/>
    <col min="15878" max="15878" width="7.42578125" style="45" customWidth="1"/>
    <col min="15879" max="15879" width="11.7109375" style="45" customWidth="1"/>
    <col min="15880" max="15880" width="9.42578125" style="45" customWidth="1"/>
    <col min="15881" max="15881" width="10.140625" style="45" customWidth="1"/>
    <col min="15882" max="15919" width="0" style="45" hidden="1" customWidth="1"/>
    <col min="15920" max="15920" width="8.7109375" style="45" customWidth="1"/>
    <col min="15921" max="15921" width="5.42578125" style="45" customWidth="1"/>
    <col min="15922" max="15922" width="5.140625" style="45" customWidth="1"/>
    <col min="15923" max="15926" width="6.28515625" style="45" customWidth="1"/>
    <col min="15927" max="15927" width="19" style="45" customWidth="1"/>
    <col min="15928" max="15928" width="4.42578125" style="45" customWidth="1"/>
    <col min="15929" max="15929" width="12" style="45" customWidth="1"/>
    <col min="15930" max="15932" width="11.42578125" style="45"/>
    <col min="15933" max="15933" width="10.140625" style="45" customWidth="1"/>
    <col min="15934" max="16128" width="11.42578125" style="45"/>
    <col min="16129" max="16129" width="4.28515625" style="45" customWidth="1"/>
    <col min="16130" max="16130" width="6.42578125" style="45" customWidth="1"/>
    <col min="16131" max="16131" width="5.7109375" style="45" customWidth="1"/>
    <col min="16132" max="16132" width="7.28515625" style="45" customWidth="1"/>
    <col min="16133" max="16133" width="28.42578125" style="45" customWidth="1"/>
    <col min="16134" max="16134" width="7.42578125" style="45" customWidth="1"/>
    <col min="16135" max="16135" width="11.7109375" style="45" customWidth="1"/>
    <col min="16136" max="16136" width="9.42578125" style="45" customWidth="1"/>
    <col min="16137" max="16137" width="10.140625" style="45" customWidth="1"/>
    <col min="16138" max="16175" width="0" style="45" hidden="1" customWidth="1"/>
    <col min="16176" max="16176" width="8.7109375" style="45" customWidth="1"/>
    <col min="16177" max="16177" width="5.42578125" style="45" customWidth="1"/>
    <col min="16178" max="16178" width="5.140625" style="45" customWidth="1"/>
    <col min="16179" max="16182" width="6.28515625" style="45" customWidth="1"/>
    <col min="16183" max="16183" width="19" style="45" customWidth="1"/>
    <col min="16184" max="16184" width="4.42578125" style="45" customWidth="1"/>
    <col min="16185" max="16185" width="12" style="45" customWidth="1"/>
    <col min="16186" max="16188" width="11.42578125" style="45"/>
    <col min="16189" max="16189" width="10.140625" style="45" customWidth="1"/>
    <col min="16190" max="16384" width="11.42578125" style="45"/>
  </cols>
  <sheetData>
    <row r="1" spans="1:75" s="115" customFormat="1" ht="42" customHeight="1" x14ac:dyDescent="0.5">
      <c r="A1" s="1" t="s">
        <v>28</v>
      </c>
      <c r="B1" s="2" t="s">
        <v>29</v>
      </c>
      <c r="C1" s="106" t="s">
        <v>30</v>
      </c>
      <c r="D1" s="166">
        <f>COUNTIF(D2:D100,"1")</f>
        <v>0</v>
      </c>
      <c r="E1" s="167" t="s">
        <v>31</v>
      </c>
      <c r="F1" s="168" t="s">
        <v>32</v>
      </c>
      <c r="G1" s="169" t="s">
        <v>33</v>
      </c>
      <c r="H1" s="110" t="s">
        <v>145</v>
      </c>
      <c r="I1" s="169" t="s">
        <v>35</v>
      </c>
      <c r="J1" s="108" t="s">
        <v>36</v>
      </c>
      <c r="K1" s="111" t="s">
        <v>37</v>
      </c>
      <c r="L1" s="9" t="s">
        <v>38</v>
      </c>
      <c r="M1" s="9" t="s">
        <v>39</v>
      </c>
      <c r="N1" s="9" t="s">
        <v>40</v>
      </c>
      <c r="O1" s="10" t="s">
        <v>41</v>
      </c>
      <c r="P1" s="9" t="s">
        <v>42</v>
      </c>
      <c r="Q1" s="9" t="s">
        <v>39</v>
      </c>
      <c r="R1" s="11" t="s">
        <v>43</v>
      </c>
      <c r="S1" s="10" t="s">
        <v>44</v>
      </c>
      <c r="T1" s="9" t="s">
        <v>42</v>
      </c>
      <c r="U1" s="9" t="s">
        <v>39</v>
      </c>
      <c r="V1" s="11" t="s">
        <v>43</v>
      </c>
      <c r="W1" s="12" t="s">
        <v>45</v>
      </c>
      <c r="X1" s="9" t="s">
        <v>42</v>
      </c>
      <c r="Y1" s="9" t="s">
        <v>39</v>
      </c>
      <c r="Z1" s="11" t="s">
        <v>43</v>
      </c>
      <c r="AA1" s="10" t="s">
        <v>46</v>
      </c>
      <c r="AB1" s="9" t="s">
        <v>42</v>
      </c>
      <c r="AC1" s="9" t="s">
        <v>1</v>
      </c>
      <c r="AD1" s="13" t="s">
        <v>47</v>
      </c>
      <c r="AE1" s="12" t="s">
        <v>48</v>
      </c>
      <c r="AF1" s="9" t="s">
        <v>42</v>
      </c>
      <c r="AG1" s="9" t="s">
        <v>1</v>
      </c>
      <c r="AH1" s="13" t="s">
        <v>47</v>
      </c>
      <c r="AI1" s="12" t="s">
        <v>49</v>
      </c>
      <c r="AJ1" s="9" t="s">
        <v>42</v>
      </c>
      <c r="AK1" s="9" t="s">
        <v>1</v>
      </c>
      <c r="AL1" s="13" t="s">
        <v>47</v>
      </c>
      <c r="AM1" s="12" t="s">
        <v>50</v>
      </c>
      <c r="AN1" s="9" t="s">
        <v>42</v>
      </c>
      <c r="AO1" s="9" t="s">
        <v>1</v>
      </c>
      <c r="AP1" s="13" t="s">
        <v>47</v>
      </c>
      <c r="AQ1" s="12" t="s">
        <v>51</v>
      </c>
      <c r="AR1" s="9" t="s">
        <v>42</v>
      </c>
      <c r="AS1" s="9" t="s">
        <v>1</v>
      </c>
      <c r="AT1" s="13" t="s">
        <v>47</v>
      </c>
      <c r="AU1" s="12" t="s">
        <v>52</v>
      </c>
      <c r="AV1" s="9" t="s">
        <v>42</v>
      </c>
      <c r="AW1" s="9" t="s">
        <v>1</v>
      </c>
      <c r="AX1" s="13" t="s">
        <v>47</v>
      </c>
      <c r="AY1" s="12" t="s">
        <v>53</v>
      </c>
      <c r="AZ1" s="112" t="s">
        <v>54</v>
      </c>
      <c r="BA1" s="113" t="s">
        <v>55</v>
      </c>
      <c r="BB1" s="112" t="s">
        <v>56</v>
      </c>
      <c r="BC1" s="114" t="s">
        <v>57</v>
      </c>
      <c r="BD1" s="16" t="s">
        <v>146</v>
      </c>
      <c r="BE1" s="170"/>
      <c r="BF1" s="170"/>
      <c r="BG1" s="170"/>
      <c r="BH1" s="171"/>
      <c r="BI1" s="172"/>
      <c r="BW1" s="116"/>
    </row>
    <row r="2" spans="1:75" s="180" customFormat="1" ht="15.75" customHeight="1" x14ac:dyDescent="0.25">
      <c r="A2" s="18">
        <v>3</v>
      </c>
      <c r="B2" s="18" t="str">
        <f t="shared" ref="B2:B65" si="0">IF(A2=BD2,"v","x")</f>
        <v>v</v>
      </c>
      <c r="C2" s="149"/>
      <c r="D2" s="253"/>
      <c r="E2" s="147" t="s">
        <v>251</v>
      </c>
      <c r="F2" s="174">
        <v>117031</v>
      </c>
      <c r="G2" s="22" t="s">
        <v>192</v>
      </c>
      <c r="H2" s="23">
        <f t="shared" ref="H2:H33" si="1">SUM(K2+O2+S2+W2+AA2+AE2+AI2+AM2+AQ2+AU2+AY2)</f>
        <v>859.02854090354083</v>
      </c>
      <c r="I2" s="175">
        <v>2008</v>
      </c>
      <c r="J2" s="176">
        <f t="shared" ref="J2:J65" si="2">SUM(2018-I2)</f>
        <v>10</v>
      </c>
      <c r="K2" s="25">
        <v>827.49007936507928</v>
      </c>
      <c r="L2" s="26">
        <v>13</v>
      </c>
      <c r="M2" s="26">
        <v>1</v>
      </c>
      <c r="N2" s="26">
        <v>31</v>
      </c>
      <c r="O2" s="27">
        <f t="shared" ref="O2:O65" si="3">SUM(M2*10+N2)/L2*10</f>
        <v>31.538461538461537</v>
      </c>
      <c r="P2" s="26">
        <v>1</v>
      </c>
      <c r="Q2" s="26"/>
      <c r="R2" s="26"/>
      <c r="S2" s="27">
        <f t="shared" ref="S2:S65" si="4">SUM(Q2*10+R2)/P2*10</f>
        <v>0</v>
      </c>
      <c r="T2" s="26">
        <v>1</v>
      </c>
      <c r="U2" s="26"/>
      <c r="V2" s="26"/>
      <c r="W2" s="27">
        <f t="shared" ref="W2:W65" si="5">SUM(U2*10+V2)/T2*10</f>
        <v>0</v>
      </c>
      <c r="X2" s="26">
        <v>1</v>
      </c>
      <c r="Y2" s="26"/>
      <c r="Z2" s="26"/>
      <c r="AA2" s="27">
        <f t="shared" ref="AA2:AA65" si="6">SUM(Y2*10+Z2)/X2*10</f>
        <v>0</v>
      </c>
      <c r="AB2" s="26">
        <v>1</v>
      </c>
      <c r="AC2" s="26"/>
      <c r="AD2" s="26"/>
      <c r="AE2" s="177">
        <f t="shared" ref="AE2:AE65" si="7">SUM(AC2*10+AD2)/AB2*10</f>
        <v>0</v>
      </c>
      <c r="AF2" s="26">
        <v>1</v>
      </c>
      <c r="AG2" s="26"/>
      <c r="AH2" s="26"/>
      <c r="AI2" s="177">
        <f t="shared" ref="AI2:AI65" si="8">SUM(AG2*10+AH2)/AF2*10</f>
        <v>0</v>
      </c>
      <c r="AJ2" s="26">
        <v>1</v>
      </c>
      <c r="AK2" s="26"/>
      <c r="AL2" s="26"/>
      <c r="AM2" s="178">
        <f t="shared" ref="AM2:AM65" si="9">SUM(AK2*10+AL2)/AJ2*10</f>
        <v>0</v>
      </c>
      <c r="AN2" s="26">
        <v>1</v>
      </c>
      <c r="AO2" s="26"/>
      <c r="AP2" s="26"/>
      <c r="AQ2" s="179">
        <f t="shared" ref="AQ2:AQ65" si="10">SUM(AO2*10+AP2)/AN2*10</f>
        <v>0</v>
      </c>
      <c r="AR2" s="26">
        <v>1</v>
      </c>
      <c r="AS2" s="26"/>
      <c r="AT2" s="26"/>
      <c r="AU2" s="27">
        <f t="shared" ref="AU2:AU65" si="11">SUM(AS2*10+AT2)/AR2*10</f>
        <v>0</v>
      </c>
      <c r="AV2" s="26">
        <v>1</v>
      </c>
      <c r="AW2" s="26"/>
      <c r="AX2" s="26"/>
      <c r="AY2" s="27">
        <f t="shared" ref="AY2:AY14" si="12">SUM(AW2*10+AX2)/AV2*10</f>
        <v>0</v>
      </c>
      <c r="AZ2" s="29">
        <f>IF(H2&lt;250,0,IF(H2&lt;500,250,IF(H2&lt;750,"500",IF(H2&lt;1000,750,IF(H2&lt;1500,1000,IF(H2&lt;2000,1500,IF(H2&lt;2500,2000,IF(H2&lt;3000,2500,3000))))))))</f>
        <v>750</v>
      </c>
      <c r="BA2" s="30">
        <v>750</v>
      </c>
      <c r="BB2" s="31">
        <f t="shared" ref="BB2:BB65" si="13">AZ2-BA2</f>
        <v>0</v>
      </c>
      <c r="BC2" s="32" t="str">
        <f t="shared" ref="BC2:BC65" si="14">IF(BB2=0,"geen actie",CONCATENATE("diploma uitschrijven: ",AZ2," punten"))</f>
        <v>geen actie</v>
      </c>
      <c r="BD2" s="18">
        <v>3</v>
      </c>
      <c r="BE2" s="45"/>
    </row>
    <row r="3" spans="1:75" s="180" customFormat="1" ht="17.25" customHeight="1" x14ac:dyDescent="0.25">
      <c r="A3" s="18">
        <v>7</v>
      </c>
      <c r="B3" s="18" t="str">
        <f t="shared" si="0"/>
        <v>v</v>
      </c>
      <c r="C3" s="149"/>
      <c r="D3" s="253"/>
      <c r="E3" s="147" t="s">
        <v>255</v>
      </c>
      <c r="F3" s="174">
        <v>117768</v>
      </c>
      <c r="G3" s="22" t="s">
        <v>61</v>
      </c>
      <c r="H3" s="23">
        <f t="shared" si="1"/>
        <v>91.538461538461533</v>
      </c>
      <c r="I3" s="175">
        <v>2008</v>
      </c>
      <c r="J3" s="176">
        <f t="shared" si="2"/>
        <v>10</v>
      </c>
      <c r="K3" s="25">
        <v>0</v>
      </c>
      <c r="L3" s="26">
        <v>13</v>
      </c>
      <c r="M3" s="26">
        <v>7</v>
      </c>
      <c r="N3" s="26">
        <v>49</v>
      </c>
      <c r="O3" s="27">
        <f t="shared" si="3"/>
        <v>91.538461538461533</v>
      </c>
      <c r="P3" s="26">
        <v>1</v>
      </c>
      <c r="Q3" s="26"/>
      <c r="R3" s="26"/>
      <c r="S3" s="27">
        <f t="shared" si="4"/>
        <v>0</v>
      </c>
      <c r="T3" s="26">
        <v>1</v>
      </c>
      <c r="U3" s="26"/>
      <c r="V3" s="26"/>
      <c r="W3" s="27">
        <f t="shared" si="5"/>
        <v>0</v>
      </c>
      <c r="X3" s="26">
        <v>1</v>
      </c>
      <c r="Y3" s="26"/>
      <c r="Z3" s="26"/>
      <c r="AA3" s="27">
        <f t="shared" si="6"/>
        <v>0</v>
      </c>
      <c r="AB3" s="26">
        <v>1</v>
      </c>
      <c r="AC3" s="26"/>
      <c r="AD3" s="26"/>
      <c r="AE3" s="177">
        <f t="shared" si="7"/>
        <v>0</v>
      </c>
      <c r="AF3" s="26">
        <v>1</v>
      </c>
      <c r="AG3" s="26"/>
      <c r="AH3" s="26"/>
      <c r="AI3" s="177">
        <f t="shared" si="8"/>
        <v>0</v>
      </c>
      <c r="AJ3" s="26">
        <v>1</v>
      </c>
      <c r="AK3" s="26"/>
      <c r="AL3" s="26"/>
      <c r="AM3" s="178">
        <f t="shared" si="9"/>
        <v>0</v>
      </c>
      <c r="AN3" s="26">
        <v>1</v>
      </c>
      <c r="AO3" s="26"/>
      <c r="AP3" s="26"/>
      <c r="AQ3" s="179">
        <f t="shared" si="10"/>
        <v>0</v>
      </c>
      <c r="AR3" s="26">
        <v>1</v>
      </c>
      <c r="AS3" s="26"/>
      <c r="AT3" s="26"/>
      <c r="AU3" s="27">
        <f t="shared" si="11"/>
        <v>0</v>
      </c>
      <c r="AV3" s="26">
        <v>1</v>
      </c>
      <c r="AW3" s="26"/>
      <c r="AX3" s="26"/>
      <c r="AY3" s="27">
        <f t="shared" si="12"/>
        <v>0</v>
      </c>
      <c r="AZ3" s="29">
        <f>IF(H3&lt;250,0,IF(H3&lt;500,250,IF(H3&lt;750,"500",IF(H3&lt;1000,750,IF(H3&lt;1500,1000,IF(H3&lt;2000,1500,IF(H3&lt;2500,2000,IF(H3&lt;3000,2500,3000))))))))</f>
        <v>0</v>
      </c>
      <c r="BA3" s="30">
        <v>0</v>
      </c>
      <c r="BB3" s="31">
        <f t="shared" si="13"/>
        <v>0</v>
      </c>
      <c r="BC3" s="32" t="str">
        <f t="shared" si="14"/>
        <v>geen actie</v>
      </c>
      <c r="BD3" s="18">
        <v>7</v>
      </c>
      <c r="BE3" s="45"/>
    </row>
    <row r="4" spans="1:75" s="180" customFormat="1" ht="18" customHeight="1" x14ac:dyDescent="0.25">
      <c r="A4" s="18">
        <v>11</v>
      </c>
      <c r="B4" s="18" t="str">
        <f t="shared" si="0"/>
        <v>v</v>
      </c>
      <c r="C4" s="22" t="s">
        <v>59</v>
      </c>
      <c r="D4" s="173"/>
      <c r="E4" s="147" t="s">
        <v>259</v>
      </c>
      <c r="F4" s="181"/>
      <c r="G4" s="22"/>
      <c r="H4" s="23">
        <f t="shared" si="1"/>
        <v>71.25</v>
      </c>
      <c r="I4" s="144">
        <v>2007</v>
      </c>
      <c r="J4" s="176">
        <f t="shared" si="2"/>
        <v>11</v>
      </c>
      <c r="K4" s="25">
        <v>71.25</v>
      </c>
      <c r="L4" s="26">
        <v>1</v>
      </c>
      <c r="M4" s="26"/>
      <c r="N4" s="26"/>
      <c r="O4" s="27">
        <f t="shared" si="3"/>
        <v>0</v>
      </c>
      <c r="P4" s="26">
        <v>1</v>
      </c>
      <c r="Q4" s="26"/>
      <c r="R4" s="26"/>
      <c r="S4" s="27">
        <f t="shared" si="4"/>
        <v>0</v>
      </c>
      <c r="T4" s="26">
        <v>1</v>
      </c>
      <c r="U4" s="26"/>
      <c r="V4" s="26"/>
      <c r="W4" s="27">
        <f t="shared" si="5"/>
        <v>0</v>
      </c>
      <c r="X4" s="26">
        <v>1</v>
      </c>
      <c r="Y4" s="26"/>
      <c r="Z4" s="26"/>
      <c r="AA4" s="27">
        <f t="shared" si="6"/>
        <v>0</v>
      </c>
      <c r="AB4" s="26">
        <v>1</v>
      </c>
      <c r="AC4" s="26"/>
      <c r="AD4" s="26"/>
      <c r="AE4" s="177">
        <f t="shared" si="7"/>
        <v>0</v>
      </c>
      <c r="AF4" s="26">
        <v>1</v>
      </c>
      <c r="AG4" s="26"/>
      <c r="AH4" s="26"/>
      <c r="AI4" s="177">
        <f t="shared" si="8"/>
        <v>0</v>
      </c>
      <c r="AJ4" s="26">
        <v>1</v>
      </c>
      <c r="AK4" s="26"/>
      <c r="AL4" s="26"/>
      <c r="AM4" s="178">
        <f t="shared" si="9"/>
        <v>0</v>
      </c>
      <c r="AN4" s="26">
        <v>1</v>
      </c>
      <c r="AO4" s="26"/>
      <c r="AP4" s="26"/>
      <c r="AQ4" s="179">
        <f t="shared" si="10"/>
        <v>0</v>
      </c>
      <c r="AR4" s="26">
        <v>1</v>
      </c>
      <c r="AS4" s="26"/>
      <c r="AT4" s="26"/>
      <c r="AU4" s="27">
        <f t="shared" si="11"/>
        <v>0</v>
      </c>
      <c r="AV4" s="26">
        <v>1</v>
      </c>
      <c r="AW4" s="26"/>
      <c r="AX4" s="26"/>
      <c r="AY4" s="27">
        <f t="shared" si="12"/>
        <v>0</v>
      </c>
      <c r="AZ4" s="29">
        <f>IF(H4&lt;250,0,IF(H4&lt;500,250,IF(H4&lt;750,"500",IF(H4&lt;1000,750,IF(H4&lt;1500,1000,IF(H4&lt;2000,1500,IF(H4&lt;2500,2000,IF(H4&lt;3000,2500,3000))))))))</f>
        <v>0</v>
      </c>
      <c r="BA4" s="30">
        <v>0</v>
      </c>
      <c r="BB4" s="31">
        <f t="shared" si="13"/>
        <v>0</v>
      </c>
      <c r="BC4" s="32" t="str">
        <f t="shared" si="14"/>
        <v>geen actie</v>
      </c>
      <c r="BD4" s="18">
        <v>11</v>
      </c>
    </row>
    <row r="5" spans="1:75" s="180" customFormat="1" ht="23.25" customHeight="1" x14ac:dyDescent="0.25">
      <c r="A5" s="18">
        <v>9</v>
      </c>
      <c r="B5" s="18" t="str">
        <f t="shared" si="0"/>
        <v>v</v>
      </c>
      <c r="C5" s="22" t="s">
        <v>59</v>
      </c>
      <c r="D5" s="173"/>
      <c r="E5" s="147" t="s">
        <v>257</v>
      </c>
      <c r="F5" s="181"/>
      <c r="G5" s="22" t="s">
        <v>212</v>
      </c>
      <c r="H5" s="23">
        <f t="shared" si="1"/>
        <v>890.40205627705632</v>
      </c>
      <c r="I5" s="144">
        <v>2008</v>
      </c>
      <c r="J5" s="176">
        <f t="shared" si="2"/>
        <v>10</v>
      </c>
      <c r="K5" s="25">
        <v>890.40205627705632</v>
      </c>
      <c r="L5" s="26">
        <v>1</v>
      </c>
      <c r="M5" s="26"/>
      <c r="N5" s="26"/>
      <c r="O5" s="27">
        <f t="shared" si="3"/>
        <v>0</v>
      </c>
      <c r="P5" s="26">
        <v>1</v>
      </c>
      <c r="Q5" s="26"/>
      <c r="R5" s="26"/>
      <c r="S5" s="27">
        <f t="shared" si="4"/>
        <v>0</v>
      </c>
      <c r="T5" s="26">
        <v>1</v>
      </c>
      <c r="U5" s="26"/>
      <c r="V5" s="26"/>
      <c r="W5" s="27">
        <f t="shared" si="5"/>
        <v>0</v>
      </c>
      <c r="X5" s="26">
        <v>1</v>
      </c>
      <c r="Y5" s="26"/>
      <c r="Z5" s="26"/>
      <c r="AA5" s="27">
        <f t="shared" si="6"/>
        <v>0</v>
      </c>
      <c r="AB5" s="26">
        <v>1</v>
      </c>
      <c r="AC5" s="26"/>
      <c r="AD5" s="26"/>
      <c r="AE5" s="177">
        <f t="shared" si="7"/>
        <v>0</v>
      </c>
      <c r="AF5" s="26">
        <v>1</v>
      </c>
      <c r="AG5" s="26"/>
      <c r="AH5" s="26"/>
      <c r="AI5" s="177">
        <f t="shared" si="8"/>
        <v>0</v>
      </c>
      <c r="AJ5" s="26">
        <v>1</v>
      </c>
      <c r="AK5" s="26"/>
      <c r="AL5" s="26"/>
      <c r="AM5" s="178">
        <f t="shared" si="9"/>
        <v>0</v>
      </c>
      <c r="AN5" s="26">
        <v>1</v>
      </c>
      <c r="AO5" s="26"/>
      <c r="AP5" s="26"/>
      <c r="AQ5" s="179">
        <f t="shared" si="10"/>
        <v>0</v>
      </c>
      <c r="AR5" s="26">
        <v>1</v>
      </c>
      <c r="AS5" s="26"/>
      <c r="AT5" s="26"/>
      <c r="AU5" s="27">
        <f t="shared" si="11"/>
        <v>0</v>
      </c>
      <c r="AV5" s="26">
        <v>1</v>
      </c>
      <c r="AW5" s="26"/>
      <c r="AX5" s="26"/>
      <c r="AY5" s="27">
        <f t="shared" si="12"/>
        <v>0</v>
      </c>
      <c r="AZ5" s="29">
        <v>0</v>
      </c>
      <c r="BA5" s="30">
        <v>0</v>
      </c>
      <c r="BB5" s="31">
        <f t="shared" si="13"/>
        <v>0</v>
      </c>
      <c r="BC5" s="32" t="str">
        <f t="shared" si="14"/>
        <v>geen actie</v>
      </c>
      <c r="BD5" s="18">
        <v>9</v>
      </c>
      <c r="BE5" s="45"/>
    </row>
    <row r="6" spans="1:75" s="180" customFormat="1" ht="17.25" customHeight="1" x14ac:dyDescent="0.25">
      <c r="A6" s="18">
        <v>4</v>
      </c>
      <c r="B6" s="18" t="str">
        <f t="shared" si="0"/>
        <v>v</v>
      </c>
      <c r="C6" s="22"/>
      <c r="D6" s="173"/>
      <c r="E6" s="147" t="s">
        <v>252</v>
      </c>
      <c r="F6" s="181"/>
      <c r="G6" s="22" t="s">
        <v>61</v>
      </c>
      <c r="H6" s="23">
        <f t="shared" si="1"/>
        <v>1033.9112554112553</v>
      </c>
      <c r="I6" s="144">
        <v>2007</v>
      </c>
      <c r="J6" s="176">
        <f t="shared" si="2"/>
        <v>11</v>
      </c>
      <c r="K6" s="25">
        <v>1033.9112554112553</v>
      </c>
      <c r="L6" s="26">
        <v>1</v>
      </c>
      <c r="M6" s="26"/>
      <c r="N6" s="26"/>
      <c r="O6" s="27">
        <f t="shared" si="3"/>
        <v>0</v>
      </c>
      <c r="P6" s="26">
        <v>1</v>
      </c>
      <c r="Q6" s="26"/>
      <c r="R6" s="26"/>
      <c r="S6" s="27">
        <f t="shared" si="4"/>
        <v>0</v>
      </c>
      <c r="T6" s="26">
        <v>1</v>
      </c>
      <c r="U6" s="26"/>
      <c r="V6" s="26"/>
      <c r="W6" s="27">
        <f t="shared" si="5"/>
        <v>0</v>
      </c>
      <c r="X6" s="26">
        <v>1</v>
      </c>
      <c r="Y6" s="26"/>
      <c r="Z6" s="26"/>
      <c r="AA6" s="27">
        <f t="shared" si="6"/>
        <v>0</v>
      </c>
      <c r="AB6" s="26">
        <v>1</v>
      </c>
      <c r="AC6" s="26"/>
      <c r="AD6" s="26"/>
      <c r="AE6" s="177">
        <f t="shared" si="7"/>
        <v>0</v>
      </c>
      <c r="AF6" s="26">
        <v>1</v>
      </c>
      <c r="AG6" s="26"/>
      <c r="AH6" s="26"/>
      <c r="AI6" s="177">
        <f t="shared" si="8"/>
        <v>0</v>
      </c>
      <c r="AJ6" s="26">
        <v>1</v>
      </c>
      <c r="AK6" s="26"/>
      <c r="AL6" s="26"/>
      <c r="AM6" s="178">
        <f t="shared" si="9"/>
        <v>0</v>
      </c>
      <c r="AN6" s="26">
        <v>1</v>
      </c>
      <c r="AO6" s="26"/>
      <c r="AP6" s="26"/>
      <c r="AQ6" s="179">
        <f t="shared" si="10"/>
        <v>0</v>
      </c>
      <c r="AR6" s="26">
        <v>1</v>
      </c>
      <c r="AS6" s="26"/>
      <c r="AT6" s="26"/>
      <c r="AU6" s="27">
        <f t="shared" si="11"/>
        <v>0</v>
      </c>
      <c r="AV6" s="26">
        <v>1</v>
      </c>
      <c r="AW6" s="26"/>
      <c r="AX6" s="26"/>
      <c r="AY6" s="27">
        <f t="shared" si="12"/>
        <v>0</v>
      </c>
      <c r="AZ6" s="29">
        <f t="shared" ref="AZ6:AZ69" si="15">IF(H6&lt;250,0,IF(H6&lt;500,250,IF(H6&lt;750,"500",IF(H6&lt;1000,750,IF(H6&lt;1500,1000,IF(H6&lt;2000,1500,IF(H6&lt;2500,2000,IF(H6&lt;3000,2500,3000))))))))</f>
        <v>1000</v>
      </c>
      <c r="BA6" s="30">
        <v>1000</v>
      </c>
      <c r="BB6" s="31">
        <f t="shared" si="13"/>
        <v>0</v>
      </c>
      <c r="BC6" s="32" t="str">
        <f t="shared" si="14"/>
        <v>geen actie</v>
      </c>
      <c r="BD6" s="18">
        <v>4</v>
      </c>
      <c r="BE6" s="45"/>
    </row>
    <row r="7" spans="1:75" s="180" customFormat="1" ht="17.25" customHeight="1" x14ac:dyDescent="0.25">
      <c r="A7" s="18">
        <v>10</v>
      </c>
      <c r="B7" s="18" t="str">
        <f t="shared" si="0"/>
        <v>v</v>
      </c>
      <c r="C7" s="22"/>
      <c r="D7" s="173"/>
      <c r="E7" s="147" t="s">
        <v>258</v>
      </c>
      <c r="F7" s="181"/>
      <c r="G7" s="22"/>
      <c r="H7" s="23">
        <f t="shared" si="1"/>
        <v>21.25</v>
      </c>
      <c r="I7" s="144">
        <v>2007</v>
      </c>
      <c r="J7" s="176">
        <f t="shared" si="2"/>
        <v>11</v>
      </c>
      <c r="K7" s="25">
        <v>21.25</v>
      </c>
      <c r="L7" s="26">
        <v>1</v>
      </c>
      <c r="M7" s="26"/>
      <c r="N7" s="26"/>
      <c r="O7" s="27">
        <f t="shared" si="3"/>
        <v>0</v>
      </c>
      <c r="P7" s="26">
        <v>1</v>
      </c>
      <c r="Q7" s="26"/>
      <c r="R7" s="26"/>
      <c r="S7" s="27">
        <f t="shared" si="4"/>
        <v>0</v>
      </c>
      <c r="T7" s="26">
        <v>1</v>
      </c>
      <c r="U7" s="26"/>
      <c r="V7" s="26"/>
      <c r="W7" s="27">
        <f t="shared" si="5"/>
        <v>0</v>
      </c>
      <c r="X7" s="26">
        <v>1</v>
      </c>
      <c r="Y7" s="26"/>
      <c r="Z7" s="26"/>
      <c r="AA7" s="27">
        <f t="shared" si="6"/>
        <v>0</v>
      </c>
      <c r="AB7" s="26">
        <v>1</v>
      </c>
      <c r="AC7" s="26"/>
      <c r="AD7" s="26"/>
      <c r="AE7" s="177">
        <f t="shared" si="7"/>
        <v>0</v>
      </c>
      <c r="AF7" s="26">
        <v>1</v>
      </c>
      <c r="AG7" s="26"/>
      <c r="AH7" s="26"/>
      <c r="AI7" s="177">
        <f t="shared" si="8"/>
        <v>0</v>
      </c>
      <c r="AJ7" s="26">
        <v>1</v>
      </c>
      <c r="AK7" s="26"/>
      <c r="AL7" s="26"/>
      <c r="AM7" s="178">
        <f t="shared" si="9"/>
        <v>0</v>
      </c>
      <c r="AN7" s="26">
        <v>1</v>
      </c>
      <c r="AO7" s="26"/>
      <c r="AP7" s="26"/>
      <c r="AQ7" s="179">
        <f t="shared" si="10"/>
        <v>0</v>
      </c>
      <c r="AR7" s="26">
        <v>1</v>
      </c>
      <c r="AS7" s="26"/>
      <c r="AT7" s="26"/>
      <c r="AU7" s="27">
        <f t="shared" si="11"/>
        <v>0</v>
      </c>
      <c r="AV7" s="26">
        <v>1</v>
      </c>
      <c r="AW7" s="26"/>
      <c r="AX7" s="26"/>
      <c r="AY7" s="27">
        <f t="shared" si="12"/>
        <v>0</v>
      </c>
      <c r="AZ7" s="29">
        <f t="shared" si="15"/>
        <v>0</v>
      </c>
      <c r="BA7" s="30">
        <v>0</v>
      </c>
      <c r="BB7" s="31">
        <f t="shared" si="13"/>
        <v>0</v>
      </c>
      <c r="BC7" s="32" t="str">
        <f t="shared" si="14"/>
        <v>geen actie</v>
      </c>
      <c r="BD7" s="18">
        <v>10</v>
      </c>
      <c r="BE7" s="45"/>
    </row>
    <row r="8" spans="1:75" s="180" customFormat="1" ht="17.25" customHeight="1" x14ac:dyDescent="0.25">
      <c r="A8" s="18">
        <v>2</v>
      </c>
      <c r="B8" s="18" t="str">
        <f t="shared" si="0"/>
        <v>v</v>
      </c>
      <c r="C8" s="149"/>
      <c r="D8" s="173"/>
      <c r="E8" s="147" t="s">
        <v>193</v>
      </c>
      <c r="F8" s="174"/>
      <c r="G8" s="22" t="s">
        <v>199</v>
      </c>
      <c r="H8" s="23">
        <f t="shared" si="1"/>
        <v>739.79166666666663</v>
      </c>
      <c r="I8" s="175">
        <v>2008</v>
      </c>
      <c r="J8" s="176">
        <f t="shared" si="2"/>
        <v>10</v>
      </c>
      <c r="K8" s="25">
        <v>739.79166666666663</v>
      </c>
      <c r="L8" s="26">
        <v>1</v>
      </c>
      <c r="M8" s="26"/>
      <c r="N8" s="26"/>
      <c r="O8" s="27">
        <f t="shared" si="3"/>
        <v>0</v>
      </c>
      <c r="P8" s="26">
        <v>1</v>
      </c>
      <c r="Q8" s="26"/>
      <c r="R8" s="26"/>
      <c r="S8" s="27">
        <f t="shared" si="4"/>
        <v>0</v>
      </c>
      <c r="T8" s="26">
        <v>1</v>
      </c>
      <c r="U8" s="26"/>
      <c r="V8" s="26"/>
      <c r="W8" s="27">
        <f t="shared" si="5"/>
        <v>0</v>
      </c>
      <c r="X8" s="26">
        <v>1</v>
      </c>
      <c r="Y8" s="26"/>
      <c r="Z8" s="26"/>
      <c r="AA8" s="27">
        <f t="shared" si="6"/>
        <v>0</v>
      </c>
      <c r="AB8" s="26">
        <v>1</v>
      </c>
      <c r="AC8" s="26"/>
      <c r="AD8" s="26"/>
      <c r="AE8" s="177">
        <f t="shared" si="7"/>
        <v>0</v>
      </c>
      <c r="AF8" s="26">
        <v>1</v>
      </c>
      <c r="AG8" s="26"/>
      <c r="AH8" s="26"/>
      <c r="AI8" s="177">
        <f t="shared" si="8"/>
        <v>0</v>
      </c>
      <c r="AJ8" s="26">
        <v>1</v>
      </c>
      <c r="AK8" s="26"/>
      <c r="AL8" s="26"/>
      <c r="AM8" s="178">
        <f t="shared" si="9"/>
        <v>0</v>
      </c>
      <c r="AN8" s="26">
        <v>1</v>
      </c>
      <c r="AO8" s="26"/>
      <c r="AP8" s="26"/>
      <c r="AQ8" s="179">
        <f t="shared" si="10"/>
        <v>0</v>
      </c>
      <c r="AR8" s="26">
        <v>1</v>
      </c>
      <c r="AS8" s="26"/>
      <c r="AT8" s="26"/>
      <c r="AU8" s="27">
        <f t="shared" si="11"/>
        <v>0</v>
      </c>
      <c r="AV8" s="26">
        <v>1</v>
      </c>
      <c r="AW8" s="26"/>
      <c r="AX8" s="26"/>
      <c r="AY8" s="27">
        <f t="shared" si="12"/>
        <v>0</v>
      </c>
      <c r="AZ8" s="29" t="str">
        <f t="shared" si="15"/>
        <v>500</v>
      </c>
      <c r="BA8" s="30">
        <v>500</v>
      </c>
      <c r="BB8" s="31">
        <f t="shared" si="13"/>
        <v>0</v>
      </c>
      <c r="BC8" s="32" t="str">
        <f t="shared" si="14"/>
        <v>geen actie</v>
      </c>
      <c r="BD8" s="18">
        <v>2</v>
      </c>
    </row>
    <row r="9" spans="1:75" s="180" customFormat="1" ht="17.25" customHeight="1" x14ac:dyDescent="0.25">
      <c r="A9" s="18">
        <v>8</v>
      </c>
      <c r="B9" s="18" t="str">
        <f t="shared" si="0"/>
        <v>v</v>
      </c>
      <c r="C9" s="149"/>
      <c r="D9" s="173"/>
      <c r="E9" s="147" t="s">
        <v>256</v>
      </c>
      <c r="F9" s="174">
        <v>116491</v>
      </c>
      <c r="G9" s="144" t="s">
        <v>199</v>
      </c>
      <c r="H9" s="23">
        <f t="shared" si="1"/>
        <v>315.25595238095235</v>
      </c>
      <c r="I9" s="175">
        <v>2008</v>
      </c>
      <c r="J9" s="176">
        <f t="shared" si="2"/>
        <v>10</v>
      </c>
      <c r="K9" s="25">
        <v>315.25595238095235</v>
      </c>
      <c r="L9" s="26">
        <v>1</v>
      </c>
      <c r="M9" s="26"/>
      <c r="N9" s="26"/>
      <c r="O9" s="27">
        <f t="shared" si="3"/>
        <v>0</v>
      </c>
      <c r="P9" s="26">
        <v>1</v>
      </c>
      <c r="Q9" s="26"/>
      <c r="R9" s="26"/>
      <c r="S9" s="27">
        <f t="shared" si="4"/>
        <v>0</v>
      </c>
      <c r="T9" s="26">
        <v>1</v>
      </c>
      <c r="U9" s="26"/>
      <c r="V9" s="26"/>
      <c r="W9" s="27">
        <f t="shared" si="5"/>
        <v>0</v>
      </c>
      <c r="X9" s="26">
        <v>1</v>
      </c>
      <c r="Y9" s="26"/>
      <c r="Z9" s="26"/>
      <c r="AA9" s="27">
        <f t="shared" si="6"/>
        <v>0</v>
      </c>
      <c r="AB9" s="26">
        <v>1</v>
      </c>
      <c r="AC9" s="26"/>
      <c r="AD9" s="26"/>
      <c r="AE9" s="177">
        <f t="shared" si="7"/>
        <v>0</v>
      </c>
      <c r="AF9" s="26">
        <v>1</v>
      </c>
      <c r="AG9" s="26"/>
      <c r="AH9" s="26"/>
      <c r="AI9" s="177">
        <f t="shared" si="8"/>
        <v>0</v>
      </c>
      <c r="AJ9" s="26">
        <v>1</v>
      </c>
      <c r="AK9" s="26"/>
      <c r="AL9" s="26"/>
      <c r="AM9" s="178">
        <f t="shared" si="9"/>
        <v>0</v>
      </c>
      <c r="AN9" s="26">
        <v>1</v>
      </c>
      <c r="AO9" s="26"/>
      <c r="AP9" s="26"/>
      <c r="AQ9" s="179">
        <f t="shared" si="10"/>
        <v>0</v>
      </c>
      <c r="AR9" s="26">
        <v>1</v>
      </c>
      <c r="AS9" s="26"/>
      <c r="AT9" s="26"/>
      <c r="AU9" s="27">
        <f t="shared" si="11"/>
        <v>0</v>
      </c>
      <c r="AV9" s="26">
        <v>1</v>
      </c>
      <c r="AW9" s="26"/>
      <c r="AX9" s="26"/>
      <c r="AY9" s="27">
        <f t="shared" si="12"/>
        <v>0</v>
      </c>
      <c r="AZ9" s="29">
        <f t="shared" si="15"/>
        <v>250</v>
      </c>
      <c r="BA9" s="30">
        <v>250</v>
      </c>
      <c r="BB9" s="31">
        <f t="shared" si="13"/>
        <v>0</v>
      </c>
      <c r="BC9" s="182" t="str">
        <f t="shared" si="14"/>
        <v>geen actie</v>
      </c>
      <c r="BD9" s="18">
        <v>8</v>
      </c>
      <c r="BE9" s="183"/>
    </row>
    <row r="10" spans="1:75" s="180" customFormat="1" ht="17.25" customHeight="1" x14ac:dyDescent="0.25">
      <c r="A10" s="18">
        <v>5</v>
      </c>
      <c r="B10" s="18" t="str">
        <f t="shared" si="0"/>
        <v>v</v>
      </c>
      <c r="C10" s="149"/>
      <c r="D10" s="173"/>
      <c r="E10" s="147" t="s">
        <v>253</v>
      </c>
      <c r="F10" s="174"/>
      <c r="G10" s="144" t="s">
        <v>199</v>
      </c>
      <c r="H10" s="23">
        <f t="shared" si="1"/>
        <v>395.07142857142856</v>
      </c>
      <c r="I10" s="175">
        <v>2009</v>
      </c>
      <c r="J10" s="176">
        <f t="shared" si="2"/>
        <v>9</v>
      </c>
      <c r="K10" s="25">
        <v>395.07142857142856</v>
      </c>
      <c r="L10" s="26">
        <v>1</v>
      </c>
      <c r="M10" s="26"/>
      <c r="N10" s="26"/>
      <c r="O10" s="27">
        <f t="shared" si="3"/>
        <v>0</v>
      </c>
      <c r="P10" s="26">
        <v>1</v>
      </c>
      <c r="Q10" s="26"/>
      <c r="R10" s="26"/>
      <c r="S10" s="27">
        <f t="shared" si="4"/>
        <v>0</v>
      </c>
      <c r="T10" s="26">
        <v>1</v>
      </c>
      <c r="U10" s="26"/>
      <c r="V10" s="26"/>
      <c r="W10" s="27">
        <f t="shared" si="5"/>
        <v>0</v>
      </c>
      <c r="X10" s="26">
        <v>1</v>
      </c>
      <c r="Y10" s="26"/>
      <c r="Z10" s="26"/>
      <c r="AA10" s="27">
        <f t="shared" si="6"/>
        <v>0</v>
      </c>
      <c r="AB10" s="26">
        <v>1</v>
      </c>
      <c r="AC10" s="26"/>
      <c r="AD10" s="26"/>
      <c r="AE10" s="177">
        <f t="shared" si="7"/>
        <v>0</v>
      </c>
      <c r="AF10" s="26">
        <v>1</v>
      </c>
      <c r="AG10" s="26"/>
      <c r="AH10" s="26"/>
      <c r="AI10" s="177">
        <f t="shared" si="8"/>
        <v>0</v>
      </c>
      <c r="AJ10" s="26">
        <v>1</v>
      </c>
      <c r="AK10" s="26"/>
      <c r="AL10" s="26"/>
      <c r="AM10" s="178">
        <f t="shared" si="9"/>
        <v>0</v>
      </c>
      <c r="AN10" s="26">
        <v>1</v>
      </c>
      <c r="AO10" s="26"/>
      <c r="AP10" s="26"/>
      <c r="AQ10" s="179">
        <f t="shared" si="10"/>
        <v>0</v>
      </c>
      <c r="AR10" s="26">
        <v>1</v>
      </c>
      <c r="AS10" s="26"/>
      <c r="AT10" s="26"/>
      <c r="AU10" s="27">
        <f t="shared" si="11"/>
        <v>0</v>
      </c>
      <c r="AV10" s="26">
        <v>1</v>
      </c>
      <c r="AW10" s="26"/>
      <c r="AX10" s="26"/>
      <c r="AY10" s="27">
        <f t="shared" si="12"/>
        <v>0</v>
      </c>
      <c r="AZ10" s="29">
        <f t="shared" si="15"/>
        <v>250</v>
      </c>
      <c r="BA10" s="30">
        <v>250</v>
      </c>
      <c r="BB10" s="31">
        <f t="shared" si="13"/>
        <v>0</v>
      </c>
      <c r="BC10" s="32" t="str">
        <f t="shared" si="14"/>
        <v>geen actie</v>
      </c>
      <c r="BD10" s="18">
        <v>5</v>
      </c>
    </row>
    <row r="11" spans="1:75" s="180" customFormat="1" ht="17.25" customHeight="1" x14ac:dyDescent="0.25">
      <c r="A11" s="18">
        <v>1</v>
      </c>
      <c r="B11" s="18" t="str">
        <f t="shared" si="0"/>
        <v>v</v>
      </c>
      <c r="C11" s="149"/>
      <c r="D11" s="173"/>
      <c r="E11" s="147" t="s">
        <v>250</v>
      </c>
      <c r="F11" s="174"/>
      <c r="G11" s="144" t="s">
        <v>199</v>
      </c>
      <c r="H11" s="23">
        <f t="shared" si="1"/>
        <v>39.090909090909093</v>
      </c>
      <c r="I11" s="175">
        <v>2009</v>
      </c>
      <c r="J11" s="176">
        <f t="shared" si="2"/>
        <v>9</v>
      </c>
      <c r="K11" s="25">
        <v>39.090909090909093</v>
      </c>
      <c r="L11" s="26">
        <v>1</v>
      </c>
      <c r="M11" s="26"/>
      <c r="N11" s="26"/>
      <c r="O11" s="27">
        <f t="shared" si="3"/>
        <v>0</v>
      </c>
      <c r="P11" s="26">
        <v>1</v>
      </c>
      <c r="Q11" s="26"/>
      <c r="R11" s="26"/>
      <c r="S11" s="27">
        <f t="shared" si="4"/>
        <v>0</v>
      </c>
      <c r="T11" s="26">
        <v>1</v>
      </c>
      <c r="U11" s="26"/>
      <c r="V11" s="26"/>
      <c r="W11" s="27">
        <f t="shared" si="5"/>
        <v>0</v>
      </c>
      <c r="X11" s="26">
        <v>1</v>
      </c>
      <c r="Y11" s="26"/>
      <c r="Z11" s="26"/>
      <c r="AA11" s="27">
        <f t="shared" si="6"/>
        <v>0</v>
      </c>
      <c r="AB11" s="26">
        <v>1</v>
      </c>
      <c r="AC11" s="26"/>
      <c r="AD11" s="26"/>
      <c r="AE11" s="177">
        <f t="shared" si="7"/>
        <v>0</v>
      </c>
      <c r="AF11" s="26">
        <v>1</v>
      </c>
      <c r="AG11" s="26"/>
      <c r="AH11" s="26"/>
      <c r="AI11" s="177">
        <f t="shared" si="8"/>
        <v>0</v>
      </c>
      <c r="AJ11" s="26">
        <v>1</v>
      </c>
      <c r="AK11" s="26"/>
      <c r="AL11" s="26"/>
      <c r="AM11" s="178">
        <f t="shared" si="9"/>
        <v>0</v>
      </c>
      <c r="AN11" s="26">
        <v>1</v>
      </c>
      <c r="AO11" s="26"/>
      <c r="AP11" s="26"/>
      <c r="AQ11" s="179">
        <f t="shared" si="10"/>
        <v>0</v>
      </c>
      <c r="AR11" s="26">
        <v>1</v>
      </c>
      <c r="AS11" s="26"/>
      <c r="AT11" s="26"/>
      <c r="AU11" s="27">
        <f t="shared" si="11"/>
        <v>0</v>
      </c>
      <c r="AV11" s="26">
        <v>1</v>
      </c>
      <c r="AW11" s="26"/>
      <c r="AX11" s="26"/>
      <c r="AY11" s="27">
        <f t="shared" si="12"/>
        <v>0</v>
      </c>
      <c r="AZ11" s="29">
        <f t="shared" si="15"/>
        <v>0</v>
      </c>
      <c r="BA11" s="30">
        <v>0</v>
      </c>
      <c r="BB11" s="31">
        <f t="shared" si="13"/>
        <v>0</v>
      </c>
      <c r="BC11" s="32" t="str">
        <f t="shared" si="14"/>
        <v>geen actie</v>
      </c>
      <c r="BD11" s="18">
        <v>1</v>
      </c>
      <c r="BE11" s="45"/>
    </row>
    <row r="12" spans="1:75" s="180" customFormat="1" ht="17.25" customHeight="1" x14ac:dyDescent="0.25">
      <c r="A12" s="18">
        <v>6</v>
      </c>
      <c r="B12" s="18" t="str">
        <f t="shared" si="0"/>
        <v>v</v>
      </c>
      <c r="C12" s="22"/>
      <c r="D12" s="173"/>
      <c r="E12" s="147" t="s">
        <v>254</v>
      </c>
      <c r="F12" s="181"/>
      <c r="G12" s="144"/>
      <c r="H12" s="23">
        <f t="shared" si="1"/>
        <v>17.5</v>
      </c>
      <c r="I12" s="144">
        <v>2009</v>
      </c>
      <c r="J12" s="176">
        <f t="shared" si="2"/>
        <v>9</v>
      </c>
      <c r="K12" s="25">
        <v>17.5</v>
      </c>
      <c r="L12" s="26">
        <v>1</v>
      </c>
      <c r="M12" s="26"/>
      <c r="N12" s="26"/>
      <c r="O12" s="27">
        <f t="shared" si="3"/>
        <v>0</v>
      </c>
      <c r="P12" s="26">
        <v>1</v>
      </c>
      <c r="Q12" s="26"/>
      <c r="R12" s="26"/>
      <c r="S12" s="27">
        <f t="shared" si="4"/>
        <v>0</v>
      </c>
      <c r="T12" s="26">
        <v>1</v>
      </c>
      <c r="U12" s="26"/>
      <c r="V12" s="26"/>
      <c r="W12" s="27">
        <f t="shared" si="5"/>
        <v>0</v>
      </c>
      <c r="X12" s="26">
        <v>1</v>
      </c>
      <c r="Y12" s="26"/>
      <c r="Z12" s="26"/>
      <c r="AA12" s="27">
        <f t="shared" si="6"/>
        <v>0</v>
      </c>
      <c r="AB12" s="26">
        <v>1</v>
      </c>
      <c r="AC12" s="26"/>
      <c r="AD12" s="26"/>
      <c r="AE12" s="177">
        <f t="shared" si="7"/>
        <v>0</v>
      </c>
      <c r="AF12" s="26">
        <v>1</v>
      </c>
      <c r="AG12" s="26"/>
      <c r="AH12" s="26"/>
      <c r="AI12" s="177">
        <f t="shared" si="8"/>
        <v>0</v>
      </c>
      <c r="AJ12" s="26">
        <v>1</v>
      </c>
      <c r="AK12" s="26"/>
      <c r="AL12" s="26"/>
      <c r="AM12" s="178">
        <f t="shared" si="9"/>
        <v>0</v>
      </c>
      <c r="AN12" s="26">
        <v>1</v>
      </c>
      <c r="AO12" s="26"/>
      <c r="AP12" s="26"/>
      <c r="AQ12" s="179">
        <f t="shared" si="10"/>
        <v>0</v>
      </c>
      <c r="AR12" s="26">
        <v>1</v>
      </c>
      <c r="AS12" s="26"/>
      <c r="AT12" s="26"/>
      <c r="AU12" s="27">
        <f t="shared" si="11"/>
        <v>0</v>
      </c>
      <c r="AV12" s="26">
        <v>1</v>
      </c>
      <c r="AW12" s="26"/>
      <c r="AX12" s="26"/>
      <c r="AY12" s="27">
        <f t="shared" si="12"/>
        <v>0</v>
      </c>
      <c r="AZ12" s="29">
        <f t="shared" si="15"/>
        <v>0</v>
      </c>
      <c r="BA12" s="30">
        <v>0</v>
      </c>
      <c r="BB12" s="31">
        <f t="shared" si="13"/>
        <v>0</v>
      </c>
      <c r="BC12" s="32" t="str">
        <f t="shared" si="14"/>
        <v>geen actie</v>
      </c>
      <c r="BD12" s="18">
        <v>6</v>
      </c>
    </row>
    <row r="13" spans="1:75" s="180" customFormat="1" ht="17.25" hidden="1" customHeight="1" x14ac:dyDescent="0.25">
      <c r="A13" s="18">
        <v>12</v>
      </c>
      <c r="B13" s="18" t="str">
        <f t="shared" si="0"/>
        <v>v</v>
      </c>
      <c r="C13" s="22"/>
      <c r="D13" s="173"/>
      <c r="E13" s="147"/>
      <c r="F13" s="181"/>
      <c r="G13" s="144"/>
      <c r="H13" s="23">
        <f t="shared" si="1"/>
        <v>0</v>
      </c>
      <c r="I13" s="144"/>
      <c r="J13" s="176">
        <f t="shared" si="2"/>
        <v>2018</v>
      </c>
      <c r="K13" s="25"/>
      <c r="L13" s="26">
        <v>1</v>
      </c>
      <c r="M13" s="26"/>
      <c r="N13" s="26"/>
      <c r="O13" s="27">
        <f t="shared" si="3"/>
        <v>0</v>
      </c>
      <c r="P13" s="26">
        <v>1</v>
      </c>
      <c r="Q13" s="26"/>
      <c r="R13" s="26"/>
      <c r="S13" s="27">
        <f t="shared" si="4"/>
        <v>0</v>
      </c>
      <c r="T13" s="26">
        <v>1</v>
      </c>
      <c r="U13" s="26"/>
      <c r="V13" s="26"/>
      <c r="W13" s="27">
        <f t="shared" si="5"/>
        <v>0</v>
      </c>
      <c r="X13" s="26">
        <v>1</v>
      </c>
      <c r="Y13" s="26"/>
      <c r="Z13" s="26"/>
      <c r="AA13" s="27">
        <f t="shared" si="6"/>
        <v>0</v>
      </c>
      <c r="AB13" s="26">
        <v>1</v>
      </c>
      <c r="AC13" s="26"/>
      <c r="AD13" s="26"/>
      <c r="AE13" s="177">
        <f t="shared" si="7"/>
        <v>0</v>
      </c>
      <c r="AF13" s="26">
        <v>1</v>
      </c>
      <c r="AG13" s="26"/>
      <c r="AH13" s="26"/>
      <c r="AI13" s="177">
        <f t="shared" si="8"/>
        <v>0</v>
      </c>
      <c r="AJ13" s="26">
        <v>1</v>
      </c>
      <c r="AK13" s="26"/>
      <c r="AL13" s="26"/>
      <c r="AM13" s="178">
        <f t="shared" si="9"/>
        <v>0</v>
      </c>
      <c r="AN13" s="26">
        <v>1</v>
      </c>
      <c r="AO13" s="26"/>
      <c r="AP13" s="26"/>
      <c r="AQ13" s="179">
        <f t="shared" si="10"/>
        <v>0</v>
      </c>
      <c r="AR13" s="26">
        <v>1</v>
      </c>
      <c r="AS13" s="26"/>
      <c r="AT13" s="26"/>
      <c r="AU13" s="27">
        <f t="shared" si="11"/>
        <v>0</v>
      </c>
      <c r="AV13" s="26">
        <v>1</v>
      </c>
      <c r="AW13" s="26"/>
      <c r="AX13" s="26"/>
      <c r="AY13" s="27">
        <f t="shared" si="12"/>
        <v>0</v>
      </c>
      <c r="AZ13" s="29">
        <f t="shared" si="15"/>
        <v>0</v>
      </c>
      <c r="BA13" s="30">
        <v>0</v>
      </c>
      <c r="BB13" s="31">
        <f t="shared" si="13"/>
        <v>0</v>
      </c>
      <c r="BC13" s="32" t="str">
        <f t="shared" si="14"/>
        <v>geen actie</v>
      </c>
      <c r="BD13" s="18">
        <v>12</v>
      </c>
    </row>
    <row r="14" spans="1:75" s="180" customFormat="1" ht="17.25" hidden="1" customHeight="1" x14ac:dyDescent="0.25">
      <c r="A14" s="18">
        <v>13</v>
      </c>
      <c r="B14" s="18" t="str">
        <f t="shared" si="0"/>
        <v>v</v>
      </c>
      <c r="C14" s="149"/>
      <c r="D14" s="173"/>
      <c r="E14" s="147"/>
      <c r="F14" s="174"/>
      <c r="G14" s="144"/>
      <c r="H14" s="23">
        <f t="shared" si="1"/>
        <v>0</v>
      </c>
      <c r="I14" s="175"/>
      <c r="J14" s="176">
        <f t="shared" si="2"/>
        <v>2018</v>
      </c>
      <c r="K14" s="25"/>
      <c r="L14" s="26">
        <v>1</v>
      </c>
      <c r="M14" s="26"/>
      <c r="N14" s="26"/>
      <c r="O14" s="27">
        <f t="shared" si="3"/>
        <v>0</v>
      </c>
      <c r="P14" s="26">
        <v>1</v>
      </c>
      <c r="Q14" s="26"/>
      <c r="R14" s="26"/>
      <c r="S14" s="27">
        <f t="shared" si="4"/>
        <v>0</v>
      </c>
      <c r="T14" s="26">
        <v>1</v>
      </c>
      <c r="U14" s="26"/>
      <c r="V14" s="26"/>
      <c r="W14" s="27">
        <f t="shared" si="5"/>
        <v>0</v>
      </c>
      <c r="X14" s="26">
        <v>1</v>
      </c>
      <c r="Y14" s="26"/>
      <c r="Z14" s="26"/>
      <c r="AA14" s="27">
        <f t="shared" si="6"/>
        <v>0</v>
      </c>
      <c r="AB14" s="26">
        <v>1</v>
      </c>
      <c r="AC14" s="26"/>
      <c r="AD14" s="26"/>
      <c r="AE14" s="177">
        <f t="shared" si="7"/>
        <v>0</v>
      </c>
      <c r="AF14" s="26">
        <v>1</v>
      </c>
      <c r="AG14" s="26"/>
      <c r="AH14" s="26"/>
      <c r="AI14" s="177">
        <f t="shared" si="8"/>
        <v>0</v>
      </c>
      <c r="AJ14" s="26">
        <v>1</v>
      </c>
      <c r="AK14" s="26"/>
      <c r="AL14" s="26"/>
      <c r="AM14" s="178">
        <f t="shared" si="9"/>
        <v>0</v>
      </c>
      <c r="AN14" s="26">
        <v>1</v>
      </c>
      <c r="AO14" s="26"/>
      <c r="AP14" s="26"/>
      <c r="AQ14" s="179">
        <f t="shared" si="10"/>
        <v>0</v>
      </c>
      <c r="AR14" s="26">
        <v>1</v>
      </c>
      <c r="AS14" s="26"/>
      <c r="AT14" s="26"/>
      <c r="AU14" s="27">
        <f t="shared" si="11"/>
        <v>0</v>
      </c>
      <c r="AV14" s="26">
        <v>1</v>
      </c>
      <c r="AW14" s="26"/>
      <c r="AX14" s="26"/>
      <c r="AY14" s="27">
        <f t="shared" si="12"/>
        <v>0</v>
      </c>
      <c r="AZ14" s="29">
        <f t="shared" si="15"/>
        <v>0</v>
      </c>
      <c r="BA14" s="30">
        <v>0</v>
      </c>
      <c r="BB14" s="31">
        <f t="shared" si="13"/>
        <v>0</v>
      </c>
      <c r="BC14" s="32" t="str">
        <f t="shared" si="14"/>
        <v>geen actie</v>
      </c>
      <c r="BD14" s="18">
        <v>13</v>
      </c>
    </row>
    <row r="15" spans="1:75" s="180" customFormat="1" ht="17.25" hidden="1" customHeight="1" x14ac:dyDescent="0.25">
      <c r="A15" s="18">
        <v>14</v>
      </c>
      <c r="B15" s="18" t="str">
        <f t="shared" si="0"/>
        <v>v</v>
      </c>
      <c r="C15" s="149"/>
      <c r="D15" s="173"/>
      <c r="E15" s="147"/>
      <c r="F15" s="174"/>
      <c r="G15" s="144"/>
      <c r="H15" s="23">
        <f t="shared" si="1"/>
        <v>0</v>
      </c>
      <c r="I15" s="175"/>
      <c r="J15" s="176">
        <f t="shared" si="2"/>
        <v>2018</v>
      </c>
      <c r="K15" s="25"/>
      <c r="L15" s="26">
        <v>1</v>
      </c>
      <c r="M15" s="26"/>
      <c r="N15" s="26"/>
      <c r="O15" s="27">
        <f t="shared" si="3"/>
        <v>0</v>
      </c>
      <c r="P15" s="26">
        <v>1</v>
      </c>
      <c r="Q15" s="26"/>
      <c r="R15" s="26"/>
      <c r="S15" s="27">
        <f t="shared" si="4"/>
        <v>0</v>
      </c>
      <c r="T15" s="26">
        <v>1</v>
      </c>
      <c r="U15" s="26"/>
      <c r="V15" s="26"/>
      <c r="W15" s="27">
        <f t="shared" si="5"/>
        <v>0</v>
      </c>
      <c r="X15" s="26">
        <v>1</v>
      </c>
      <c r="Y15" s="26"/>
      <c r="Z15" s="26"/>
      <c r="AA15" s="27">
        <f t="shared" si="6"/>
        <v>0</v>
      </c>
      <c r="AB15" s="26">
        <v>1</v>
      </c>
      <c r="AC15" s="26"/>
      <c r="AD15" s="26"/>
      <c r="AE15" s="177">
        <f t="shared" si="7"/>
        <v>0</v>
      </c>
      <c r="AF15" s="26">
        <v>1</v>
      </c>
      <c r="AG15" s="26"/>
      <c r="AH15" s="26"/>
      <c r="AI15" s="177">
        <f t="shared" si="8"/>
        <v>0</v>
      </c>
      <c r="AJ15" s="26">
        <v>1</v>
      </c>
      <c r="AK15" s="26"/>
      <c r="AL15" s="26"/>
      <c r="AM15" s="178">
        <f t="shared" si="9"/>
        <v>0</v>
      </c>
      <c r="AN15" s="26">
        <v>1</v>
      </c>
      <c r="AO15" s="26"/>
      <c r="AP15" s="26"/>
      <c r="AQ15" s="179">
        <f t="shared" si="10"/>
        <v>0</v>
      </c>
      <c r="AR15" s="26">
        <v>1</v>
      </c>
      <c r="AS15" s="26"/>
      <c r="AT15" s="26"/>
      <c r="AU15" s="27">
        <f t="shared" si="11"/>
        <v>0</v>
      </c>
      <c r="AV15" s="26">
        <v>1</v>
      </c>
      <c r="AW15" s="26"/>
      <c r="AX15" s="26"/>
      <c r="AY15" s="27">
        <f>SUM(AW15*10+AX15/2)/AV15*10</f>
        <v>0</v>
      </c>
      <c r="AZ15" s="29">
        <f t="shared" si="15"/>
        <v>0</v>
      </c>
      <c r="BA15" s="30">
        <v>0</v>
      </c>
      <c r="BB15" s="31">
        <f t="shared" si="13"/>
        <v>0</v>
      </c>
      <c r="BC15" s="32" t="str">
        <f t="shared" si="14"/>
        <v>geen actie</v>
      </c>
      <c r="BD15" s="18">
        <v>14</v>
      </c>
      <c r="BE15" s="45"/>
    </row>
    <row r="16" spans="1:75" s="180" customFormat="1" ht="17.25" hidden="1" customHeight="1" x14ac:dyDescent="0.25">
      <c r="A16" s="18">
        <v>15</v>
      </c>
      <c r="B16" s="18" t="str">
        <f t="shared" si="0"/>
        <v>v</v>
      </c>
      <c r="C16" s="22"/>
      <c r="D16" s="173"/>
      <c r="E16" s="147"/>
      <c r="F16" s="181"/>
      <c r="G16" s="144"/>
      <c r="H16" s="23">
        <f t="shared" si="1"/>
        <v>0</v>
      </c>
      <c r="I16" s="144"/>
      <c r="J16" s="176">
        <f t="shared" si="2"/>
        <v>2018</v>
      </c>
      <c r="K16" s="25"/>
      <c r="L16" s="26">
        <v>1</v>
      </c>
      <c r="M16" s="26"/>
      <c r="N16" s="26"/>
      <c r="O16" s="27">
        <f t="shared" si="3"/>
        <v>0</v>
      </c>
      <c r="P16" s="26">
        <v>1</v>
      </c>
      <c r="Q16" s="26"/>
      <c r="R16" s="26"/>
      <c r="S16" s="27">
        <f t="shared" si="4"/>
        <v>0</v>
      </c>
      <c r="T16" s="26">
        <v>1</v>
      </c>
      <c r="U16" s="26"/>
      <c r="V16" s="26"/>
      <c r="W16" s="27">
        <f t="shared" si="5"/>
        <v>0</v>
      </c>
      <c r="X16" s="26">
        <v>1</v>
      </c>
      <c r="Y16" s="26"/>
      <c r="Z16" s="26"/>
      <c r="AA16" s="27">
        <f t="shared" si="6"/>
        <v>0</v>
      </c>
      <c r="AB16" s="26">
        <v>1</v>
      </c>
      <c r="AC16" s="26"/>
      <c r="AD16" s="26"/>
      <c r="AE16" s="177">
        <f t="shared" si="7"/>
        <v>0</v>
      </c>
      <c r="AF16" s="26">
        <v>1</v>
      </c>
      <c r="AG16" s="26"/>
      <c r="AH16" s="26"/>
      <c r="AI16" s="177">
        <f t="shared" si="8"/>
        <v>0</v>
      </c>
      <c r="AJ16" s="26">
        <v>1</v>
      </c>
      <c r="AK16" s="26"/>
      <c r="AL16" s="26"/>
      <c r="AM16" s="178">
        <f t="shared" si="9"/>
        <v>0</v>
      </c>
      <c r="AN16" s="26">
        <v>1</v>
      </c>
      <c r="AO16" s="26"/>
      <c r="AP16" s="26"/>
      <c r="AQ16" s="179">
        <f t="shared" si="10"/>
        <v>0</v>
      </c>
      <c r="AR16" s="26">
        <v>1</v>
      </c>
      <c r="AS16" s="26"/>
      <c r="AT16" s="26"/>
      <c r="AU16" s="27">
        <f t="shared" si="11"/>
        <v>0</v>
      </c>
      <c r="AV16" s="26">
        <v>1</v>
      </c>
      <c r="AW16" s="26"/>
      <c r="AX16" s="26"/>
      <c r="AY16" s="27">
        <f t="shared" ref="AY16:AY47" si="16">SUM(AW16*10+AX16)/AV16*10</f>
        <v>0</v>
      </c>
      <c r="AZ16" s="29">
        <f t="shared" si="15"/>
        <v>0</v>
      </c>
      <c r="BA16" s="30">
        <v>0</v>
      </c>
      <c r="BB16" s="31">
        <f t="shared" si="13"/>
        <v>0</v>
      </c>
      <c r="BC16" s="32" t="str">
        <f t="shared" si="14"/>
        <v>geen actie</v>
      </c>
      <c r="BD16" s="18">
        <v>15</v>
      </c>
      <c r="BE16" s="45"/>
    </row>
    <row r="17" spans="1:57" s="45" customFormat="1" ht="17.25" hidden="1" customHeight="1" x14ac:dyDescent="0.25">
      <c r="A17" s="18">
        <v>16</v>
      </c>
      <c r="B17" s="18" t="str">
        <f t="shared" si="0"/>
        <v>v</v>
      </c>
      <c r="C17" s="22"/>
      <c r="D17" s="173"/>
      <c r="E17" s="147"/>
      <c r="F17" s="91"/>
      <c r="G17" s="22"/>
      <c r="H17" s="23">
        <f t="shared" si="1"/>
        <v>0</v>
      </c>
      <c r="I17" s="22"/>
      <c r="J17" s="176">
        <f t="shared" si="2"/>
        <v>2018</v>
      </c>
      <c r="K17" s="25"/>
      <c r="L17" s="26">
        <v>1</v>
      </c>
      <c r="M17" s="26"/>
      <c r="N17" s="26"/>
      <c r="O17" s="27">
        <f t="shared" si="3"/>
        <v>0</v>
      </c>
      <c r="P17" s="26">
        <v>1</v>
      </c>
      <c r="Q17" s="26"/>
      <c r="R17" s="26"/>
      <c r="S17" s="27">
        <f t="shared" si="4"/>
        <v>0</v>
      </c>
      <c r="T17" s="26">
        <v>1</v>
      </c>
      <c r="U17" s="26"/>
      <c r="V17" s="26"/>
      <c r="W17" s="27">
        <f t="shared" si="5"/>
        <v>0</v>
      </c>
      <c r="X17" s="26">
        <v>1</v>
      </c>
      <c r="Y17" s="26"/>
      <c r="Z17" s="26"/>
      <c r="AA17" s="27">
        <f t="shared" si="6"/>
        <v>0</v>
      </c>
      <c r="AB17" s="26">
        <v>1</v>
      </c>
      <c r="AC17" s="26"/>
      <c r="AD17" s="26"/>
      <c r="AE17" s="27">
        <f t="shared" si="7"/>
        <v>0</v>
      </c>
      <c r="AF17" s="26">
        <v>1</v>
      </c>
      <c r="AG17" s="26"/>
      <c r="AH17" s="26"/>
      <c r="AI17" s="27">
        <f t="shared" si="8"/>
        <v>0</v>
      </c>
      <c r="AJ17" s="26">
        <v>1</v>
      </c>
      <c r="AK17" s="26"/>
      <c r="AL17" s="26"/>
      <c r="AM17" s="178">
        <f t="shared" si="9"/>
        <v>0</v>
      </c>
      <c r="AN17" s="26">
        <v>1</v>
      </c>
      <c r="AO17" s="26"/>
      <c r="AP17" s="26"/>
      <c r="AQ17" s="179">
        <f t="shared" si="10"/>
        <v>0</v>
      </c>
      <c r="AR17" s="26">
        <v>1</v>
      </c>
      <c r="AS17" s="26"/>
      <c r="AT17" s="26"/>
      <c r="AU17" s="27">
        <f t="shared" si="11"/>
        <v>0</v>
      </c>
      <c r="AV17" s="26">
        <v>1</v>
      </c>
      <c r="AW17" s="26"/>
      <c r="AX17" s="26"/>
      <c r="AY17" s="27">
        <f t="shared" si="16"/>
        <v>0</v>
      </c>
      <c r="AZ17" s="29">
        <f t="shared" si="15"/>
        <v>0</v>
      </c>
      <c r="BA17" s="30">
        <v>0</v>
      </c>
      <c r="BB17" s="31">
        <f t="shared" si="13"/>
        <v>0</v>
      </c>
      <c r="BC17" s="32" t="str">
        <f t="shared" si="14"/>
        <v>geen actie</v>
      </c>
      <c r="BD17" s="18">
        <v>16</v>
      </c>
    </row>
    <row r="18" spans="1:57" s="45" customFormat="1" ht="17.25" hidden="1" customHeight="1" x14ac:dyDescent="0.25">
      <c r="A18" s="18">
        <v>17</v>
      </c>
      <c r="B18" s="18" t="str">
        <f t="shared" si="0"/>
        <v>v</v>
      </c>
      <c r="C18" s="22"/>
      <c r="D18" s="173"/>
      <c r="E18" s="147"/>
      <c r="F18" s="91"/>
      <c r="G18" s="22"/>
      <c r="H18" s="23">
        <f t="shared" si="1"/>
        <v>0</v>
      </c>
      <c r="I18" s="22"/>
      <c r="J18" s="176">
        <f t="shared" si="2"/>
        <v>2018</v>
      </c>
      <c r="K18" s="25"/>
      <c r="L18" s="26">
        <v>1</v>
      </c>
      <c r="M18" s="26"/>
      <c r="N18" s="26"/>
      <c r="O18" s="27">
        <f t="shared" si="3"/>
        <v>0</v>
      </c>
      <c r="P18" s="26">
        <v>1</v>
      </c>
      <c r="Q18" s="26"/>
      <c r="R18" s="26"/>
      <c r="S18" s="27">
        <f t="shared" si="4"/>
        <v>0</v>
      </c>
      <c r="T18" s="26">
        <v>1</v>
      </c>
      <c r="U18" s="26"/>
      <c r="V18" s="26"/>
      <c r="W18" s="27">
        <f t="shared" si="5"/>
        <v>0</v>
      </c>
      <c r="X18" s="26">
        <v>1</v>
      </c>
      <c r="Y18" s="26"/>
      <c r="Z18" s="26"/>
      <c r="AA18" s="27">
        <f t="shared" si="6"/>
        <v>0</v>
      </c>
      <c r="AB18" s="26">
        <v>1</v>
      </c>
      <c r="AC18" s="26"/>
      <c r="AD18" s="26"/>
      <c r="AE18" s="27">
        <f t="shared" si="7"/>
        <v>0</v>
      </c>
      <c r="AF18" s="26">
        <v>1</v>
      </c>
      <c r="AG18" s="26"/>
      <c r="AH18" s="26"/>
      <c r="AI18" s="27">
        <f t="shared" si="8"/>
        <v>0</v>
      </c>
      <c r="AJ18" s="26">
        <v>1</v>
      </c>
      <c r="AK18" s="26"/>
      <c r="AL18" s="26"/>
      <c r="AM18" s="178">
        <f t="shared" si="9"/>
        <v>0</v>
      </c>
      <c r="AN18" s="26">
        <v>1</v>
      </c>
      <c r="AO18" s="26"/>
      <c r="AP18" s="26"/>
      <c r="AQ18" s="179">
        <f t="shared" si="10"/>
        <v>0</v>
      </c>
      <c r="AR18" s="26">
        <v>1</v>
      </c>
      <c r="AS18" s="26"/>
      <c r="AT18" s="26"/>
      <c r="AU18" s="27">
        <f t="shared" si="11"/>
        <v>0</v>
      </c>
      <c r="AV18" s="26">
        <v>1</v>
      </c>
      <c r="AW18" s="26"/>
      <c r="AX18" s="26"/>
      <c r="AY18" s="27">
        <f t="shared" si="16"/>
        <v>0</v>
      </c>
      <c r="AZ18" s="29">
        <f t="shared" si="15"/>
        <v>0</v>
      </c>
      <c r="BA18" s="30">
        <v>0</v>
      </c>
      <c r="BB18" s="31">
        <f t="shared" si="13"/>
        <v>0</v>
      </c>
      <c r="BC18" s="32" t="str">
        <f t="shared" si="14"/>
        <v>geen actie</v>
      </c>
      <c r="BD18" s="18">
        <v>17</v>
      </c>
    </row>
    <row r="19" spans="1:57" s="45" customFormat="1" ht="17.25" hidden="1" customHeight="1" x14ac:dyDescent="0.25">
      <c r="A19" s="18">
        <v>18</v>
      </c>
      <c r="B19" s="18" t="str">
        <f t="shared" si="0"/>
        <v>v</v>
      </c>
      <c r="C19" s="22"/>
      <c r="D19" s="173"/>
      <c r="E19" s="147"/>
      <c r="F19" s="91"/>
      <c r="G19" s="22"/>
      <c r="H19" s="23">
        <f t="shared" si="1"/>
        <v>0</v>
      </c>
      <c r="I19" s="22"/>
      <c r="J19" s="176">
        <f t="shared" si="2"/>
        <v>2018</v>
      </c>
      <c r="K19" s="25"/>
      <c r="L19" s="26">
        <v>1</v>
      </c>
      <c r="M19" s="26"/>
      <c r="N19" s="26"/>
      <c r="O19" s="27">
        <f t="shared" si="3"/>
        <v>0</v>
      </c>
      <c r="P19" s="26">
        <v>1</v>
      </c>
      <c r="Q19" s="26"/>
      <c r="R19" s="26"/>
      <c r="S19" s="27">
        <f t="shared" si="4"/>
        <v>0</v>
      </c>
      <c r="T19" s="26">
        <v>1</v>
      </c>
      <c r="U19" s="26"/>
      <c r="V19" s="26"/>
      <c r="W19" s="27">
        <f t="shared" si="5"/>
        <v>0</v>
      </c>
      <c r="X19" s="26">
        <v>1</v>
      </c>
      <c r="Y19" s="26"/>
      <c r="Z19" s="26"/>
      <c r="AA19" s="27">
        <f t="shared" si="6"/>
        <v>0</v>
      </c>
      <c r="AB19" s="26">
        <v>1</v>
      </c>
      <c r="AC19" s="26"/>
      <c r="AD19" s="26"/>
      <c r="AE19" s="27">
        <f t="shared" si="7"/>
        <v>0</v>
      </c>
      <c r="AF19" s="26">
        <v>1</v>
      </c>
      <c r="AG19" s="26"/>
      <c r="AH19" s="26"/>
      <c r="AI19" s="27">
        <f t="shared" si="8"/>
        <v>0</v>
      </c>
      <c r="AJ19" s="26">
        <v>1</v>
      </c>
      <c r="AK19" s="26"/>
      <c r="AL19" s="26"/>
      <c r="AM19" s="178">
        <f t="shared" si="9"/>
        <v>0</v>
      </c>
      <c r="AN19" s="26">
        <v>1</v>
      </c>
      <c r="AO19" s="26"/>
      <c r="AP19" s="26"/>
      <c r="AQ19" s="179">
        <f t="shared" si="10"/>
        <v>0</v>
      </c>
      <c r="AR19" s="26">
        <v>1</v>
      </c>
      <c r="AS19" s="26"/>
      <c r="AT19" s="26"/>
      <c r="AU19" s="27">
        <f t="shared" si="11"/>
        <v>0</v>
      </c>
      <c r="AV19" s="26">
        <v>1</v>
      </c>
      <c r="AW19" s="26"/>
      <c r="AX19" s="26"/>
      <c r="AY19" s="27">
        <f t="shared" si="16"/>
        <v>0</v>
      </c>
      <c r="AZ19" s="29">
        <f t="shared" si="15"/>
        <v>0</v>
      </c>
      <c r="BA19" s="30">
        <v>0</v>
      </c>
      <c r="BB19" s="31">
        <f t="shared" si="13"/>
        <v>0</v>
      </c>
      <c r="BC19" s="32" t="str">
        <f t="shared" si="14"/>
        <v>geen actie</v>
      </c>
      <c r="BD19" s="18">
        <v>18</v>
      </c>
      <c r="BE19" s="180"/>
    </row>
    <row r="20" spans="1:57" s="45" customFormat="1" ht="17.25" hidden="1" customHeight="1" x14ac:dyDescent="0.25">
      <c r="A20" s="18">
        <v>19</v>
      </c>
      <c r="B20" s="18" t="str">
        <f t="shared" si="0"/>
        <v>v</v>
      </c>
      <c r="C20" s="149"/>
      <c r="D20" s="173"/>
      <c r="E20" s="147"/>
      <c r="F20" s="91"/>
      <c r="G20" s="22"/>
      <c r="H20" s="23">
        <f t="shared" si="1"/>
        <v>0</v>
      </c>
      <c r="I20" s="22"/>
      <c r="J20" s="176">
        <f t="shared" si="2"/>
        <v>2018</v>
      </c>
      <c r="K20" s="25"/>
      <c r="L20" s="26">
        <v>1</v>
      </c>
      <c r="M20" s="26"/>
      <c r="N20" s="26"/>
      <c r="O20" s="27">
        <f t="shared" si="3"/>
        <v>0</v>
      </c>
      <c r="P20" s="26">
        <v>1</v>
      </c>
      <c r="Q20" s="26"/>
      <c r="R20" s="26"/>
      <c r="S20" s="27">
        <f t="shared" si="4"/>
        <v>0</v>
      </c>
      <c r="T20" s="26">
        <v>1</v>
      </c>
      <c r="U20" s="26"/>
      <c r="V20" s="26"/>
      <c r="W20" s="27">
        <f t="shared" si="5"/>
        <v>0</v>
      </c>
      <c r="X20" s="26">
        <v>1</v>
      </c>
      <c r="Y20" s="26"/>
      <c r="Z20" s="26"/>
      <c r="AA20" s="27">
        <f t="shared" si="6"/>
        <v>0</v>
      </c>
      <c r="AB20" s="26">
        <v>1</v>
      </c>
      <c r="AC20" s="26"/>
      <c r="AD20" s="26"/>
      <c r="AE20" s="27">
        <f t="shared" si="7"/>
        <v>0</v>
      </c>
      <c r="AF20" s="26">
        <v>1</v>
      </c>
      <c r="AG20" s="26"/>
      <c r="AH20" s="26"/>
      <c r="AI20" s="27">
        <f t="shared" si="8"/>
        <v>0</v>
      </c>
      <c r="AJ20" s="26">
        <v>1</v>
      </c>
      <c r="AK20" s="26"/>
      <c r="AL20" s="26"/>
      <c r="AM20" s="178">
        <f t="shared" si="9"/>
        <v>0</v>
      </c>
      <c r="AN20" s="26">
        <v>1</v>
      </c>
      <c r="AO20" s="26"/>
      <c r="AP20" s="26"/>
      <c r="AQ20" s="179">
        <f t="shared" si="10"/>
        <v>0</v>
      </c>
      <c r="AR20" s="26">
        <v>1</v>
      </c>
      <c r="AS20" s="26"/>
      <c r="AT20" s="26"/>
      <c r="AU20" s="27">
        <f t="shared" si="11"/>
        <v>0</v>
      </c>
      <c r="AV20" s="26">
        <v>1</v>
      </c>
      <c r="AW20" s="26"/>
      <c r="AX20" s="26"/>
      <c r="AY20" s="27">
        <f t="shared" si="16"/>
        <v>0</v>
      </c>
      <c r="AZ20" s="29">
        <f t="shared" si="15"/>
        <v>0</v>
      </c>
      <c r="BA20" s="30">
        <v>0</v>
      </c>
      <c r="BB20" s="31">
        <f t="shared" si="13"/>
        <v>0</v>
      </c>
      <c r="BC20" s="32" t="str">
        <f t="shared" si="14"/>
        <v>geen actie</v>
      </c>
      <c r="BD20" s="18">
        <v>19</v>
      </c>
      <c r="BE20" s="180"/>
    </row>
    <row r="21" spans="1:57" s="45" customFormat="1" ht="17.25" hidden="1" customHeight="1" x14ac:dyDescent="0.25">
      <c r="A21" s="18">
        <v>20</v>
      </c>
      <c r="B21" s="18" t="str">
        <f t="shared" si="0"/>
        <v>v</v>
      </c>
      <c r="C21" s="22"/>
      <c r="D21" s="173"/>
      <c r="E21" s="147"/>
      <c r="F21" s="91"/>
      <c r="G21" s="22"/>
      <c r="H21" s="23">
        <f t="shared" si="1"/>
        <v>0</v>
      </c>
      <c r="I21" s="68"/>
      <c r="J21" s="176">
        <f t="shared" si="2"/>
        <v>2018</v>
      </c>
      <c r="K21" s="25"/>
      <c r="L21" s="26">
        <v>1</v>
      </c>
      <c r="M21" s="26"/>
      <c r="N21" s="26"/>
      <c r="O21" s="27">
        <f t="shared" si="3"/>
        <v>0</v>
      </c>
      <c r="P21" s="26">
        <v>1</v>
      </c>
      <c r="Q21" s="26"/>
      <c r="R21" s="26"/>
      <c r="S21" s="27">
        <f t="shared" si="4"/>
        <v>0</v>
      </c>
      <c r="T21" s="26">
        <v>1</v>
      </c>
      <c r="U21" s="26"/>
      <c r="V21" s="26"/>
      <c r="W21" s="27">
        <f t="shared" si="5"/>
        <v>0</v>
      </c>
      <c r="X21" s="26">
        <v>1</v>
      </c>
      <c r="Y21" s="26"/>
      <c r="Z21" s="26"/>
      <c r="AA21" s="27">
        <f t="shared" si="6"/>
        <v>0</v>
      </c>
      <c r="AB21" s="26">
        <v>1</v>
      </c>
      <c r="AC21" s="26"/>
      <c r="AD21" s="26"/>
      <c r="AE21" s="27">
        <f t="shared" si="7"/>
        <v>0</v>
      </c>
      <c r="AF21" s="26">
        <v>1</v>
      </c>
      <c r="AG21" s="26"/>
      <c r="AH21" s="26"/>
      <c r="AI21" s="27">
        <f t="shared" si="8"/>
        <v>0</v>
      </c>
      <c r="AJ21" s="26">
        <v>1</v>
      </c>
      <c r="AK21" s="26"/>
      <c r="AL21" s="26"/>
      <c r="AM21" s="178">
        <f t="shared" si="9"/>
        <v>0</v>
      </c>
      <c r="AN21" s="26">
        <v>1</v>
      </c>
      <c r="AO21" s="26"/>
      <c r="AP21" s="26"/>
      <c r="AQ21" s="179">
        <f t="shared" si="10"/>
        <v>0</v>
      </c>
      <c r="AR21" s="26">
        <v>1</v>
      </c>
      <c r="AS21" s="26"/>
      <c r="AT21" s="26"/>
      <c r="AU21" s="27">
        <f t="shared" si="11"/>
        <v>0</v>
      </c>
      <c r="AV21" s="26">
        <v>1</v>
      </c>
      <c r="AW21" s="26"/>
      <c r="AX21" s="26"/>
      <c r="AY21" s="27">
        <f t="shared" si="16"/>
        <v>0</v>
      </c>
      <c r="AZ21" s="29">
        <f t="shared" si="15"/>
        <v>0</v>
      </c>
      <c r="BA21" s="30">
        <v>0</v>
      </c>
      <c r="BB21" s="31">
        <f t="shared" si="13"/>
        <v>0</v>
      </c>
      <c r="BC21" s="32" t="str">
        <f t="shared" si="14"/>
        <v>geen actie</v>
      </c>
      <c r="BD21" s="18">
        <v>20</v>
      </c>
      <c r="BE21" s="180"/>
    </row>
    <row r="22" spans="1:57" s="45" customFormat="1" ht="17.25" hidden="1" customHeight="1" x14ac:dyDescent="0.25">
      <c r="A22" s="18">
        <v>21</v>
      </c>
      <c r="B22" s="18" t="str">
        <f t="shared" si="0"/>
        <v>v</v>
      </c>
      <c r="C22" s="149"/>
      <c r="D22" s="173"/>
      <c r="E22" s="147"/>
      <c r="F22" s="90"/>
      <c r="G22" s="22"/>
      <c r="H22" s="23">
        <f t="shared" si="1"/>
        <v>0</v>
      </c>
      <c r="I22" s="37"/>
      <c r="J22" s="176">
        <f t="shared" si="2"/>
        <v>2018</v>
      </c>
      <c r="K22" s="25"/>
      <c r="L22" s="26">
        <v>1</v>
      </c>
      <c r="M22" s="26"/>
      <c r="N22" s="26"/>
      <c r="O22" s="27">
        <f t="shared" si="3"/>
        <v>0</v>
      </c>
      <c r="P22" s="26">
        <v>1</v>
      </c>
      <c r="Q22" s="26"/>
      <c r="R22" s="26"/>
      <c r="S22" s="27">
        <f t="shared" si="4"/>
        <v>0</v>
      </c>
      <c r="T22" s="26">
        <v>1</v>
      </c>
      <c r="U22" s="26"/>
      <c r="V22" s="26"/>
      <c r="W22" s="27">
        <f t="shared" si="5"/>
        <v>0</v>
      </c>
      <c r="X22" s="26">
        <v>1</v>
      </c>
      <c r="Y22" s="26"/>
      <c r="Z22" s="26"/>
      <c r="AA22" s="27">
        <f t="shared" si="6"/>
        <v>0</v>
      </c>
      <c r="AB22" s="26">
        <v>1</v>
      </c>
      <c r="AC22" s="26"/>
      <c r="AD22" s="26"/>
      <c r="AE22" s="27">
        <f t="shared" si="7"/>
        <v>0</v>
      </c>
      <c r="AF22" s="26">
        <v>1</v>
      </c>
      <c r="AG22" s="26"/>
      <c r="AH22" s="26"/>
      <c r="AI22" s="27">
        <f t="shared" si="8"/>
        <v>0</v>
      </c>
      <c r="AJ22" s="26">
        <v>1</v>
      </c>
      <c r="AK22" s="26"/>
      <c r="AL22" s="26"/>
      <c r="AM22" s="178">
        <f t="shared" si="9"/>
        <v>0</v>
      </c>
      <c r="AN22" s="26">
        <v>1</v>
      </c>
      <c r="AO22" s="26"/>
      <c r="AP22" s="26"/>
      <c r="AQ22" s="179">
        <f t="shared" si="10"/>
        <v>0</v>
      </c>
      <c r="AR22" s="26">
        <v>1</v>
      </c>
      <c r="AS22" s="26"/>
      <c r="AT22" s="26"/>
      <c r="AU22" s="27">
        <f t="shared" si="11"/>
        <v>0</v>
      </c>
      <c r="AV22" s="26">
        <v>1</v>
      </c>
      <c r="AW22" s="26"/>
      <c r="AX22" s="26"/>
      <c r="AY22" s="27">
        <f t="shared" si="16"/>
        <v>0</v>
      </c>
      <c r="AZ22" s="29">
        <f t="shared" si="15"/>
        <v>0</v>
      </c>
      <c r="BA22" s="30">
        <v>0</v>
      </c>
      <c r="BB22" s="31">
        <f t="shared" si="13"/>
        <v>0</v>
      </c>
      <c r="BC22" s="32" t="str">
        <f t="shared" si="14"/>
        <v>geen actie</v>
      </c>
      <c r="BD22" s="18">
        <v>21</v>
      </c>
      <c r="BE22" s="180"/>
    </row>
    <row r="23" spans="1:57" s="45" customFormat="1" ht="17.25" hidden="1" customHeight="1" x14ac:dyDescent="0.25">
      <c r="A23" s="18">
        <v>22</v>
      </c>
      <c r="B23" s="18" t="str">
        <f t="shared" si="0"/>
        <v>v</v>
      </c>
      <c r="C23" s="22"/>
      <c r="D23" s="173"/>
      <c r="E23" s="147"/>
      <c r="F23" s="91"/>
      <c r="G23" s="22"/>
      <c r="H23" s="23">
        <f t="shared" si="1"/>
        <v>0</v>
      </c>
      <c r="I23" s="22"/>
      <c r="J23" s="176">
        <f t="shared" si="2"/>
        <v>2018</v>
      </c>
      <c r="K23" s="25"/>
      <c r="L23" s="26">
        <v>1</v>
      </c>
      <c r="M23" s="26"/>
      <c r="N23" s="26"/>
      <c r="O23" s="27">
        <f t="shared" si="3"/>
        <v>0</v>
      </c>
      <c r="P23" s="26">
        <v>1</v>
      </c>
      <c r="Q23" s="26"/>
      <c r="R23" s="26"/>
      <c r="S23" s="27">
        <f t="shared" si="4"/>
        <v>0</v>
      </c>
      <c r="T23" s="26">
        <v>1</v>
      </c>
      <c r="U23" s="26"/>
      <c r="V23" s="26"/>
      <c r="W23" s="27">
        <f t="shared" si="5"/>
        <v>0</v>
      </c>
      <c r="X23" s="26">
        <v>1</v>
      </c>
      <c r="Y23" s="26"/>
      <c r="Z23" s="26"/>
      <c r="AA23" s="27">
        <f t="shared" si="6"/>
        <v>0</v>
      </c>
      <c r="AB23" s="26">
        <v>1</v>
      </c>
      <c r="AC23" s="26"/>
      <c r="AD23" s="26"/>
      <c r="AE23" s="27">
        <f t="shared" si="7"/>
        <v>0</v>
      </c>
      <c r="AF23" s="26">
        <v>1</v>
      </c>
      <c r="AG23" s="26"/>
      <c r="AH23" s="26"/>
      <c r="AI23" s="27">
        <f t="shared" si="8"/>
        <v>0</v>
      </c>
      <c r="AJ23" s="26">
        <v>1</v>
      </c>
      <c r="AK23" s="26"/>
      <c r="AL23" s="26"/>
      <c r="AM23" s="178">
        <f t="shared" si="9"/>
        <v>0</v>
      </c>
      <c r="AN23" s="26">
        <v>1</v>
      </c>
      <c r="AO23" s="26"/>
      <c r="AP23" s="26"/>
      <c r="AQ23" s="179">
        <f t="shared" si="10"/>
        <v>0</v>
      </c>
      <c r="AR23" s="26">
        <v>1</v>
      </c>
      <c r="AS23" s="26"/>
      <c r="AT23" s="26"/>
      <c r="AU23" s="27">
        <f t="shared" si="11"/>
        <v>0</v>
      </c>
      <c r="AV23" s="26">
        <v>1</v>
      </c>
      <c r="AW23" s="26"/>
      <c r="AX23" s="26"/>
      <c r="AY23" s="27">
        <f t="shared" si="16"/>
        <v>0</v>
      </c>
      <c r="AZ23" s="29">
        <f t="shared" si="15"/>
        <v>0</v>
      </c>
      <c r="BA23" s="30">
        <v>0</v>
      </c>
      <c r="BB23" s="31">
        <f t="shared" si="13"/>
        <v>0</v>
      </c>
      <c r="BC23" s="32" t="str">
        <f t="shared" si="14"/>
        <v>geen actie</v>
      </c>
      <c r="BD23" s="18">
        <v>22</v>
      </c>
      <c r="BE23" s="180"/>
    </row>
    <row r="24" spans="1:57" s="45" customFormat="1" ht="17.25" hidden="1" customHeight="1" x14ac:dyDescent="0.25">
      <c r="A24" s="18">
        <v>23</v>
      </c>
      <c r="B24" s="18" t="str">
        <f t="shared" si="0"/>
        <v>v</v>
      </c>
      <c r="C24" s="149"/>
      <c r="D24" s="173"/>
      <c r="E24" s="147"/>
      <c r="F24" s="90"/>
      <c r="G24" s="22"/>
      <c r="H24" s="23">
        <f t="shared" si="1"/>
        <v>0</v>
      </c>
      <c r="I24" s="37"/>
      <c r="J24" s="176">
        <f t="shared" si="2"/>
        <v>2018</v>
      </c>
      <c r="K24" s="25"/>
      <c r="L24" s="26">
        <v>1</v>
      </c>
      <c r="M24" s="26"/>
      <c r="N24" s="26"/>
      <c r="O24" s="27">
        <f t="shared" si="3"/>
        <v>0</v>
      </c>
      <c r="P24" s="26">
        <v>1</v>
      </c>
      <c r="Q24" s="26"/>
      <c r="R24" s="26"/>
      <c r="S24" s="27">
        <f t="shared" si="4"/>
        <v>0</v>
      </c>
      <c r="T24" s="26">
        <v>1</v>
      </c>
      <c r="U24" s="26"/>
      <c r="V24" s="26"/>
      <c r="W24" s="27">
        <f t="shared" si="5"/>
        <v>0</v>
      </c>
      <c r="X24" s="26">
        <v>1</v>
      </c>
      <c r="Y24" s="26"/>
      <c r="Z24" s="26"/>
      <c r="AA24" s="27">
        <f t="shared" si="6"/>
        <v>0</v>
      </c>
      <c r="AB24" s="26">
        <v>1</v>
      </c>
      <c r="AC24" s="26"/>
      <c r="AD24" s="26"/>
      <c r="AE24" s="27">
        <f t="shared" si="7"/>
        <v>0</v>
      </c>
      <c r="AF24" s="26">
        <v>1</v>
      </c>
      <c r="AG24" s="26"/>
      <c r="AH24" s="26"/>
      <c r="AI24" s="27">
        <f t="shared" si="8"/>
        <v>0</v>
      </c>
      <c r="AJ24" s="26">
        <v>1</v>
      </c>
      <c r="AK24" s="26"/>
      <c r="AL24" s="26"/>
      <c r="AM24" s="178">
        <f t="shared" si="9"/>
        <v>0</v>
      </c>
      <c r="AN24" s="26">
        <v>1</v>
      </c>
      <c r="AO24" s="26"/>
      <c r="AP24" s="26"/>
      <c r="AQ24" s="179">
        <f t="shared" si="10"/>
        <v>0</v>
      </c>
      <c r="AR24" s="26">
        <v>1</v>
      </c>
      <c r="AS24" s="26"/>
      <c r="AT24" s="26"/>
      <c r="AU24" s="27">
        <f t="shared" si="11"/>
        <v>0</v>
      </c>
      <c r="AV24" s="26">
        <v>1</v>
      </c>
      <c r="AW24" s="26"/>
      <c r="AX24" s="26"/>
      <c r="AY24" s="27">
        <f t="shared" si="16"/>
        <v>0</v>
      </c>
      <c r="AZ24" s="29">
        <f t="shared" si="15"/>
        <v>0</v>
      </c>
      <c r="BA24" s="30">
        <v>0</v>
      </c>
      <c r="BB24" s="31">
        <f t="shared" si="13"/>
        <v>0</v>
      </c>
      <c r="BC24" s="32" t="str">
        <f t="shared" si="14"/>
        <v>geen actie</v>
      </c>
      <c r="BD24" s="18">
        <v>23</v>
      </c>
      <c r="BE24" s="180"/>
    </row>
    <row r="25" spans="1:57" s="45" customFormat="1" ht="17.25" hidden="1" customHeight="1" x14ac:dyDescent="0.25">
      <c r="A25" s="18">
        <v>24</v>
      </c>
      <c r="B25" s="18" t="str">
        <f t="shared" si="0"/>
        <v>v</v>
      </c>
      <c r="C25" s="149"/>
      <c r="D25" s="173"/>
      <c r="E25" s="147"/>
      <c r="F25" s="90"/>
      <c r="G25" s="22"/>
      <c r="H25" s="23">
        <f t="shared" si="1"/>
        <v>0</v>
      </c>
      <c r="I25" s="37"/>
      <c r="J25" s="176">
        <f t="shared" si="2"/>
        <v>2018</v>
      </c>
      <c r="K25" s="25"/>
      <c r="L25" s="26">
        <v>1</v>
      </c>
      <c r="M25" s="26"/>
      <c r="N25" s="26"/>
      <c r="O25" s="27">
        <f t="shared" si="3"/>
        <v>0</v>
      </c>
      <c r="P25" s="26">
        <v>1</v>
      </c>
      <c r="Q25" s="26"/>
      <c r="R25" s="26"/>
      <c r="S25" s="27">
        <f t="shared" si="4"/>
        <v>0</v>
      </c>
      <c r="T25" s="26">
        <v>1</v>
      </c>
      <c r="U25" s="26"/>
      <c r="V25" s="26"/>
      <c r="W25" s="27">
        <f t="shared" si="5"/>
        <v>0</v>
      </c>
      <c r="X25" s="26">
        <v>1</v>
      </c>
      <c r="Y25" s="26"/>
      <c r="Z25" s="26"/>
      <c r="AA25" s="27">
        <f t="shared" si="6"/>
        <v>0</v>
      </c>
      <c r="AB25" s="26">
        <v>1</v>
      </c>
      <c r="AC25" s="26"/>
      <c r="AD25" s="26"/>
      <c r="AE25" s="27">
        <f t="shared" si="7"/>
        <v>0</v>
      </c>
      <c r="AF25" s="26">
        <v>1</v>
      </c>
      <c r="AG25" s="26"/>
      <c r="AH25" s="26"/>
      <c r="AI25" s="27">
        <f t="shared" si="8"/>
        <v>0</v>
      </c>
      <c r="AJ25" s="26">
        <v>1</v>
      </c>
      <c r="AK25" s="26"/>
      <c r="AL25" s="26"/>
      <c r="AM25" s="178">
        <f t="shared" si="9"/>
        <v>0</v>
      </c>
      <c r="AN25" s="26">
        <v>1</v>
      </c>
      <c r="AO25" s="26"/>
      <c r="AP25" s="26"/>
      <c r="AQ25" s="179">
        <f t="shared" si="10"/>
        <v>0</v>
      </c>
      <c r="AR25" s="26">
        <v>1</v>
      </c>
      <c r="AS25" s="26"/>
      <c r="AT25" s="26"/>
      <c r="AU25" s="27">
        <f t="shared" si="11"/>
        <v>0</v>
      </c>
      <c r="AV25" s="26">
        <v>1</v>
      </c>
      <c r="AW25" s="26"/>
      <c r="AX25" s="26"/>
      <c r="AY25" s="27">
        <f t="shared" si="16"/>
        <v>0</v>
      </c>
      <c r="AZ25" s="29">
        <f t="shared" si="15"/>
        <v>0</v>
      </c>
      <c r="BA25" s="30">
        <v>0</v>
      </c>
      <c r="BB25" s="31">
        <f t="shared" si="13"/>
        <v>0</v>
      </c>
      <c r="BC25" s="32" t="str">
        <f t="shared" si="14"/>
        <v>geen actie</v>
      </c>
      <c r="BD25" s="18">
        <v>24</v>
      </c>
      <c r="BE25" s="180"/>
    </row>
    <row r="26" spans="1:57" s="180" customFormat="1" ht="17.25" hidden="1" customHeight="1" x14ac:dyDescent="0.25">
      <c r="A26" s="18">
        <v>25</v>
      </c>
      <c r="B26" s="18" t="str">
        <f t="shared" si="0"/>
        <v>v</v>
      </c>
      <c r="C26" s="22"/>
      <c r="D26" s="173"/>
      <c r="E26" s="147"/>
      <c r="F26" s="181"/>
      <c r="G26" s="144"/>
      <c r="H26" s="23">
        <f t="shared" si="1"/>
        <v>0</v>
      </c>
      <c r="I26" s="22"/>
      <c r="J26" s="176">
        <f t="shared" si="2"/>
        <v>2018</v>
      </c>
      <c r="K26" s="25"/>
      <c r="L26" s="26">
        <v>1</v>
      </c>
      <c r="M26" s="26"/>
      <c r="N26" s="26"/>
      <c r="O26" s="27">
        <f t="shared" si="3"/>
        <v>0</v>
      </c>
      <c r="P26" s="26">
        <v>1</v>
      </c>
      <c r="Q26" s="26"/>
      <c r="R26" s="26"/>
      <c r="S26" s="27">
        <f t="shared" si="4"/>
        <v>0</v>
      </c>
      <c r="T26" s="26">
        <v>1</v>
      </c>
      <c r="U26" s="26"/>
      <c r="V26" s="26"/>
      <c r="W26" s="27">
        <f t="shared" si="5"/>
        <v>0</v>
      </c>
      <c r="X26" s="26">
        <v>1</v>
      </c>
      <c r="Y26" s="26"/>
      <c r="Z26" s="26"/>
      <c r="AA26" s="27">
        <f t="shared" si="6"/>
        <v>0</v>
      </c>
      <c r="AB26" s="26">
        <v>1</v>
      </c>
      <c r="AC26" s="26"/>
      <c r="AD26" s="26"/>
      <c r="AE26" s="27">
        <f t="shared" si="7"/>
        <v>0</v>
      </c>
      <c r="AF26" s="26">
        <v>1</v>
      </c>
      <c r="AG26" s="26"/>
      <c r="AH26" s="26"/>
      <c r="AI26" s="27">
        <f t="shared" si="8"/>
        <v>0</v>
      </c>
      <c r="AJ26" s="26">
        <v>1</v>
      </c>
      <c r="AK26" s="26"/>
      <c r="AL26" s="26"/>
      <c r="AM26" s="178">
        <f t="shared" si="9"/>
        <v>0</v>
      </c>
      <c r="AN26" s="26">
        <v>1</v>
      </c>
      <c r="AO26" s="26"/>
      <c r="AP26" s="26"/>
      <c r="AQ26" s="179">
        <f t="shared" si="10"/>
        <v>0</v>
      </c>
      <c r="AR26" s="26">
        <v>1</v>
      </c>
      <c r="AS26" s="26"/>
      <c r="AT26" s="26"/>
      <c r="AU26" s="27">
        <f t="shared" si="11"/>
        <v>0</v>
      </c>
      <c r="AV26" s="26">
        <v>1</v>
      </c>
      <c r="AW26" s="26"/>
      <c r="AX26" s="26"/>
      <c r="AY26" s="27">
        <f t="shared" si="16"/>
        <v>0</v>
      </c>
      <c r="AZ26" s="29">
        <f t="shared" si="15"/>
        <v>0</v>
      </c>
      <c r="BA26" s="30">
        <v>0</v>
      </c>
      <c r="BB26" s="31">
        <f t="shared" si="13"/>
        <v>0</v>
      </c>
      <c r="BC26" s="32" t="str">
        <f t="shared" si="14"/>
        <v>geen actie</v>
      </c>
      <c r="BD26" s="18">
        <v>25</v>
      </c>
    </row>
    <row r="27" spans="1:57" s="180" customFormat="1" ht="17.25" hidden="1" customHeight="1" x14ac:dyDescent="0.25">
      <c r="A27" s="18">
        <v>26</v>
      </c>
      <c r="B27" s="18" t="str">
        <f t="shared" si="0"/>
        <v>v</v>
      </c>
      <c r="C27" s="22"/>
      <c r="D27" s="173"/>
      <c r="E27" s="147"/>
      <c r="F27" s="181"/>
      <c r="G27" s="144"/>
      <c r="H27" s="23">
        <f t="shared" si="1"/>
        <v>0</v>
      </c>
      <c r="I27" s="144"/>
      <c r="J27" s="176">
        <f t="shared" si="2"/>
        <v>2018</v>
      </c>
      <c r="K27" s="25"/>
      <c r="L27" s="26">
        <v>1</v>
      </c>
      <c r="M27" s="26"/>
      <c r="N27" s="26"/>
      <c r="O27" s="27">
        <f t="shared" si="3"/>
        <v>0</v>
      </c>
      <c r="P27" s="26">
        <v>1</v>
      </c>
      <c r="Q27" s="26"/>
      <c r="R27" s="26"/>
      <c r="S27" s="27">
        <f t="shared" si="4"/>
        <v>0</v>
      </c>
      <c r="T27" s="26">
        <v>1</v>
      </c>
      <c r="U27" s="26"/>
      <c r="V27" s="26"/>
      <c r="W27" s="27">
        <f t="shared" si="5"/>
        <v>0</v>
      </c>
      <c r="X27" s="26">
        <v>1</v>
      </c>
      <c r="Y27" s="26"/>
      <c r="Z27" s="26"/>
      <c r="AA27" s="27">
        <f t="shared" si="6"/>
        <v>0</v>
      </c>
      <c r="AB27" s="26">
        <v>1</v>
      </c>
      <c r="AC27" s="26"/>
      <c r="AD27" s="26"/>
      <c r="AE27" s="27">
        <f t="shared" si="7"/>
        <v>0</v>
      </c>
      <c r="AF27" s="26">
        <v>1</v>
      </c>
      <c r="AG27" s="26"/>
      <c r="AH27" s="26"/>
      <c r="AI27" s="27">
        <f t="shared" si="8"/>
        <v>0</v>
      </c>
      <c r="AJ27" s="26">
        <v>1</v>
      </c>
      <c r="AK27" s="26"/>
      <c r="AL27" s="26"/>
      <c r="AM27" s="178">
        <f t="shared" si="9"/>
        <v>0</v>
      </c>
      <c r="AN27" s="26">
        <v>1</v>
      </c>
      <c r="AO27" s="26"/>
      <c r="AP27" s="26"/>
      <c r="AQ27" s="179">
        <f t="shared" si="10"/>
        <v>0</v>
      </c>
      <c r="AR27" s="26">
        <v>1</v>
      </c>
      <c r="AS27" s="26"/>
      <c r="AT27" s="26"/>
      <c r="AU27" s="27">
        <f t="shared" si="11"/>
        <v>0</v>
      </c>
      <c r="AV27" s="26">
        <v>1</v>
      </c>
      <c r="AW27" s="26"/>
      <c r="AX27" s="26"/>
      <c r="AY27" s="27">
        <f t="shared" si="16"/>
        <v>0</v>
      </c>
      <c r="AZ27" s="29">
        <f t="shared" si="15"/>
        <v>0</v>
      </c>
      <c r="BA27" s="30">
        <v>0</v>
      </c>
      <c r="BB27" s="31">
        <f t="shared" si="13"/>
        <v>0</v>
      </c>
      <c r="BC27" s="32" t="str">
        <f t="shared" si="14"/>
        <v>geen actie</v>
      </c>
      <c r="BD27" s="18">
        <v>26</v>
      </c>
    </row>
    <row r="28" spans="1:57" s="180" customFormat="1" ht="17.25" hidden="1" customHeight="1" x14ac:dyDescent="0.25">
      <c r="A28" s="18">
        <v>27</v>
      </c>
      <c r="B28" s="18" t="str">
        <f t="shared" si="0"/>
        <v>v</v>
      </c>
      <c r="C28" s="149"/>
      <c r="D28" s="173"/>
      <c r="E28" s="147"/>
      <c r="F28" s="174"/>
      <c r="G28" s="144"/>
      <c r="H28" s="23">
        <f t="shared" si="1"/>
        <v>0</v>
      </c>
      <c r="I28" s="175"/>
      <c r="J28" s="176">
        <f t="shared" si="2"/>
        <v>2018</v>
      </c>
      <c r="K28" s="25"/>
      <c r="L28" s="26">
        <v>1</v>
      </c>
      <c r="M28" s="26"/>
      <c r="N28" s="26"/>
      <c r="O28" s="27">
        <f t="shared" si="3"/>
        <v>0</v>
      </c>
      <c r="P28" s="26">
        <v>1</v>
      </c>
      <c r="Q28" s="26"/>
      <c r="R28" s="26"/>
      <c r="S28" s="27">
        <f t="shared" si="4"/>
        <v>0</v>
      </c>
      <c r="T28" s="26">
        <v>1</v>
      </c>
      <c r="U28" s="26"/>
      <c r="V28" s="26"/>
      <c r="W28" s="27">
        <f t="shared" si="5"/>
        <v>0</v>
      </c>
      <c r="X28" s="26">
        <v>1</v>
      </c>
      <c r="Y28" s="26"/>
      <c r="Z28" s="26"/>
      <c r="AA28" s="27">
        <f t="shared" si="6"/>
        <v>0</v>
      </c>
      <c r="AB28" s="26">
        <v>1</v>
      </c>
      <c r="AC28" s="26"/>
      <c r="AD28" s="26"/>
      <c r="AE28" s="27">
        <f t="shared" si="7"/>
        <v>0</v>
      </c>
      <c r="AF28" s="26">
        <v>1</v>
      </c>
      <c r="AG28" s="26"/>
      <c r="AH28" s="26"/>
      <c r="AI28" s="27">
        <f t="shared" si="8"/>
        <v>0</v>
      </c>
      <c r="AJ28" s="26">
        <v>1</v>
      </c>
      <c r="AK28" s="26"/>
      <c r="AL28" s="26"/>
      <c r="AM28" s="178">
        <f t="shared" si="9"/>
        <v>0</v>
      </c>
      <c r="AN28" s="26">
        <v>1</v>
      </c>
      <c r="AO28" s="26"/>
      <c r="AP28" s="26"/>
      <c r="AQ28" s="179">
        <f t="shared" si="10"/>
        <v>0</v>
      </c>
      <c r="AR28" s="26">
        <v>1</v>
      </c>
      <c r="AS28" s="26"/>
      <c r="AT28" s="26"/>
      <c r="AU28" s="27">
        <f t="shared" si="11"/>
        <v>0</v>
      </c>
      <c r="AV28" s="26">
        <v>1</v>
      </c>
      <c r="AW28" s="26"/>
      <c r="AX28" s="26"/>
      <c r="AY28" s="27">
        <f t="shared" si="16"/>
        <v>0</v>
      </c>
      <c r="AZ28" s="29">
        <f t="shared" si="15"/>
        <v>0</v>
      </c>
      <c r="BA28" s="30">
        <v>0</v>
      </c>
      <c r="BB28" s="31">
        <f t="shared" si="13"/>
        <v>0</v>
      </c>
      <c r="BC28" s="32" t="str">
        <f t="shared" si="14"/>
        <v>geen actie</v>
      </c>
      <c r="BD28" s="18">
        <v>27</v>
      </c>
    </row>
    <row r="29" spans="1:57" s="45" customFormat="1" ht="17.25" hidden="1" customHeight="1" x14ac:dyDescent="0.25">
      <c r="A29" s="18">
        <v>28</v>
      </c>
      <c r="B29" s="18" t="str">
        <f t="shared" si="0"/>
        <v>v</v>
      </c>
      <c r="C29" s="149"/>
      <c r="D29" s="173"/>
      <c r="E29" s="147"/>
      <c r="F29" s="174"/>
      <c r="G29" s="144"/>
      <c r="H29" s="23">
        <f t="shared" si="1"/>
        <v>0</v>
      </c>
      <c r="I29" s="175"/>
      <c r="J29" s="176">
        <f t="shared" si="2"/>
        <v>2018</v>
      </c>
      <c r="K29" s="25"/>
      <c r="L29" s="26">
        <v>1</v>
      </c>
      <c r="M29" s="26"/>
      <c r="N29" s="26"/>
      <c r="O29" s="27">
        <f t="shared" si="3"/>
        <v>0</v>
      </c>
      <c r="P29" s="26">
        <v>1</v>
      </c>
      <c r="Q29" s="26"/>
      <c r="R29" s="26"/>
      <c r="S29" s="27">
        <f t="shared" si="4"/>
        <v>0</v>
      </c>
      <c r="T29" s="26">
        <v>1</v>
      </c>
      <c r="U29" s="26"/>
      <c r="V29" s="26"/>
      <c r="W29" s="27">
        <f t="shared" si="5"/>
        <v>0</v>
      </c>
      <c r="X29" s="26">
        <v>1</v>
      </c>
      <c r="Y29" s="26"/>
      <c r="Z29" s="26"/>
      <c r="AA29" s="27">
        <f t="shared" si="6"/>
        <v>0</v>
      </c>
      <c r="AB29" s="26">
        <v>1</v>
      </c>
      <c r="AC29" s="26"/>
      <c r="AD29" s="26"/>
      <c r="AE29" s="27">
        <f t="shared" si="7"/>
        <v>0</v>
      </c>
      <c r="AF29" s="26">
        <v>1</v>
      </c>
      <c r="AG29" s="26"/>
      <c r="AH29" s="26"/>
      <c r="AI29" s="27">
        <f t="shared" si="8"/>
        <v>0</v>
      </c>
      <c r="AJ29" s="26">
        <v>1</v>
      </c>
      <c r="AK29" s="26"/>
      <c r="AL29" s="26"/>
      <c r="AM29" s="178">
        <f t="shared" si="9"/>
        <v>0</v>
      </c>
      <c r="AN29" s="26">
        <v>1</v>
      </c>
      <c r="AO29" s="26"/>
      <c r="AP29" s="26"/>
      <c r="AQ29" s="179">
        <f t="shared" si="10"/>
        <v>0</v>
      </c>
      <c r="AR29" s="26">
        <v>1</v>
      </c>
      <c r="AS29" s="26"/>
      <c r="AT29" s="26"/>
      <c r="AU29" s="27">
        <f t="shared" si="11"/>
        <v>0</v>
      </c>
      <c r="AV29" s="26">
        <v>1</v>
      </c>
      <c r="AW29" s="26"/>
      <c r="AX29" s="26"/>
      <c r="AY29" s="27">
        <f t="shared" si="16"/>
        <v>0</v>
      </c>
      <c r="AZ29" s="29">
        <f t="shared" si="15"/>
        <v>0</v>
      </c>
      <c r="BA29" s="30">
        <v>0</v>
      </c>
      <c r="BB29" s="31">
        <f t="shared" si="13"/>
        <v>0</v>
      </c>
      <c r="BC29" s="32" t="str">
        <f t="shared" si="14"/>
        <v>geen actie</v>
      </c>
      <c r="BD29" s="18">
        <v>28</v>
      </c>
    </row>
    <row r="30" spans="1:57" s="45" customFormat="1" ht="17.25" hidden="1" customHeight="1" x14ac:dyDescent="0.25">
      <c r="A30" s="18">
        <v>29</v>
      </c>
      <c r="B30" s="18" t="str">
        <f t="shared" si="0"/>
        <v>v</v>
      </c>
      <c r="C30" s="149"/>
      <c r="D30" s="173"/>
      <c r="E30" s="147"/>
      <c r="F30" s="174"/>
      <c r="G30" s="144"/>
      <c r="H30" s="23">
        <f t="shared" si="1"/>
        <v>0</v>
      </c>
      <c r="I30" s="175"/>
      <c r="J30" s="176">
        <f t="shared" si="2"/>
        <v>2018</v>
      </c>
      <c r="K30" s="25"/>
      <c r="L30" s="26">
        <v>1</v>
      </c>
      <c r="M30" s="26"/>
      <c r="N30" s="26"/>
      <c r="O30" s="27">
        <f t="shared" si="3"/>
        <v>0</v>
      </c>
      <c r="P30" s="26">
        <v>1</v>
      </c>
      <c r="Q30" s="26"/>
      <c r="R30" s="26"/>
      <c r="S30" s="27">
        <f t="shared" si="4"/>
        <v>0</v>
      </c>
      <c r="T30" s="26">
        <v>1</v>
      </c>
      <c r="U30" s="26"/>
      <c r="V30" s="26"/>
      <c r="W30" s="27">
        <f t="shared" si="5"/>
        <v>0</v>
      </c>
      <c r="X30" s="26">
        <v>1</v>
      </c>
      <c r="Y30" s="26"/>
      <c r="Z30" s="26"/>
      <c r="AA30" s="27">
        <f t="shared" si="6"/>
        <v>0</v>
      </c>
      <c r="AB30" s="26">
        <v>1</v>
      </c>
      <c r="AC30" s="26"/>
      <c r="AD30" s="26"/>
      <c r="AE30" s="27">
        <f t="shared" si="7"/>
        <v>0</v>
      </c>
      <c r="AF30" s="26">
        <v>1</v>
      </c>
      <c r="AG30" s="26"/>
      <c r="AH30" s="26"/>
      <c r="AI30" s="27">
        <f t="shared" si="8"/>
        <v>0</v>
      </c>
      <c r="AJ30" s="26">
        <v>1</v>
      </c>
      <c r="AK30" s="26"/>
      <c r="AL30" s="26"/>
      <c r="AM30" s="178">
        <f t="shared" si="9"/>
        <v>0</v>
      </c>
      <c r="AN30" s="26">
        <v>1</v>
      </c>
      <c r="AO30" s="26"/>
      <c r="AP30" s="26"/>
      <c r="AQ30" s="179">
        <f t="shared" si="10"/>
        <v>0</v>
      </c>
      <c r="AR30" s="26">
        <v>1</v>
      </c>
      <c r="AS30" s="26"/>
      <c r="AT30" s="26"/>
      <c r="AU30" s="27">
        <f t="shared" si="11"/>
        <v>0</v>
      </c>
      <c r="AV30" s="26">
        <v>1</v>
      </c>
      <c r="AW30" s="26"/>
      <c r="AX30" s="26"/>
      <c r="AY30" s="27">
        <f t="shared" si="16"/>
        <v>0</v>
      </c>
      <c r="AZ30" s="29">
        <f t="shared" si="15"/>
        <v>0</v>
      </c>
      <c r="BA30" s="30">
        <v>0</v>
      </c>
      <c r="BB30" s="31">
        <f t="shared" si="13"/>
        <v>0</v>
      </c>
      <c r="BC30" s="32" t="str">
        <f t="shared" si="14"/>
        <v>geen actie</v>
      </c>
      <c r="BD30" s="18">
        <v>29</v>
      </c>
    </row>
    <row r="31" spans="1:57" s="45" customFormat="1" ht="17.25" hidden="1" customHeight="1" x14ac:dyDescent="0.25">
      <c r="A31" s="18">
        <v>30</v>
      </c>
      <c r="B31" s="18" t="str">
        <f t="shared" si="0"/>
        <v>v</v>
      </c>
      <c r="C31" s="22"/>
      <c r="D31" s="173"/>
      <c r="E31" s="147"/>
      <c r="F31" s="181"/>
      <c r="G31" s="144"/>
      <c r="H31" s="23">
        <f t="shared" si="1"/>
        <v>0</v>
      </c>
      <c r="I31" s="144"/>
      <c r="J31" s="176">
        <f t="shared" si="2"/>
        <v>2018</v>
      </c>
      <c r="K31" s="25"/>
      <c r="L31" s="26">
        <v>1</v>
      </c>
      <c r="M31" s="26"/>
      <c r="N31" s="26"/>
      <c r="O31" s="27">
        <f t="shared" si="3"/>
        <v>0</v>
      </c>
      <c r="P31" s="26">
        <v>1</v>
      </c>
      <c r="Q31" s="26"/>
      <c r="R31" s="26"/>
      <c r="S31" s="27">
        <f t="shared" si="4"/>
        <v>0</v>
      </c>
      <c r="T31" s="26">
        <v>1</v>
      </c>
      <c r="U31" s="26"/>
      <c r="V31" s="26"/>
      <c r="W31" s="27">
        <f t="shared" si="5"/>
        <v>0</v>
      </c>
      <c r="X31" s="26">
        <v>1</v>
      </c>
      <c r="Y31" s="26"/>
      <c r="Z31" s="26"/>
      <c r="AA31" s="27">
        <f t="shared" si="6"/>
        <v>0</v>
      </c>
      <c r="AB31" s="26">
        <v>1</v>
      </c>
      <c r="AC31" s="26"/>
      <c r="AD31" s="26"/>
      <c r="AE31" s="27">
        <f t="shared" si="7"/>
        <v>0</v>
      </c>
      <c r="AF31" s="26">
        <v>1</v>
      </c>
      <c r="AG31" s="26"/>
      <c r="AH31" s="26"/>
      <c r="AI31" s="27">
        <f t="shared" si="8"/>
        <v>0</v>
      </c>
      <c r="AJ31" s="26">
        <v>1</v>
      </c>
      <c r="AK31" s="26"/>
      <c r="AL31" s="26"/>
      <c r="AM31" s="178">
        <f t="shared" si="9"/>
        <v>0</v>
      </c>
      <c r="AN31" s="26">
        <v>1</v>
      </c>
      <c r="AO31" s="26"/>
      <c r="AP31" s="26"/>
      <c r="AQ31" s="179">
        <f t="shared" si="10"/>
        <v>0</v>
      </c>
      <c r="AR31" s="26">
        <v>1</v>
      </c>
      <c r="AS31" s="26"/>
      <c r="AT31" s="26"/>
      <c r="AU31" s="27">
        <f t="shared" si="11"/>
        <v>0</v>
      </c>
      <c r="AV31" s="26">
        <v>1</v>
      </c>
      <c r="AW31" s="26"/>
      <c r="AX31" s="26"/>
      <c r="AY31" s="27">
        <f t="shared" si="16"/>
        <v>0</v>
      </c>
      <c r="AZ31" s="29">
        <f t="shared" si="15"/>
        <v>0</v>
      </c>
      <c r="BA31" s="30">
        <v>0</v>
      </c>
      <c r="BB31" s="31">
        <f t="shared" si="13"/>
        <v>0</v>
      </c>
      <c r="BC31" s="32" t="str">
        <f t="shared" si="14"/>
        <v>geen actie</v>
      </c>
      <c r="BD31" s="18">
        <v>30</v>
      </c>
    </row>
    <row r="32" spans="1:57" s="45" customFormat="1" ht="17.25" hidden="1" customHeight="1" x14ac:dyDescent="0.25">
      <c r="A32" s="18">
        <v>31</v>
      </c>
      <c r="B32" s="18" t="str">
        <f t="shared" si="0"/>
        <v>v</v>
      </c>
      <c r="C32" s="22"/>
      <c r="D32" s="173"/>
      <c r="E32" s="147"/>
      <c r="F32" s="181"/>
      <c r="G32" s="144"/>
      <c r="H32" s="23">
        <f t="shared" si="1"/>
        <v>0</v>
      </c>
      <c r="I32" s="144"/>
      <c r="J32" s="176">
        <f t="shared" si="2"/>
        <v>2018</v>
      </c>
      <c r="K32" s="25"/>
      <c r="L32" s="26">
        <v>1</v>
      </c>
      <c r="M32" s="26"/>
      <c r="N32" s="26"/>
      <c r="O32" s="27">
        <f t="shared" si="3"/>
        <v>0</v>
      </c>
      <c r="P32" s="26">
        <v>1</v>
      </c>
      <c r="Q32" s="26"/>
      <c r="R32" s="26"/>
      <c r="S32" s="27">
        <f t="shared" si="4"/>
        <v>0</v>
      </c>
      <c r="T32" s="26">
        <v>1</v>
      </c>
      <c r="U32" s="26"/>
      <c r="V32" s="26"/>
      <c r="W32" s="27">
        <f t="shared" si="5"/>
        <v>0</v>
      </c>
      <c r="X32" s="26">
        <v>1</v>
      </c>
      <c r="Y32" s="26"/>
      <c r="Z32" s="26"/>
      <c r="AA32" s="27">
        <f t="shared" si="6"/>
        <v>0</v>
      </c>
      <c r="AB32" s="26">
        <v>1</v>
      </c>
      <c r="AC32" s="26"/>
      <c r="AD32" s="26"/>
      <c r="AE32" s="27">
        <f t="shared" si="7"/>
        <v>0</v>
      </c>
      <c r="AF32" s="26">
        <v>1</v>
      </c>
      <c r="AG32" s="26"/>
      <c r="AH32" s="26"/>
      <c r="AI32" s="27">
        <f t="shared" si="8"/>
        <v>0</v>
      </c>
      <c r="AJ32" s="26">
        <v>1</v>
      </c>
      <c r="AK32" s="26"/>
      <c r="AL32" s="26"/>
      <c r="AM32" s="178">
        <f t="shared" si="9"/>
        <v>0</v>
      </c>
      <c r="AN32" s="26">
        <v>1</v>
      </c>
      <c r="AO32" s="26"/>
      <c r="AP32" s="26"/>
      <c r="AQ32" s="179">
        <f t="shared" si="10"/>
        <v>0</v>
      </c>
      <c r="AR32" s="26">
        <v>1</v>
      </c>
      <c r="AS32" s="26"/>
      <c r="AT32" s="26"/>
      <c r="AU32" s="27">
        <f t="shared" si="11"/>
        <v>0</v>
      </c>
      <c r="AV32" s="26">
        <v>1</v>
      </c>
      <c r="AW32" s="26"/>
      <c r="AX32" s="26"/>
      <c r="AY32" s="27">
        <f t="shared" si="16"/>
        <v>0</v>
      </c>
      <c r="AZ32" s="29">
        <f t="shared" si="15"/>
        <v>0</v>
      </c>
      <c r="BA32" s="30">
        <v>0</v>
      </c>
      <c r="BB32" s="31">
        <f t="shared" si="13"/>
        <v>0</v>
      </c>
      <c r="BC32" s="32" t="str">
        <f t="shared" si="14"/>
        <v>geen actie</v>
      </c>
      <c r="BD32" s="18">
        <v>31</v>
      </c>
    </row>
    <row r="33" spans="1:57" s="45" customFormat="1" ht="17.25" hidden="1" customHeight="1" x14ac:dyDescent="0.25">
      <c r="A33" s="18">
        <v>32</v>
      </c>
      <c r="B33" s="18" t="str">
        <f t="shared" si="0"/>
        <v>v</v>
      </c>
      <c r="C33" s="22"/>
      <c r="D33" s="173"/>
      <c r="E33" s="147"/>
      <c r="F33" s="181"/>
      <c r="G33" s="144"/>
      <c r="H33" s="23">
        <f t="shared" si="1"/>
        <v>0</v>
      </c>
      <c r="I33" s="144"/>
      <c r="J33" s="176">
        <f t="shared" si="2"/>
        <v>2018</v>
      </c>
      <c r="K33" s="25"/>
      <c r="L33" s="26">
        <v>1</v>
      </c>
      <c r="M33" s="26"/>
      <c r="N33" s="26"/>
      <c r="O33" s="27">
        <f t="shared" si="3"/>
        <v>0</v>
      </c>
      <c r="P33" s="26">
        <v>1</v>
      </c>
      <c r="Q33" s="26"/>
      <c r="R33" s="26"/>
      <c r="S33" s="27">
        <f t="shared" si="4"/>
        <v>0</v>
      </c>
      <c r="T33" s="26">
        <v>1</v>
      </c>
      <c r="U33" s="26"/>
      <c r="V33" s="26"/>
      <c r="W33" s="27">
        <f t="shared" si="5"/>
        <v>0</v>
      </c>
      <c r="X33" s="26">
        <v>1</v>
      </c>
      <c r="Y33" s="26"/>
      <c r="Z33" s="26"/>
      <c r="AA33" s="27">
        <f t="shared" si="6"/>
        <v>0</v>
      </c>
      <c r="AB33" s="26">
        <v>1</v>
      </c>
      <c r="AC33" s="26"/>
      <c r="AD33" s="26"/>
      <c r="AE33" s="27">
        <f t="shared" si="7"/>
        <v>0</v>
      </c>
      <c r="AF33" s="26">
        <v>1</v>
      </c>
      <c r="AG33" s="26"/>
      <c r="AH33" s="26"/>
      <c r="AI33" s="27">
        <f t="shared" si="8"/>
        <v>0</v>
      </c>
      <c r="AJ33" s="26">
        <v>1</v>
      </c>
      <c r="AK33" s="26"/>
      <c r="AL33" s="26"/>
      <c r="AM33" s="178">
        <f t="shared" si="9"/>
        <v>0</v>
      </c>
      <c r="AN33" s="26">
        <v>1</v>
      </c>
      <c r="AO33" s="26"/>
      <c r="AP33" s="26"/>
      <c r="AQ33" s="179">
        <f t="shared" si="10"/>
        <v>0</v>
      </c>
      <c r="AR33" s="26">
        <v>1</v>
      </c>
      <c r="AS33" s="26"/>
      <c r="AT33" s="26"/>
      <c r="AU33" s="27">
        <f t="shared" si="11"/>
        <v>0</v>
      </c>
      <c r="AV33" s="26">
        <v>1</v>
      </c>
      <c r="AW33" s="26"/>
      <c r="AX33" s="26"/>
      <c r="AY33" s="27">
        <f t="shared" si="16"/>
        <v>0</v>
      </c>
      <c r="AZ33" s="29">
        <f t="shared" si="15"/>
        <v>0</v>
      </c>
      <c r="BA33" s="30">
        <v>0</v>
      </c>
      <c r="BB33" s="31">
        <f t="shared" si="13"/>
        <v>0</v>
      </c>
      <c r="BC33" s="32" t="str">
        <f t="shared" si="14"/>
        <v>geen actie</v>
      </c>
      <c r="BD33" s="18">
        <v>32</v>
      </c>
    </row>
    <row r="34" spans="1:57" s="45" customFormat="1" ht="17.25" hidden="1" customHeight="1" x14ac:dyDescent="0.25">
      <c r="A34" s="18">
        <v>33</v>
      </c>
      <c r="B34" s="18" t="str">
        <f t="shared" si="0"/>
        <v>v</v>
      </c>
      <c r="C34" s="22"/>
      <c r="D34" s="173"/>
      <c r="E34" s="147"/>
      <c r="F34" s="181"/>
      <c r="G34" s="144"/>
      <c r="H34" s="23">
        <f t="shared" ref="H34:H97" si="17">SUM(K34+O34+S34+W34+AA34+AE34+AI34+AM34+AQ34+AU34+AY34)</f>
        <v>0</v>
      </c>
      <c r="I34" s="144"/>
      <c r="J34" s="176">
        <f t="shared" si="2"/>
        <v>2018</v>
      </c>
      <c r="K34" s="25"/>
      <c r="L34" s="26">
        <v>1</v>
      </c>
      <c r="M34" s="26"/>
      <c r="N34" s="26"/>
      <c r="O34" s="27">
        <f t="shared" si="3"/>
        <v>0</v>
      </c>
      <c r="P34" s="26">
        <v>1</v>
      </c>
      <c r="Q34" s="26"/>
      <c r="R34" s="26"/>
      <c r="S34" s="27">
        <f t="shared" si="4"/>
        <v>0</v>
      </c>
      <c r="T34" s="26">
        <v>1</v>
      </c>
      <c r="U34" s="26"/>
      <c r="V34" s="26"/>
      <c r="W34" s="27">
        <f t="shared" si="5"/>
        <v>0</v>
      </c>
      <c r="X34" s="26">
        <v>1</v>
      </c>
      <c r="Y34" s="26"/>
      <c r="Z34" s="26"/>
      <c r="AA34" s="27">
        <f t="shared" si="6"/>
        <v>0</v>
      </c>
      <c r="AB34" s="26">
        <v>1</v>
      </c>
      <c r="AC34" s="26"/>
      <c r="AD34" s="26"/>
      <c r="AE34" s="27">
        <f t="shared" si="7"/>
        <v>0</v>
      </c>
      <c r="AF34" s="26">
        <v>1</v>
      </c>
      <c r="AG34" s="26"/>
      <c r="AH34" s="26"/>
      <c r="AI34" s="27">
        <f t="shared" si="8"/>
        <v>0</v>
      </c>
      <c r="AJ34" s="26">
        <v>1</v>
      </c>
      <c r="AK34" s="26"/>
      <c r="AL34" s="26"/>
      <c r="AM34" s="178">
        <f t="shared" si="9"/>
        <v>0</v>
      </c>
      <c r="AN34" s="26">
        <v>1</v>
      </c>
      <c r="AO34" s="26"/>
      <c r="AP34" s="26"/>
      <c r="AQ34" s="179">
        <f t="shared" si="10"/>
        <v>0</v>
      </c>
      <c r="AR34" s="26">
        <v>1</v>
      </c>
      <c r="AS34" s="26"/>
      <c r="AT34" s="26"/>
      <c r="AU34" s="27">
        <f t="shared" si="11"/>
        <v>0</v>
      </c>
      <c r="AV34" s="26">
        <v>1</v>
      </c>
      <c r="AW34" s="26"/>
      <c r="AX34" s="26"/>
      <c r="AY34" s="27">
        <f t="shared" si="16"/>
        <v>0</v>
      </c>
      <c r="AZ34" s="29">
        <f t="shared" si="15"/>
        <v>0</v>
      </c>
      <c r="BA34" s="30">
        <v>0</v>
      </c>
      <c r="BB34" s="31">
        <f t="shared" si="13"/>
        <v>0</v>
      </c>
      <c r="BC34" s="32" t="str">
        <f t="shared" si="14"/>
        <v>geen actie</v>
      </c>
      <c r="BD34" s="18">
        <v>33</v>
      </c>
    </row>
    <row r="35" spans="1:57" s="45" customFormat="1" ht="17.25" hidden="1" customHeight="1" x14ac:dyDescent="0.25">
      <c r="A35" s="18">
        <v>34</v>
      </c>
      <c r="B35" s="18" t="str">
        <f t="shared" si="0"/>
        <v>v</v>
      </c>
      <c r="C35" s="22"/>
      <c r="D35" s="173"/>
      <c r="E35" s="147"/>
      <c r="F35" s="181"/>
      <c r="G35" s="144"/>
      <c r="H35" s="23">
        <f t="shared" si="17"/>
        <v>0</v>
      </c>
      <c r="I35" s="144"/>
      <c r="J35" s="176">
        <f t="shared" si="2"/>
        <v>2018</v>
      </c>
      <c r="K35" s="25"/>
      <c r="L35" s="26">
        <v>1</v>
      </c>
      <c r="M35" s="26"/>
      <c r="N35" s="26"/>
      <c r="O35" s="27">
        <f t="shared" si="3"/>
        <v>0</v>
      </c>
      <c r="P35" s="26">
        <v>1</v>
      </c>
      <c r="Q35" s="26"/>
      <c r="R35" s="26"/>
      <c r="S35" s="27">
        <f t="shared" si="4"/>
        <v>0</v>
      </c>
      <c r="T35" s="26">
        <v>1</v>
      </c>
      <c r="U35" s="26"/>
      <c r="V35" s="26"/>
      <c r="W35" s="27">
        <f t="shared" si="5"/>
        <v>0</v>
      </c>
      <c r="X35" s="26">
        <v>1</v>
      </c>
      <c r="Y35" s="26"/>
      <c r="Z35" s="26"/>
      <c r="AA35" s="27">
        <f t="shared" si="6"/>
        <v>0</v>
      </c>
      <c r="AB35" s="26">
        <v>1</v>
      </c>
      <c r="AC35" s="26"/>
      <c r="AD35" s="26"/>
      <c r="AE35" s="27">
        <f t="shared" si="7"/>
        <v>0</v>
      </c>
      <c r="AF35" s="26">
        <v>1</v>
      </c>
      <c r="AG35" s="26"/>
      <c r="AH35" s="26"/>
      <c r="AI35" s="27">
        <f t="shared" si="8"/>
        <v>0</v>
      </c>
      <c r="AJ35" s="26">
        <v>1</v>
      </c>
      <c r="AK35" s="26"/>
      <c r="AL35" s="26"/>
      <c r="AM35" s="178">
        <f t="shared" si="9"/>
        <v>0</v>
      </c>
      <c r="AN35" s="26">
        <v>1</v>
      </c>
      <c r="AO35" s="26"/>
      <c r="AP35" s="26"/>
      <c r="AQ35" s="179">
        <f t="shared" si="10"/>
        <v>0</v>
      </c>
      <c r="AR35" s="26">
        <v>1</v>
      </c>
      <c r="AS35" s="26"/>
      <c r="AT35" s="26"/>
      <c r="AU35" s="27">
        <f t="shared" si="11"/>
        <v>0</v>
      </c>
      <c r="AV35" s="26">
        <v>1</v>
      </c>
      <c r="AW35" s="26"/>
      <c r="AX35" s="26"/>
      <c r="AY35" s="27">
        <f t="shared" si="16"/>
        <v>0</v>
      </c>
      <c r="AZ35" s="29">
        <f t="shared" si="15"/>
        <v>0</v>
      </c>
      <c r="BA35" s="30">
        <v>0</v>
      </c>
      <c r="BB35" s="31">
        <f t="shared" si="13"/>
        <v>0</v>
      </c>
      <c r="BC35" s="32" t="str">
        <f t="shared" si="14"/>
        <v>geen actie</v>
      </c>
      <c r="BD35" s="18">
        <v>34</v>
      </c>
    </row>
    <row r="36" spans="1:57" s="45" customFormat="1" ht="17.25" hidden="1" customHeight="1" x14ac:dyDescent="0.25">
      <c r="A36" s="18">
        <v>35</v>
      </c>
      <c r="B36" s="18" t="str">
        <f t="shared" si="0"/>
        <v>v</v>
      </c>
      <c r="C36" s="22"/>
      <c r="D36" s="173"/>
      <c r="E36" s="147"/>
      <c r="F36" s="181"/>
      <c r="G36" s="144"/>
      <c r="H36" s="23">
        <f t="shared" si="17"/>
        <v>0</v>
      </c>
      <c r="I36" s="144"/>
      <c r="J36" s="176">
        <f t="shared" si="2"/>
        <v>2018</v>
      </c>
      <c r="K36" s="25"/>
      <c r="L36" s="26">
        <v>1</v>
      </c>
      <c r="M36" s="26"/>
      <c r="N36" s="26"/>
      <c r="O36" s="27">
        <f t="shared" si="3"/>
        <v>0</v>
      </c>
      <c r="P36" s="26">
        <v>1</v>
      </c>
      <c r="Q36" s="26"/>
      <c r="R36" s="26"/>
      <c r="S36" s="27">
        <f t="shared" si="4"/>
        <v>0</v>
      </c>
      <c r="T36" s="26">
        <v>1</v>
      </c>
      <c r="U36" s="26"/>
      <c r="V36" s="26"/>
      <c r="W36" s="27">
        <f t="shared" si="5"/>
        <v>0</v>
      </c>
      <c r="X36" s="26">
        <v>1</v>
      </c>
      <c r="Y36" s="26"/>
      <c r="Z36" s="26"/>
      <c r="AA36" s="27">
        <f t="shared" si="6"/>
        <v>0</v>
      </c>
      <c r="AB36" s="26">
        <v>1</v>
      </c>
      <c r="AC36" s="26"/>
      <c r="AD36" s="26"/>
      <c r="AE36" s="27">
        <f t="shared" si="7"/>
        <v>0</v>
      </c>
      <c r="AF36" s="26">
        <v>1</v>
      </c>
      <c r="AG36" s="26"/>
      <c r="AH36" s="26"/>
      <c r="AI36" s="27">
        <f t="shared" si="8"/>
        <v>0</v>
      </c>
      <c r="AJ36" s="26">
        <v>1</v>
      </c>
      <c r="AK36" s="26"/>
      <c r="AL36" s="26"/>
      <c r="AM36" s="178">
        <f t="shared" si="9"/>
        <v>0</v>
      </c>
      <c r="AN36" s="26">
        <v>1</v>
      </c>
      <c r="AO36" s="26"/>
      <c r="AP36" s="26"/>
      <c r="AQ36" s="179">
        <f t="shared" si="10"/>
        <v>0</v>
      </c>
      <c r="AR36" s="26">
        <v>1</v>
      </c>
      <c r="AS36" s="26"/>
      <c r="AT36" s="26"/>
      <c r="AU36" s="27">
        <f t="shared" si="11"/>
        <v>0</v>
      </c>
      <c r="AV36" s="26">
        <v>1</v>
      </c>
      <c r="AW36" s="26"/>
      <c r="AX36" s="26"/>
      <c r="AY36" s="27">
        <f t="shared" si="16"/>
        <v>0</v>
      </c>
      <c r="AZ36" s="29">
        <f t="shared" si="15"/>
        <v>0</v>
      </c>
      <c r="BA36" s="30">
        <v>0</v>
      </c>
      <c r="BB36" s="31">
        <f t="shared" si="13"/>
        <v>0</v>
      </c>
      <c r="BC36" s="32" t="str">
        <f t="shared" si="14"/>
        <v>geen actie</v>
      </c>
      <c r="BD36" s="18">
        <v>35</v>
      </c>
    </row>
    <row r="37" spans="1:57" s="45" customFormat="1" ht="17.25" hidden="1" customHeight="1" x14ac:dyDescent="0.25">
      <c r="A37" s="18">
        <v>36</v>
      </c>
      <c r="B37" s="18" t="str">
        <f t="shared" si="0"/>
        <v>v</v>
      </c>
      <c r="C37" s="22"/>
      <c r="D37" s="173"/>
      <c r="E37" s="147"/>
      <c r="F37" s="181"/>
      <c r="G37" s="144"/>
      <c r="H37" s="23">
        <f t="shared" si="17"/>
        <v>0</v>
      </c>
      <c r="I37" s="144"/>
      <c r="J37" s="176">
        <f t="shared" si="2"/>
        <v>2018</v>
      </c>
      <c r="K37" s="25"/>
      <c r="L37" s="26">
        <v>1</v>
      </c>
      <c r="M37" s="26"/>
      <c r="N37" s="26"/>
      <c r="O37" s="27">
        <f t="shared" si="3"/>
        <v>0</v>
      </c>
      <c r="P37" s="26">
        <v>1</v>
      </c>
      <c r="Q37" s="26"/>
      <c r="R37" s="26"/>
      <c r="S37" s="27">
        <f t="shared" si="4"/>
        <v>0</v>
      </c>
      <c r="T37" s="26">
        <v>1</v>
      </c>
      <c r="U37" s="26"/>
      <c r="V37" s="26"/>
      <c r="W37" s="27">
        <f t="shared" si="5"/>
        <v>0</v>
      </c>
      <c r="X37" s="26">
        <v>1</v>
      </c>
      <c r="Y37" s="26"/>
      <c r="Z37" s="26"/>
      <c r="AA37" s="27">
        <f t="shared" si="6"/>
        <v>0</v>
      </c>
      <c r="AB37" s="26">
        <v>1</v>
      </c>
      <c r="AC37" s="26"/>
      <c r="AD37" s="26"/>
      <c r="AE37" s="27">
        <f t="shared" si="7"/>
        <v>0</v>
      </c>
      <c r="AF37" s="26">
        <v>1</v>
      </c>
      <c r="AG37" s="26"/>
      <c r="AH37" s="26"/>
      <c r="AI37" s="27">
        <f t="shared" si="8"/>
        <v>0</v>
      </c>
      <c r="AJ37" s="26">
        <v>1</v>
      </c>
      <c r="AK37" s="26"/>
      <c r="AL37" s="26"/>
      <c r="AM37" s="178">
        <f t="shared" si="9"/>
        <v>0</v>
      </c>
      <c r="AN37" s="26">
        <v>1</v>
      </c>
      <c r="AO37" s="26"/>
      <c r="AP37" s="26"/>
      <c r="AQ37" s="179">
        <f t="shared" si="10"/>
        <v>0</v>
      </c>
      <c r="AR37" s="26">
        <v>1</v>
      </c>
      <c r="AS37" s="26"/>
      <c r="AT37" s="26"/>
      <c r="AU37" s="27">
        <f t="shared" si="11"/>
        <v>0</v>
      </c>
      <c r="AV37" s="26">
        <v>1</v>
      </c>
      <c r="AW37" s="26"/>
      <c r="AX37" s="26"/>
      <c r="AY37" s="27">
        <f t="shared" si="16"/>
        <v>0</v>
      </c>
      <c r="AZ37" s="29">
        <f t="shared" si="15"/>
        <v>0</v>
      </c>
      <c r="BA37" s="30">
        <v>0</v>
      </c>
      <c r="BB37" s="31">
        <f t="shared" si="13"/>
        <v>0</v>
      </c>
      <c r="BC37" s="32" t="str">
        <f t="shared" si="14"/>
        <v>geen actie</v>
      </c>
      <c r="BD37" s="18">
        <v>36</v>
      </c>
    </row>
    <row r="38" spans="1:57" s="45" customFormat="1" ht="17.25" hidden="1" customHeight="1" x14ac:dyDescent="0.25">
      <c r="A38" s="18">
        <v>37</v>
      </c>
      <c r="B38" s="18" t="str">
        <f t="shared" si="0"/>
        <v>v</v>
      </c>
      <c r="C38" s="22"/>
      <c r="D38" s="173"/>
      <c r="E38" s="147"/>
      <c r="F38" s="181"/>
      <c r="G38" s="144"/>
      <c r="H38" s="23">
        <f t="shared" si="17"/>
        <v>0</v>
      </c>
      <c r="I38" s="144"/>
      <c r="J38" s="176">
        <f t="shared" si="2"/>
        <v>2018</v>
      </c>
      <c r="K38" s="25"/>
      <c r="L38" s="26">
        <v>1</v>
      </c>
      <c r="M38" s="26"/>
      <c r="N38" s="26"/>
      <c r="O38" s="27">
        <f t="shared" si="3"/>
        <v>0</v>
      </c>
      <c r="P38" s="26">
        <v>1</v>
      </c>
      <c r="Q38" s="26"/>
      <c r="R38" s="26"/>
      <c r="S38" s="27">
        <f t="shared" si="4"/>
        <v>0</v>
      </c>
      <c r="T38" s="26">
        <v>1</v>
      </c>
      <c r="U38" s="26"/>
      <c r="V38" s="26"/>
      <c r="W38" s="27">
        <f t="shared" si="5"/>
        <v>0</v>
      </c>
      <c r="X38" s="26">
        <v>1</v>
      </c>
      <c r="Y38" s="26"/>
      <c r="Z38" s="26"/>
      <c r="AA38" s="27">
        <f t="shared" si="6"/>
        <v>0</v>
      </c>
      <c r="AB38" s="26">
        <v>1</v>
      </c>
      <c r="AC38" s="26"/>
      <c r="AD38" s="26"/>
      <c r="AE38" s="27">
        <f t="shared" si="7"/>
        <v>0</v>
      </c>
      <c r="AF38" s="26">
        <v>1</v>
      </c>
      <c r="AG38" s="26"/>
      <c r="AH38" s="26"/>
      <c r="AI38" s="27">
        <f t="shared" si="8"/>
        <v>0</v>
      </c>
      <c r="AJ38" s="26">
        <v>1</v>
      </c>
      <c r="AK38" s="26"/>
      <c r="AL38" s="26"/>
      <c r="AM38" s="178">
        <f t="shared" si="9"/>
        <v>0</v>
      </c>
      <c r="AN38" s="26">
        <v>1</v>
      </c>
      <c r="AO38" s="26"/>
      <c r="AP38" s="26"/>
      <c r="AQ38" s="179">
        <f t="shared" si="10"/>
        <v>0</v>
      </c>
      <c r="AR38" s="26">
        <v>1</v>
      </c>
      <c r="AS38" s="26"/>
      <c r="AT38" s="26"/>
      <c r="AU38" s="27">
        <f t="shared" si="11"/>
        <v>0</v>
      </c>
      <c r="AV38" s="26">
        <v>1</v>
      </c>
      <c r="AW38" s="26"/>
      <c r="AX38" s="26"/>
      <c r="AY38" s="27">
        <f t="shared" si="16"/>
        <v>0</v>
      </c>
      <c r="AZ38" s="29">
        <f t="shared" si="15"/>
        <v>0</v>
      </c>
      <c r="BA38" s="30">
        <v>0</v>
      </c>
      <c r="BB38" s="31">
        <f t="shared" si="13"/>
        <v>0</v>
      </c>
      <c r="BC38" s="32" t="str">
        <f t="shared" si="14"/>
        <v>geen actie</v>
      </c>
      <c r="BD38" s="18">
        <v>37</v>
      </c>
      <c r="BE38" s="180"/>
    </row>
    <row r="39" spans="1:57" s="45" customFormat="1" ht="17.25" hidden="1" customHeight="1" x14ac:dyDescent="0.25">
      <c r="A39" s="18">
        <v>38</v>
      </c>
      <c r="B39" s="18" t="str">
        <f t="shared" si="0"/>
        <v>v</v>
      </c>
      <c r="C39" s="22"/>
      <c r="D39" s="173"/>
      <c r="E39" s="147"/>
      <c r="F39" s="181"/>
      <c r="G39" s="144"/>
      <c r="H39" s="23">
        <f t="shared" si="17"/>
        <v>0</v>
      </c>
      <c r="I39" s="144"/>
      <c r="J39" s="176">
        <f t="shared" si="2"/>
        <v>2018</v>
      </c>
      <c r="K39" s="25"/>
      <c r="L39" s="26">
        <v>1</v>
      </c>
      <c r="M39" s="26"/>
      <c r="N39" s="26"/>
      <c r="O39" s="27">
        <f t="shared" si="3"/>
        <v>0</v>
      </c>
      <c r="P39" s="26">
        <v>1</v>
      </c>
      <c r="Q39" s="26"/>
      <c r="R39" s="26"/>
      <c r="S39" s="27">
        <f t="shared" si="4"/>
        <v>0</v>
      </c>
      <c r="T39" s="26">
        <v>1</v>
      </c>
      <c r="U39" s="26"/>
      <c r="V39" s="26"/>
      <c r="W39" s="27">
        <f t="shared" si="5"/>
        <v>0</v>
      </c>
      <c r="X39" s="26">
        <v>1</v>
      </c>
      <c r="Y39" s="26"/>
      <c r="Z39" s="26"/>
      <c r="AA39" s="27">
        <f t="shared" si="6"/>
        <v>0</v>
      </c>
      <c r="AB39" s="26">
        <v>1</v>
      </c>
      <c r="AC39" s="26"/>
      <c r="AD39" s="26"/>
      <c r="AE39" s="27">
        <f t="shared" si="7"/>
        <v>0</v>
      </c>
      <c r="AF39" s="26">
        <v>1</v>
      </c>
      <c r="AG39" s="26"/>
      <c r="AH39" s="26"/>
      <c r="AI39" s="27">
        <f t="shared" si="8"/>
        <v>0</v>
      </c>
      <c r="AJ39" s="26">
        <v>1</v>
      </c>
      <c r="AK39" s="26"/>
      <c r="AL39" s="26"/>
      <c r="AM39" s="178">
        <f t="shared" si="9"/>
        <v>0</v>
      </c>
      <c r="AN39" s="26">
        <v>1</v>
      </c>
      <c r="AO39" s="26"/>
      <c r="AP39" s="26"/>
      <c r="AQ39" s="179">
        <f t="shared" si="10"/>
        <v>0</v>
      </c>
      <c r="AR39" s="26">
        <v>1</v>
      </c>
      <c r="AS39" s="26"/>
      <c r="AT39" s="26"/>
      <c r="AU39" s="27">
        <f t="shared" si="11"/>
        <v>0</v>
      </c>
      <c r="AV39" s="26">
        <v>1</v>
      </c>
      <c r="AW39" s="26"/>
      <c r="AX39" s="26"/>
      <c r="AY39" s="27">
        <f t="shared" si="16"/>
        <v>0</v>
      </c>
      <c r="AZ39" s="29">
        <f t="shared" si="15"/>
        <v>0</v>
      </c>
      <c r="BA39" s="30">
        <v>0</v>
      </c>
      <c r="BB39" s="31">
        <f t="shared" si="13"/>
        <v>0</v>
      </c>
      <c r="BC39" s="32" t="str">
        <f t="shared" si="14"/>
        <v>geen actie</v>
      </c>
      <c r="BD39" s="18">
        <v>38</v>
      </c>
      <c r="BE39" s="180"/>
    </row>
    <row r="40" spans="1:57" s="45" customFormat="1" ht="17.25" hidden="1" customHeight="1" x14ac:dyDescent="0.25">
      <c r="A40" s="18">
        <v>39</v>
      </c>
      <c r="B40" s="18" t="str">
        <f t="shared" si="0"/>
        <v>v</v>
      </c>
      <c r="C40" s="22"/>
      <c r="D40" s="173"/>
      <c r="E40" s="147"/>
      <c r="F40" s="181"/>
      <c r="G40" s="144"/>
      <c r="H40" s="23">
        <f t="shared" si="17"/>
        <v>0</v>
      </c>
      <c r="I40" s="144"/>
      <c r="J40" s="176">
        <f t="shared" si="2"/>
        <v>2018</v>
      </c>
      <c r="K40" s="25"/>
      <c r="L40" s="26">
        <v>1</v>
      </c>
      <c r="M40" s="26"/>
      <c r="N40" s="26"/>
      <c r="O40" s="27">
        <f t="shared" si="3"/>
        <v>0</v>
      </c>
      <c r="P40" s="26">
        <v>1</v>
      </c>
      <c r="Q40" s="26"/>
      <c r="R40" s="26"/>
      <c r="S40" s="27">
        <f t="shared" si="4"/>
        <v>0</v>
      </c>
      <c r="T40" s="26">
        <v>1</v>
      </c>
      <c r="U40" s="26"/>
      <c r="V40" s="26"/>
      <c r="W40" s="27">
        <f t="shared" si="5"/>
        <v>0</v>
      </c>
      <c r="X40" s="26">
        <v>1</v>
      </c>
      <c r="Y40" s="26"/>
      <c r="Z40" s="26"/>
      <c r="AA40" s="27">
        <f t="shared" si="6"/>
        <v>0</v>
      </c>
      <c r="AB40" s="26">
        <v>1</v>
      </c>
      <c r="AC40" s="26"/>
      <c r="AD40" s="26"/>
      <c r="AE40" s="27">
        <f t="shared" si="7"/>
        <v>0</v>
      </c>
      <c r="AF40" s="26">
        <v>1</v>
      </c>
      <c r="AG40" s="26"/>
      <c r="AH40" s="26"/>
      <c r="AI40" s="27">
        <f t="shared" si="8"/>
        <v>0</v>
      </c>
      <c r="AJ40" s="26">
        <v>1</v>
      </c>
      <c r="AK40" s="26"/>
      <c r="AL40" s="26"/>
      <c r="AM40" s="178">
        <f t="shared" si="9"/>
        <v>0</v>
      </c>
      <c r="AN40" s="26">
        <v>1</v>
      </c>
      <c r="AO40" s="26"/>
      <c r="AP40" s="26"/>
      <c r="AQ40" s="179">
        <f t="shared" si="10"/>
        <v>0</v>
      </c>
      <c r="AR40" s="26">
        <v>1</v>
      </c>
      <c r="AS40" s="26"/>
      <c r="AT40" s="26"/>
      <c r="AU40" s="27">
        <f t="shared" si="11"/>
        <v>0</v>
      </c>
      <c r="AV40" s="26">
        <v>1</v>
      </c>
      <c r="AW40" s="26"/>
      <c r="AX40" s="26"/>
      <c r="AY40" s="27">
        <f t="shared" si="16"/>
        <v>0</v>
      </c>
      <c r="AZ40" s="29">
        <f t="shared" si="15"/>
        <v>0</v>
      </c>
      <c r="BA40" s="30">
        <v>0</v>
      </c>
      <c r="BB40" s="31">
        <f t="shared" si="13"/>
        <v>0</v>
      </c>
      <c r="BC40" s="32" t="str">
        <f t="shared" si="14"/>
        <v>geen actie</v>
      </c>
      <c r="BD40" s="18">
        <v>39</v>
      </c>
      <c r="BE40" s="180"/>
    </row>
    <row r="41" spans="1:57" s="45" customFormat="1" ht="17.25" hidden="1" customHeight="1" x14ac:dyDescent="0.25">
      <c r="A41" s="18">
        <v>40</v>
      </c>
      <c r="B41" s="18" t="str">
        <f t="shared" si="0"/>
        <v>v</v>
      </c>
      <c r="C41" s="22"/>
      <c r="D41" s="173"/>
      <c r="E41" s="147"/>
      <c r="F41" s="181"/>
      <c r="G41" s="144"/>
      <c r="H41" s="23">
        <f t="shared" si="17"/>
        <v>0</v>
      </c>
      <c r="I41" s="144"/>
      <c r="J41" s="176">
        <f t="shared" si="2"/>
        <v>2018</v>
      </c>
      <c r="K41" s="25"/>
      <c r="L41" s="26">
        <v>1</v>
      </c>
      <c r="M41" s="26"/>
      <c r="N41" s="26"/>
      <c r="O41" s="27">
        <f t="shared" si="3"/>
        <v>0</v>
      </c>
      <c r="P41" s="26">
        <v>1</v>
      </c>
      <c r="Q41" s="26"/>
      <c r="R41" s="26"/>
      <c r="S41" s="27">
        <f t="shared" si="4"/>
        <v>0</v>
      </c>
      <c r="T41" s="26">
        <v>1</v>
      </c>
      <c r="U41" s="26"/>
      <c r="V41" s="26"/>
      <c r="W41" s="27">
        <f t="shared" si="5"/>
        <v>0</v>
      </c>
      <c r="X41" s="26">
        <v>1</v>
      </c>
      <c r="Y41" s="26"/>
      <c r="Z41" s="26"/>
      <c r="AA41" s="27">
        <f t="shared" si="6"/>
        <v>0</v>
      </c>
      <c r="AB41" s="26">
        <v>1</v>
      </c>
      <c r="AC41" s="26"/>
      <c r="AD41" s="26"/>
      <c r="AE41" s="27">
        <f t="shared" si="7"/>
        <v>0</v>
      </c>
      <c r="AF41" s="26">
        <v>1</v>
      </c>
      <c r="AG41" s="26"/>
      <c r="AH41" s="26"/>
      <c r="AI41" s="27">
        <f t="shared" si="8"/>
        <v>0</v>
      </c>
      <c r="AJ41" s="26">
        <v>1</v>
      </c>
      <c r="AK41" s="26"/>
      <c r="AL41" s="26"/>
      <c r="AM41" s="178">
        <f t="shared" si="9"/>
        <v>0</v>
      </c>
      <c r="AN41" s="26">
        <v>1</v>
      </c>
      <c r="AO41" s="26"/>
      <c r="AP41" s="26"/>
      <c r="AQ41" s="179">
        <f t="shared" si="10"/>
        <v>0</v>
      </c>
      <c r="AR41" s="26">
        <v>1</v>
      </c>
      <c r="AS41" s="26"/>
      <c r="AT41" s="26"/>
      <c r="AU41" s="27">
        <f t="shared" si="11"/>
        <v>0</v>
      </c>
      <c r="AV41" s="26">
        <v>1</v>
      </c>
      <c r="AW41" s="26"/>
      <c r="AX41" s="26"/>
      <c r="AY41" s="27">
        <f t="shared" si="16"/>
        <v>0</v>
      </c>
      <c r="AZ41" s="29">
        <f t="shared" si="15"/>
        <v>0</v>
      </c>
      <c r="BA41" s="30">
        <v>0</v>
      </c>
      <c r="BB41" s="31">
        <f t="shared" si="13"/>
        <v>0</v>
      </c>
      <c r="BC41" s="32" t="str">
        <f t="shared" si="14"/>
        <v>geen actie</v>
      </c>
      <c r="BD41" s="18">
        <v>40</v>
      </c>
    </row>
    <row r="42" spans="1:57" s="45" customFormat="1" ht="17.25" hidden="1" customHeight="1" x14ac:dyDescent="0.25">
      <c r="A42" s="18">
        <v>41</v>
      </c>
      <c r="B42" s="18" t="str">
        <f t="shared" si="0"/>
        <v>v</v>
      </c>
      <c r="C42" s="22"/>
      <c r="D42" s="173"/>
      <c r="E42" s="147"/>
      <c r="F42" s="181"/>
      <c r="G42" s="144"/>
      <c r="H42" s="23">
        <f t="shared" si="17"/>
        <v>0</v>
      </c>
      <c r="I42" s="144"/>
      <c r="J42" s="176">
        <f t="shared" si="2"/>
        <v>2018</v>
      </c>
      <c r="K42" s="25"/>
      <c r="L42" s="26">
        <v>1</v>
      </c>
      <c r="M42" s="26"/>
      <c r="N42" s="26"/>
      <c r="O42" s="27">
        <f t="shared" si="3"/>
        <v>0</v>
      </c>
      <c r="P42" s="26">
        <v>1</v>
      </c>
      <c r="Q42" s="26"/>
      <c r="R42" s="26"/>
      <c r="S42" s="27">
        <f t="shared" si="4"/>
        <v>0</v>
      </c>
      <c r="T42" s="26">
        <v>1</v>
      </c>
      <c r="U42" s="26"/>
      <c r="V42" s="26"/>
      <c r="W42" s="27">
        <f t="shared" si="5"/>
        <v>0</v>
      </c>
      <c r="X42" s="26">
        <v>1</v>
      </c>
      <c r="Y42" s="26"/>
      <c r="Z42" s="26"/>
      <c r="AA42" s="27">
        <f t="shared" si="6"/>
        <v>0</v>
      </c>
      <c r="AB42" s="26">
        <v>1</v>
      </c>
      <c r="AC42" s="26"/>
      <c r="AD42" s="26"/>
      <c r="AE42" s="27">
        <f t="shared" si="7"/>
        <v>0</v>
      </c>
      <c r="AF42" s="26">
        <v>1</v>
      </c>
      <c r="AG42" s="26"/>
      <c r="AH42" s="26"/>
      <c r="AI42" s="27">
        <f t="shared" si="8"/>
        <v>0</v>
      </c>
      <c r="AJ42" s="26">
        <v>1</v>
      </c>
      <c r="AK42" s="26"/>
      <c r="AL42" s="26"/>
      <c r="AM42" s="178">
        <f t="shared" si="9"/>
        <v>0</v>
      </c>
      <c r="AN42" s="26">
        <v>1</v>
      </c>
      <c r="AO42" s="26"/>
      <c r="AP42" s="26"/>
      <c r="AQ42" s="179">
        <f t="shared" si="10"/>
        <v>0</v>
      </c>
      <c r="AR42" s="26">
        <v>1</v>
      </c>
      <c r="AS42" s="26"/>
      <c r="AT42" s="26"/>
      <c r="AU42" s="27">
        <f t="shared" si="11"/>
        <v>0</v>
      </c>
      <c r="AV42" s="26">
        <v>1</v>
      </c>
      <c r="AW42" s="26"/>
      <c r="AX42" s="26"/>
      <c r="AY42" s="27">
        <f t="shared" si="16"/>
        <v>0</v>
      </c>
      <c r="AZ42" s="29">
        <f t="shared" si="15"/>
        <v>0</v>
      </c>
      <c r="BA42" s="30">
        <v>0</v>
      </c>
      <c r="BB42" s="31">
        <f t="shared" si="13"/>
        <v>0</v>
      </c>
      <c r="BC42" s="32" t="str">
        <f t="shared" si="14"/>
        <v>geen actie</v>
      </c>
      <c r="BD42" s="18">
        <v>41</v>
      </c>
    </row>
    <row r="43" spans="1:57" s="45" customFormat="1" ht="17.25" hidden="1" customHeight="1" x14ac:dyDescent="0.25">
      <c r="A43" s="18">
        <v>42</v>
      </c>
      <c r="B43" s="18" t="str">
        <f t="shared" si="0"/>
        <v>v</v>
      </c>
      <c r="C43" s="22"/>
      <c r="D43" s="173"/>
      <c r="E43" s="147"/>
      <c r="F43" s="181"/>
      <c r="G43" s="144"/>
      <c r="H43" s="23">
        <f t="shared" si="17"/>
        <v>0</v>
      </c>
      <c r="I43" s="144"/>
      <c r="J43" s="176">
        <f t="shared" si="2"/>
        <v>2018</v>
      </c>
      <c r="K43" s="25"/>
      <c r="L43" s="26">
        <v>1</v>
      </c>
      <c r="M43" s="26"/>
      <c r="N43" s="26"/>
      <c r="O43" s="27">
        <f t="shared" si="3"/>
        <v>0</v>
      </c>
      <c r="P43" s="26">
        <v>1</v>
      </c>
      <c r="Q43" s="26"/>
      <c r="R43" s="26"/>
      <c r="S43" s="27">
        <f t="shared" si="4"/>
        <v>0</v>
      </c>
      <c r="T43" s="26">
        <v>1</v>
      </c>
      <c r="U43" s="26"/>
      <c r="V43" s="26"/>
      <c r="W43" s="27">
        <f t="shared" si="5"/>
        <v>0</v>
      </c>
      <c r="X43" s="26">
        <v>1</v>
      </c>
      <c r="Y43" s="26"/>
      <c r="Z43" s="26"/>
      <c r="AA43" s="27">
        <f t="shared" si="6"/>
        <v>0</v>
      </c>
      <c r="AB43" s="26">
        <v>1</v>
      </c>
      <c r="AC43" s="26"/>
      <c r="AD43" s="26"/>
      <c r="AE43" s="27">
        <f t="shared" si="7"/>
        <v>0</v>
      </c>
      <c r="AF43" s="26">
        <v>1</v>
      </c>
      <c r="AG43" s="26"/>
      <c r="AH43" s="26"/>
      <c r="AI43" s="27">
        <f t="shared" si="8"/>
        <v>0</v>
      </c>
      <c r="AJ43" s="26">
        <v>1</v>
      </c>
      <c r="AK43" s="26"/>
      <c r="AL43" s="26"/>
      <c r="AM43" s="178">
        <f t="shared" si="9"/>
        <v>0</v>
      </c>
      <c r="AN43" s="26">
        <v>1</v>
      </c>
      <c r="AO43" s="26"/>
      <c r="AP43" s="26"/>
      <c r="AQ43" s="179">
        <f t="shared" si="10"/>
        <v>0</v>
      </c>
      <c r="AR43" s="26">
        <v>1</v>
      </c>
      <c r="AS43" s="26"/>
      <c r="AT43" s="26"/>
      <c r="AU43" s="27">
        <f t="shared" si="11"/>
        <v>0</v>
      </c>
      <c r="AV43" s="26">
        <v>1</v>
      </c>
      <c r="AW43" s="26"/>
      <c r="AX43" s="26"/>
      <c r="AY43" s="27">
        <f t="shared" si="16"/>
        <v>0</v>
      </c>
      <c r="AZ43" s="29">
        <f t="shared" si="15"/>
        <v>0</v>
      </c>
      <c r="BA43" s="30">
        <v>0</v>
      </c>
      <c r="BB43" s="31">
        <f t="shared" si="13"/>
        <v>0</v>
      </c>
      <c r="BC43" s="32" t="str">
        <f t="shared" si="14"/>
        <v>geen actie</v>
      </c>
      <c r="BD43" s="18">
        <v>42</v>
      </c>
    </row>
    <row r="44" spans="1:57" s="45" customFormat="1" ht="17.25" hidden="1" customHeight="1" x14ac:dyDescent="0.25">
      <c r="A44" s="18">
        <v>43</v>
      </c>
      <c r="B44" s="18" t="str">
        <f t="shared" si="0"/>
        <v>v</v>
      </c>
      <c r="C44" s="22"/>
      <c r="D44" s="173"/>
      <c r="E44" s="147"/>
      <c r="F44" s="181"/>
      <c r="G44" s="144"/>
      <c r="H44" s="23">
        <f t="shared" si="17"/>
        <v>0</v>
      </c>
      <c r="I44" s="144"/>
      <c r="J44" s="176">
        <f t="shared" si="2"/>
        <v>2018</v>
      </c>
      <c r="K44" s="25"/>
      <c r="L44" s="26">
        <v>1</v>
      </c>
      <c r="M44" s="26"/>
      <c r="N44" s="26"/>
      <c r="O44" s="27">
        <f t="shared" si="3"/>
        <v>0</v>
      </c>
      <c r="P44" s="26">
        <v>1</v>
      </c>
      <c r="Q44" s="26"/>
      <c r="R44" s="26"/>
      <c r="S44" s="27">
        <f t="shared" si="4"/>
        <v>0</v>
      </c>
      <c r="T44" s="26">
        <v>1</v>
      </c>
      <c r="U44" s="26"/>
      <c r="V44" s="26"/>
      <c r="W44" s="27">
        <f t="shared" si="5"/>
        <v>0</v>
      </c>
      <c r="X44" s="26">
        <v>1</v>
      </c>
      <c r="Y44" s="26"/>
      <c r="Z44" s="26"/>
      <c r="AA44" s="27">
        <f t="shared" si="6"/>
        <v>0</v>
      </c>
      <c r="AB44" s="26">
        <v>1</v>
      </c>
      <c r="AC44" s="26"/>
      <c r="AD44" s="26"/>
      <c r="AE44" s="27">
        <f t="shared" si="7"/>
        <v>0</v>
      </c>
      <c r="AF44" s="26">
        <v>1</v>
      </c>
      <c r="AG44" s="26"/>
      <c r="AH44" s="26"/>
      <c r="AI44" s="27">
        <f t="shared" si="8"/>
        <v>0</v>
      </c>
      <c r="AJ44" s="26">
        <v>1</v>
      </c>
      <c r="AK44" s="26"/>
      <c r="AL44" s="26"/>
      <c r="AM44" s="178">
        <f t="shared" si="9"/>
        <v>0</v>
      </c>
      <c r="AN44" s="26">
        <v>1</v>
      </c>
      <c r="AO44" s="26"/>
      <c r="AP44" s="26"/>
      <c r="AQ44" s="179">
        <f t="shared" si="10"/>
        <v>0</v>
      </c>
      <c r="AR44" s="26">
        <v>1</v>
      </c>
      <c r="AS44" s="26"/>
      <c r="AT44" s="26"/>
      <c r="AU44" s="27">
        <f t="shared" si="11"/>
        <v>0</v>
      </c>
      <c r="AV44" s="26">
        <v>1</v>
      </c>
      <c r="AW44" s="26"/>
      <c r="AX44" s="26"/>
      <c r="AY44" s="27">
        <f t="shared" si="16"/>
        <v>0</v>
      </c>
      <c r="AZ44" s="29">
        <f t="shared" si="15"/>
        <v>0</v>
      </c>
      <c r="BA44" s="30">
        <v>0</v>
      </c>
      <c r="BB44" s="31">
        <f t="shared" si="13"/>
        <v>0</v>
      </c>
      <c r="BC44" s="32" t="str">
        <f t="shared" si="14"/>
        <v>geen actie</v>
      </c>
      <c r="BD44" s="18">
        <v>43</v>
      </c>
    </row>
    <row r="45" spans="1:57" s="45" customFormat="1" ht="17.25" hidden="1" customHeight="1" x14ac:dyDescent="0.25">
      <c r="A45" s="18">
        <v>44</v>
      </c>
      <c r="B45" s="18" t="str">
        <f t="shared" si="0"/>
        <v>v</v>
      </c>
      <c r="C45" s="22"/>
      <c r="D45" s="173"/>
      <c r="E45" s="147"/>
      <c r="F45" s="181"/>
      <c r="G45" s="144"/>
      <c r="H45" s="23">
        <f t="shared" si="17"/>
        <v>0</v>
      </c>
      <c r="I45" s="144"/>
      <c r="J45" s="176">
        <f t="shared" si="2"/>
        <v>2018</v>
      </c>
      <c r="K45" s="25"/>
      <c r="L45" s="26">
        <v>1</v>
      </c>
      <c r="M45" s="26"/>
      <c r="N45" s="26"/>
      <c r="O45" s="27">
        <f t="shared" si="3"/>
        <v>0</v>
      </c>
      <c r="P45" s="26">
        <v>1</v>
      </c>
      <c r="Q45" s="26"/>
      <c r="R45" s="26"/>
      <c r="S45" s="27">
        <f t="shared" si="4"/>
        <v>0</v>
      </c>
      <c r="T45" s="26">
        <v>1</v>
      </c>
      <c r="U45" s="26"/>
      <c r="V45" s="26"/>
      <c r="W45" s="27">
        <f t="shared" si="5"/>
        <v>0</v>
      </c>
      <c r="X45" s="26">
        <v>1</v>
      </c>
      <c r="Y45" s="26"/>
      <c r="Z45" s="26"/>
      <c r="AA45" s="27">
        <f t="shared" si="6"/>
        <v>0</v>
      </c>
      <c r="AB45" s="26">
        <v>1</v>
      </c>
      <c r="AC45" s="26"/>
      <c r="AD45" s="26"/>
      <c r="AE45" s="27">
        <f t="shared" si="7"/>
        <v>0</v>
      </c>
      <c r="AF45" s="26">
        <v>1</v>
      </c>
      <c r="AG45" s="26"/>
      <c r="AH45" s="26"/>
      <c r="AI45" s="27">
        <f t="shared" si="8"/>
        <v>0</v>
      </c>
      <c r="AJ45" s="26">
        <v>1</v>
      </c>
      <c r="AK45" s="26"/>
      <c r="AL45" s="26"/>
      <c r="AM45" s="178">
        <f t="shared" si="9"/>
        <v>0</v>
      </c>
      <c r="AN45" s="26">
        <v>1</v>
      </c>
      <c r="AO45" s="26"/>
      <c r="AP45" s="26"/>
      <c r="AQ45" s="179">
        <f t="shared" si="10"/>
        <v>0</v>
      </c>
      <c r="AR45" s="26">
        <v>1</v>
      </c>
      <c r="AS45" s="26"/>
      <c r="AT45" s="26"/>
      <c r="AU45" s="27">
        <f t="shared" si="11"/>
        <v>0</v>
      </c>
      <c r="AV45" s="26">
        <v>1</v>
      </c>
      <c r="AW45" s="26"/>
      <c r="AX45" s="26"/>
      <c r="AY45" s="27">
        <f t="shared" si="16"/>
        <v>0</v>
      </c>
      <c r="AZ45" s="29">
        <f t="shared" si="15"/>
        <v>0</v>
      </c>
      <c r="BA45" s="30">
        <v>0</v>
      </c>
      <c r="BB45" s="31">
        <f t="shared" si="13"/>
        <v>0</v>
      </c>
      <c r="BC45" s="32" t="str">
        <f t="shared" si="14"/>
        <v>geen actie</v>
      </c>
      <c r="BD45" s="18">
        <v>44</v>
      </c>
    </row>
    <row r="46" spans="1:57" s="45" customFormat="1" ht="17.25" hidden="1" customHeight="1" x14ac:dyDescent="0.25">
      <c r="A46" s="18">
        <v>45</v>
      </c>
      <c r="B46" s="18" t="str">
        <f t="shared" si="0"/>
        <v>v</v>
      </c>
      <c r="C46" s="22"/>
      <c r="D46" s="173"/>
      <c r="E46" s="147"/>
      <c r="F46" s="181"/>
      <c r="G46" s="144"/>
      <c r="H46" s="23">
        <f t="shared" si="17"/>
        <v>0</v>
      </c>
      <c r="I46" s="144"/>
      <c r="J46" s="176">
        <f t="shared" si="2"/>
        <v>2018</v>
      </c>
      <c r="K46" s="25"/>
      <c r="L46" s="26">
        <v>1</v>
      </c>
      <c r="M46" s="26"/>
      <c r="N46" s="26"/>
      <c r="O46" s="27">
        <f t="shared" si="3"/>
        <v>0</v>
      </c>
      <c r="P46" s="26">
        <v>1</v>
      </c>
      <c r="Q46" s="26"/>
      <c r="R46" s="26"/>
      <c r="S46" s="27">
        <f t="shared" si="4"/>
        <v>0</v>
      </c>
      <c r="T46" s="26">
        <v>1</v>
      </c>
      <c r="U46" s="26"/>
      <c r="V46" s="26"/>
      <c r="W46" s="27">
        <f t="shared" si="5"/>
        <v>0</v>
      </c>
      <c r="X46" s="26">
        <v>1</v>
      </c>
      <c r="Y46" s="26"/>
      <c r="Z46" s="26"/>
      <c r="AA46" s="27">
        <f t="shared" si="6"/>
        <v>0</v>
      </c>
      <c r="AB46" s="26">
        <v>1</v>
      </c>
      <c r="AC46" s="26"/>
      <c r="AD46" s="26"/>
      <c r="AE46" s="27">
        <f t="shared" si="7"/>
        <v>0</v>
      </c>
      <c r="AF46" s="26">
        <v>1</v>
      </c>
      <c r="AG46" s="26"/>
      <c r="AH46" s="26"/>
      <c r="AI46" s="27">
        <f t="shared" si="8"/>
        <v>0</v>
      </c>
      <c r="AJ46" s="26">
        <v>1</v>
      </c>
      <c r="AK46" s="26"/>
      <c r="AL46" s="26"/>
      <c r="AM46" s="178">
        <f t="shared" si="9"/>
        <v>0</v>
      </c>
      <c r="AN46" s="26">
        <v>1</v>
      </c>
      <c r="AO46" s="26"/>
      <c r="AP46" s="26"/>
      <c r="AQ46" s="179">
        <f t="shared" si="10"/>
        <v>0</v>
      </c>
      <c r="AR46" s="26">
        <v>1</v>
      </c>
      <c r="AS46" s="26"/>
      <c r="AT46" s="26"/>
      <c r="AU46" s="27">
        <f t="shared" si="11"/>
        <v>0</v>
      </c>
      <c r="AV46" s="26">
        <v>1</v>
      </c>
      <c r="AW46" s="26"/>
      <c r="AX46" s="26"/>
      <c r="AY46" s="27">
        <f t="shared" si="16"/>
        <v>0</v>
      </c>
      <c r="AZ46" s="29">
        <f t="shared" si="15"/>
        <v>0</v>
      </c>
      <c r="BA46" s="30">
        <v>0</v>
      </c>
      <c r="BB46" s="31">
        <f t="shared" si="13"/>
        <v>0</v>
      </c>
      <c r="BC46" s="32" t="str">
        <f t="shared" si="14"/>
        <v>geen actie</v>
      </c>
      <c r="BD46" s="18">
        <v>45</v>
      </c>
    </row>
    <row r="47" spans="1:57" s="45" customFormat="1" ht="17.25" hidden="1" customHeight="1" x14ac:dyDescent="0.25">
      <c r="A47" s="18">
        <v>46</v>
      </c>
      <c r="B47" s="18" t="str">
        <f t="shared" si="0"/>
        <v>v</v>
      </c>
      <c r="C47" s="22"/>
      <c r="D47" s="173"/>
      <c r="E47" s="147"/>
      <c r="F47" s="181"/>
      <c r="G47" s="144"/>
      <c r="H47" s="23">
        <f t="shared" si="17"/>
        <v>0</v>
      </c>
      <c r="I47" s="144"/>
      <c r="J47" s="176">
        <f t="shared" si="2"/>
        <v>2018</v>
      </c>
      <c r="K47" s="25"/>
      <c r="L47" s="26">
        <v>1</v>
      </c>
      <c r="M47" s="26"/>
      <c r="N47" s="26"/>
      <c r="O47" s="27">
        <f t="shared" si="3"/>
        <v>0</v>
      </c>
      <c r="P47" s="26">
        <v>1</v>
      </c>
      <c r="Q47" s="26"/>
      <c r="R47" s="26"/>
      <c r="S47" s="27">
        <f t="shared" si="4"/>
        <v>0</v>
      </c>
      <c r="T47" s="26">
        <v>1</v>
      </c>
      <c r="U47" s="26"/>
      <c r="V47" s="26"/>
      <c r="W47" s="27">
        <f t="shared" si="5"/>
        <v>0</v>
      </c>
      <c r="X47" s="26">
        <v>1</v>
      </c>
      <c r="Y47" s="26"/>
      <c r="Z47" s="26"/>
      <c r="AA47" s="27">
        <f t="shared" si="6"/>
        <v>0</v>
      </c>
      <c r="AB47" s="26">
        <v>1</v>
      </c>
      <c r="AC47" s="26"/>
      <c r="AD47" s="26"/>
      <c r="AE47" s="27">
        <f t="shared" si="7"/>
        <v>0</v>
      </c>
      <c r="AF47" s="26">
        <v>1</v>
      </c>
      <c r="AG47" s="26"/>
      <c r="AH47" s="26"/>
      <c r="AI47" s="27">
        <f t="shared" si="8"/>
        <v>0</v>
      </c>
      <c r="AJ47" s="26">
        <v>1</v>
      </c>
      <c r="AK47" s="26"/>
      <c r="AL47" s="26"/>
      <c r="AM47" s="178">
        <f t="shared" si="9"/>
        <v>0</v>
      </c>
      <c r="AN47" s="26">
        <v>1</v>
      </c>
      <c r="AO47" s="26"/>
      <c r="AP47" s="26"/>
      <c r="AQ47" s="179">
        <f t="shared" si="10"/>
        <v>0</v>
      </c>
      <c r="AR47" s="26">
        <v>1</v>
      </c>
      <c r="AS47" s="26"/>
      <c r="AT47" s="26"/>
      <c r="AU47" s="27">
        <f t="shared" si="11"/>
        <v>0</v>
      </c>
      <c r="AV47" s="26">
        <v>1</v>
      </c>
      <c r="AW47" s="26"/>
      <c r="AX47" s="26"/>
      <c r="AY47" s="27">
        <f t="shared" si="16"/>
        <v>0</v>
      </c>
      <c r="AZ47" s="29">
        <f t="shared" si="15"/>
        <v>0</v>
      </c>
      <c r="BA47" s="30">
        <v>0</v>
      </c>
      <c r="BB47" s="31">
        <f t="shared" si="13"/>
        <v>0</v>
      </c>
      <c r="BC47" s="32" t="str">
        <f t="shared" si="14"/>
        <v>geen actie</v>
      </c>
      <c r="BD47" s="18">
        <v>46</v>
      </c>
    </row>
    <row r="48" spans="1:57" s="45" customFormat="1" ht="17.25" hidden="1" customHeight="1" x14ac:dyDescent="0.25">
      <c r="A48" s="18">
        <v>47</v>
      </c>
      <c r="B48" s="18" t="str">
        <f t="shared" si="0"/>
        <v>v</v>
      </c>
      <c r="C48" s="22"/>
      <c r="D48" s="173"/>
      <c r="E48" s="147"/>
      <c r="F48" s="181"/>
      <c r="G48" s="144"/>
      <c r="H48" s="23">
        <f t="shared" si="17"/>
        <v>0</v>
      </c>
      <c r="I48" s="144"/>
      <c r="J48" s="176">
        <f t="shared" si="2"/>
        <v>2018</v>
      </c>
      <c r="K48" s="25"/>
      <c r="L48" s="26">
        <v>1</v>
      </c>
      <c r="M48" s="26"/>
      <c r="N48" s="26"/>
      <c r="O48" s="27">
        <f t="shared" si="3"/>
        <v>0</v>
      </c>
      <c r="P48" s="26">
        <v>1</v>
      </c>
      <c r="Q48" s="26"/>
      <c r="R48" s="26"/>
      <c r="S48" s="27">
        <f t="shared" si="4"/>
        <v>0</v>
      </c>
      <c r="T48" s="26">
        <v>1</v>
      </c>
      <c r="U48" s="26"/>
      <c r="V48" s="26"/>
      <c r="W48" s="27">
        <f t="shared" si="5"/>
        <v>0</v>
      </c>
      <c r="X48" s="26">
        <v>1</v>
      </c>
      <c r="Y48" s="26"/>
      <c r="Z48" s="26"/>
      <c r="AA48" s="27">
        <f t="shared" si="6"/>
        <v>0</v>
      </c>
      <c r="AB48" s="26">
        <v>1</v>
      </c>
      <c r="AC48" s="26"/>
      <c r="AD48" s="26"/>
      <c r="AE48" s="27">
        <f t="shared" si="7"/>
        <v>0</v>
      </c>
      <c r="AF48" s="26">
        <v>1</v>
      </c>
      <c r="AG48" s="26"/>
      <c r="AH48" s="26"/>
      <c r="AI48" s="27">
        <f t="shared" si="8"/>
        <v>0</v>
      </c>
      <c r="AJ48" s="26">
        <v>1</v>
      </c>
      <c r="AK48" s="26"/>
      <c r="AL48" s="26"/>
      <c r="AM48" s="178">
        <f t="shared" si="9"/>
        <v>0</v>
      </c>
      <c r="AN48" s="26">
        <v>1</v>
      </c>
      <c r="AO48" s="26"/>
      <c r="AP48" s="26"/>
      <c r="AQ48" s="179">
        <f t="shared" si="10"/>
        <v>0</v>
      </c>
      <c r="AR48" s="26">
        <v>1</v>
      </c>
      <c r="AS48" s="26"/>
      <c r="AT48" s="26"/>
      <c r="AU48" s="27">
        <f t="shared" si="11"/>
        <v>0</v>
      </c>
      <c r="AV48" s="26">
        <v>1</v>
      </c>
      <c r="AW48" s="26"/>
      <c r="AX48" s="26"/>
      <c r="AY48" s="27">
        <f t="shared" ref="AY48:AY111" si="18">SUM(AW48*10+AX48)/AV48*10</f>
        <v>0</v>
      </c>
      <c r="AZ48" s="29">
        <f t="shared" si="15"/>
        <v>0</v>
      </c>
      <c r="BA48" s="30">
        <v>0</v>
      </c>
      <c r="BB48" s="31">
        <f t="shared" si="13"/>
        <v>0</v>
      </c>
      <c r="BC48" s="32" t="str">
        <f t="shared" si="14"/>
        <v>geen actie</v>
      </c>
      <c r="BD48" s="18">
        <v>47</v>
      </c>
    </row>
    <row r="49" spans="1:56" s="45" customFormat="1" ht="17.25" hidden="1" customHeight="1" x14ac:dyDescent="0.25">
      <c r="A49" s="18">
        <v>48</v>
      </c>
      <c r="B49" s="18" t="str">
        <f t="shared" si="0"/>
        <v>v</v>
      </c>
      <c r="C49" s="22"/>
      <c r="D49" s="173"/>
      <c r="E49" s="147"/>
      <c r="F49" s="181"/>
      <c r="G49" s="144"/>
      <c r="H49" s="23">
        <f t="shared" si="17"/>
        <v>0</v>
      </c>
      <c r="I49" s="144"/>
      <c r="J49" s="176">
        <f t="shared" si="2"/>
        <v>2018</v>
      </c>
      <c r="K49" s="25"/>
      <c r="L49" s="26">
        <v>1</v>
      </c>
      <c r="M49" s="26"/>
      <c r="N49" s="26"/>
      <c r="O49" s="27">
        <f t="shared" si="3"/>
        <v>0</v>
      </c>
      <c r="P49" s="26">
        <v>1</v>
      </c>
      <c r="Q49" s="26"/>
      <c r="R49" s="26"/>
      <c r="S49" s="27">
        <f t="shared" si="4"/>
        <v>0</v>
      </c>
      <c r="T49" s="26">
        <v>1</v>
      </c>
      <c r="U49" s="26"/>
      <c r="V49" s="26"/>
      <c r="W49" s="27">
        <f t="shared" si="5"/>
        <v>0</v>
      </c>
      <c r="X49" s="26">
        <v>1</v>
      </c>
      <c r="Y49" s="26"/>
      <c r="Z49" s="26"/>
      <c r="AA49" s="27">
        <f t="shared" si="6"/>
        <v>0</v>
      </c>
      <c r="AB49" s="26">
        <v>1</v>
      </c>
      <c r="AC49" s="26"/>
      <c r="AD49" s="26"/>
      <c r="AE49" s="27">
        <f t="shared" si="7"/>
        <v>0</v>
      </c>
      <c r="AF49" s="26">
        <v>1</v>
      </c>
      <c r="AG49" s="26"/>
      <c r="AH49" s="26"/>
      <c r="AI49" s="27">
        <f t="shared" si="8"/>
        <v>0</v>
      </c>
      <c r="AJ49" s="26">
        <v>1</v>
      </c>
      <c r="AK49" s="26"/>
      <c r="AL49" s="26"/>
      <c r="AM49" s="178">
        <f t="shared" si="9"/>
        <v>0</v>
      </c>
      <c r="AN49" s="26">
        <v>1</v>
      </c>
      <c r="AO49" s="26"/>
      <c r="AP49" s="26"/>
      <c r="AQ49" s="179">
        <f t="shared" si="10"/>
        <v>0</v>
      </c>
      <c r="AR49" s="26">
        <v>1</v>
      </c>
      <c r="AS49" s="26"/>
      <c r="AT49" s="26"/>
      <c r="AU49" s="27">
        <f t="shared" si="11"/>
        <v>0</v>
      </c>
      <c r="AV49" s="26">
        <v>1</v>
      </c>
      <c r="AW49" s="26"/>
      <c r="AX49" s="26"/>
      <c r="AY49" s="27">
        <f t="shared" si="18"/>
        <v>0</v>
      </c>
      <c r="AZ49" s="29">
        <f t="shared" si="15"/>
        <v>0</v>
      </c>
      <c r="BA49" s="30">
        <v>0</v>
      </c>
      <c r="BB49" s="31">
        <f t="shared" si="13"/>
        <v>0</v>
      </c>
      <c r="BC49" s="32" t="str">
        <f t="shared" si="14"/>
        <v>geen actie</v>
      </c>
      <c r="BD49" s="18">
        <v>48</v>
      </c>
    </row>
    <row r="50" spans="1:56" s="45" customFormat="1" ht="17.25" hidden="1" customHeight="1" x14ac:dyDescent="0.25">
      <c r="A50" s="18">
        <v>49</v>
      </c>
      <c r="B50" s="18" t="str">
        <f t="shared" si="0"/>
        <v>v</v>
      </c>
      <c r="C50" s="22"/>
      <c r="D50" s="173"/>
      <c r="E50" s="147"/>
      <c r="F50" s="181"/>
      <c r="G50" s="144"/>
      <c r="H50" s="23">
        <f t="shared" si="17"/>
        <v>0</v>
      </c>
      <c r="I50" s="144"/>
      <c r="J50" s="176">
        <f t="shared" si="2"/>
        <v>2018</v>
      </c>
      <c r="K50" s="25"/>
      <c r="L50" s="26">
        <v>1</v>
      </c>
      <c r="M50" s="26"/>
      <c r="N50" s="26"/>
      <c r="O50" s="27">
        <f t="shared" si="3"/>
        <v>0</v>
      </c>
      <c r="P50" s="26">
        <v>1</v>
      </c>
      <c r="Q50" s="26"/>
      <c r="R50" s="26"/>
      <c r="S50" s="27">
        <f t="shared" si="4"/>
        <v>0</v>
      </c>
      <c r="T50" s="26">
        <v>1</v>
      </c>
      <c r="U50" s="26"/>
      <c r="V50" s="26"/>
      <c r="W50" s="27">
        <f t="shared" si="5"/>
        <v>0</v>
      </c>
      <c r="X50" s="26">
        <v>1</v>
      </c>
      <c r="Y50" s="26"/>
      <c r="Z50" s="26"/>
      <c r="AA50" s="27">
        <f t="shared" si="6"/>
        <v>0</v>
      </c>
      <c r="AB50" s="26">
        <v>1</v>
      </c>
      <c r="AC50" s="26"/>
      <c r="AD50" s="26"/>
      <c r="AE50" s="27">
        <f t="shared" si="7"/>
        <v>0</v>
      </c>
      <c r="AF50" s="26">
        <v>1</v>
      </c>
      <c r="AG50" s="26"/>
      <c r="AH50" s="26"/>
      <c r="AI50" s="27">
        <f t="shared" si="8"/>
        <v>0</v>
      </c>
      <c r="AJ50" s="26">
        <v>1</v>
      </c>
      <c r="AK50" s="26"/>
      <c r="AL50" s="26"/>
      <c r="AM50" s="178">
        <f t="shared" si="9"/>
        <v>0</v>
      </c>
      <c r="AN50" s="26">
        <v>1</v>
      </c>
      <c r="AO50" s="26"/>
      <c r="AP50" s="26"/>
      <c r="AQ50" s="179">
        <f t="shared" si="10"/>
        <v>0</v>
      </c>
      <c r="AR50" s="26">
        <v>1</v>
      </c>
      <c r="AS50" s="26"/>
      <c r="AT50" s="26"/>
      <c r="AU50" s="27">
        <f t="shared" si="11"/>
        <v>0</v>
      </c>
      <c r="AV50" s="26">
        <v>1</v>
      </c>
      <c r="AW50" s="26"/>
      <c r="AX50" s="26"/>
      <c r="AY50" s="27">
        <f t="shared" si="18"/>
        <v>0</v>
      </c>
      <c r="AZ50" s="29">
        <f t="shared" si="15"/>
        <v>0</v>
      </c>
      <c r="BA50" s="30">
        <v>0</v>
      </c>
      <c r="BB50" s="31">
        <f t="shared" si="13"/>
        <v>0</v>
      </c>
      <c r="BC50" s="32" t="str">
        <f t="shared" si="14"/>
        <v>geen actie</v>
      </c>
      <c r="BD50" s="18">
        <v>49</v>
      </c>
    </row>
    <row r="51" spans="1:56" s="45" customFormat="1" ht="17.25" hidden="1" customHeight="1" x14ac:dyDescent="0.25">
      <c r="A51" s="18">
        <v>50</v>
      </c>
      <c r="B51" s="18" t="str">
        <f t="shared" si="0"/>
        <v>v</v>
      </c>
      <c r="C51" s="22"/>
      <c r="D51" s="173"/>
      <c r="E51" s="147"/>
      <c r="F51" s="181"/>
      <c r="G51" s="144"/>
      <c r="H51" s="23">
        <f t="shared" si="17"/>
        <v>0</v>
      </c>
      <c r="I51" s="144"/>
      <c r="J51" s="176">
        <f t="shared" si="2"/>
        <v>2018</v>
      </c>
      <c r="K51" s="25"/>
      <c r="L51" s="26">
        <v>1</v>
      </c>
      <c r="M51" s="26"/>
      <c r="N51" s="26"/>
      <c r="O51" s="27">
        <f t="shared" si="3"/>
        <v>0</v>
      </c>
      <c r="P51" s="26">
        <v>1</v>
      </c>
      <c r="Q51" s="26"/>
      <c r="R51" s="26"/>
      <c r="S51" s="27">
        <f t="shared" si="4"/>
        <v>0</v>
      </c>
      <c r="T51" s="26">
        <v>1</v>
      </c>
      <c r="U51" s="26"/>
      <c r="V51" s="26"/>
      <c r="W51" s="27">
        <f t="shared" si="5"/>
        <v>0</v>
      </c>
      <c r="X51" s="26">
        <v>1</v>
      </c>
      <c r="Y51" s="26"/>
      <c r="Z51" s="26"/>
      <c r="AA51" s="27">
        <f t="shared" si="6"/>
        <v>0</v>
      </c>
      <c r="AB51" s="26">
        <v>1</v>
      </c>
      <c r="AC51" s="26"/>
      <c r="AD51" s="26"/>
      <c r="AE51" s="27">
        <f t="shared" si="7"/>
        <v>0</v>
      </c>
      <c r="AF51" s="26">
        <v>1</v>
      </c>
      <c r="AG51" s="26"/>
      <c r="AH51" s="26"/>
      <c r="AI51" s="27">
        <f t="shared" si="8"/>
        <v>0</v>
      </c>
      <c r="AJ51" s="26">
        <v>1</v>
      </c>
      <c r="AK51" s="26"/>
      <c r="AL51" s="26"/>
      <c r="AM51" s="178">
        <f t="shared" si="9"/>
        <v>0</v>
      </c>
      <c r="AN51" s="26">
        <v>1</v>
      </c>
      <c r="AO51" s="26"/>
      <c r="AP51" s="26"/>
      <c r="AQ51" s="179">
        <f t="shared" si="10"/>
        <v>0</v>
      </c>
      <c r="AR51" s="26">
        <v>1</v>
      </c>
      <c r="AS51" s="26"/>
      <c r="AT51" s="26"/>
      <c r="AU51" s="27">
        <f t="shared" si="11"/>
        <v>0</v>
      </c>
      <c r="AV51" s="26">
        <v>1</v>
      </c>
      <c r="AW51" s="26"/>
      <c r="AX51" s="26"/>
      <c r="AY51" s="27">
        <f t="shared" si="18"/>
        <v>0</v>
      </c>
      <c r="AZ51" s="29">
        <f t="shared" si="15"/>
        <v>0</v>
      </c>
      <c r="BA51" s="30">
        <v>0</v>
      </c>
      <c r="BB51" s="31">
        <f t="shared" si="13"/>
        <v>0</v>
      </c>
      <c r="BC51" s="32" t="str">
        <f t="shared" si="14"/>
        <v>geen actie</v>
      </c>
      <c r="BD51" s="18">
        <v>50</v>
      </c>
    </row>
    <row r="52" spans="1:56" s="45" customFormat="1" ht="17.25" hidden="1" customHeight="1" x14ac:dyDescent="0.25">
      <c r="A52" s="18">
        <v>51</v>
      </c>
      <c r="B52" s="18" t="str">
        <f t="shared" si="0"/>
        <v>v</v>
      </c>
      <c r="C52" s="22"/>
      <c r="D52" s="173"/>
      <c r="E52" s="147"/>
      <c r="F52" s="181"/>
      <c r="G52" s="144"/>
      <c r="H52" s="23">
        <f t="shared" si="17"/>
        <v>0</v>
      </c>
      <c r="I52" s="144"/>
      <c r="J52" s="176">
        <f t="shared" si="2"/>
        <v>2018</v>
      </c>
      <c r="K52" s="25"/>
      <c r="L52" s="26">
        <v>1</v>
      </c>
      <c r="M52" s="26"/>
      <c r="N52" s="26"/>
      <c r="O52" s="27">
        <f t="shared" si="3"/>
        <v>0</v>
      </c>
      <c r="P52" s="26">
        <v>1</v>
      </c>
      <c r="Q52" s="26"/>
      <c r="R52" s="26"/>
      <c r="S52" s="27">
        <f t="shared" si="4"/>
        <v>0</v>
      </c>
      <c r="T52" s="26">
        <v>1</v>
      </c>
      <c r="U52" s="26"/>
      <c r="V52" s="26"/>
      <c r="W52" s="27">
        <f t="shared" si="5"/>
        <v>0</v>
      </c>
      <c r="X52" s="26">
        <v>1</v>
      </c>
      <c r="Y52" s="26"/>
      <c r="Z52" s="26"/>
      <c r="AA52" s="27">
        <f t="shared" si="6"/>
        <v>0</v>
      </c>
      <c r="AB52" s="26">
        <v>1</v>
      </c>
      <c r="AC52" s="26"/>
      <c r="AD52" s="26"/>
      <c r="AE52" s="27">
        <f t="shared" si="7"/>
        <v>0</v>
      </c>
      <c r="AF52" s="26">
        <v>1</v>
      </c>
      <c r="AG52" s="26"/>
      <c r="AH52" s="26"/>
      <c r="AI52" s="27">
        <f t="shared" si="8"/>
        <v>0</v>
      </c>
      <c r="AJ52" s="26">
        <v>1</v>
      </c>
      <c r="AK52" s="26"/>
      <c r="AL52" s="26"/>
      <c r="AM52" s="178">
        <f t="shared" si="9"/>
        <v>0</v>
      </c>
      <c r="AN52" s="26">
        <v>1</v>
      </c>
      <c r="AO52" s="26"/>
      <c r="AP52" s="26"/>
      <c r="AQ52" s="179">
        <f t="shared" si="10"/>
        <v>0</v>
      </c>
      <c r="AR52" s="26">
        <v>1</v>
      </c>
      <c r="AS52" s="26"/>
      <c r="AT52" s="26"/>
      <c r="AU52" s="27">
        <f t="shared" si="11"/>
        <v>0</v>
      </c>
      <c r="AV52" s="26">
        <v>1</v>
      </c>
      <c r="AW52" s="26"/>
      <c r="AX52" s="26"/>
      <c r="AY52" s="27">
        <f t="shared" si="18"/>
        <v>0</v>
      </c>
      <c r="AZ52" s="29">
        <f t="shared" si="15"/>
        <v>0</v>
      </c>
      <c r="BA52" s="30">
        <v>0</v>
      </c>
      <c r="BB52" s="31">
        <f t="shared" si="13"/>
        <v>0</v>
      </c>
      <c r="BC52" s="32" t="str">
        <f t="shared" si="14"/>
        <v>geen actie</v>
      </c>
      <c r="BD52" s="18">
        <v>51</v>
      </c>
    </row>
    <row r="53" spans="1:56" s="45" customFormat="1" ht="17.25" hidden="1" customHeight="1" x14ac:dyDescent="0.25">
      <c r="A53" s="18">
        <v>52</v>
      </c>
      <c r="B53" s="18" t="str">
        <f t="shared" si="0"/>
        <v>v</v>
      </c>
      <c r="C53" s="22"/>
      <c r="D53" s="173"/>
      <c r="E53" s="147"/>
      <c r="F53" s="181"/>
      <c r="G53" s="144"/>
      <c r="H53" s="23">
        <f t="shared" si="17"/>
        <v>0</v>
      </c>
      <c r="I53" s="144"/>
      <c r="J53" s="176">
        <f t="shared" si="2"/>
        <v>2018</v>
      </c>
      <c r="K53" s="25"/>
      <c r="L53" s="26">
        <v>1</v>
      </c>
      <c r="M53" s="26"/>
      <c r="N53" s="26"/>
      <c r="O53" s="27">
        <f t="shared" si="3"/>
        <v>0</v>
      </c>
      <c r="P53" s="26">
        <v>1</v>
      </c>
      <c r="Q53" s="26"/>
      <c r="R53" s="26"/>
      <c r="S53" s="27">
        <f t="shared" si="4"/>
        <v>0</v>
      </c>
      <c r="T53" s="26">
        <v>1</v>
      </c>
      <c r="U53" s="26"/>
      <c r="V53" s="26"/>
      <c r="W53" s="27">
        <f t="shared" si="5"/>
        <v>0</v>
      </c>
      <c r="X53" s="26">
        <v>1</v>
      </c>
      <c r="Y53" s="26"/>
      <c r="Z53" s="26"/>
      <c r="AA53" s="27">
        <f t="shared" si="6"/>
        <v>0</v>
      </c>
      <c r="AB53" s="26">
        <v>1</v>
      </c>
      <c r="AC53" s="26"/>
      <c r="AD53" s="26"/>
      <c r="AE53" s="27">
        <f t="shared" si="7"/>
        <v>0</v>
      </c>
      <c r="AF53" s="26">
        <v>1</v>
      </c>
      <c r="AG53" s="26"/>
      <c r="AH53" s="26"/>
      <c r="AI53" s="27">
        <f t="shared" si="8"/>
        <v>0</v>
      </c>
      <c r="AJ53" s="26">
        <v>1</v>
      </c>
      <c r="AK53" s="26"/>
      <c r="AL53" s="26"/>
      <c r="AM53" s="178">
        <f t="shared" si="9"/>
        <v>0</v>
      </c>
      <c r="AN53" s="26">
        <v>1</v>
      </c>
      <c r="AO53" s="26"/>
      <c r="AP53" s="26"/>
      <c r="AQ53" s="179">
        <f t="shared" si="10"/>
        <v>0</v>
      </c>
      <c r="AR53" s="26">
        <v>1</v>
      </c>
      <c r="AS53" s="26"/>
      <c r="AT53" s="26"/>
      <c r="AU53" s="27">
        <f t="shared" si="11"/>
        <v>0</v>
      </c>
      <c r="AV53" s="26">
        <v>1</v>
      </c>
      <c r="AW53" s="26"/>
      <c r="AX53" s="26"/>
      <c r="AY53" s="27">
        <f t="shared" si="18"/>
        <v>0</v>
      </c>
      <c r="AZ53" s="29">
        <f t="shared" si="15"/>
        <v>0</v>
      </c>
      <c r="BA53" s="30">
        <v>0</v>
      </c>
      <c r="BB53" s="31">
        <f t="shared" si="13"/>
        <v>0</v>
      </c>
      <c r="BC53" s="32" t="str">
        <f t="shared" si="14"/>
        <v>geen actie</v>
      </c>
      <c r="BD53" s="18">
        <v>52</v>
      </c>
    </row>
    <row r="54" spans="1:56" s="45" customFormat="1" ht="17.25" hidden="1" customHeight="1" x14ac:dyDescent="0.25">
      <c r="A54" s="18">
        <v>53</v>
      </c>
      <c r="B54" s="18" t="str">
        <f t="shared" si="0"/>
        <v>v</v>
      </c>
      <c r="C54" s="22"/>
      <c r="D54" s="173"/>
      <c r="E54" s="147"/>
      <c r="F54" s="181"/>
      <c r="G54" s="144"/>
      <c r="H54" s="23">
        <f t="shared" si="17"/>
        <v>0</v>
      </c>
      <c r="I54" s="144"/>
      <c r="J54" s="176">
        <f t="shared" si="2"/>
        <v>2018</v>
      </c>
      <c r="K54" s="25"/>
      <c r="L54" s="26">
        <v>1</v>
      </c>
      <c r="M54" s="26"/>
      <c r="N54" s="26"/>
      <c r="O54" s="27">
        <f t="shared" si="3"/>
        <v>0</v>
      </c>
      <c r="P54" s="26">
        <v>1</v>
      </c>
      <c r="Q54" s="26"/>
      <c r="R54" s="26"/>
      <c r="S54" s="27">
        <f t="shared" si="4"/>
        <v>0</v>
      </c>
      <c r="T54" s="26">
        <v>1</v>
      </c>
      <c r="U54" s="26"/>
      <c r="V54" s="26"/>
      <c r="W54" s="27">
        <f t="shared" si="5"/>
        <v>0</v>
      </c>
      <c r="X54" s="26">
        <v>1</v>
      </c>
      <c r="Y54" s="26"/>
      <c r="Z54" s="26"/>
      <c r="AA54" s="27">
        <f t="shared" si="6"/>
        <v>0</v>
      </c>
      <c r="AB54" s="26">
        <v>1</v>
      </c>
      <c r="AC54" s="26"/>
      <c r="AD54" s="26"/>
      <c r="AE54" s="27">
        <f t="shared" si="7"/>
        <v>0</v>
      </c>
      <c r="AF54" s="26">
        <v>1</v>
      </c>
      <c r="AG54" s="26"/>
      <c r="AH54" s="26"/>
      <c r="AI54" s="27">
        <f t="shared" si="8"/>
        <v>0</v>
      </c>
      <c r="AJ54" s="26">
        <v>1</v>
      </c>
      <c r="AK54" s="26"/>
      <c r="AL54" s="26"/>
      <c r="AM54" s="178">
        <f t="shared" si="9"/>
        <v>0</v>
      </c>
      <c r="AN54" s="26">
        <v>1</v>
      </c>
      <c r="AO54" s="26"/>
      <c r="AP54" s="26"/>
      <c r="AQ54" s="179">
        <f t="shared" si="10"/>
        <v>0</v>
      </c>
      <c r="AR54" s="26">
        <v>1</v>
      </c>
      <c r="AS54" s="26"/>
      <c r="AT54" s="26"/>
      <c r="AU54" s="27">
        <f t="shared" si="11"/>
        <v>0</v>
      </c>
      <c r="AV54" s="26">
        <v>1</v>
      </c>
      <c r="AW54" s="26"/>
      <c r="AX54" s="26"/>
      <c r="AY54" s="27">
        <f t="shared" si="18"/>
        <v>0</v>
      </c>
      <c r="AZ54" s="29">
        <f t="shared" si="15"/>
        <v>0</v>
      </c>
      <c r="BA54" s="30">
        <v>0</v>
      </c>
      <c r="BB54" s="31">
        <f t="shared" si="13"/>
        <v>0</v>
      </c>
      <c r="BC54" s="32" t="str">
        <f t="shared" si="14"/>
        <v>geen actie</v>
      </c>
      <c r="BD54" s="18">
        <v>53</v>
      </c>
    </row>
    <row r="55" spans="1:56" s="45" customFormat="1" ht="17.25" hidden="1" customHeight="1" x14ac:dyDescent="0.25">
      <c r="A55" s="18">
        <v>54</v>
      </c>
      <c r="B55" s="18" t="str">
        <f t="shared" si="0"/>
        <v>v</v>
      </c>
      <c r="C55" s="22"/>
      <c r="D55" s="173"/>
      <c r="E55" s="147"/>
      <c r="F55" s="181"/>
      <c r="G55" s="144"/>
      <c r="H55" s="23">
        <f t="shared" si="17"/>
        <v>0</v>
      </c>
      <c r="I55" s="144"/>
      <c r="J55" s="176">
        <f t="shared" si="2"/>
        <v>2018</v>
      </c>
      <c r="K55" s="25"/>
      <c r="L55" s="26">
        <v>1</v>
      </c>
      <c r="M55" s="26"/>
      <c r="N55" s="26"/>
      <c r="O55" s="27">
        <f t="shared" si="3"/>
        <v>0</v>
      </c>
      <c r="P55" s="26">
        <v>1</v>
      </c>
      <c r="Q55" s="26"/>
      <c r="R55" s="26"/>
      <c r="S55" s="27">
        <f t="shared" si="4"/>
        <v>0</v>
      </c>
      <c r="T55" s="26">
        <v>1</v>
      </c>
      <c r="U55" s="26"/>
      <c r="V55" s="26"/>
      <c r="W55" s="27">
        <f t="shared" si="5"/>
        <v>0</v>
      </c>
      <c r="X55" s="26">
        <v>1</v>
      </c>
      <c r="Y55" s="26"/>
      <c r="Z55" s="26"/>
      <c r="AA55" s="27">
        <f t="shared" si="6"/>
        <v>0</v>
      </c>
      <c r="AB55" s="26">
        <v>1</v>
      </c>
      <c r="AC55" s="26"/>
      <c r="AD55" s="26"/>
      <c r="AE55" s="27">
        <f t="shared" si="7"/>
        <v>0</v>
      </c>
      <c r="AF55" s="26">
        <v>1</v>
      </c>
      <c r="AG55" s="26"/>
      <c r="AH55" s="26"/>
      <c r="AI55" s="27">
        <f t="shared" si="8"/>
        <v>0</v>
      </c>
      <c r="AJ55" s="26">
        <v>1</v>
      </c>
      <c r="AK55" s="26"/>
      <c r="AL55" s="26"/>
      <c r="AM55" s="178">
        <f t="shared" si="9"/>
        <v>0</v>
      </c>
      <c r="AN55" s="26">
        <v>1</v>
      </c>
      <c r="AO55" s="26"/>
      <c r="AP55" s="26"/>
      <c r="AQ55" s="179">
        <f t="shared" si="10"/>
        <v>0</v>
      </c>
      <c r="AR55" s="26">
        <v>1</v>
      </c>
      <c r="AS55" s="26"/>
      <c r="AT55" s="26"/>
      <c r="AU55" s="27">
        <f t="shared" si="11"/>
        <v>0</v>
      </c>
      <c r="AV55" s="26">
        <v>1</v>
      </c>
      <c r="AW55" s="26"/>
      <c r="AX55" s="26"/>
      <c r="AY55" s="27">
        <f t="shared" si="18"/>
        <v>0</v>
      </c>
      <c r="AZ55" s="29">
        <f t="shared" si="15"/>
        <v>0</v>
      </c>
      <c r="BA55" s="30">
        <v>0</v>
      </c>
      <c r="BB55" s="31">
        <f t="shared" si="13"/>
        <v>0</v>
      </c>
      <c r="BC55" s="32" t="str">
        <f t="shared" si="14"/>
        <v>geen actie</v>
      </c>
      <c r="BD55" s="18">
        <v>54</v>
      </c>
    </row>
    <row r="56" spans="1:56" s="45" customFormat="1" ht="17.25" hidden="1" customHeight="1" x14ac:dyDescent="0.25">
      <c r="A56" s="18">
        <v>55</v>
      </c>
      <c r="B56" s="18" t="str">
        <f t="shared" si="0"/>
        <v>v</v>
      </c>
      <c r="C56" s="22"/>
      <c r="D56" s="173"/>
      <c r="E56" s="147"/>
      <c r="F56" s="181"/>
      <c r="G56" s="144"/>
      <c r="H56" s="23">
        <f t="shared" si="17"/>
        <v>0</v>
      </c>
      <c r="I56" s="144"/>
      <c r="J56" s="176">
        <f t="shared" si="2"/>
        <v>2018</v>
      </c>
      <c r="K56" s="25"/>
      <c r="L56" s="26">
        <v>1</v>
      </c>
      <c r="M56" s="26"/>
      <c r="N56" s="26"/>
      <c r="O56" s="27">
        <f t="shared" si="3"/>
        <v>0</v>
      </c>
      <c r="P56" s="26">
        <v>1</v>
      </c>
      <c r="Q56" s="26"/>
      <c r="R56" s="26"/>
      <c r="S56" s="27">
        <f t="shared" si="4"/>
        <v>0</v>
      </c>
      <c r="T56" s="26">
        <v>1</v>
      </c>
      <c r="U56" s="26"/>
      <c r="V56" s="26"/>
      <c r="W56" s="27">
        <f t="shared" si="5"/>
        <v>0</v>
      </c>
      <c r="X56" s="26">
        <v>1</v>
      </c>
      <c r="Y56" s="26"/>
      <c r="Z56" s="26"/>
      <c r="AA56" s="27">
        <f t="shared" si="6"/>
        <v>0</v>
      </c>
      <c r="AB56" s="26">
        <v>1</v>
      </c>
      <c r="AC56" s="26"/>
      <c r="AD56" s="26"/>
      <c r="AE56" s="27">
        <f t="shared" si="7"/>
        <v>0</v>
      </c>
      <c r="AF56" s="26">
        <v>1</v>
      </c>
      <c r="AG56" s="26"/>
      <c r="AH56" s="26"/>
      <c r="AI56" s="27">
        <f t="shared" si="8"/>
        <v>0</v>
      </c>
      <c r="AJ56" s="26">
        <v>1</v>
      </c>
      <c r="AK56" s="26"/>
      <c r="AL56" s="26"/>
      <c r="AM56" s="178">
        <f t="shared" si="9"/>
        <v>0</v>
      </c>
      <c r="AN56" s="26">
        <v>1</v>
      </c>
      <c r="AO56" s="26"/>
      <c r="AP56" s="26"/>
      <c r="AQ56" s="179">
        <f t="shared" si="10"/>
        <v>0</v>
      </c>
      <c r="AR56" s="26">
        <v>1</v>
      </c>
      <c r="AS56" s="26"/>
      <c r="AT56" s="26"/>
      <c r="AU56" s="27">
        <f t="shared" si="11"/>
        <v>0</v>
      </c>
      <c r="AV56" s="26">
        <v>1</v>
      </c>
      <c r="AW56" s="26"/>
      <c r="AX56" s="26"/>
      <c r="AY56" s="27">
        <f t="shared" si="18"/>
        <v>0</v>
      </c>
      <c r="AZ56" s="29">
        <f t="shared" si="15"/>
        <v>0</v>
      </c>
      <c r="BA56" s="30">
        <v>0</v>
      </c>
      <c r="BB56" s="31">
        <f t="shared" si="13"/>
        <v>0</v>
      </c>
      <c r="BC56" s="32" t="str">
        <f t="shared" si="14"/>
        <v>geen actie</v>
      </c>
      <c r="BD56" s="18">
        <v>55</v>
      </c>
    </row>
    <row r="57" spans="1:56" s="45" customFormat="1" ht="17.25" hidden="1" customHeight="1" x14ac:dyDescent="0.25">
      <c r="A57" s="18">
        <v>56</v>
      </c>
      <c r="B57" s="18" t="str">
        <f t="shared" si="0"/>
        <v>v</v>
      </c>
      <c r="C57" s="22"/>
      <c r="D57" s="173"/>
      <c r="E57" s="147"/>
      <c r="F57" s="181"/>
      <c r="G57" s="144"/>
      <c r="H57" s="23">
        <f t="shared" si="17"/>
        <v>0</v>
      </c>
      <c r="I57" s="144"/>
      <c r="J57" s="176">
        <f t="shared" si="2"/>
        <v>2018</v>
      </c>
      <c r="K57" s="25"/>
      <c r="L57" s="26">
        <v>1</v>
      </c>
      <c r="M57" s="26"/>
      <c r="N57" s="26"/>
      <c r="O57" s="27">
        <f t="shared" si="3"/>
        <v>0</v>
      </c>
      <c r="P57" s="26">
        <v>1</v>
      </c>
      <c r="Q57" s="26"/>
      <c r="R57" s="26"/>
      <c r="S57" s="27">
        <f t="shared" si="4"/>
        <v>0</v>
      </c>
      <c r="T57" s="26">
        <v>1</v>
      </c>
      <c r="U57" s="26"/>
      <c r="V57" s="26"/>
      <c r="W57" s="27">
        <f t="shared" si="5"/>
        <v>0</v>
      </c>
      <c r="X57" s="26">
        <v>1</v>
      </c>
      <c r="Y57" s="26"/>
      <c r="Z57" s="26"/>
      <c r="AA57" s="27">
        <f t="shared" si="6"/>
        <v>0</v>
      </c>
      <c r="AB57" s="26">
        <v>1</v>
      </c>
      <c r="AC57" s="26"/>
      <c r="AD57" s="26"/>
      <c r="AE57" s="27">
        <f t="shared" si="7"/>
        <v>0</v>
      </c>
      <c r="AF57" s="26">
        <v>1</v>
      </c>
      <c r="AG57" s="26"/>
      <c r="AH57" s="26"/>
      <c r="AI57" s="27">
        <f t="shared" si="8"/>
        <v>0</v>
      </c>
      <c r="AJ57" s="26">
        <v>1</v>
      </c>
      <c r="AK57" s="26"/>
      <c r="AL57" s="26"/>
      <c r="AM57" s="178">
        <f t="shared" si="9"/>
        <v>0</v>
      </c>
      <c r="AN57" s="26">
        <v>1</v>
      </c>
      <c r="AO57" s="26"/>
      <c r="AP57" s="26"/>
      <c r="AQ57" s="179">
        <f t="shared" si="10"/>
        <v>0</v>
      </c>
      <c r="AR57" s="26">
        <v>1</v>
      </c>
      <c r="AS57" s="26"/>
      <c r="AT57" s="26"/>
      <c r="AU57" s="27">
        <f t="shared" si="11"/>
        <v>0</v>
      </c>
      <c r="AV57" s="26">
        <v>1</v>
      </c>
      <c r="AW57" s="26"/>
      <c r="AX57" s="26"/>
      <c r="AY57" s="27">
        <f t="shared" si="18"/>
        <v>0</v>
      </c>
      <c r="AZ57" s="29">
        <f t="shared" si="15"/>
        <v>0</v>
      </c>
      <c r="BA57" s="30">
        <v>0</v>
      </c>
      <c r="BB57" s="31">
        <f t="shared" si="13"/>
        <v>0</v>
      </c>
      <c r="BC57" s="32" t="str">
        <f t="shared" si="14"/>
        <v>geen actie</v>
      </c>
      <c r="BD57" s="18">
        <v>56</v>
      </c>
    </row>
    <row r="58" spans="1:56" s="45" customFormat="1" ht="17.25" hidden="1" customHeight="1" x14ac:dyDescent="0.25">
      <c r="A58" s="18">
        <v>57</v>
      </c>
      <c r="B58" s="18" t="str">
        <f t="shared" si="0"/>
        <v>v</v>
      </c>
      <c r="C58" s="22"/>
      <c r="D58" s="173"/>
      <c r="E58" s="147"/>
      <c r="F58" s="181"/>
      <c r="G58" s="144"/>
      <c r="H58" s="23">
        <f t="shared" si="17"/>
        <v>0</v>
      </c>
      <c r="I58" s="144"/>
      <c r="J58" s="176">
        <f t="shared" si="2"/>
        <v>2018</v>
      </c>
      <c r="K58" s="25"/>
      <c r="L58" s="26">
        <v>1</v>
      </c>
      <c r="M58" s="26"/>
      <c r="N58" s="26"/>
      <c r="O58" s="27">
        <f t="shared" si="3"/>
        <v>0</v>
      </c>
      <c r="P58" s="26">
        <v>1</v>
      </c>
      <c r="Q58" s="26"/>
      <c r="R58" s="26"/>
      <c r="S58" s="27">
        <f t="shared" si="4"/>
        <v>0</v>
      </c>
      <c r="T58" s="26">
        <v>1</v>
      </c>
      <c r="U58" s="26"/>
      <c r="V58" s="26"/>
      <c r="W58" s="27">
        <f t="shared" si="5"/>
        <v>0</v>
      </c>
      <c r="X58" s="26">
        <v>1</v>
      </c>
      <c r="Y58" s="26"/>
      <c r="Z58" s="26"/>
      <c r="AA58" s="27">
        <f t="shared" si="6"/>
        <v>0</v>
      </c>
      <c r="AB58" s="26">
        <v>1</v>
      </c>
      <c r="AC58" s="26"/>
      <c r="AD58" s="26"/>
      <c r="AE58" s="27">
        <f t="shared" si="7"/>
        <v>0</v>
      </c>
      <c r="AF58" s="26">
        <v>1</v>
      </c>
      <c r="AG58" s="26"/>
      <c r="AH58" s="26"/>
      <c r="AI58" s="27">
        <f t="shared" si="8"/>
        <v>0</v>
      </c>
      <c r="AJ58" s="26">
        <v>1</v>
      </c>
      <c r="AK58" s="26"/>
      <c r="AL58" s="26"/>
      <c r="AM58" s="178">
        <f t="shared" si="9"/>
        <v>0</v>
      </c>
      <c r="AN58" s="26">
        <v>1</v>
      </c>
      <c r="AO58" s="26"/>
      <c r="AP58" s="26"/>
      <c r="AQ58" s="179">
        <f t="shared" si="10"/>
        <v>0</v>
      </c>
      <c r="AR58" s="26">
        <v>1</v>
      </c>
      <c r="AS58" s="26"/>
      <c r="AT58" s="26"/>
      <c r="AU58" s="27">
        <f t="shared" si="11"/>
        <v>0</v>
      </c>
      <c r="AV58" s="26">
        <v>1</v>
      </c>
      <c r="AW58" s="26"/>
      <c r="AX58" s="26"/>
      <c r="AY58" s="27">
        <f t="shared" si="18"/>
        <v>0</v>
      </c>
      <c r="AZ58" s="29">
        <f t="shared" si="15"/>
        <v>0</v>
      </c>
      <c r="BA58" s="30">
        <v>0</v>
      </c>
      <c r="BB58" s="31">
        <f t="shared" si="13"/>
        <v>0</v>
      </c>
      <c r="BC58" s="32" t="str">
        <f t="shared" si="14"/>
        <v>geen actie</v>
      </c>
      <c r="BD58" s="18">
        <v>57</v>
      </c>
    </row>
    <row r="59" spans="1:56" s="45" customFormat="1" ht="17.25" hidden="1" customHeight="1" x14ac:dyDescent="0.25">
      <c r="A59" s="18">
        <v>58</v>
      </c>
      <c r="B59" s="18" t="str">
        <f t="shared" si="0"/>
        <v>v</v>
      </c>
      <c r="C59" s="22"/>
      <c r="D59" s="173"/>
      <c r="E59" s="147"/>
      <c r="F59" s="181"/>
      <c r="G59" s="144"/>
      <c r="H59" s="23">
        <f t="shared" si="17"/>
        <v>0</v>
      </c>
      <c r="I59" s="144"/>
      <c r="J59" s="176">
        <f t="shared" si="2"/>
        <v>2018</v>
      </c>
      <c r="K59" s="25"/>
      <c r="L59" s="26">
        <v>1</v>
      </c>
      <c r="M59" s="26"/>
      <c r="N59" s="26"/>
      <c r="O59" s="27">
        <f t="shared" si="3"/>
        <v>0</v>
      </c>
      <c r="P59" s="26">
        <v>1</v>
      </c>
      <c r="Q59" s="26"/>
      <c r="R59" s="26"/>
      <c r="S59" s="27">
        <f t="shared" si="4"/>
        <v>0</v>
      </c>
      <c r="T59" s="26">
        <v>1</v>
      </c>
      <c r="U59" s="26"/>
      <c r="V59" s="26"/>
      <c r="W59" s="27">
        <f t="shared" si="5"/>
        <v>0</v>
      </c>
      <c r="X59" s="26">
        <v>1</v>
      </c>
      <c r="Y59" s="26"/>
      <c r="Z59" s="26"/>
      <c r="AA59" s="27">
        <f t="shared" si="6"/>
        <v>0</v>
      </c>
      <c r="AB59" s="26">
        <v>1</v>
      </c>
      <c r="AC59" s="26"/>
      <c r="AD59" s="26"/>
      <c r="AE59" s="27">
        <f t="shared" si="7"/>
        <v>0</v>
      </c>
      <c r="AF59" s="26">
        <v>1</v>
      </c>
      <c r="AG59" s="26"/>
      <c r="AH59" s="26"/>
      <c r="AI59" s="27">
        <f t="shared" si="8"/>
        <v>0</v>
      </c>
      <c r="AJ59" s="26">
        <v>1</v>
      </c>
      <c r="AK59" s="26"/>
      <c r="AL59" s="26"/>
      <c r="AM59" s="178">
        <f t="shared" si="9"/>
        <v>0</v>
      </c>
      <c r="AN59" s="26">
        <v>1</v>
      </c>
      <c r="AO59" s="26"/>
      <c r="AP59" s="26"/>
      <c r="AQ59" s="179">
        <f t="shared" si="10"/>
        <v>0</v>
      </c>
      <c r="AR59" s="26">
        <v>1</v>
      </c>
      <c r="AS59" s="26"/>
      <c r="AT59" s="26"/>
      <c r="AU59" s="27">
        <f t="shared" si="11"/>
        <v>0</v>
      </c>
      <c r="AV59" s="26">
        <v>1</v>
      </c>
      <c r="AW59" s="26"/>
      <c r="AX59" s="26"/>
      <c r="AY59" s="27">
        <f t="shared" si="18"/>
        <v>0</v>
      </c>
      <c r="AZ59" s="29">
        <f t="shared" si="15"/>
        <v>0</v>
      </c>
      <c r="BA59" s="30">
        <v>0</v>
      </c>
      <c r="BB59" s="31">
        <f t="shared" si="13"/>
        <v>0</v>
      </c>
      <c r="BC59" s="32" t="str">
        <f t="shared" si="14"/>
        <v>geen actie</v>
      </c>
      <c r="BD59" s="18">
        <v>58</v>
      </c>
    </row>
    <row r="60" spans="1:56" s="45" customFormat="1" ht="17.25" hidden="1" customHeight="1" x14ac:dyDescent="0.25">
      <c r="A60" s="18">
        <v>59</v>
      </c>
      <c r="B60" s="18" t="str">
        <f t="shared" si="0"/>
        <v>v</v>
      </c>
      <c r="C60" s="22"/>
      <c r="D60" s="173"/>
      <c r="E60" s="147"/>
      <c r="F60" s="181"/>
      <c r="G60" s="144"/>
      <c r="H60" s="23">
        <f t="shared" si="17"/>
        <v>0</v>
      </c>
      <c r="I60" s="144"/>
      <c r="J60" s="176">
        <f t="shared" si="2"/>
        <v>2018</v>
      </c>
      <c r="K60" s="25"/>
      <c r="L60" s="26">
        <v>1</v>
      </c>
      <c r="M60" s="26"/>
      <c r="N60" s="26"/>
      <c r="O60" s="27">
        <f t="shared" si="3"/>
        <v>0</v>
      </c>
      <c r="P60" s="26">
        <v>1</v>
      </c>
      <c r="Q60" s="26"/>
      <c r="R60" s="26"/>
      <c r="S60" s="27">
        <f t="shared" si="4"/>
        <v>0</v>
      </c>
      <c r="T60" s="26">
        <v>1</v>
      </c>
      <c r="U60" s="26"/>
      <c r="V60" s="26"/>
      <c r="W60" s="27">
        <f t="shared" si="5"/>
        <v>0</v>
      </c>
      <c r="X60" s="26">
        <v>1</v>
      </c>
      <c r="Y60" s="26"/>
      <c r="Z60" s="26"/>
      <c r="AA60" s="27">
        <f t="shared" si="6"/>
        <v>0</v>
      </c>
      <c r="AB60" s="26">
        <v>1</v>
      </c>
      <c r="AC60" s="26"/>
      <c r="AD60" s="26"/>
      <c r="AE60" s="27">
        <f t="shared" si="7"/>
        <v>0</v>
      </c>
      <c r="AF60" s="26">
        <v>1</v>
      </c>
      <c r="AG60" s="26"/>
      <c r="AH60" s="26"/>
      <c r="AI60" s="27">
        <f t="shared" si="8"/>
        <v>0</v>
      </c>
      <c r="AJ60" s="26">
        <v>1</v>
      </c>
      <c r="AK60" s="26"/>
      <c r="AL60" s="26"/>
      <c r="AM60" s="178">
        <f t="shared" si="9"/>
        <v>0</v>
      </c>
      <c r="AN60" s="26">
        <v>1</v>
      </c>
      <c r="AO60" s="26"/>
      <c r="AP60" s="26"/>
      <c r="AQ60" s="179">
        <f t="shared" si="10"/>
        <v>0</v>
      </c>
      <c r="AR60" s="26">
        <v>1</v>
      </c>
      <c r="AS60" s="26"/>
      <c r="AT60" s="26"/>
      <c r="AU60" s="27">
        <f t="shared" si="11"/>
        <v>0</v>
      </c>
      <c r="AV60" s="26">
        <v>1</v>
      </c>
      <c r="AW60" s="26"/>
      <c r="AX60" s="26"/>
      <c r="AY60" s="27">
        <f t="shared" si="18"/>
        <v>0</v>
      </c>
      <c r="AZ60" s="29">
        <f t="shared" si="15"/>
        <v>0</v>
      </c>
      <c r="BA60" s="30">
        <v>0</v>
      </c>
      <c r="BB60" s="31">
        <f t="shared" si="13"/>
        <v>0</v>
      </c>
      <c r="BC60" s="32" t="str">
        <f t="shared" si="14"/>
        <v>geen actie</v>
      </c>
      <c r="BD60" s="18">
        <v>59</v>
      </c>
    </row>
    <row r="61" spans="1:56" s="45" customFormat="1" ht="17.25" hidden="1" customHeight="1" x14ac:dyDescent="0.25">
      <c r="A61" s="18">
        <v>60</v>
      </c>
      <c r="B61" s="18" t="str">
        <f t="shared" si="0"/>
        <v>v</v>
      </c>
      <c r="C61" s="22"/>
      <c r="D61" s="173"/>
      <c r="E61" s="147"/>
      <c r="F61" s="181"/>
      <c r="G61" s="144"/>
      <c r="H61" s="23">
        <f t="shared" si="17"/>
        <v>0</v>
      </c>
      <c r="I61" s="144"/>
      <c r="J61" s="176">
        <f t="shared" si="2"/>
        <v>2018</v>
      </c>
      <c r="K61" s="25"/>
      <c r="L61" s="26">
        <v>1</v>
      </c>
      <c r="M61" s="26"/>
      <c r="N61" s="26"/>
      <c r="O61" s="27">
        <f t="shared" si="3"/>
        <v>0</v>
      </c>
      <c r="P61" s="26">
        <v>1</v>
      </c>
      <c r="Q61" s="26"/>
      <c r="R61" s="26"/>
      <c r="S61" s="27">
        <f t="shared" si="4"/>
        <v>0</v>
      </c>
      <c r="T61" s="26">
        <v>1</v>
      </c>
      <c r="U61" s="26"/>
      <c r="V61" s="26"/>
      <c r="W61" s="27">
        <f t="shared" si="5"/>
        <v>0</v>
      </c>
      <c r="X61" s="26">
        <v>1</v>
      </c>
      <c r="Y61" s="26"/>
      <c r="Z61" s="26"/>
      <c r="AA61" s="27">
        <f t="shared" si="6"/>
        <v>0</v>
      </c>
      <c r="AB61" s="26">
        <v>1</v>
      </c>
      <c r="AC61" s="26"/>
      <c r="AD61" s="26"/>
      <c r="AE61" s="27">
        <f t="shared" si="7"/>
        <v>0</v>
      </c>
      <c r="AF61" s="26">
        <v>1</v>
      </c>
      <c r="AG61" s="26"/>
      <c r="AH61" s="26"/>
      <c r="AI61" s="27">
        <f t="shared" si="8"/>
        <v>0</v>
      </c>
      <c r="AJ61" s="26">
        <v>1</v>
      </c>
      <c r="AK61" s="26"/>
      <c r="AL61" s="26"/>
      <c r="AM61" s="178">
        <f t="shared" si="9"/>
        <v>0</v>
      </c>
      <c r="AN61" s="26">
        <v>1</v>
      </c>
      <c r="AO61" s="26"/>
      <c r="AP61" s="26"/>
      <c r="AQ61" s="179">
        <f t="shared" si="10"/>
        <v>0</v>
      </c>
      <c r="AR61" s="26">
        <v>1</v>
      </c>
      <c r="AS61" s="26"/>
      <c r="AT61" s="26"/>
      <c r="AU61" s="27">
        <f t="shared" si="11"/>
        <v>0</v>
      </c>
      <c r="AV61" s="26">
        <v>1</v>
      </c>
      <c r="AW61" s="26"/>
      <c r="AX61" s="26"/>
      <c r="AY61" s="27">
        <f t="shared" si="18"/>
        <v>0</v>
      </c>
      <c r="AZ61" s="29">
        <f t="shared" si="15"/>
        <v>0</v>
      </c>
      <c r="BA61" s="30">
        <v>0</v>
      </c>
      <c r="BB61" s="31">
        <f t="shared" si="13"/>
        <v>0</v>
      </c>
      <c r="BC61" s="32" t="str">
        <f t="shared" si="14"/>
        <v>geen actie</v>
      </c>
      <c r="BD61" s="18">
        <v>60</v>
      </c>
    </row>
    <row r="62" spans="1:56" s="45" customFormat="1" ht="17.25" hidden="1" customHeight="1" x14ac:dyDescent="0.25">
      <c r="A62" s="18">
        <v>61</v>
      </c>
      <c r="B62" s="18" t="str">
        <f t="shared" si="0"/>
        <v>v</v>
      </c>
      <c r="C62" s="22"/>
      <c r="D62" s="173"/>
      <c r="E62" s="147"/>
      <c r="F62" s="181"/>
      <c r="G62" s="144"/>
      <c r="H62" s="23">
        <f t="shared" si="17"/>
        <v>0</v>
      </c>
      <c r="I62" s="144"/>
      <c r="J62" s="176">
        <f t="shared" si="2"/>
        <v>2018</v>
      </c>
      <c r="K62" s="25"/>
      <c r="L62" s="26">
        <v>1</v>
      </c>
      <c r="M62" s="26"/>
      <c r="N62" s="26"/>
      <c r="O62" s="27">
        <f t="shared" si="3"/>
        <v>0</v>
      </c>
      <c r="P62" s="26">
        <v>1</v>
      </c>
      <c r="Q62" s="26"/>
      <c r="R62" s="26"/>
      <c r="S62" s="27">
        <f t="shared" si="4"/>
        <v>0</v>
      </c>
      <c r="T62" s="26">
        <v>1</v>
      </c>
      <c r="U62" s="26"/>
      <c r="V62" s="26"/>
      <c r="W62" s="27">
        <f t="shared" si="5"/>
        <v>0</v>
      </c>
      <c r="X62" s="26">
        <v>1</v>
      </c>
      <c r="Y62" s="26"/>
      <c r="Z62" s="26"/>
      <c r="AA62" s="27">
        <f t="shared" si="6"/>
        <v>0</v>
      </c>
      <c r="AB62" s="26">
        <v>1</v>
      </c>
      <c r="AC62" s="26"/>
      <c r="AD62" s="26"/>
      <c r="AE62" s="27">
        <f t="shared" si="7"/>
        <v>0</v>
      </c>
      <c r="AF62" s="26">
        <v>1</v>
      </c>
      <c r="AG62" s="26"/>
      <c r="AH62" s="26"/>
      <c r="AI62" s="27">
        <f t="shared" si="8"/>
        <v>0</v>
      </c>
      <c r="AJ62" s="26">
        <v>1</v>
      </c>
      <c r="AK62" s="26"/>
      <c r="AL62" s="26"/>
      <c r="AM62" s="178">
        <f t="shared" si="9"/>
        <v>0</v>
      </c>
      <c r="AN62" s="26">
        <v>1</v>
      </c>
      <c r="AO62" s="26"/>
      <c r="AP62" s="26"/>
      <c r="AQ62" s="179">
        <f t="shared" si="10"/>
        <v>0</v>
      </c>
      <c r="AR62" s="26">
        <v>1</v>
      </c>
      <c r="AS62" s="26"/>
      <c r="AT62" s="26"/>
      <c r="AU62" s="27">
        <f t="shared" si="11"/>
        <v>0</v>
      </c>
      <c r="AV62" s="26">
        <v>1</v>
      </c>
      <c r="AW62" s="26"/>
      <c r="AX62" s="26"/>
      <c r="AY62" s="27">
        <f t="shared" si="18"/>
        <v>0</v>
      </c>
      <c r="AZ62" s="29">
        <f t="shared" si="15"/>
        <v>0</v>
      </c>
      <c r="BA62" s="30">
        <v>0</v>
      </c>
      <c r="BB62" s="31">
        <f t="shared" si="13"/>
        <v>0</v>
      </c>
      <c r="BC62" s="32" t="str">
        <f t="shared" si="14"/>
        <v>geen actie</v>
      </c>
      <c r="BD62" s="18">
        <v>61</v>
      </c>
    </row>
    <row r="63" spans="1:56" s="45" customFormat="1" ht="17.25" hidden="1" customHeight="1" x14ac:dyDescent="0.25">
      <c r="A63" s="18">
        <v>62</v>
      </c>
      <c r="B63" s="18" t="str">
        <f t="shared" si="0"/>
        <v>v</v>
      </c>
      <c r="C63" s="22"/>
      <c r="D63" s="173"/>
      <c r="E63" s="147"/>
      <c r="F63" s="181"/>
      <c r="G63" s="144"/>
      <c r="H63" s="23">
        <f t="shared" si="17"/>
        <v>0</v>
      </c>
      <c r="I63" s="144"/>
      <c r="J63" s="176">
        <f t="shared" si="2"/>
        <v>2018</v>
      </c>
      <c r="K63" s="25"/>
      <c r="L63" s="26">
        <v>1</v>
      </c>
      <c r="M63" s="26"/>
      <c r="N63" s="26"/>
      <c r="O63" s="27">
        <f t="shared" si="3"/>
        <v>0</v>
      </c>
      <c r="P63" s="26">
        <v>1</v>
      </c>
      <c r="Q63" s="26"/>
      <c r="R63" s="26"/>
      <c r="S63" s="27">
        <f t="shared" si="4"/>
        <v>0</v>
      </c>
      <c r="T63" s="26">
        <v>1</v>
      </c>
      <c r="U63" s="26"/>
      <c r="V63" s="26"/>
      <c r="W63" s="27">
        <f t="shared" si="5"/>
        <v>0</v>
      </c>
      <c r="X63" s="26">
        <v>1</v>
      </c>
      <c r="Y63" s="26"/>
      <c r="Z63" s="26"/>
      <c r="AA63" s="27">
        <f t="shared" si="6"/>
        <v>0</v>
      </c>
      <c r="AB63" s="26">
        <v>1</v>
      </c>
      <c r="AC63" s="26"/>
      <c r="AD63" s="26"/>
      <c r="AE63" s="27">
        <f t="shared" si="7"/>
        <v>0</v>
      </c>
      <c r="AF63" s="26">
        <v>1</v>
      </c>
      <c r="AG63" s="26"/>
      <c r="AH63" s="26"/>
      <c r="AI63" s="27">
        <f t="shared" si="8"/>
        <v>0</v>
      </c>
      <c r="AJ63" s="26">
        <v>1</v>
      </c>
      <c r="AK63" s="26"/>
      <c r="AL63" s="26"/>
      <c r="AM63" s="178">
        <f t="shared" si="9"/>
        <v>0</v>
      </c>
      <c r="AN63" s="26">
        <v>1</v>
      </c>
      <c r="AO63" s="26"/>
      <c r="AP63" s="26"/>
      <c r="AQ63" s="179">
        <f t="shared" si="10"/>
        <v>0</v>
      </c>
      <c r="AR63" s="26">
        <v>1</v>
      </c>
      <c r="AS63" s="26"/>
      <c r="AT63" s="26"/>
      <c r="AU63" s="27">
        <f t="shared" si="11"/>
        <v>0</v>
      </c>
      <c r="AV63" s="26">
        <v>1</v>
      </c>
      <c r="AW63" s="26"/>
      <c r="AX63" s="26"/>
      <c r="AY63" s="27">
        <f t="shared" si="18"/>
        <v>0</v>
      </c>
      <c r="AZ63" s="29">
        <f t="shared" si="15"/>
        <v>0</v>
      </c>
      <c r="BA63" s="30">
        <v>0</v>
      </c>
      <c r="BB63" s="31">
        <f t="shared" si="13"/>
        <v>0</v>
      </c>
      <c r="BC63" s="32" t="str">
        <f t="shared" si="14"/>
        <v>geen actie</v>
      </c>
      <c r="BD63" s="18">
        <v>62</v>
      </c>
    </row>
    <row r="64" spans="1:56" s="45" customFormat="1" ht="17.25" hidden="1" customHeight="1" x14ac:dyDescent="0.25">
      <c r="A64" s="18">
        <v>63</v>
      </c>
      <c r="B64" s="18" t="str">
        <f t="shared" si="0"/>
        <v>v</v>
      </c>
      <c r="C64" s="22"/>
      <c r="D64" s="173"/>
      <c r="E64" s="147"/>
      <c r="F64" s="181"/>
      <c r="G64" s="144"/>
      <c r="H64" s="23">
        <f t="shared" si="17"/>
        <v>0</v>
      </c>
      <c r="I64" s="144"/>
      <c r="J64" s="176">
        <f t="shared" si="2"/>
        <v>2018</v>
      </c>
      <c r="K64" s="25"/>
      <c r="L64" s="26">
        <v>1</v>
      </c>
      <c r="M64" s="26"/>
      <c r="N64" s="26"/>
      <c r="O64" s="27">
        <f t="shared" si="3"/>
        <v>0</v>
      </c>
      <c r="P64" s="26">
        <v>1</v>
      </c>
      <c r="Q64" s="26"/>
      <c r="R64" s="26"/>
      <c r="S64" s="27">
        <f t="shared" si="4"/>
        <v>0</v>
      </c>
      <c r="T64" s="26">
        <v>1</v>
      </c>
      <c r="U64" s="26"/>
      <c r="V64" s="26"/>
      <c r="W64" s="27">
        <f t="shared" si="5"/>
        <v>0</v>
      </c>
      <c r="X64" s="26">
        <v>1</v>
      </c>
      <c r="Y64" s="26"/>
      <c r="Z64" s="26"/>
      <c r="AA64" s="27">
        <f t="shared" si="6"/>
        <v>0</v>
      </c>
      <c r="AB64" s="26">
        <v>1</v>
      </c>
      <c r="AC64" s="26"/>
      <c r="AD64" s="26"/>
      <c r="AE64" s="27">
        <f t="shared" si="7"/>
        <v>0</v>
      </c>
      <c r="AF64" s="26">
        <v>1</v>
      </c>
      <c r="AG64" s="26"/>
      <c r="AH64" s="26"/>
      <c r="AI64" s="27">
        <f t="shared" si="8"/>
        <v>0</v>
      </c>
      <c r="AJ64" s="26">
        <v>1</v>
      </c>
      <c r="AK64" s="26"/>
      <c r="AL64" s="26"/>
      <c r="AM64" s="178">
        <f t="shared" si="9"/>
        <v>0</v>
      </c>
      <c r="AN64" s="26">
        <v>1</v>
      </c>
      <c r="AO64" s="26"/>
      <c r="AP64" s="26"/>
      <c r="AQ64" s="179">
        <f t="shared" si="10"/>
        <v>0</v>
      </c>
      <c r="AR64" s="26">
        <v>1</v>
      </c>
      <c r="AS64" s="26"/>
      <c r="AT64" s="26"/>
      <c r="AU64" s="27">
        <f t="shared" si="11"/>
        <v>0</v>
      </c>
      <c r="AV64" s="26">
        <v>1</v>
      </c>
      <c r="AW64" s="26"/>
      <c r="AX64" s="26"/>
      <c r="AY64" s="27">
        <f t="shared" si="18"/>
        <v>0</v>
      </c>
      <c r="AZ64" s="29">
        <f t="shared" si="15"/>
        <v>0</v>
      </c>
      <c r="BA64" s="30">
        <v>0</v>
      </c>
      <c r="BB64" s="31">
        <f t="shared" si="13"/>
        <v>0</v>
      </c>
      <c r="BC64" s="32" t="str">
        <f t="shared" si="14"/>
        <v>geen actie</v>
      </c>
      <c r="BD64" s="18">
        <v>63</v>
      </c>
    </row>
    <row r="65" spans="1:56" s="45" customFormat="1" ht="17.25" hidden="1" customHeight="1" x14ac:dyDescent="0.25">
      <c r="A65" s="18">
        <v>64</v>
      </c>
      <c r="B65" s="18" t="str">
        <f t="shared" si="0"/>
        <v>v</v>
      </c>
      <c r="C65" s="22"/>
      <c r="D65" s="173"/>
      <c r="E65" s="147"/>
      <c r="F65" s="181"/>
      <c r="G65" s="144"/>
      <c r="H65" s="23">
        <f t="shared" si="17"/>
        <v>0</v>
      </c>
      <c r="I65" s="144"/>
      <c r="J65" s="176">
        <f t="shared" si="2"/>
        <v>2018</v>
      </c>
      <c r="K65" s="25"/>
      <c r="L65" s="26">
        <v>1</v>
      </c>
      <c r="M65" s="26"/>
      <c r="N65" s="26"/>
      <c r="O65" s="27">
        <f t="shared" si="3"/>
        <v>0</v>
      </c>
      <c r="P65" s="26">
        <v>1</v>
      </c>
      <c r="Q65" s="26"/>
      <c r="R65" s="26"/>
      <c r="S65" s="27">
        <f t="shared" si="4"/>
        <v>0</v>
      </c>
      <c r="T65" s="26">
        <v>1</v>
      </c>
      <c r="U65" s="26"/>
      <c r="V65" s="26"/>
      <c r="W65" s="27">
        <f t="shared" si="5"/>
        <v>0</v>
      </c>
      <c r="X65" s="26">
        <v>1</v>
      </c>
      <c r="Y65" s="26"/>
      <c r="Z65" s="26"/>
      <c r="AA65" s="27">
        <f t="shared" si="6"/>
        <v>0</v>
      </c>
      <c r="AB65" s="26">
        <v>1</v>
      </c>
      <c r="AC65" s="26"/>
      <c r="AD65" s="26"/>
      <c r="AE65" s="27">
        <f t="shared" si="7"/>
        <v>0</v>
      </c>
      <c r="AF65" s="26">
        <v>1</v>
      </c>
      <c r="AG65" s="26"/>
      <c r="AH65" s="26"/>
      <c r="AI65" s="27">
        <f t="shared" si="8"/>
        <v>0</v>
      </c>
      <c r="AJ65" s="26">
        <v>1</v>
      </c>
      <c r="AK65" s="26"/>
      <c r="AL65" s="26"/>
      <c r="AM65" s="178">
        <f t="shared" si="9"/>
        <v>0</v>
      </c>
      <c r="AN65" s="26">
        <v>1</v>
      </c>
      <c r="AO65" s="26"/>
      <c r="AP65" s="26"/>
      <c r="AQ65" s="179">
        <f t="shared" si="10"/>
        <v>0</v>
      </c>
      <c r="AR65" s="26">
        <v>1</v>
      </c>
      <c r="AS65" s="26"/>
      <c r="AT65" s="26"/>
      <c r="AU65" s="27">
        <f t="shared" si="11"/>
        <v>0</v>
      </c>
      <c r="AV65" s="26">
        <v>1</v>
      </c>
      <c r="AW65" s="26"/>
      <c r="AX65" s="26"/>
      <c r="AY65" s="27">
        <f t="shared" si="18"/>
        <v>0</v>
      </c>
      <c r="AZ65" s="29">
        <f t="shared" si="15"/>
        <v>0</v>
      </c>
      <c r="BA65" s="30">
        <v>0</v>
      </c>
      <c r="BB65" s="31">
        <f t="shared" si="13"/>
        <v>0</v>
      </c>
      <c r="BC65" s="32" t="str">
        <f t="shared" si="14"/>
        <v>geen actie</v>
      </c>
      <c r="BD65" s="18">
        <v>64</v>
      </c>
    </row>
    <row r="66" spans="1:56" s="45" customFormat="1" ht="17.25" hidden="1" customHeight="1" x14ac:dyDescent="0.25">
      <c r="A66" s="18">
        <v>65</v>
      </c>
      <c r="B66" s="18" t="str">
        <f t="shared" ref="B66:B126" si="19">IF(A66=BD66,"v","x")</f>
        <v>v</v>
      </c>
      <c r="C66" s="22"/>
      <c r="D66" s="173"/>
      <c r="E66" s="147"/>
      <c r="F66" s="181"/>
      <c r="G66" s="144"/>
      <c r="H66" s="23">
        <f t="shared" si="17"/>
        <v>0</v>
      </c>
      <c r="I66" s="144"/>
      <c r="J66" s="176">
        <f t="shared" ref="J66:J126" si="20">SUM(2018-I66)</f>
        <v>2018</v>
      </c>
      <c r="K66" s="25"/>
      <c r="L66" s="26">
        <v>1</v>
      </c>
      <c r="M66" s="26"/>
      <c r="N66" s="26"/>
      <c r="O66" s="27">
        <f t="shared" ref="O66:O126" si="21">SUM(M66*10+N66)/L66*10</f>
        <v>0</v>
      </c>
      <c r="P66" s="26">
        <v>1</v>
      </c>
      <c r="Q66" s="26"/>
      <c r="R66" s="26"/>
      <c r="S66" s="27">
        <f t="shared" ref="S66:S126" si="22">SUM(Q66*10+R66)/P66*10</f>
        <v>0</v>
      </c>
      <c r="T66" s="26">
        <v>1</v>
      </c>
      <c r="U66" s="26"/>
      <c r="V66" s="26"/>
      <c r="W66" s="27">
        <f t="shared" ref="W66:W126" si="23">SUM(U66*10+V66)/T66*10</f>
        <v>0</v>
      </c>
      <c r="X66" s="26">
        <v>1</v>
      </c>
      <c r="Y66" s="26"/>
      <c r="Z66" s="26"/>
      <c r="AA66" s="27">
        <f t="shared" ref="AA66:AA126" si="24">SUM(Y66*10+Z66)/X66*10</f>
        <v>0</v>
      </c>
      <c r="AB66" s="26">
        <v>1</v>
      </c>
      <c r="AC66" s="26"/>
      <c r="AD66" s="26"/>
      <c r="AE66" s="27">
        <f t="shared" ref="AE66:AE126" si="25">SUM(AC66*10+AD66)/AB66*10</f>
        <v>0</v>
      </c>
      <c r="AF66" s="26">
        <v>1</v>
      </c>
      <c r="AG66" s="26"/>
      <c r="AH66" s="26"/>
      <c r="AI66" s="27">
        <f t="shared" ref="AI66:AI126" si="26">SUM(AG66*10+AH66)/AF66*10</f>
        <v>0</v>
      </c>
      <c r="AJ66" s="26">
        <v>1</v>
      </c>
      <c r="AK66" s="26"/>
      <c r="AL66" s="26"/>
      <c r="AM66" s="178">
        <f t="shared" ref="AM66:AM126" si="27">SUM(AK66*10+AL66)/AJ66*10</f>
        <v>0</v>
      </c>
      <c r="AN66" s="26">
        <v>1</v>
      </c>
      <c r="AO66" s="26"/>
      <c r="AP66" s="26"/>
      <c r="AQ66" s="179">
        <f t="shared" ref="AQ66:AQ126" si="28">SUM(AO66*10+AP66)/AN66*10</f>
        <v>0</v>
      </c>
      <c r="AR66" s="26">
        <v>1</v>
      </c>
      <c r="AS66" s="26"/>
      <c r="AT66" s="26"/>
      <c r="AU66" s="27">
        <f t="shared" ref="AU66:AU126" si="29">SUM(AS66*10+AT66)/AR66*10</f>
        <v>0</v>
      </c>
      <c r="AV66" s="26">
        <v>1</v>
      </c>
      <c r="AW66" s="26"/>
      <c r="AX66" s="26"/>
      <c r="AY66" s="27">
        <f t="shared" si="18"/>
        <v>0</v>
      </c>
      <c r="AZ66" s="29">
        <f t="shared" si="15"/>
        <v>0</v>
      </c>
      <c r="BA66" s="30">
        <v>0</v>
      </c>
      <c r="BB66" s="31">
        <f t="shared" ref="BB66:BB118" si="30">AZ66-BA66</f>
        <v>0</v>
      </c>
      <c r="BC66" s="32" t="str">
        <f t="shared" ref="BC66:BC126" si="31">IF(BB66=0,"geen actie",CONCATENATE("diploma uitschrijven: ",AZ66," punten"))</f>
        <v>geen actie</v>
      </c>
      <c r="BD66" s="18">
        <v>65</v>
      </c>
    </row>
    <row r="67" spans="1:56" s="45" customFormat="1" ht="17.25" hidden="1" customHeight="1" x14ac:dyDescent="0.25">
      <c r="A67" s="18">
        <v>66</v>
      </c>
      <c r="B67" s="18" t="str">
        <f t="shared" si="19"/>
        <v>v</v>
      </c>
      <c r="C67" s="22"/>
      <c r="D67" s="173"/>
      <c r="E67" s="147"/>
      <c r="F67" s="181"/>
      <c r="G67" s="144"/>
      <c r="H67" s="23">
        <f t="shared" si="17"/>
        <v>0</v>
      </c>
      <c r="I67" s="144"/>
      <c r="J67" s="176">
        <f t="shared" si="20"/>
        <v>2018</v>
      </c>
      <c r="K67" s="25"/>
      <c r="L67" s="26">
        <v>1</v>
      </c>
      <c r="M67" s="26"/>
      <c r="N67" s="26"/>
      <c r="O67" s="27">
        <f t="shared" si="21"/>
        <v>0</v>
      </c>
      <c r="P67" s="26">
        <v>1</v>
      </c>
      <c r="Q67" s="26"/>
      <c r="R67" s="26"/>
      <c r="S67" s="27">
        <f t="shared" si="22"/>
        <v>0</v>
      </c>
      <c r="T67" s="26">
        <v>1</v>
      </c>
      <c r="U67" s="26"/>
      <c r="V67" s="26"/>
      <c r="W67" s="27">
        <f t="shared" si="23"/>
        <v>0</v>
      </c>
      <c r="X67" s="26">
        <v>1</v>
      </c>
      <c r="Y67" s="26"/>
      <c r="Z67" s="26"/>
      <c r="AA67" s="27">
        <f t="shared" si="24"/>
        <v>0</v>
      </c>
      <c r="AB67" s="26">
        <v>1</v>
      </c>
      <c r="AC67" s="26"/>
      <c r="AD67" s="26"/>
      <c r="AE67" s="27">
        <f t="shared" si="25"/>
        <v>0</v>
      </c>
      <c r="AF67" s="26">
        <v>1</v>
      </c>
      <c r="AG67" s="26"/>
      <c r="AH67" s="26"/>
      <c r="AI67" s="27">
        <f t="shared" si="26"/>
        <v>0</v>
      </c>
      <c r="AJ67" s="26">
        <v>1</v>
      </c>
      <c r="AK67" s="26"/>
      <c r="AL67" s="26"/>
      <c r="AM67" s="178">
        <f t="shared" si="27"/>
        <v>0</v>
      </c>
      <c r="AN67" s="26">
        <v>1</v>
      </c>
      <c r="AO67" s="26"/>
      <c r="AP67" s="26"/>
      <c r="AQ67" s="179">
        <f t="shared" si="28"/>
        <v>0</v>
      </c>
      <c r="AR67" s="26">
        <v>1</v>
      </c>
      <c r="AS67" s="26"/>
      <c r="AT67" s="26"/>
      <c r="AU67" s="27">
        <f t="shared" si="29"/>
        <v>0</v>
      </c>
      <c r="AV67" s="26">
        <v>1</v>
      </c>
      <c r="AW67" s="26"/>
      <c r="AX67" s="26"/>
      <c r="AY67" s="27">
        <f t="shared" si="18"/>
        <v>0</v>
      </c>
      <c r="AZ67" s="29">
        <f t="shared" si="15"/>
        <v>0</v>
      </c>
      <c r="BA67" s="30">
        <v>0</v>
      </c>
      <c r="BB67" s="31">
        <f t="shared" si="30"/>
        <v>0</v>
      </c>
      <c r="BC67" s="32" t="str">
        <f t="shared" si="31"/>
        <v>geen actie</v>
      </c>
      <c r="BD67" s="18">
        <v>66</v>
      </c>
    </row>
    <row r="68" spans="1:56" s="45" customFormat="1" ht="17.25" hidden="1" customHeight="1" x14ac:dyDescent="0.25">
      <c r="A68" s="18">
        <v>67</v>
      </c>
      <c r="B68" s="18" t="str">
        <f t="shared" si="19"/>
        <v>v</v>
      </c>
      <c r="C68" s="22"/>
      <c r="D68" s="173"/>
      <c r="E68" s="147"/>
      <c r="F68" s="181"/>
      <c r="G68" s="144"/>
      <c r="H68" s="23">
        <f t="shared" si="17"/>
        <v>0</v>
      </c>
      <c r="I68" s="144"/>
      <c r="J68" s="176">
        <f t="shared" si="20"/>
        <v>2018</v>
      </c>
      <c r="K68" s="25"/>
      <c r="L68" s="26">
        <v>1</v>
      </c>
      <c r="M68" s="26"/>
      <c r="N68" s="26"/>
      <c r="O68" s="27">
        <f t="shared" si="21"/>
        <v>0</v>
      </c>
      <c r="P68" s="26">
        <v>1</v>
      </c>
      <c r="Q68" s="26"/>
      <c r="R68" s="26"/>
      <c r="S68" s="27">
        <f t="shared" si="22"/>
        <v>0</v>
      </c>
      <c r="T68" s="26">
        <v>1</v>
      </c>
      <c r="U68" s="26"/>
      <c r="V68" s="26"/>
      <c r="W68" s="27">
        <f t="shared" si="23"/>
        <v>0</v>
      </c>
      <c r="X68" s="26">
        <v>1</v>
      </c>
      <c r="Y68" s="26"/>
      <c r="Z68" s="26"/>
      <c r="AA68" s="27">
        <f t="shared" si="24"/>
        <v>0</v>
      </c>
      <c r="AB68" s="26">
        <v>1</v>
      </c>
      <c r="AC68" s="26"/>
      <c r="AD68" s="26"/>
      <c r="AE68" s="27">
        <f t="shared" si="25"/>
        <v>0</v>
      </c>
      <c r="AF68" s="26">
        <v>1</v>
      </c>
      <c r="AG68" s="26"/>
      <c r="AH68" s="26"/>
      <c r="AI68" s="27">
        <f t="shared" si="26"/>
        <v>0</v>
      </c>
      <c r="AJ68" s="26">
        <v>1</v>
      </c>
      <c r="AK68" s="26"/>
      <c r="AL68" s="26"/>
      <c r="AM68" s="178">
        <f t="shared" si="27"/>
        <v>0</v>
      </c>
      <c r="AN68" s="26">
        <v>1</v>
      </c>
      <c r="AO68" s="26"/>
      <c r="AP68" s="26"/>
      <c r="AQ68" s="179">
        <f t="shared" si="28"/>
        <v>0</v>
      </c>
      <c r="AR68" s="26">
        <v>1</v>
      </c>
      <c r="AS68" s="26"/>
      <c r="AT68" s="26"/>
      <c r="AU68" s="27">
        <f t="shared" si="29"/>
        <v>0</v>
      </c>
      <c r="AV68" s="26">
        <v>1</v>
      </c>
      <c r="AW68" s="26"/>
      <c r="AX68" s="26"/>
      <c r="AY68" s="27">
        <f t="shared" si="18"/>
        <v>0</v>
      </c>
      <c r="AZ68" s="29">
        <f t="shared" si="15"/>
        <v>0</v>
      </c>
      <c r="BA68" s="30">
        <v>0</v>
      </c>
      <c r="BB68" s="31">
        <f t="shared" si="30"/>
        <v>0</v>
      </c>
      <c r="BC68" s="32" t="str">
        <f t="shared" si="31"/>
        <v>geen actie</v>
      </c>
      <c r="BD68" s="18">
        <v>67</v>
      </c>
    </row>
    <row r="69" spans="1:56" s="45" customFormat="1" ht="17.25" hidden="1" customHeight="1" x14ac:dyDescent="0.25">
      <c r="A69" s="18">
        <v>68</v>
      </c>
      <c r="B69" s="18" t="str">
        <f t="shared" si="19"/>
        <v>v</v>
      </c>
      <c r="C69" s="22"/>
      <c r="D69" s="173"/>
      <c r="E69" s="147"/>
      <c r="F69" s="181"/>
      <c r="G69" s="144"/>
      <c r="H69" s="23">
        <f t="shared" si="17"/>
        <v>0</v>
      </c>
      <c r="I69" s="144"/>
      <c r="J69" s="176">
        <f t="shared" si="20"/>
        <v>2018</v>
      </c>
      <c r="K69" s="25"/>
      <c r="L69" s="26">
        <v>1</v>
      </c>
      <c r="M69" s="26"/>
      <c r="N69" s="26"/>
      <c r="O69" s="27">
        <f t="shared" si="21"/>
        <v>0</v>
      </c>
      <c r="P69" s="26">
        <v>1</v>
      </c>
      <c r="Q69" s="26"/>
      <c r="R69" s="26"/>
      <c r="S69" s="27">
        <f t="shared" si="22"/>
        <v>0</v>
      </c>
      <c r="T69" s="26">
        <v>1</v>
      </c>
      <c r="U69" s="26"/>
      <c r="V69" s="26"/>
      <c r="W69" s="27">
        <f t="shared" si="23"/>
        <v>0</v>
      </c>
      <c r="X69" s="26">
        <v>1</v>
      </c>
      <c r="Y69" s="26"/>
      <c r="Z69" s="26"/>
      <c r="AA69" s="27">
        <f t="shared" si="24"/>
        <v>0</v>
      </c>
      <c r="AB69" s="26">
        <v>1</v>
      </c>
      <c r="AC69" s="26"/>
      <c r="AD69" s="26"/>
      <c r="AE69" s="27">
        <f t="shared" si="25"/>
        <v>0</v>
      </c>
      <c r="AF69" s="26">
        <v>1</v>
      </c>
      <c r="AG69" s="26"/>
      <c r="AH69" s="26"/>
      <c r="AI69" s="27">
        <f t="shared" si="26"/>
        <v>0</v>
      </c>
      <c r="AJ69" s="26">
        <v>1</v>
      </c>
      <c r="AK69" s="26"/>
      <c r="AL69" s="26"/>
      <c r="AM69" s="178">
        <f t="shared" si="27"/>
        <v>0</v>
      </c>
      <c r="AN69" s="26">
        <v>1</v>
      </c>
      <c r="AO69" s="26"/>
      <c r="AP69" s="26"/>
      <c r="AQ69" s="179">
        <f t="shared" si="28"/>
        <v>0</v>
      </c>
      <c r="AR69" s="26">
        <v>1</v>
      </c>
      <c r="AS69" s="26"/>
      <c r="AT69" s="26"/>
      <c r="AU69" s="27">
        <f t="shared" si="29"/>
        <v>0</v>
      </c>
      <c r="AV69" s="26">
        <v>1</v>
      </c>
      <c r="AW69" s="26"/>
      <c r="AX69" s="26"/>
      <c r="AY69" s="27">
        <f t="shared" si="18"/>
        <v>0</v>
      </c>
      <c r="AZ69" s="29">
        <f t="shared" si="15"/>
        <v>0</v>
      </c>
      <c r="BA69" s="30">
        <v>0</v>
      </c>
      <c r="BB69" s="31">
        <f t="shared" si="30"/>
        <v>0</v>
      </c>
      <c r="BC69" s="32" t="str">
        <f t="shared" si="31"/>
        <v>geen actie</v>
      </c>
      <c r="BD69" s="18">
        <v>68</v>
      </c>
    </row>
    <row r="70" spans="1:56" s="45" customFormat="1" ht="17.25" hidden="1" customHeight="1" x14ac:dyDescent="0.25">
      <c r="A70" s="18">
        <v>69</v>
      </c>
      <c r="B70" s="18" t="str">
        <f t="shared" si="19"/>
        <v>v</v>
      </c>
      <c r="C70" s="22"/>
      <c r="D70" s="173"/>
      <c r="E70" s="147"/>
      <c r="F70" s="181"/>
      <c r="G70" s="144"/>
      <c r="H70" s="23">
        <f t="shared" si="17"/>
        <v>0</v>
      </c>
      <c r="I70" s="144"/>
      <c r="J70" s="176">
        <f t="shared" si="20"/>
        <v>2018</v>
      </c>
      <c r="K70" s="25"/>
      <c r="L70" s="26">
        <v>1</v>
      </c>
      <c r="M70" s="26"/>
      <c r="N70" s="26"/>
      <c r="O70" s="27">
        <f t="shared" si="21"/>
        <v>0</v>
      </c>
      <c r="P70" s="26">
        <v>1</v>
      </c>
      <c r="Q70" s="26"/>
      <c r="R70" s="26"/>
      <c r="S70" s="27">
        <f t="shared" si="22"/>
        <v>0</v>
      </c>
      <c r="T70" s="26">
        <v>1</v>
      </c>
      <c r="U70" s="26"/>
      <c r="V70" s="26"/>
      <c r="W70" s="27">
        <f t="shared" si="23"/>
        <v>0</v>
      </c>
      <c r="X70" s="26">
        <v>1</v>
      </c>
      <c r="Y70" s="26"/>
      <c r="Z70" s="26"/>
      <c r="AA70" s="27">
        <f t="shared" si="24"/>
        <v>0</v>
      </c>
      <c r="AB70" s="26">
        <v>1</v>
      </c>
      <c r="AC70" s="26"/>
      <c r="AD70" s="26"/>
      <c r="AE70" s="27">
        <f t="shared" si="25"/>
        <v>0</v>
      </c>
      <c r="AF70" s="26">
        <v>1</v>
      </c>
      <c r="AG70" s="26"/>
      <c r="AH70" s="26"/>
      <c r="AI70" s="27">
        <f t="shared" si="26"/>
        <v>0</v>
      </c>
      <c r="AJ70" s="26">
        <v>1</v>
      </c>
      <c r="AK70" s="26"/>
      <c r="AL70" s="26"/>
      <c r="AM70" s="178">
        <f t="shared" si="27"/>
        <v>0</v>
      </c>
      <c r="AN70" s="26">
        <v>1</v>
      </c>
      <c r="AO70" s="26"/>
      <c r="AP70" s="26"/>
      <c r="AQ70" s="179">
        <f t="shared" si="28"/>
        <v>0</v>
      </c>
      <c r="AR70" s="26">
        <v>1</v>
      </c>
      <c r="AS70" s="26"/>
      <c r="AT70" s="26"/>
      <c r="AU70" s="27">
        <f t="shared" si="29"/>
        <v>0</v>
      </c>
      <c r="AV70" s="26">
        <v>1</v>
      </c>
      <c r="AW70" s="26"/>
      <c r="AX70" s="26"/>
      <c r="AY70" s="27">
        <f t="shared" si="18"/>
        <v>0</v>
      </c>
      <c r="AZ70" s="29">
        <f t="shared" ref="AZ70:AZ126" si="32">IF(H70&lt;250,0,IF(H70&lt;500,250,IF(H70&lt;750,"500",IF(H70&lt;1000,750,IF(H70&lt;1500,1000,IF(H70&lt;2000,1500,IF(H70&lt;2500,2000,IF(H70&lt;3000,2500,3000))))))))</f>
        <v>0</v>
      </c>
      <c r="BA70" s="30">
        <v>0</v>
      </c>
      <c r="BB70" s="31">
        <f t="shared" si="30"/>
        <v>0</v>
      </c>
      <c r="BC70" s="32" t="str">
        <f t="shared" si="31"/>
        <v>geen actie</v>
      </c>
      <c r="BD70" s="18">
        <v>69</v>
      </c>
    </row>
    <row r="71" spans="1:56" s="45" customFormat="1" ht="17.25" hidden="1" customHeight="1" x14ac:dyDescent="0.25">
      <c r="A71" s="18">
        <v>70</v>
      </c>
      <c r="B71" s="18" t="str">
        <f t="shared" si="19"/>
        <v>v</v>
      </c>
      <c r="C71" s="22"/>
      <c r="D71" s="173"/>
      <c r="E71" s="147"/>
      <c r="F71" s="181"/>
      <c r="G71" s="144"/>
      <c r="H71" s="23">
        <f t="shared" si="17"/>
        <v>0</v>
      </c>
      <c r="I71" s="144"/>
      <c r="J71" s="176">
        <f t="shared" si="20"/>
        <v>2018</v>
      </c>
      <c r="K71" s="25"/>
      <c r="L71" s="26">
        <v>1</v>
      </c>
      <c r="M71" s="26"/>
      <c r="N71" s="26"/>
      <c r="O71" s="27">
        <f t="shared" si="21"/>
        <v>0</v>
      </c>
      <c r="P71" s="26">
        <v>1</v>
      </c>
      <c r="Q71" s="26"/>
      <c r="R71" s="26"/>
      <c r="S71" s="27">
        <f t="shared" si="22"/>
        <v>0</v>
      </c>
      <c r="T71" s="26">
        <v>1</v>
      </c>
      <c r="U71" s="26"/>
      <c r="V71" s="26"/>
      <c r="W71" s="27">
        <f t="shared" si="23"/>
        <v>0</v>
      </c>
      <c r="X71" s="26">
        <v>1</v>
      </c>
      <c r="Y71" s="26"/>
      <c r="Z71" s="26"/>
      <c r="AA71" s="27">
        <f t="shared" si="24"/>
        <v>0</v>
      </c>
      <c r="AB71" s="26">
        <v>1</v>
      </c>
      <c r="AC71" s="26"/>
      <c r="AD71" s="26"/>
      <c r="AE71" s="27">
        <f t="shared" si="25"/>
        <v>0</v>
      </c>
      <c r="AF71" s="26">
        <v>1</v>
      </c>
      <c r="AG71" s="26"/>
      <c r="AH71" s="26"/>
      <c r="AI71" s="27">
        <f t="shared" si="26"/>
        <v>0</v>
      </c>
      <c r="AJ71" s="26">
        <v>1</v>
      </c>
      <c r="AK71" s="26"/>
      <c r="AL71" s="26"/>
      <c r="AM71" s="178">
        <f t="shared" si="27"/>
        <v>0</v>
      </c>
      <c r="AN71" s="26">
        <v>1</v>
      </c>
      <c r="AO71" s="26"/>
      <c r="AP71" s="26"/>
      <c r="AQ71" s="179">
        <f t="shared" si="28"/>
        <v>0</v>
      </c>
      <c r="AR71" s="26">
        <v>1</v>
      </c>
      <c r="AS71" s="26"/>
      <c r="AT71" s="26"/>
      <c r="AU71" s="27">
        <f t="shared" si="29"/>
        <v>0</v>
      </c>
      <c r="AV71" s="26">
        <v>1</v>
      </c>
      <c r="AW71" s="26"/>
      <c r="AX71" s="26"/>
      <c r="AY71" s="27">
        <f t="shared" si="18"/>
        <v>0</v>
      </c>
      <c r="AZ71" s="29">
        <f t="shared" si="32"/>
        <v>0</v>
      </c>
      <c r="BA71" s="30">
        <v>0</v>
      </c>
      <c r="BB71" s="31">
        <f t="shared" si="30"/>
        <v>0</v>
      </c>
      <c r="BC71" s="32" t="str">
        <f t="shared" si="31"/>
        <v>geen actie</v>
      </c>
      <c r="BD71" s="18">
        <v>70</v>
      </c>
    </row>
    <row r="72" spans="1:56" s="45" customFormat="1" ht="17.25" hidden="1" customHeight="1" x14ac:dyDescent="0.25">
      <c r="A72" s="18">
        <v>71</v>
      </c>
      <c r="B72" s="18" t="str">
        <f t="shared" si="19"/>
        <v>v</v>
      </c>
      <c r="C72" s="22"/>
      <c r="D72" s="173"/>
      <c r="E72" s="147"/>
      <c r="F72" s="181"/>
      <c r="G72" s="144"/>
      <c r="H72" s="23">
        <f t="shared" si="17"/>
        <v>0</v>
      </c>
      <c r="I72" s="144"/>
      <c r="J72" s="176">
        <f t="shared" si="20"/>
        <v>2018</v>
      </c>
      <c r="K72" s="25"/>
      <c r="L72" s="26">
        <v>1</v>
      </c>
      <c r="M72" s="26"/>
      <c r="N72" s="26"/>
      <c r="O72" s="27">
        <f t="shared" si="21"/>
        <v>0</v>
      </c>
      <c r="P72" s="26">
        <v>1</v>
      </c>
      <c r="Q72" s="26"/>
      <c r="R72" s="26"/>
      <c r="S72" s="27">
        <f t="shared" si="22"/>
        <v>0</v>
      </c>
      <c r="T72" s="26">
        <v>1</v>
      </c>
      <c r="U72" s="26"/>
      <c r="V72" s="26"/>
      <c r="W72" s="27">
        <f t="shared" si="23"/>
        <v>0</v>
      </c>
      <c r="X72" s="26">
        <v>1</v>
      </c>
      <c r="Y72" s="26"/>
      <c r="Z72" s="26"/>
      <c r="AA72" s="27">
        <f t="shared" si="24"/>
        <v>0</v>
      </c>
      <c r="AB72" s="26">
        <v>1</v>
      </c>
      <c r="AC72" s="26"/>
      <c r="AD72" s="26"/>
      <c r="AE72" s="27">
        <f t="shared" si="25"/>
        <v>0</v>
      </c>
      <c r="AF72" s="26">
        <v>1</v>
      </c>
      <c r="AG72" s="26"/>
      <c r="AH72" s="26"/>
      <c r="AI72" s="27">
        <f t="shared" si="26"/>
        <v>0</v>
      </c>
      <c r="AJ72" s="26">
        <v>1</v>
      </c>
      <c r="AK72" s="26"/>
      <c r="AL72" s="26"/>
      <c r="AM72" s="178">
        <f t="shared" si="27"/>
        <v>0</v>
      </c>
      <c r="AN72" s="26">
        <v>1</v>
      </c>
      <c r="AO72" s="26"/>
      <c r="AP72" s="26"/>
      <c r="AQ72" s="179">
        <f t="shared" si="28"/>
        <v>0</v>
      </c>
      <c r="AR72" s="26">
        <v>1</v>
      </c>
      <c r="AS72" s="26"/>
      <c r="AT72" s="26"/>
      <c r="AU72" s="27">
        <f t="shared" si="29"/>
        <v>0</v>
      </c>
      <c r="AV72" s="26">
        <v>1</v>
      </c>
      <c r="AW72" s="26"/>
      <c r="AX72" s="26"/>
      <c r="AY72" s="27">
        <f t="shared" si="18"/>
        <v>0</v>
      </c>
      <c r="AZ72" s="29">
        <f t="shared" si="32"/>
        <v>0</v>
      </c>
      <c r="BA72" s="30">
        <v>0</v>
      </c>
      <c r="BB72" s="31">
        <f t="shared" si="30"/>
        <v>0</v>
      </c>
      <c r="BC72" s="32" t="str">
        <f t="shared" si="31"/>
        <v>geen actie</v>
      </c>
      <c r="BD72" s="18">
        <v>71</v>
      </c>
    </row>
    <row r="73" spans="1:56" s="45" customFormat="1" ht="17.25" hidden="1" customHeight="1" x14ac:dyDescent="0.25">
      <c r="A73" s="18">
        <v>72</v>
      </c>
      <c r="B73" s="18" t="str">
        <f t="shared" si="19"/>
        <v>v</v>
      </c>
      <c r="C73" s="22"/>
      <c r="D73" s="173"/>
      <c r="E73" s="147"/>
      <c r="F73" s="181"/>
      <c r="G73" s="144"/>
      <c r="H73" s="23">
        <f t="shared" si="17"/>
        <v>0</v>
      </c>
      <c r="I73" s="144"/>
      <c r="J73" s="176">
        <f t="shared" si="20"/>
        <v>2018</v>
      </c>
      <c r="K73" s="25"/>
      <c r="L73" s="26">
        <v>1</v>
      </c>
      <c r="M73" s="26"/>
      <c r="N73" s="26"/>
      <c r="O73" s="27">
        <f t="shared" si="21"/>
        <v>0</v>
      </c>
      <c r="P73" s="26">
        <v>1</v>
      </c>
      <c r="Q73" s="26"/>
      <c r="R73" s="26"/>
      <c r="S73" s="27">
        <f t="shared" si="22"/>
        <v>0</v>
      </c>
      <c r="T73" s="26">
        <v>1</v>
      </c>
      <c r="U73" s="26"/>
      <c r="V73" s="26"/>
      <c r="W73" s="27">
        <f t="shared" si="23"/>
        <v>0</v>
      </c>
      <c r="X73" s="26">
        <v>1</v>
      </c>
      <c r="Y73" s="26"/>
      <c r="Z73" s="26"/>
      <c r="AA73" s="27">
        <f t="shared" si="24"/>
        <v>0</v>
      </c>
      <c r="AB73" s="26">
        <v>1</v>
      </c>
      <c r="AC73" s="26"/>
      <c r="AD73" s="26"/>
      <c r="AE73" s="27">
        <f t="shared" si="25"/>
        <v>0</v>
      </c>
      <c r="AF73" s="26">
        <v>1</v>
      </c>
      <c r="AG73" s="26"/>
      <c r="AH73" s="26"/>
      <c r="AI73" s="27">
        <f t="shared" si="26"/>
        <v>0</v>
      </c>
      <c r="AJ73" s="26">
        <v>1</v>
      </c>
      <c r="AK73" s="26"/>
      <c r="AL73" s="26"/>
      <c r="AM73" s="178">
        <f t="shared" si="27"/>
        <v>0</v>
      </c>
      <c r="AN73" s="26">
        <v>1</v>
      </c>
      <c r="AO73" s="26"/>
      <c r="AP73" s="26"/>
      <c r="AQ73" s="179">
        <f t="shared" si="28"/>
        <v>0</v>
      </c>
      <c r="AR73" s="26">
        <v>1</v>
      </c>
      <c r="AS73" s="26"/>
      <c r="AT73" s="26"/>
      <c r="AU73" s="27">
        <f t="shared" si="29"/>
        <v>0</v>
      </c>
      <c r="AV73" s="26">
        <v>1</v>
      </c>
      <c r="AW73" s="26"/>
      <c r="AX73" s="26"/>
      <c r="AY73" s="27">
        <f t="shared" si="18"/>
        <v>0</v>
      </c>
      <c r="AZ73" s="29">
        <f t="shared" si="32"/>
        <v>0</v>
      </c>
      <c r="BA73" s="30">
        <v>0</v>
      </c>
      <c r="BB73" s="31">
        <f t="shared" si="30"/>
        <v>0</v>
      </c>
      <c r="BC73" s="32" t="str">
        <f t="shared" si="31"/>
        <v>geen actie</v>
      </c>
      <c r="BD73" s="18">
        <v>72</v>
      </c>
    </row>
    <row r="74" spans="1:56" s="45" customFormat="1" ht="17.25" hidden="1" customHeight="1" x14ac:dyDescent="0.25">
      <c r="A74" s="18">
        <v>73</v>
      </c>
      <c r="B74" s="18" t="str">
        <f t="shared" si="19"/>
        <v>v</v>
      </c>
      <c r="C74" s="22"/>
      <c r="D74" s="173"/>
      <c r="E74" s="147"/>
      <c r="F74" s="181"/>
      <c r="G74" s="144"/>
      <c r="H74" s="23">
        <f t="shared" si="17"/>
        <v>0</v>
      </c>
      <c r="I74" s="144"/>
      <c r="J74" s="176">
        <f t="shared" si="20"/>
        <v>2018</v>
      </c>
      <c r="K74" s="25"/>
      <c r="L74" s="26">
        <v>1</v>
      </c>
      <c r="M74" s="26"/>
      <c r="N74" s="26"/>
      <c r="O74" s="27">
        <f t="shared" si="21"/>
        <v>0</v>
      </c>
      <c r="P74" s="26">
        <v>1</v>
      </c>
      <c r="Q74" s="26"/>
      <c r="R74" s="26"/>
      <c r="S74" s="27">
        <f t="shared" si="22"/>
        <v>0</v>
      </c>
      <c r="T74" s="26">
        <v>1</v>
      </c>
      <c r="U74" s="26"/>
      <c r="V74" s="26"/>
      <c r="W74" s="27">
        <f t="shared" si="23"/>
        <v>0</v>
      </c>
      <c r="X74" s="26">
        <v>1</v>
      </c>
      <c r="Y74" s="26"/>
      <c r="Z74" s="26"/>
      <c r="AA74" s="27">
        <f t="shared" si="24"/>
        <v>0</v>
      </c>
      <c r="AB74" s="26">
        <v>1</v>
      </c>
      <c r="AC74" s="26"/>
      <c r="AD74" s="26"/>
      <c r="AE74" s="27">
        <f t="shared" si="25"/>
        <v>0</v>
      </c>
      <c r="AF74" s="26">
        <v>1</v>
      </c>
      <c r="AG74" s="26"/>
      <c r="AH74" s="26"/>
      <c r="AI74" s="27">
        <f t="shared" si="26"/>
        <v>0</v>
      </c>
      <c r="AJ74" s="26">
        <v>1</v>
      </c>
      <c r="AK74" s="26"/>
      <c r="AL74" s="26"/>
      <c r="AM74" s="178">
        <f t="shared" si="27"/>
        <v>0</v>
      </c>
      <c r="AN74" s="26">
        <v>1</v>
      </c>
      <c r="AO74" s="26"/>
      <c r="AP74" s="26"/>
      <c r="AQ74" s="179">
        <f t="shared" si="28"/>
        <v>0</v>
      </c>
      <c r="AR74" s="26">
        <v>1</v>
      </c>
      <c r="AS74" s="26"/>
      <c r="AT74" s="26"/>
      <c r="AU74" s="27">
        <f t="shared" si="29"/>
        <v>0</v>
      </c>
      <c r="AV74" s="26">
        <v>1</v>
      </c>
      <c r="AW74" s="26"/>
      <c r="AX74" s="26"/>
      <c r="AY74" s="27">
        <f t="shared" si="18"/>
        <v>0</v>
      </c>
      <c r="AZ74" s="29">
        <f t="shared" si="32"/>
        <v>0</v>
      </c>
      <c r="BA74" s="30">
        <v>0</v>
      </c>
      <c r="BB74" s="31">
        <f t="shared" si="30"/>
        <v>0</v>
      </c>
      <c r="BC74" s="32" t="str">
        <f t="shared" si="31"/>
        <v>geen actie</v>
      </c>
      <c r="BD74" s="18">
        <v>73</v>
      </c>
    </row>
    <row r="75" spans="1:56" s="45" customFormat="1" ht="17.25" hidden="1" customHeight="1" x14ac:dyDescent="0.25">
      <c r="A75" s="18">
        <v>74</v>
      </c>
      <c r="B75" s="18" t="str">
        <f t="shared" si="19"/>
        <v>v</v>
      </c>
      <c r="C75" s="22"/>
      <c r="D75" s="173"/>
      <c r="E75" s="147"/>
      <c r="F75" s="181"/>
      <c r="G75" s="144"/>
      <c r="H75" s="23">
        <f t="shared" si="17"/>
        <v>0</v>
      </c>
      <c r="I75" s="144"/>
      <c r="J75" s="176">
        <f t="shared" si="20"/>
        <v>2018</v>
      </c>
      <c r="K75" s="25"/>
      <c r="L75" s="26">
        <v>1</v>
      </c>
      <c r="M75" s="26"/>
      <c r="N75" s="26"/>
      <c r="O75" s="27">
        <f t="shared" si="21"/>
        <v>0</v>
      </c>
      <c r="P75" s="26">
        <v>1</v>
      </c>
      <c r="Q75" s="26"/>
      <c r="R75" s="26"/>
      <c r="S75" s="27">
        <f t="shared" si="22"/>
        <v>0</v>
      </c>
      <c r="T75" s="26">
        <v>1</v>
      </c>
      <c r="U75" s="26"/>
      <c r="V75" s="26"/>
      <c r="W75" s="27">
        <f t="shared" si="23"/>
        <v>0</v>
      </c>
      <c r="X75" s="26">
        <v>1</v>
      </c>
      <c r="Y75" s="26"/>
      <c r="Z75" s="26"/>
      <c r="AA75" s="27">
        <f t="shared" si="24"/>
        <v>0</v>
      </c>
      <c r="AB75" s="26">
        <v>1</v>
      </c>
      <c r="AC75" s="26"/>
      <c r="AD75" s="26"/>
      <c r="AE75" s="27">
        <f t="shared" si="25"/>
        <v>0</v>
      </c>
      <c r="AF75" s="26">
        <v>1</v>
      </c>
      <c r="AG75" s="26"/>
      <c r="AH75" s="26"/>
      <c r="AI75" s="27">
        <f t="shared" si="26"/>
        <v>0</v>
      </c>
      <c r="AJ75" s="26">
        <v>1</v>
      </c>
      <c r="AK75" s="26"/>
      <c r="AL75" s="26"/>
      <c r="AM75" s="178">
        <f t="shared" si="27"/>
        <v>0</v>
      </c>
      <c r="AN75" s="26">
        <v>1</v>
      </c>
      <c r="AO75" s="26"/>
      <c r="AP75" s="26"/>
      <c r="AQ75" s="179">
        <f t="shared" si="28"/>
        <v>0</v>
      </c>
      <c r="AR75" s="26">
        <v>1</v>
      </c>
      <c r="AS75" s="26"/>
      <c r="AT75" s="26"/>
      <c r="AU75" s="27">
        <f t="shared" si="29"/>
        <v>0</v>
      </c>
      <c r="AV75" s="26">
        <v>1</v>
      </c>
      <c r="AW75" s="26"/>
      <c r="AX75" s="26"/>
      <c r="AY75" s="27">
        <f t="shared" si="18"/>
        <v>0</v>
      </c>
      <c r="AZ75" s="29">
        <f t="shared" si="32"/>
        <v>0</v>
      </c>
      <c r="BA75" s="30">
        <v>0</v>
      </c>
      <c r="BB75" s="31">
        <f t="shared" si="30"/>
        <v>0</v>
      </c>
      <c r="BC75" s="32" t="str">
        <f t="shared" si="31"/>
        <v>geen actie</v>
      </c>
      <c r="BD75" s="18">
        <v>74</v>
      </c>
    </row>
    <row r="76" spans="1:56" s="45" customFormat="1" ht="17.25" hidden="1" customHeight="1" x14ac:dyDescent="0.25">
      <c r="A76" s="18">
        <v>75</v>
      </c>
      <c r="B76" s="18" t="str">
        <f t="shared" si="19"/>
        <v>v</v>
      </c>
      <c r="C76" s="22"/>
      <c r="D76" s="173"/>
      <c r="E76" s="147"/>
      <c r="F76" s="181"/>
      <c r="G76" s="144"/>
      <c r="H76" s="23">
        <f t="shared" si="17"/>
        <v>0</v>
      </c>
      <c r="I76" s="144"/>
      <c r="J76" s="176">
        <f t="shared" si="20"/>
        <v>2018</v>
      </c>
      <c r="K76" s="25"/>
      <c r="L76" s="26">
        <v>1</v>
      </c>
      <c r="M76" s="26"/>
      <c r="N76" s="26"/>
      <c r="O76" s="27">
        <f t="shared" si="21"/>
        <v>0</v>
      </c>
      <c r="P76" s="26">
        <v>1</v>
      </c>
      <c r="Q76" s="26"/>
      <c r="R76" s="26"/>
      <c r="S76" s="27">
        <f t="shared" si="22"/>
        <v>0</v>
      </c>
      <c r="T76" s="26">
        <v>1</v>
      </c>
      <c r="U76" s="26"/>
      <c r="V76" s="26"/>
      <c r="W76" s="27">
        <f t="shared" si="23"/>
        <v>0</v>
      </c>
      <c r="X76" s="26">
        <v>1</v>
      </c>
      <c r="Y76" s="26"/>
      <c r="Z76" s="26"/>
      <c r="AA76" s="27">
        <f t="shared" si="24"/>
        <v>0</v>
      </c>
      <c r="AB76" s="26">
        <v>1</v>
      </c>
      <c r="AC76" s="26"/>
      <c r="AD76" s="26"/>
      <c r="AE76" s="27">
        <f t="shared" si="25"/>
        <v>0</v>
      </c>
      <c r="AF76" s="26">
        <v>1</v>
      </c>
      <c r="AG76" s="26"/>
      <c r="AH76" s="26"/>
      <c r="AI76" s="27">
        <f t="shared" si="26"/>
        <v>0</v>
      </c>
      <c r="AJ76" s="26">
        <v>1</v>
      </c>
      <c r="AK76" s="26"/>
      <c r="AL76" s="26"/>
      <c r="AM76" s="178">
        <f t="shared" si="27"/>
        <v>0</v>
      </c>
      <c r="AN76" s="26">
        <v>1</v>
      </c>
      <c r="AO76" s="26"/>
      <c r="AP76" s="26"/>
      <c r="AQ76" s="179">
        <f t="shared" si="28"/>
        <v>0</v>
      </c>
      <c r="AR76" s="26">
        <v>1</v>
      </c>
      <c r="AS76" s="26"/>
      <c r="AT76" s="26"/>
      <c r="AU76" s="27">
        <f t="shared" si="29"/>
        <v>0</v>
      </c>
      <c r="AV76" s="26">
        <v>1</v>
      </c>
      <c r="AW76" s="26"/>
      <c r="AX76" s="26"/>
      <c r="AY76" s="27">
        <f t="shared" si="18"/>
        <v>0</v>
      </c>
      <c r="AZ76" s="29">
        <f t="shared" si="32"/>
        <v>0</v>
      </c>
      <c r="BA76" s="30">
        <v>0</v>
      </c>
      <c r="BB76" s="31">
        <f t="shared" si="30"/>
        <v>0</v>
      </c>
      <c r="BC76" s="32" t="str">
        <f t="shared" si="31"/>
        <v>geen actie</v>
      </c>
      <c r="BD76" s="18">
        <v>75</v>
      </c>
    </row>
    <row r="77" spans="1:56" s="45" customFormat="1" ht="17.25" hidden="1" customHeight="1" x14ac:dyDescent="0.25">
      <c r="A77" s="18">
        <v>76</v>
      </c>
      <c r="B77" s="18" t="str">
        <f t="shared" si="19"/>
        <v>v</v>
      </c>
      <c r="C77" s="22"/>
      <c r="D77" s="173"/>
      <c r="E77" s="147"/>
      <c r="F77" s="181"/>
      <c r="G77" s="144"/>
      <c r="H77" s="23">
        <f t="shared" si="17"/>
        <v>0</v>
      </c>
      <c r="I77" s="144"/>
      <c r="J77" s="176">
        <f t="shared" si="20"/>
        <v>2018</v>
      </c>
      <c r="K77" s="25"/>
      <c r="L77" s="26">
        <v>1</v>
      </c>
      <c r="M77" s="26"/>
      <c r="N77" s="26"/>
      <c r="O77" s="27">
        <f t="shared" si="21"/>
        <v>0</v>
      </c>
      <c r="P77" s="26">
        <v>1</v>
      </c>
      <c r="Q77" s="26"/>
      <c r="R77" s="26"/>
      <c r="S77" s="27">
        <f t="shared" si="22"/>
        <v>0</v>
      </c>
      <c r="T77" s="26">
        <v>1</v>
      </c>
      <c r="U77" s="26"/>
      <c r="V77" s="26"/>
      <c r="W77" s="27">
        <f t="shared" si="23"/>
        <v>0</v>
      </c>
      <c r="X77" s="26">
        <v>1</v>
      </c>
      <c r="Y77" s="26"/>
      <c r="Z77" s="26"/>
      <c r="AA77" s="27">
        <f t="shared" si="24"/>
        <v>0</v>
      </c>
      <c r="AB77" s="26">
        <v>1</v>
      </c>
      <c r="AC77" s="26"/>
      <c r="AD77" s="26"/>
      <c r="AE77" s="27">
        <f t="shared" si="25"/>
        <v>0</v>
      </c>
      <c r="AF77" s="26">
        <v>1</v>
      </c>
      <c r="AG77" s="26"/>
      <c r="AH77" s="26"/>
      <c r="AI77" s="27">
        <f t="shared" si="26"/>
        <v>0</v>
      </c>
      <c r="AJ77" s="26">
        <v>1</v>
      </c>
      <c r="AK77" s="26"/>
      <c r="AL77" s="26"/>
      <c r="AM77" s="178">
        <f t="shared" si="27"/>
        <v>0</v>
      </c>
      <c r="AN77" s="26">
        <v>1</v>
      </c>
      <c r="AO77" s="26"/>
      <c r="AP77" s="26"/>
      <c r="AQ77" s="179">
        <f t="shared" si="28"/>
        <v>0</v>
      </c>
      <c r="AR77" s="26">
        <v>1</v>
      </c>
      <c r="AS77" s="26"/>
      <c r="AT77" s="26"/>
      <c r="AU77" s="27">
        <f t="shared" si="29"/>
        <v>0</v>
      </c>
      <c r="AV77" s="26">
        <v>1</v>
      </c>
      <c r="AW77" s="26"/>
      <c r="AX77" s="26"/>
      <c r="AY77" s="27">
        <f t="shared" si="18"/>
        <v>0</v>
      </c>
      <c r="AZ77" s="29">
        <f t="shared" si="32"/>
        <v>0</v>
      </c>
      <c r="BA77" s="30">
        <v>0</v>
      </c>
      <c r="BB77" s="31">
        <f t="shared" si="30"/>
        <v>0</v>
      </c>
      <c r="BC77" s="32" t="str">
        <f t="shared" si="31"/>
        <v>geen actie</v>
      </c>
      <c r="BD77" s="18">
        <v>76</v>
      </c>
    </row>
    <row r="78" spans="1:56" s="45" customFormat="1" ht="17.25" hidden="1" customHeight="1" x14ac:dyDescent="0.25">
      <c r="A78" s="18">
        <v>77</v>
      </c>
      <c r="B78" s="18" t="str">
        <f t="shared" si="19"/>
        <v>v</v>
      </c>
      <c r="C78" s="22"/>
      <c r="D78" s="173"/>
      <c r="E78" s="147"/>
      <c r="F78" s="181"/>
      <c r="G78" s="144"/>
      <c r="H78" s="23">
        <f t="shared" si="17"/>
        <v>0</v>
      </c>
      <c r="I78" s="144"/>
      <c r="J78" s="176">
        <f t="shared" si="20"/>
        <v>2018</v>
      </c>
      <c r="K78" s="25"/>
      <c r="L78" s="26">
        <v>1</v>
      </c>
      <c r="M78" s="26"/>
      <c r="N78" s="26"/>
      <c r="O78" s="27">
        <f t="shared" si="21"/>
        <v>0</v>
      </c>
      <c r="P78" s="26">
        <v>1</v>
      </c>
      <c r="Q78" s="26"/>
      <c r="R78" s="26"/>
      <c r="S78" s="27">
        <f t="shared" si="22"/>
        <v>0</v>
      </c>
      <c r="T78" s="26">
        <v>1</v>
      </c>
      <c r="U78" s="26"/>
      <c r="V78" s="26"/>
      <c r="W78" s="27">
        <f t="shared" si="23"/>
        <v>0</v>
      </c>
      <c r="X78" s="26">
        <v>1</v>
      </c>
      <c r="Y78" s="26"/>
      <c r="Z78" s="26"/>
      <c r="AA78" s="27">
        <f t="shared" si="24"/>
        <v>0</v>
      </c>
      <c r="AB78" s="26">
        <v>1</v>
      </c>
      <c r="AC78" s="26"/>
      <c r="AD78" s="26"/>
      <c r="AE78" s="27">
        <f t="shared" si="25"/>
        <v>0</v>
      </c>
      <c r="AF78" s="26">
        <v>1</v>
      </c>
      <c r="AG78" s="26"/>
      <c r="AH78" s="26"/>
      <c r="AI78" s="27">
        <f t="shared" si="26"/>
        <v>0</v>
      </c>
      <c r="AJ78" s="26">
        <v>1</v>
      </c>
      <c r="AK78" s="26"/>
      <c r="AL78" s="26"/>
      <c r="AM78" s="178">
        <f t="shared" si="27"/>
        <v>0</v>
      </c>
      <c r="AN78" s="26">
        <v>1</v>
      </c>
      <c r="AO78" s="26"/>
      <c r="AP78" s="26"/>
      <c r="AQ78" s="179">
        <f t="shared" si="28"/>
        <v>0</v>
      </c>
      <c r="AR78" s="26">
        <v>1</v>
      </c>
      <c r="AS78" s="26"/>
      <c r="AT78" s="26"/>
      <c r="AU78" s="27">
        <f t="shared" si="29"/>
        <v>0</v>
      </c>
      <c r="AV78" s="26">
        <v>1</v>
      </c>
      <c r="AW78" s="26"/>
      <c r="AX78" s="26"/>
      <c r="AY78" s="27">
        <f t="shared" si="18"/>
        <v>0</v>
      </c>
      <c r="AZ78" s="29">
        <f t="shared" si="32"/>
        <v>0</v>
      </c>
      <c r="BA78" s="30">
        <v>0</v>
      </c>
      <c r="BB78" s="31">
        <f t="shared" si="30"/>
        <v>0</v>
      </c>
      <c r="BC78" s="32" t="str">
        <f t="shared" si="31"/>
        <v>geen actie</v>
      </c>
      <c r="BD78" s="18">
        <v>77</v>
      </c>
    </row>
    <row r="79" spans="1:56" s="45" customFormat="1" ht="17.25" hidden="1" customHeight="1" x14ac:dyDescent="0.25">
      <c r="A79" s="18">
        <v>78</v>
      </c>
      <c r="B79" s="18" t="str">
        <f t="shared" si="19"/>
        <v>v</v>
      </c>
      <c r="C79" s="22"/>
      <c r="D79" s="173"/>
      <c r="E79" s="147"/>
      <c r="F79" s="181"/>
      <c r="G79" s="144"/>
      <c r="H79" s="23">
        <f t="shared" si="17"/>
        <v>0</v>
      </c>
      <c r="I79" s="144"/>
      <c r="J79" s="176">
        <f t="shared" si="20"/>
        <v>2018</v>
      </c>
      <c r="K79" s="25"/>
      <c r="L79" s="26">
        <v>1</v>
      </c>
      <c r="M79" s="26"/>
      <c r="N79" s="26"/>
      <c r="O79" s="27">
        <f t="shared" si="21"/>
        <v>0</v>
      </c>
      <c r="P79" s="26">
        <v>1</v>
      </c>
      <c r="Q79" s="26"/>
      <c r="R79" s="26"/>
      <c r="S79" s="27">
        <f t="shared" si="22"/>
        <v>0</v>
      </c>
      <c r="T79" s="26">
        <v>1</v>
      </c>
      <c r="U79" s="26"/>
      <c r="V79" s="26"/>
      <c r="W79" s="27">
        <f t="shared" si="23"/>
        <v>0</v>
      </c>
      <c r="X79" s="26">
        <v>1</v>
      </c>
      <c r="Y79" s="26"/>
      <c r="Z79" s="26"/>
      <c r="AA79" s="27">
        <f t="shared" si="24"/>
        <v>0</v>
      </c>
      <c r="AB79" s="26">
        <v>1</v>
      </c>
      <c r="AC79" s="26"/>
      <c r="AD79" s="26"/>
      <c r="AE79" s="27">
        <f t="shared" si="25"/>
        <v>0</v>
      </c>
      <c r="AF79" s="26">
        <v>1</v>
      </c>
      <c r="AG79" s="26"/>
      <c r="AH79" s="26"/>
      <c r="AI79" s="27">
        <f t="shared" si="26"/>
        <v>0</v>
      </c>
      <c r="AJ79" s="26">
        <v>1</v>
      </c>
      <c r="AK79" s="26"/>
      <c r="AL79" s="26"/>
      <c r="AM79" s="178">
        <f t="shared" si="27"/>
        <v>0</v>
      </c>
      <c r="AN79" s="26">
        <v>1</v>
      </c>
      <c r="AO79" s="26"/>
      <c r="AP79" s="26"/>
      <c r="AQ79" s="179">
        <f t="shared" si="28"/>
        <v>0</v>
      </c>
      <c r="AR79" s="26">
        <v>1</v>
      </c>
      <c r="AS79" s="26"/>
      <c r="AT79" s="26"/>
      <c r="AU79" s="27">
        <f t="shared" si="29"/>
        <v>0</v>
      </c>
      <c r="AV79" s="26">
        <v>1</v>
      </c>
      <c r="AW79" s="26"/>
      <c r="AX79" s="26"/>
      <c r="AY79" s="27">
        <f t="shared" si="18"/>
        <v>0</v>
      </c>
      <c r="AZ79" s="29">
        <f t="shared" si="32"/>
        <v>0</v>
      </c>
      <c r="BA79" s="30">
        <v>0</v>
      </c>
      <c r="BB79" s="31">
        <f t="shared" si="30"/>
        <v>0</v>
      </c>
      <c r="BC79" s="32" t="str">
        <f t="shared" si="31"/>
        <v>geen actie</v>
      </c>
      <c r="BD79" s="18">
        <v>78</v>
      </c>
    </row>
    <row r="80" spans="1:56" s="45" customFormat="1" ht="17.25" hidden="1" customHeight="1" x14ac:dyDescent="0.25">
      <c r="A80" s="18">
        <v>79</v>
      </c>
      <c r="B80" s="18" t="str">
        <f t="shared" si="19"/>
        <v>v</v>
      </c>
      <c r="C80" s="22"/>
      <c r="D80" s="173"/>
      <c r="E80" s="147"/>
      <c r="F80" s="181"/>
      <c r="G80" s="144"/>
      <c r="H80" s="23">
        <f t="shared" si="17"/>
        <v>0</v>
      </c>
      <c r="I80" s="144"/>
      <c r="J80" s="176">
        <f t="shared" si="20"/>
        <v>2018</v>
      </c>
      <c r="K80" s="25"/>
      <c r="L80" s="26">
        <v>1</v>
      </c>
      <c r="M80" s="26"/>
      <c r="N80" s="26"/>
      <c r="O80" s="27">
        <f t="shared" si="21"/>
        <v>0</v>
      </c>
      <c r="P80" s="26">
        <v>1</v>
      </c>
      <c r="Q80" s="26"/>
      <c r="R80" s="26"/>
      <c r="S80" s="27">
        <f t="shared" si="22"/>
        <v>0</v>
      </c>
      <c r="T80" s="26">
        <v>1</v>
      </c>
      <c r="U80" s="26"/>
      <c r="V80" s="26"/>
      <c r="W80" s="27">
        <f t="shared" si="23"/>
        <v>0</v>
      </c>
      <c r="X80" s="26">
        <v>1</v>
      </c>
      <c r="Y80" s="26"/>
      <c r="Z80" s="26"/>
      <c r="AA80" s="27">
        <f t="shared" si="24"/>
        <v>0</v>
      </c>
      <c r="AB80" s="26">
        <v>1</v>
      </c>
      <c r="AC80" s="26"/>
      <c r="AD80" s="26"/>
      <c r="AE80" s="27">
        <f t="shared" si="25"/>
        <v>0</v>
      </c>
      <c r="AF80" s="26">
        <v>1</v>
      </c>
      <c r="AG80" s="26"/>
      <c r="AH80" s="26"/>
      <c r="AI80" s="27">
        <f t="shared" si="26"/>
        <v>0</v>
      </c>
      <c r="AJ80" s="26">
        <v>1</v>
      </c>
      <c r="AK80" s="26"/>
      <c r="AL80" s="26"/>
      <c r="AM80" s="178">
        <f t="shared" si="27"/>
        <v>0</v>
      </c>
      <c r="AN80" s="26">
        <v>1</v>
      </c>
      <c r="AO80" s="26"/>
      <c r="AP80" s="26"/>
      <c r="AQ80" s="179">
        <f t="shared" si="28"/>
        <v>0</v>
      </c>
      <c r="AR80" s="26">
        <v>1</v>
      </c>
      <c r="AS80" s="26"/>
      <c r="AT80" s="26"/>
      <c r="AU80" s="27">
        <f t="shared" si="29"/>
        <v>0</v>
      </c>
      <c r="AV80" s="26">
        <v>1</v>
      </c>
      <c r="AW80" s="26"/>
      <c r="AX80" s="26"/>
      <c r="AY80" s="27">
        <f t="shared" si="18"/>
        <v>0</v>
      </c>
      <c r="AZ80" s="29">
        <f t="shared" si="32"/>
        <v>0</v>
      </c>
      <c r="BA80" s="30">
        <v>0</v>
      </c>
      <c r="BB80" s="31">
        <f t="shared" si="30"/>
        <v>0</v>
      </c>
      <c r="BC80" s="32" t="str">
        <f t="shared" si="31"/>
        <v>geen actie</v>
      </c>
      <c r="BD80" s="18">
        <v>79</v>
      </c>
    </row>
    <row r="81" spans="1:56" s="45" customFormat="1" ht="17.25" hidden="1" customHeight="1" x14ac:dyDescent="0.25">
      <c r="A81" s="18">
        <v>80</v>
      </c>
      <c r="B81" s="18" t="str">
        <f t="shared" si="19"/>
        <v>v</v>
      </c>
      <c r="C81" s="22"/>
      <c r="D81" s="173"/>
      <c r="E81" s="147"/>
      <c r="F81" s="181"/>
      <c r="G81" s="144"/>
      <c r="H81" s="23">
        <f t="shared" si="17"/>
        <v>0</v>
      </c>
      <c r="I81" s="144"/>
      <c r="J81" s="176">
        <f t="shared" si="20"/>
        <v>2018</v>
      </c>
      <c r="K81" s="25"/>
      <c r="L81" s="26">
        <v>1</v>
      </c>
      <c r="M81" s="26"/>
      <c r="N81" s="26"/>
      <c r="O81" s="27">
        <f t="shared" si="21"/>
        <v>0</v>
      </c>
      <c r="P81" s="26">
        <v>1</v>
      </c>
      <c r="Q81" s="26"/>
      <c r="R81" s="26"/>
      <c r="S81" s="27">
        <f t="shared" si="22"/>
        <v>0</v>
      </c>
      <c r="T81" s="26">
        <v>1</v>
      </c>
      <c r="U81" s="26"/>
      <c r="V81" s="26"/>
      <c r="W81" s="27">
        <f t="shared" si="23"/>
        <v>0</v>
      </c>
      <c r="X81" s="26">
        <v>1</v>
      </c>
      <c r="Y81" s="26"/>
      <c r="Z81" s="26"/>
      <c r="AA81" s="27">
        <f t="shared" si="24"/>
        <v>0</v>
      </c>
      <c r="AB81" s="26">
        <v>1</v>
      </c>
      <c r="AC81" s="26"/>
      <c r="AD81" s="26"/>
      <c r="AE81" s="27">
        <f t="shared" si="25"/>
        <v>0</v>
      </c>
      <c r="AF81" s="26">
        <v>1</v>
      </c>
      <c r="AG81" s="26"/>
      <c r="AH81" s="26"/>
      <c r="AI81" s="27">
        <f t="shared" si="26"/>
        <v>0</v>
      </c>
      <c r="AJ81" s="26">
        <v>1</v>
      </c>
      <c r="AK81" s="26"/>
      <c r="AL81" s="26"/>
      <c r="AM81" s="178">
        <f t="shared" si="27"/>
        <v>0</v>
      </c>
      <c r="AN81" s="26">
        <v>1</v>
      </c>
      <c r="AO81" s="26"/>
      <c r="AP81" s="26"/>
      <c r="AQ81" s="179">
        <f t="shared" si="28"/>
        <v>0</v>
      </c>
      <c r="AR81" s="26">
        <v>1</v>
      </c>
      <c r="AS81" s="26"/>
      <c r="AT81" s="26"/>
      <c r="AU81" s="27">
        <f t="shared" si="29"/>
        <v>0</v>
      </c>
      <c r="AV81" s="26">
        <v>1</v>
      </c>
      <c r="AW81" s="26"/>
      <c r="AX81" s="26"/>
      <c r="AY81" s="27">
        <f t="shared" si="18"/>
        <v>0</v>
      </c>
      <c r="AZ81" s="29">
        <f t="shared" si="32"/>
        <v>0</v>
      </c>
      <c r="BA81" s="30">
        <v>0</v>
      </c>
      <c r="BB81" s="31">
        <f t="shared" si="30"/>
        <v>0</v>
      </c>
      <c r="BC81" s="32" t="str">
        <f t="shared" si="31"/>
        <v>geen actie</v>
      </c>
      <c r="BD81" s="18">
        <v>80</v>
      </c>
    </row>
    <row r="82" spans="1:56" s="45" customFormat="1" ht="17.25" hidden="1" customHeight="1" x14ac:dyDescent="0.25">
      <c r="A82" s="18">
        <v>81</v>
      </c>
      <c r="B82" s="18" t="str">
        <f t="shared" si="19"/>
        <v>v</v>
      </c>
      <c r="C82" s="22"/>
      <c r="D82" s="173"/>
      <c r="E82" s="147"/>
      <c r="F82" s="181"/>
      <c r="G82" s="144"/>
      <c r="H82" s="23">
        <f t="shared" si="17"/>
        <v>0</v>
      </c>
      <c r="I82" s="144"/>
      <c r="J82" s="176">
        <f t="shared" si="20"/>
        <v>2018</v>
      </c>
      <c r="K82" s="25"/>
      <c r="L82" s="26">
        <v>1</v>
      </c>
      <c r="M82" s="26"/>
      <c r="N82" s="26"/>
      <c r="O82" s="27">
        <f t="shared" si="21"/>
        <v>0</v>
      </c>
      <c r="P82" s="26">
        <v>1</v>
      </c>
      <c r="Q82" s="26"/>
      <c r="R82" s="26"/>
      <c r="S82" s="27">
        <f t="shared" si="22"/>
        <v>0</v>
      </c>
      <c r="T82" s="26">
        <v>1</v>
      </c>
      <c r="U82" s="26"/>
      <c r="V82" s="26"/>
      <c r="W82" s="27">
        <f t="shared" si="23"/>
        <v>0</v>
      </c>
      <c r="X82" s="26">
        <v>1</v>
      </c>
      <c r="Y82" s="26"/>
      <c r="Z82" s="26"/>
      <c r="AA82" s="27">
        <f t="shared" si="24"/>
        <v>0</v>
      </c>
      <c r="AB82" s="26">
        <v>1</v>
      </c>
      <c r="AC82" s="26"/>
      <c r="AD82" s="26"/>
      <c r="AE82" s="27">
        <f t="shared" si="25"/>
        <v>0</v>
      </c>
      <c r="AF82" s="26">
        <v>1</v>
      </c>
      <c r="AG82" s="26"/>
      <c r="AH82" s="26"/>
      <c r="AI82" s="27">
        <f t="shared" si="26"/>
        <v>0</v>
      </c>
      <c r="AJ82" s="26">
        <v>1</v>
      </c>
      <c r="AK82" s="26"/>
      <c r="AL82" s="26"/>
      <c r="AM82" s="178">
        <f t="shared" si="27"/>
        <v>0</v>
      </c>
      <c r="AN82" s="26">
        <v>1</v>
      </c>
      <c r="AO82" s="26"/>
      <c r="AP82" s="26"/>
      <c r="AQ82" s="179">
        <f t="shared" si="28"/>
        <v>0</v>
      </c>
      <c r="AR82" s="26">
        <v>1</v>
      </c>
      <c r="AS82" s="26"/>
      <c r="AT82" s="26"/>
      <c r="AU82" s="27">
        <f t="shared" si="29"/>
        <v>0</v>
      </c>
      <c r="AV82" s="26">
        <v>1</v>
      </c>
      <c r="AW82" s="26"/>
      <c r="AX82" s="26"/>
      <c r="AY82" s="27">
        <f t="shared" si="18"/>
        <v>0</v>
      </c>
      <c r="AZ82" s="29">
        <f t="shared" si="32"/>
        <v>0</v>
      </c>
      <c r="BA82" s="30">
        <v>0</v>
      </c>
      <c r="BB82" s="31">
        <f t="shared" si="30"/>
        <v>0</v>
      </c>
      <c r="BC82" s="32" t="str">
        <f t="shared" si="31"/>
        <v>geen actie</v>
      </c>
      <c r="BD82" s="18">
        <v>81</v>
      </c>
    </row>
    <row r="83" spans="1:56" s="45" customFormat="1" ht="17.25" hidden="1" customHeight="1" x14ac:dyDescent="0.25">
      <c r="A83" s="18">
        <v>82</v>
      </c>
      <c r="B83" s="18" t="str">
        <f t="shared" si="19"/>
        <v>v</v>
      </c>
      <c r="C83" s="22"/>
      <c r="D83" s="173"/>
      <c r="E83" s="147"/>
      <c r="F83" s="181"/>
      <c r="G83" s="144"/>
      <c r="H83" s="23">
        <f t="shared" si="17"/>
        <v>0</v>
      </c>
      <c r="I83" s="144"/>
      <c r="J83" s="176">
        <f t="shared" si="20"/>
        <v>2018</v>
      </c>
      <c r="K83" s="25"/>
      <c r="L83" s="26">
        <v>1</v>
      </c>
      <c r="M83" s="26"/>
      <c r="N83" s="26"/>
      <c r="O83" s="27">
        <f t="shared" si="21"/>
        <v>0</v>
      </c>
      <c r="P83" s="26">
        <v>1</v>
      </c>
      <c r="Q83" s="26"/>
      <c r="R83" s="26"/>
      <c r="S83" s="27">
        <f t="shared" si="22"/>
        <v>0</v>
      </c>
      <c r="T83" s="26">
        <v>1</v>
      </c>
      <c r="U83" s="26"/>
      <c r="V83" s="26"/>
      <c r="W83" s="27">
        <f t="shared" si="23"/>
        <v>0</v>
      </c>
      <c r="X83" s="26">
        <v>1</v>
      </c>
      <c r="Y83" s="26"/>
      <c r="Z83" s="26"/>
      <c r="AA83" s="27">
        <f t="shared" si="24"/>
        <v>0</v>
      </c>
      <c r="AB83" s="26">
        <v>1</v>
      </c>
      <c r="AC83" s="26"/>
      <c r="AD83" s="26"/>
      <c r="AE83" s="27">
        <f t="shared" si="25"/>
        <v>0</v>
      </c>
      <c r="AF83" s="26">
        <v>1</v>
      </c>
      <c r="AG83" s="26"/>
      <c r="AH83" s="26"/>
      <c r="AI83" s="27">
        <f t="shared" si="26"/>
        <v>0</v>
      </c>
      <c r="AJ83" s="26">
        <v>1</v>
      </c>
      <c r="AK83" s="26"/>
      <c r="AL83" s="26"/>
      <c r="AM83" s="178">
        <f t="shared" si="27"/>
        <v>0</v>
      </c>
      <c r="AN83" s="26">
        <v>1</v>
      </c>
      <c r="AO83" s="26"/>
      <c r="AP83" s="26"/>
      <c r="AQ83" s="179">
        <f t="shared" si="28"/>
        <v>0</v>
      </c>
      <c r="AR83" s="26">
        <v>1</v>
      </c>
      <c r="AS83" s="26"/>
      <c r="AT83" s="26"/>
      <c r="AU83" s="27">
        <f t="shared" si="29"/>
        <v>0</v>
      </c>
      <c r="AV83" s="26">
        <v>1</v>
      </c>
      <c r="AW83" s="26"/>
      <c r="AX83" s="26"/>
      <c r="AY83" s="27">
        <f t="shared" si="18"/>
        <v>0</v>
      </c>
      <c r="AZ83" s="29">
        <f t="shared" si="32"/>
        <v>0</v>
      </c>
      <c r="BA83" s="30">
        <v>0</v>
      </c>
      <c r="BB83" s="31">
        <f t="shared" si="30"/>
        <v>0</v>
      </c>
      <c r="BC83" s="32" t="str">
        <f t="shared" si="31"/>
        <v>geen actie</v>
      </c>
      <c r="BD83" s="18">
        <v>82</v>
      </c>
    </row>
    <row r="84" spans="1:56" s="45" customFormat="1" ht="17.25" hidden="1" customHeight="1" x14ac:dyDescent="0.25">
      <c r="A84" s="18">
        <v>83</v>
      </c>
      <c r="B84" s="18" t="str">
        <f t="shared" si="19"/>
        <v>v</v>
      </c>
      <c r="C84" s="22"/>
      <c r="D84" s="173"/>
      <c r="E84" s="147"/>
      <c r="F84" s="181"/>
      <c r="G84" s="144"/>
      <c r="H84" s="23">
        <f t="shared" si="17"/>
        <v>0</v>
      </c>
      <c r="I84" s="144"/>
      <c r="J84" s="176">
        <f t="shared" si="20"/>
        <v>2018</v>
      </c>
      <c r="K84" s="25"/>
      <c r="L84" s="26">
        <v>1</v>
      </c>
      <c r="M84" s="26"/>
      <c r="N84" s="26"/>
      <c r="O84" s="27">
        <f t="shared" si="21"/>
        <v>0</v>
      </c>
      <c r="P84" s="26">
        <v>1</v>
      </c>
      <c r="Q84" s="26"/>
      <c r="R84" s="26"/>
      <c r="S84" s="27">
        <f t="shared" si="22"/>
        <v>0</v>
      </c>
      <c r="T84" s="26">
        <v>1</v>
      </c>
      <c r="U84" s="26"/>
      <c r="V84" s="26"/>
      <c r="W84" s="27">
        <f t="shared" si="23"/>
        <v>0</v>
      </c>
      <c r="X84" s="26">
        <v>1</v>
      </c>
      <c r="Y84" s="26"/>
      <c r="Z84" s="26"/>
      <c r="AA84" s="27">
        <f t="shared" si="24"/>
        <v>0</v>
      </c>
      <c r="AB84" s="26">
        <v>1</v>
      </c>
      <c r="AC84" s="26"/>
      <c r="AD84" s="26"/>
      <c r="AE84" s="27">
        <f t="shared" si="25"/>
        <v>0</v>
      </c>
      <c r="AF84" s="26">
        <v>1</v>
      </c>
      <c r="AG84" s="26"/>
      <c r="AH84" s="26"/>
      <c r="AI84" s="27">
        <f t="shared" si="26"/>
        <v>0</v>
      </c>
      <c r="AJ84" s="26">
        <v>1</v>
      </c>
      <c r="AK84" s="26"/>
      <c r="AL84" s="26"/>
      <c r="AM84" s="178">
        <f t="shared" si="27"/>
        <v>0</v>
      </c>
      <c r="AN84" s="26">
        <v>1</v>
      </c>
      <c r="AO84" s="26"/>
      <c r="AP84" s="26"/>
      <c r="AQ84" s="179">
        <f t="shared" si="28"/>
        <v>0</v>
      </c>
      <c r="AR84" s="26">
        <v>1</v>
      </c>
      <c r="AS84" s="26"/>
      <c r="AT84" s="26"/>
      <c r="AU84" s="27">
        <f t="shared" si="29"/>
        <v>0</v>
      </c>
      <c r="AV84" s="26">
        <v>1</v>
      </c>
      <c r="AW84" s="26"/>
      <c r="AX84" s="26"/>
      <c r="AY84" s="27">
        <f t="shared" si="18"/>
        <v>0</v>
      </c>
      <c r="AZ84" s="29">
        <f t="shared" si="32"/>
        <v>0</v>
      </c>
      <c r="BA84" s="30">
        <v>0</v>
      </c>
      <c r="BB84" s="31">
        <f t="shared" si="30"/>
        <v>0</v>
      </c>
      <c r="BC84" s="32" t="str">
        <f t="shared" si="31"/>
        <v>geen actie</v>
      </c>
      <c r="BD84" s="18">
        <v>83</v>
      </c>
    </row>
    <row r="85" spans="1:56" s="45" customFormat="1" ht="17.25" hidden="1" customHeight="1" x14ac:dyDescent="0.25">
      <c r="A85" s="18">
        <v>84</v>
      </c>
      <c r="B85" s="18" t="str">
        <f t="shared" si="19"/>
        <v>v</v>
      </c>
      <c r="C85" s="22"/>
      <c r="D85" s="173"/>
      <c r="E85" s="147"/>
      <c r="F85" s="181"/>
      <c r="G85" s="144"/>
      <c r="H85" s="23">
        <f t="shared" si="17"/>
        <v>0</v>
      </c>
      <c r="I85" s="144"/>
      <c r="J85" s="176">
        <f t="shared" si="20"/>
        <v>2018</v>
      </c>
      <c r="K85" s="25"/>
      <c r="L85" s="26">
        <v>1</v>
      </c>
      <c r="M85" s="26"/>
      <c r="N85" s="26"/>
      <c r="O85" s="27">
        <f t="shared" si="21"/>
        <v>0</v>
      </c>
      <c r="P85" s="26">
        <v>1</v>
      </c>
      <c r="Q85" s="26"/>
      <c r="R85" s="26"/>
      <c r="S85" s="27">
        <f t="shared" si="22"/>
        <v>0</v>
      </c>
      <c r="T85" s="26">
        <v>1</v>
      </c>
      <c r="U85" s="26"/>
      <c r="V85" s="26"/>
      <c r="W85" s="27">
        <f t="shared" si="23"/>
        <v>0</v>
      </c>
      <c r="X85" s="26">
        <v>1</v>
      </c>
      <c r="Y85" s="26"/>
      <c r="Z85" s="26"/>
      <c r="AA85" s="27">
        <f t="shared" si="24"/>
        <v>0</v>
      </c>
      <c r="AB85" s="26">
        <v>1</v>
      </c>
      <c r="AC85" s="26"/>
      <c r="AD85" s="26"/>
      <c r="AE85" s="27">
        <f t="shared" si="25"/>
        <v>0</v>
      </c>
      <c r="AF85" s="26">
        <v>1</v>
      </c>
      <c r="AG85" s="26"/>
      <c r="AH85" s="26"/>
      <c r="AI85" s="27">
        <f t="shared" si="26"/>
        <v>0</v>
      </c>
      <c r="AJ85" s="26">
        <v>1</v>
      </c>
      <c r="AK85" s="26"/>
      <c r="AL85" s="26"/>
      <c r="AM85" s="178">
        <f t="shared" si="27"/>
        <v>0</v>
      </c>
      <c r="AN85" s="26">
        <v>1</v>
      </c>
      <c r="AO85" s="26"/>
      <c r="AP85" s="26"/>
      <c r="AQ85" s="179">
        <f t="shared" si="28"/>
        <v>0</v>
      </c>
      <c r="AR85" s="26">
        <v>1</v>
      </c>
      <c r="AS85" s="26"/>
      <c r="AT85" s="26"/>
      <c r="AU85" s="27">
        <f t="shared" si="29"/>
        <v>0</v>
      </c>
      <c r="AV85" s="26">
        <v>1</v>
      </c>
      <c r="AW85" s="26"/>
      <c r="AX85" s="26"/>
      <c r="AY85" s="27">
        <f t="shared" si="18"/>
        <v>0</v>
      </c>
      <c r="AZ85" s="29">
        <f t="shared" si="32"/>
        <v>0</v>
      </c>
      <c r="BA85" s="30">
        <v>0</v>
      </c>
      <c r="BB85" s="31">
        <f t="shared" si="30"/>
        <v>0</v>
      </c>
      <c r="BC85" s="32" t="str">
        <f t="shared" si="31"/>
        <v>geen actie</v>
      </c>
      <c r="BD85" s="18">
        <v>84</v>
      </c>
    </row>
    <row r="86" spans="1:56" s="45" customFormat="1" ht="17.25" hidden="1" customHeight="1" x14ac:dyDescent="0.25">
      <c r="A86" s="18">
        <v>85</v>
      </c>
      <c r="B86" s="18" t="str">
        <f t="shared" si="19"/>
        <v>v</v>
      </c>
      <c r="C86" s="22"/>
      <c r="D86" s="173"/>
      <c r="E86" s="147"/>
      <c r="F86" s="181"/>
      <c r="G86" s="144"/>
      <c r="H86" s="23">
        <f t="shared" si="17"/>
        <v>0</v>
      </c>
      <c r="I86" s="144"/>
      <c r="J86" s="176">
        <f t="shared" si="20"/>
        <v>2018</v>
      </c>
      <c r="K86" s="25"/>
      <c r="L86" s="26">
        <v>1</v>
      </c>
      <c r="M86" s="26"/>
      <c r="N86" s="26"/>
      <c r="O86" s="27">
        <f t="shared" si="21"/>
        <v>0</v>
      </c>
      <c r="P86" s="26">
        <v>1</v>
      </c>
      <c r="Q86" s="26"/>
      <c r="R86" s="26"/>
      <c r="S86" s="27">
        <f t="shared" si="22"/>
        <v>0</v>
      </c>
      <c r="T86" s="26">
        <v>1</v>
      </c>
      <c r="U86" s="26"/>
      <c r="V86" s="26"/>
      <c r="W86" s="27">
        <f t="shared" si="23"/>
        <v>0</v>
      </c>
      <c r="X86" s="26">
        <v>1</v>
      </c>
      <c r="Y86" s="26"/>
      <c r="Z86" s="26"/>
      <c r="AA86" s="27">
        <f t="shared" si="24"/>
        <v>0</v>
      </c>
      <c r="AB86" s="26">
        <v>1</v>
      </c>
      <c r="AC86" s="26"/>
      <c r="AD86" s="26"/>
      <c r="AE86" s="27">
        <f t="shared" si="25"/>
        <v>0</v>
      </c>
      <c r="AF86" s="26">
        <v>1</v>
      </c>
      <c r="AG86" s="26"/>
      <c r="AH86" s="26"/>
      <c r="AI86" s="27">
        <f t="shared" si="26"/>
        <v>0</v>
      </c>
      <c r="AJ86" s="26">
        <v>1</v>
      </c>
      <c r="AK86" s="26"/>
      <c r="AL86" s="26"/>
      <c r="AM86" s="178">
        <f t="shared" si="27"/>
        <v>0</v>
      </c>
      <c r="AN86" s="26">
        <v>1</v>
      </c>
      <c r="AO86" s="26"/>
      <c r="AP86" s="26"/>
      <c r="AQ86" s="179">
        <f t="shared" si="28"/>
        <v>0</v>
      </c>
      <c r="AR86" s="26">
        <v>1</v>
      </c>
      <c r="AS86" s="26"/>
      <c r="AT86" s="26"/>
      <c r="AU86" s="27">
        <f t="shared" si="29"/>
        <v>0</v>
      </c>
      <c r="AV86" s="26">
        <v>1</v>
      </c>
      <c r="AW86" s="26"/>
      <c r="AX86" s="26"/>
      <c r="AY86" s="27">
        <f t="shared" si="18"/>
        <v>0</v>
      </c>
      <c r="AZ86" s="29">
        <f t="shared" si="32"/>
        <v>0</v>
      </c>
      <c r="BA86" s="30">
        <v>0</v>
      </c>
      <c r="BB86" s="31">
        <f t="shared" si="30"/>
        <v>0</v>
      </c>
      <c r="BC86" s="32" t="str">
        <f t="shared" si="31"/>
        <v>geen actie</v>
      </c>
      <c r="BD86" s="18">
        <v>85</v>
      </c>
    </row>
    <row r="87" spans="1:56" s="45" customFormat="1" ht="17.25" hidden="1" customHeight="1" x14ac:dyDescent="0.25">
      <c r="A87" s="18">
        <v>86</v>
      </c>
      <c r="B87" s="18" t="str">
        <f t="shared" si="19"/>
        <v>v</v>
      </c>
      <c r="C87" s="22"/>
      <c r="D87" s="173"/>
      <c r="E87" s="147"/>
      <c r="F87" s="181"/>
      <c r="G87" s="144"/>
      <c r="H87" s="23">
        <f t="shared" si="17"/>
        <v>0</v>
      </c>
      <c r="I87" s="144"/>
      <c r="J87" s="176">
        <f t="shared" si="20"/>
        <v>2018</v>
      </c>
      <c r="K87" s="25"/>
      <c r="L87" s="26">
        <v>1</v>
      </c>
      <c r="M87" s="26"/>
      <c r="N87" s="26"/>
      <c r="O87" s="27">
        <f t="shared" si="21"/>
        <v>0</v>
      </c>
      <c r="P87" s="26">
        <v>1</v>
      </c>
      <c r="Q87" s="26"/>
      <c r="R87" s="26"/>
      <c r="S87" s="27">
        <f t="shared" si="22"/>
        <v>0</v>
      </c>
      <c r="T87" s="26">
        <v>1</v>
      </c>
      <c r="U87" s="26"/>
      <c r="V87" s="26"/>
      <c r="W87" s="27">
        <f t="shared" si="23"/>
        <v>0</v>
      </c>
      <c r="X87" s="26">
        <v>1</v>
      </c>
      <c r="Y87" s="26"/>
      <c r="Z87" s="26"/>
      <c r="AA87" s="27">
        <f t="shared" si="24"/>
        <v>0</v>
      </c>
      <c r="AB87" s="26">
        <v>1</v>
      </c>
      <c r="AC87" s="26"/>
      <c r="AD87" s="26"/>
      <c r="AE87" s="27">
        <f t="shared" si="25"/>
        <v>0</v>
      </c>
      <c r="AF87" s="26">
        <v>1</v>
      </c>
      <c r="AG87" s="26"/>
      <c r="AH87" s="26"/>
      <c r="AI87" s="27">
        <f t="shared" si="26"/>
        <v>0</v>
      </c>
      <c r="AJ87" s="26">
        <v>1</v>
      </c>
      <c r="AK87" s="26"/>
      <c r="AL87" s="26"/>
      <c r="AM87" s="178">
        <f t="shared" si="27"/>
        <v>0</v>
      </c>
      <c r="AN87" s="26">
        <v>1</v>
      </c>
      <c r="AO87" s="26"/>
      <c r="AP87" s="26"/>
      <c r="AQ87" s="179">
        <f t="shared" si="28"/>
        <v>0</v>
      </c>
      <c r="AR87" s="26">
        <v>1</v>
      </c>
      <c r="AS87" s="26"/>
      <c r="AT87" s="26"/>
      <c r="AU87" s="27">
        <f t="shared" si="29"/>
        <v>0</v>
      </c>
      <c r="AV87" s="26">
        <v>1</v>
      </c>
      <c r="AW87" s="26"/>
      <c r="AX87" s="26"/>
      <c r="AY87" s="27">
        <f t="shared" si="18"/>
        <v>0</v>
      </c>
      <c r="AZ87" s="29">
        <f t="shared" si="32"/>
        <v>0</v>
      </c>
      <c r="BA87" s="30">
        <v>0</v>
      </c>
      <c r="BB87" s="31">
        <f t="shared" si="30"/>
        <v>0</v>
      </c>
      <c r="BC87" s="32" t="str">
        <f t="shared" si="31"/>
        <v>geen actie</v>
      </c>
      <c r="BD87" s="18">
        <v>86</v>
      </c>
    </row>
    <row r="88" spans="1:56" s="45" customFormat="1" ht="17.25" hidden="1" customHeight="1" x14ac:dyDescent="0.25">
      <c r="A88" s="18">
        <v>87</v>
      </c>
      <c r="B88" s="18" t="str">
        <f t="shared" si="19"/>
        <v>v</v>
      </c>
      <c r="C88" s="22"/>
      <c r="D88" s="173"/>
      <c r="E88" s="147"/>
      <c r="F88" s="181"/>
      <c r="G88" s="144"/>
      <c r="H88" s="23">
        <f t="shared" si="17"/>
        <v>0</v>
      </c>
      <c r="I88" s="144"/>
      <c r="J88" s="176">
        <f t="shared" si="20"/>
        <v>2018</v>
      </c>
      <c r="K88" s="25"/>
      <c r="L88" s="26">
        <v>1</v>
      </c>
      <c r="M88" s="26"/>
      <c r="N88" s="26"/>
      <c r="O88" s="27">
        <f t="shared" si="21"/>
        <v>0</v>
      </c>
      <c r="P88" s="26">
        <v>1</v>
      </c>
      <c r="Q88" s="26"/>
      <c r="R88" s="26"/>
      <c r="S88" s="27">
        <f t="shared" si="22"/>
        <v>0</v>
      </c>
      <c r="T88" s="26">
        <v>1</v>
      </c>
      <c r="U88" s="26"/>
      <c r="V88" s="26"/>
      <c r="W88" s="27">
        <f t="shared" si="23"/>
        <v>0</v>
      </c>
      <c r="X88" s="26">
        <v>1</v>
      </c>
      <c r="Y88" s="26"/>
      <c r="Z88" s="26"/>
      <c r="AA88" s="27">
        <f t="shared" si="24"/>
        <v>0</v>
      </c>
      <c r="AB88" s="26">
        <v>1</v>
      </c>
      <c r="AC88" s="26"/>
      <c r="AD88" s="26"/>
      <c r="AE88" s="27">
        <f t="shared" si="25"/>
        <v>0</v>
      </c>
      <c r="AF88" s="26">
        <v>1</v>
      </c>
      <c r="AG88" s="26"/>
      <c r="AH88" s="26"/>
      <c r="AI88" s="27">
        <f t="shared" si="26"/>
        <v>0</v>
      </c>
      <c r="AJ88" s="26">
        <v>1</v>
      </c>
      <c r="AK88" s="26"/>
      <c r="AL88" s="26"/>
      <c r="AM88" s="178">
        <f t="shared" si="27"/>
        <v>0</v>
      </c>
      <c r="AN88" s="26">
        <v>1</v>
      </c>
      <c r="AO88" s="26"/>
      <c r="AP88" s="26"/>
      <c r="AQ88" s="179">
        <f t="shared" si="28"/>
        <v>0</v>
      </c>
      <c r="AR88" s="26">
        <v>1</v>
      </c>
      <c r="AS88" s="26"/>
      <c r="AT88" s="26"/>
      <c r="AU88" s="27">
        <f t="shared" si="29"/>
        <v>0</v>
      </c>
      <c r="AV88" s="26">
        <v>1</v>
      </c>
      <c r="AW88" s="26"/>
      <c r="AX88" s="26"/>
      <c r="AY88" s="27">
        <f t="shared" si="18"/>
        <v>0</v>
      </c>
      <c r="AZ88" s="29">
        <f t="shared" si="32"/>
        <v>0</v>
      </c>
      <c r="BA88" s="30">
        <v>0</v>
      </c>
      <c r="BB88" s="31">
        <f t="shared" si="30"/>
        <v>0</v>
      </c>
      <c r="BC88" s="32" t="str">
        <f t="shared" si="31"/>
        <v>geen actie</v>
      </c>
      <c r="BD88" s="18">
        <v>87</v>
      </c>
    </row>
    <row r="89" spans="1:56" s="45" customFormat="1" ht="17.25" hidden="1" customHeight="1" x14ac:dyDescent="0.25">
      <c r="A89" s="18">
        <v>88</v>
      </c>
      <c r="B89" s="18" t="str">
        <f t="shared" si="19"/>
        <v>v</v>
      </c>
      <c r="C89" s="22"/>
      <c r="D89" s="173"/>
      <c r="E89" s="147"/>
      <c r="F89" s="181"/>
      <c r="G89" s="144"/>
      <c r="H89" s="23">
        <f t="shared" si="17"/>
        <v>0</v>
      </c>
      <c r="I89" s="144"/>
      <c r="J89" s="176">
        <f t="shared" si="20"/>
        <v>2018</v>
      </c>
      <c r="K89" s="25"/>
      <c r="L89" s="26">
        <v>1</v>
      </c>
      <c r="M89" s="26"/>
      <c r="N89" s="26"/>
      <c r="O89" s="27">
        <f t="shared" si="21"/>
        <v>0</v>
      </c>
      <c r="P89" s="26">
        <v>1</v>
      </c>
      <c r="Q89" s="26"/>
      <c r="R89" s="26"/>
      <c r="S89" s="27">
        <f t="shared" si="22"/>
        <v>0</v>
      </c>
      <c r="T89" s="26">
        <v>1</v>
      </c>
      <c r="U89" s="26"/>
      <c r="V89" s="26"/>
      <c r="W89" s="27">
        <f t="shared" si="23"/>
        <v>0</v>
      </c>
      <c r="X89" s="26">
        <v>1</v>
      </c>
      <c r="Y89" s="26"/>
      <c r="Z89" s="26"/>
      <c r="AA89" s="27">
        <f t="shared" si="24"/>
        <v>0</v>
      </c>
      <c r="AB89" s="26">
        <v>1</v>
      </c>
      <c r="AC89" s="26"/>
      <c r="AD89" s="26"/>
      <c r="AE89" s="27">
        <f t="shared" si="25"/>
        <v>0</v>
      </c>
      <c r="AF89" s="26">
        <v>1</v>
      </c>
      <c r="AG89" s="26"/>
      <c r="AH89" s="26"/>
      <c r="AI89" s="27">
        <f t="shared" si="26"/>
        <v>0</v>
      </c>
      <c r="AJ89" s="26">
        <v>1</v>
      </c>
      <c r="AK89" s="26"/>
      <c r="AL89" s="26"/>
      <c r="AM89" s="178">
        <f t="shared" si="27"/>
        <v>0</v>
      </c>
      <c r="AN89" s="26">
        <v>1</v>
      </c>
      <c r="AO89" s="26"/>
      <c r="AP89" s="26"/>
      <c r="AQ89" s="179">
        <f t="shared" si="28"/>
        <v>0</v>
      </c>
      <c r="AR89" s="26">
        <v>1</v>
      </c>
      <c r="AS89" s="26"/>
      <c r="AT89" s="26"/>
      <c r="AU89" s="27">
        <f t="shared" si="29"/>
        <v>0</v>
      </c>
      <c r="AV89" s="26">
        <v>1</v>
      </c>
      <c r="AW89" s="26"/>
      <c r="AX89" s="26"/>
      <c r="AY89" s="27">
        <f t="shared" si="18"/>
        <v>0</v>
      </c>
      <c r="AZ89" s="29">
        <f t="shared" si="32"/>
        <v>0</v>
      </c>
      <c r="BA89" s="30">
        <v>0</v>
      </c>
      <c r="BB89" s="31">
        <f t="shared" si="30"/>
        <v>0</v>
      </c>
      <c r="BC89" s="32" t="str">
        <f t="shared" si="31"/>
        <v>geen actie</v>
      </c>
      <c r="BD89" s="18">
        <v>88</v>
      </c>
    </row>
    <row r="90" spans="1:56" s="45" customFormat="1" ht="17.25" hidden="1" customHeight="1" x14ac:dyDescent="0.25">
      <c r="A90" s="18">
        <v>89</v>
      </c>
      <c r="B90" s="18" t="str">
        <f t="shared" si="19"/>
        <v>v</v>
      </c>
      <c r="C90" s="22"/>
      <c r="D90" s="173"/>
      <c r="E90" s="147"/>
      <c r="F90" s="181"/>
      <c r="G90" s="144"/>
      <c r="H90" s="23">
        <f t="shared" si="17"/>
        <v>0</v>
      </c>
      <c r="I90" s="144"/>
      <c r="J90" s="176">
        <f t="shared" si="20"/>
        <v>2018</v>
      </c>
      <c r="K90" s="25"/>
      <c r="L90" s="26">
        <v>1</v>
      </c>
      <c r="M90" s="26"/>
      <c r="N90" s="26"/>
      <c r="O90" s="27">
        <f t="shared" si="21"/>
        <v>0</v>
      </c>
      <c r="P90" s="26">
        <v>1</v>
      </c>
      <c r="Q90" s="26"/>
      <c r="R90" s="26"/>
      <c r="S90" s="27">
        <f t="shared" si="22"/>
        <v>0</v>
      </c>
      <c r="T90" s="26">
        <v>1</v>
      </c>
      <c r="U90" s="26"/>
      <c r="V90" s="26"/>
      <c r="W90" s="27">
        <f t="shared" si="23"/>
        <v>0</v>
      </c>
      <c r="X90" s="26">
        <v>1</v>
      </c>
      <c r="Y90" s="26"/>
      <c r="Z90" s="26"/>
      <c r="AA90" s="27">
        <f t="shared" si="24"/>
        <v>0</v>
      </c>
      <c r="AB90" s="26">
        <v>1</v>
      </c>
      <c r="AC90" s="26"/>
      <c r="AD90" s="26"/>
      <c r="AE90" s="27">
        <f t="shared" si="25"/>
        <v>0</v>
      </c>
      <c r="AF90" s="26">
        <v>1</v>
      </c>
      <c r="AG90" s="26"/>
      <c r="AH90" s="26"/>
      <c r="AI90" s="27">
        <f t="shared" si="26"/>
        <v>0</v>
      </c>
      <c r="AJ90" s="26">
        <v>1</v>
      </c>
      <c r="AK90" s="26"/>
      <c r="AL90" s="26"/>
      <c r="AM90" s="178">
        <f t="shared" si="27"/>
        <v>0</v>
      </c>
      <c r="AN90" s="26">
        <v>1</v>
      </c>
      <c r="AO90" s="26"/>
      <c r="AP90" s="26"/>
      <c r="AQ90" s="179">
        <f t="shared" si="28"/>
        <v>0</v>
      </c>
      <c r="AR90" s="26">
        <v>1</v>
      </c>
      <c r="AS90" s="26"/>
      <c r="AT90" s="26"/>
      <c r="AU90" s="27">
        <f t="shared" si="29"/>
        <v>0</v>
      </c>
      <c r="AV90" s="26">
        <v>1</v>
      </c>
      <c r="AW90" s="26"/>
      <c r="AX90" s="26"/>
      <c r="AY90" s="27">
        <f t="shared" si="18"/>
        <v>0</v>
      </c>
      <c r="AZ90" s="29">
        <f t="shared" si="32"/>
        <v>0</v>
      </c>
      <c r="BA90" s="30">
        <v>0</v>
      </c>
      <c r="BB90" s="31">
        <f t="shared" si="30"/>
        <v>0</v>
      </c>
      <c r="BC90" s="32" t="str">
        <f t="shared" si="31"/>
        <v>geen actie</v>
      </c>
      <c r="BD90" s="18">
        <v>89</v>
      </c>
    </row>
    <row r="91" spans="1:56" s="45" customFormat="1" ht="17.25" hidden="1" customHeight="1" x14ac:dyDescent="0.25">
      <c r="A91" s="18">
        <v>90</v>
      </c>
      <c r="B91" s="18" t="str">
        <f t="shared" si="19"/>
        <v>v</v>
      </c>
      <c r="C91" s="22"/>
      <c r="D91" s="173"/>
      <c r="E91" s="147"/>
      <c r="F91" s="181"/>
      <c r="G91" s="144"/>
      <c r="H91" s="23">
        <f t="shared" si="17"/>
        <v>0</v>
      </c>
      <c r="I91" s="144"/>
      <c r="J91" s="176">
        <f t="shared" si="20"/>
        <v>2018</v>
      </c>
      <c r="K91" s="25"/>
      <c r="L91" s="26">
        <v>1</v>
      </c>
      <c r="M91" s="26"/>
      <c r="N91" s="26"/>
      <c r="O91" s="27">
        <f t="shared" si="21"/>
        <v>0</v>
      </c>
      <c r="P91" s="26">
        <v>1</v>
      </c>
      <c r="Q91" s="26"/>
      <c r="R91" s="26"/>
      <c r="S91" s="27">
        <f t="shared" si="22"/>
        <v>0</v>
      </c>
      <c r="T91" s="26">
        <v>1</v>
      </c>
      <c r="U91" s="26"/>
      <c r="V91" s="26"/>
      <c r="W91" s="27">
        <f t="shared" si="23"/>
        <v>0</v>
      </c>
      <c r="X91" s="26">
        <v>1</v>
      </c>
      <c r="Y91" s="26"/>
      <c r="Z91" s="26"/>
      <c r="AA91" s="27">
        <f t="shared" si="24"/>
        <v>0</v>
      </c>
      <c r="AB91" s="26">
        <v>1</v>
      </c>
      <c r="AC91" s="26"/>
      <c r="AD91" s="26"/>
      <c r="AE91" s="27">
        <f t="shared" si="25"/>
        <v>0</v>
      </c>
      <c r="AF91" s="26">
        <v>1</v>
      </c>
      <c r="AG91" s="26"/>
      <c r="AH91" s="26"/>
      <c r="AI91" s="27">
        <f t="shared" si="26"/>
        <v>0</v>
      </c>
      <c r="AJ91" s="26">
        <v>1</v>
      </c>
      <c r="AK91" s="26"/>
      <c r="AL91" s="26"/>
      <c r="AM91" s="178">
        <f t="shared" si="27"/>
        <v>0</v>
      </c>
      <c r="AN91" s="26">
        <v>1</v>
      </c>
      <c r="AO91" s="26"/>
      <c r="AP91" s="26"/>
      <c r="AQ91" s="179">
        <f t="shared" si="28"/>
        <v>0</v>
      </c>
      <c r="AR91" s="26">
        <v>1</v>
      </c>
      <c r="AS91" s="26"/>
      <c r="AT91" s="26"/>
      <c r="AU91" s="27">
        <f t="shared" si="29"/>
        <v>0</v>
      </c>
      <c r="AV91" s="26">
        <v>1</v>
      </c>
      <c r="AW91" s="26"/>
      <c r="AX91" s="26"/>
      <c r="AY91" s="27">
        <f t="shared" si="18"/>
        <v>0</v>
      </c>
      <c r="AZ91" s="29">
        <f t="shared" si="32"/>
        <v>0</v>
      </c>
      <c r="BA91" s="30">
        <v>0</v>
      </c>
      <c r="BB91" s="31">
        <f t="shared" si="30"/>
        <v>0</v>
      </c>
      <c r="BC91" s="32" t="str">
        <f t="shared" si="31"/>
        <v>geen actie</v>
      </c>
      <c r="BD91" s="18">
        <v>90</v>
      </c>
    </row>
    <row r="92" spans="1:56" s="45" customFormat="1" ht="17.25" hidden="1" customHeight="1" x14ac:dyDescent="0.25">
      <c r="A92" s="18">
        <v>91</v>
      </c>
      <c r="B92" s="18" t="str">
        <f t="shared" si="19"/>
        <v>v</v>
      </c>
      <c r="C92" s="22"/>
      <c r="D92" s="173"/>
      <c r="E92" s="147"/>
      <c r="F92" s="181"/>
      <c r="G92" s="144"/>
      <c r="H92" s="23">
        <f t="shared" si="17"/>
        <v>0</v>
      </c>
      <c r="I92" s="144"/>
      <c r="J92" s="176">
        <f t="shared" si="20"/>
        <v>2018</v>
      </c>
      <c r="K92" s="25"/>
      <c r="L92" s="26">
        <v>1</v>
      </c>
      <c r="M92" s="26"/>
      <c r="N92" s="26"/>
      <c r="O92" s="27">
        <f t="shared" si="21"/>
        <v>0</v>
      </c>
      <c r="P92" s="26">
        <v>1</v>
      </c>
      <c r="Q92" s="26"/>
      <c r="R92" s="26"/>
      <c r="S92" s="27">
        <f t="shared" si="22"/>
        <v>0</v>
      </c>
      <c r="T92" s="26">
        <v>1</v>
      </c>
      <c r="U92" s="26"/>
      <c r="V92" s="26"/>
      <c r="W92" s="27">
        <f t="shared" si="23"/>
        <v>0</v>
      </c>
      <c r="X92" s="26">
        <v>1</v>
      </c>
      <c r="Y92" s="26"/>
      <c r="Z92" s="26"/>
      <c r="AA92" s="27">
        <f t="shared" si="24"/>
        <v>0</v>
      </c>
      <c r="AB92" s="26">
        <v>1</v>
      </c>
      <c r="AC92" s="26"/>
      <c r="AD92" s="26"/>
      <c r="AE92" s="27">
        <f t="shared" si="25"/>
        <v>0</v>
      </c>
      <c r="AF92" s="26">
        <v>1</v>
      </c>
      <c r="AG92" s="26"/>
      <c r="AH92" s="26"/>
      <c r="AI92" s="27">
        <f t="shared" si="26"/>
        <v>0</v>
      </c>
      <c r="AJ92" s="26">
        <v>1</v>
      </c>
      <c r="AK92" s="26"/>
      <c r="AL92" s="26"/>
      <c r="AM92" s="178">
        <f t="shared" si="27"/>
        <v>0</v>
      </c>
      <c r="AN92" s="26">
        <v>1</v>
      </c>
      <c r="AO92" s="26"/>
      <c r="AP92" s="26"/>
      <c r="AQ92" s="179">
        <f t="shared" si="28"/>
        <v>0</v>
      </c>
      <c r="AR92" s="26">
        <v>1</v>
      </c>
      <c r="AS92" s="26"/>
      <c r="AT92" s="26"/>
      <c r="AU92" s="27">
        <f t="shared" si="29"/>
        <v>0</v>
      </c>
      <c r="AV92" s="26">
        <v>1</v>
      </c>
      <c r="AW92" s="26"/>
      <c r="AX92" s="26"/>
      <c r="AY92" s="27">
        <f t="shared" si="18"/>
        <v>0</v>
      </c>
      <c r="AZ92" s="29">
        <f t="shared" si="32"/>
        <v>0</v>
      </c>
      <c r="BA92" s="30">
        <v>0</v>
      </c>
      <c r="BB92" s="31">
        <f t="shared" si="30"/>
        <v>0</v>
      </c>
      <c r="BC92" s="32" t="str">
        <f t="shared" si="31"/>
        <v>geen actie</v>
      </c>
      <c r="BD92" s="18">
        <v>91</v>
      </c>
    </row>
    <row r="93" spans="1:56" s="45" customFormat="1" ht="17.25" hidden="1" customHeight="1" x14ac:dyDescent="0.25">
      <c r="A93" s="18">
        <v>92</v>
      </c>
      <c r="B93" s="18" t="str">
        <f t="shared" si="19"/>
        <v>v</v>
      </c>
      <c r="C93" s="22"/>
      <c r="D93" s="173"/>
      <c r="E93" s="147"/>
      <c r="F93" s="181"/>
      <c r="G93" s="144"/>
      <c r="H93" s="23">
        <f t="shared" si="17"/>
        <v>0</v>
      </c>
      <c r="I93" s="144"/>
      <c r="J93" s="176">
        <f t="shared" si="20"/>
        <v>2018</v>
      </c>
      <c r="K93" s="25"/>
      <c r="L93" s="26">
        <v>1</v>
      </c>
      <c r="M93" s="26"/>
      <c r="N93" s="26"/>
      <c r="O93" s="27">
        <f t="shared" si="21"/>
        <v>0</v>
      </c>
      <c r="P93" s="26">
        <v>1</v>
      </c>
      <c r="Q93" s="26"/>
      <c r="R93" s="26"/>
      <c r="S93" s="27">
        <f t="shared" si="22"/>
        <v>0</v>
      </c>
      <c r="T93" s="26">
        <v>1</v>
      </c>
      <c r="U93" s="26"/>
      <c r="V93" s="26"/>
      <c r="W93" s="27">
        <f t="shared" si="23"/>
        <v>0</v>
      </c>
      <c r="X93" s="26">
        <v>1</v>
      </c>
      <c r="Y93" s="26"/>
      <c r="Z93" s="26"/>
      <c r="AA93" s="27">
        <f t="shared" si="24"/>
        <v>0</v>
      </c>
      <c r="AB93" s="26">
        <v>1</v>
      </c>
      <c r="AC93" s="26"/>
      <c r="AD93" s="26"/>
      <c r="AE93" s="27">
        <f t="shared" si="25"/>
        <v>0</v>
      </c>
      <c r="AF93" s="26">
        <v>1</v>
      </c>
      <c r="AG93" s="26"/>
      <c r="AH93" s="26"/>
      <c r="AI93" s="27">
        <f t="shared" si="26"/>
        <v>0</v>
      </c>
      <c r="AJ93" s="26">
        <v>1</v>
      </c>
      <c r="AK93" s="26"/>
      <c r="AL93" s="26"/>
      <c r="AM93" s="178">
        <f t="shared" si="27"/>
        <v>0</v>
      </c>
      <c r="AN93" s="26">
        <v>1</v>
      </c>
      <c r="AO93" s="26"/>
      <c r="AP93" s="26"/>
      <c r="AQ93" s="179">
        <f t="shared" si="28"/>
        <v>0</v>
      </c>
      <c r="AR93" s="26">
        <v>1</v>
      </c>
      <c r="AS93" s="26"/>
      <c r="AT93" s="26"/>
      <c r="AU93" s="27">
        <f t="shared" si="29"/>
        <v>0</v>
      </c>
      <c r="AV93" s="26">
        <v>1</v>
      </c>
      <c r="AW93" s="26"/>
      <c r="AX93" s="26"/>
      <c r="AY93" s="27">
        <f t="shared" si="18"/>
        <v>0</v>
      </c>
      <c r="AZ93" s="29">
        <f t="shared" si="32"/>
        <v>0</v>
      </c>
      <c r="BA93" s="30">
        <v>0</v>
      </c>
      <c r="BB93" s="31">
        <f t="shared" si="30"/>
        <v>0</v>
      </c>
      <c r="BC93" s="32" t="str">
        <f t="shared" si="31"/>
        <v>geen actie</v>
      </c>
      <c r="BD93" s="18">
        <v>92</v>
      </c>
    </row>
    <row r="94" spans="1:56" s="45" customFormat="1" ht="17.25" hidden="1" customHeight="1" x14ac:dyDescent="0.25">
      <c r="A94" s="18">
        <v>93</v>
      </c>
      <c r="B94" s="18" t="str">
        <f t="shared" si="19"/>
        <v>v</v>
      </c>
      <c r="C94" s="22"/>
      <c r="D94" s="173"/>
      <c r="E94" s="147"/>
      <c r="F94" s="181"/>
      <c r="G94" s="144"/>
      <c r="H94" s="23">
        <f t="shared" si="17"/>
        <v>0</v>
      </c>
      <c r="I94" s="144"/>
      <c r="J94" s="176">
        <f t="shared" si="20"/>
        <v>2018</v>
      </c>
      <c r="K94" s="25"/>
      <c r="L94" s="26">
        <v>1</v>
      </c>
      <c r="M94" s="26"/>
      <c r="N94" s="26"/>
      <c r="O94" s="27">
        <f t="shared" si="21"/>
        <v>0</v>
      </c>
      <c r="P94" s="26">
        <v>1</v>
      </c>
      <c r="Q94" s="26"/>
      <c r="R94" s="26"/>
      <c r="S94" s="27">
        <f t="shared" si="22"/>
        <v>0</v>
      </c>
      <c r="T94" s="26">
        <v>1</v>
      </c>
      <c r="U94" s="26"/>
      <c r="V94" s="26"/>
      <c r="W94" s="27">
        <f t="shared" si="23"/>
        <v>0</v>
      </c>
      <c r="X94" s="26">
        <v>1</v>
      </c>
      <c r="Y94" s="26"/>
      <c r="Z94" s="26"/>
      <c r="AA94" s="27">
        <f t="shared" si="24"/>
        <v>0</v>
      </c>
      <c r="AB94" s="26">
        <v>1</v>
      </c>
      <c r="AC94" s="26"/>
      <c r="AD94" s="26"/>
      <c r="AE94" s="27">
        <f t="shared" si="25"/>
        <v>0</v>
      </c>
      <c r="AF94" s="26">
        <v>1</v>
      </c>
      <c r="AG94" s="26"/>
      <c r="AH94" s="26"/>
      <c r="AI94" s="27">
        <f t="shared" si="26"/>
        <v>0</v>
      </c>
      <c r="AJ94" s="26">
        <v>1</v>
      </c>
      <c r="AK94" s="26"/>
      <c r="AL94" s="26"/>
      <c r="AM94" s="178">
        <f t="shared" si="27"/>
        <v>0</v>
      </c>
      <c r="AN94" s="26">
        <v>1</v>
      </c>
      <c r="AO94" s="26"/>
      <c r="AP94" s="26"/>
      <c r="AQ94" s="179">
        <f t="shared" si="28"/>
        <v>0</v>
      </c>
      <c r="AR94" s="26">
        <v>1</v>
      </c>
      <c r="AS94" s="26"/>
      <c r="AT94" s="26"/>
      <c r="AU94" s="27">
        <f t="shared" si="29"/>
        <v>0</v>
      </c>
      <c r="AV94" s="26">
        <v>1</v>
      </c>
      <c r="AW94" s="26"/>
      <c r="AX94" s="26"/>
      <c r="AY94" s="27">
        <f t="shared" si="18"/>
        <v>0</v>
      </c>
      <c r="AZ94" s="29">
        <f t="shared" si="32"/>
        <v>0</v>
      </c>
      <c r="BA94" s="30">
        <v>0</v>
      </c>
      <c r="BB94" s="31">
        <f t="shared" si="30"/>
        <v>0</v>
      </c>
      <c r="BC94" s="32" t="str">
        <f t="shared" si="31"/>
        <v>geen actie</v>
      </c>
      <c r="BD94" s="18">
        <v>93</v>
      </c>
    </row>
    <row r="95" spans="1:56" s="45" customFormat="1" ht="17.25" hidden="1" customHeight="1" x14ac:dyDescent="0.25">
      <c r="A95" s="18">
        <v>94</v>
      </c>
      <c r="B95" s="18" t="str">
        <f t="shared" si="19"/>
        <v>v</v>
      </c>
      <c r="C95" s="22"/>
      <c r="D95" s="173"/>
      <c r="E95" s="147"/>
      <c r="F95" s="181"/>
      <c r="G95" s="144"/>
      <c r="H95" s="23">
        <f t="shared" si="17"/>
        <v>0</v>
      </c>
      <c r="I95" s="144"/>
      <c r="J95" s="176">
        <f t="shared" si="20"/>
        <v>2018</v>
      </c>
      <c r="K95" s="25"/>
      <c r="L95" s="26">
        <v>1</v>
      </c>
      <c r="M95" s="26"/>
      <c r="N95" s="26"/>
      <c r="O95" s="27">
        <f t="shared" si="21"/>
        <v>0</v>
      </c>
      <c r="P95" s="26">
        <v>1</v>
      </c>
      <c r="Q95" s="26"/>
      <c r="R95" s="26"/>
      <c r="S95" s="27">
        <f t="shared" si="22"/>
        <v>0</v>
      </c>
      <c r="T95" s="26">
        <v>1</v>
      </c>
      <c r="U95" s="26"/>
      <c r="V95" s="26"/>
      <c r="W95" s="27">
        <f t="shared" si="23"/>
        <v>0</v>
      </c>
      <c r="X95" s="26">
        <v>1</v>
      </c>
      <c r="Y95" s="26"/>
      <c r="Z95" s="26"/>
      <c r="AA95" s="27">
        <f t="shared" si="24"/>
        <v>0</v>
      </c>
      <c r="AB95" s="26">
        <v>1</v>
      </c>
      <c r="AC95" s="26"/>
      <c r="AD95" s="26"/>
      <c r="AE95" s="27">
        <f t="shared" si="25"/>
        <v>0</v>
      </c>
      <c r="AF95" s="26">
        <v>1</v>
      </c>
      <c r="AG95" s="26"/>
      <c r="AH95" s="26"/>
      <c r="AI95" s="27">
        <f t="shared" si="26"/>
        <v>0</v>
      </c>
      <c r="AJ95" s="26">
        <v>1</v>
      </c>
      <c r="AK95" s="26"/>
      <c r="AL95" s="26"/>
      <c r="AM95" s="178">
        <f t="shared" si="27"/>
        <v>0</v>
      </c>
      <c r="AN95" s="26">
        <v>1</v>
      </c>
      <c r="AO95" s="26"/>
      <c r="AP95" s="26"/>
      <c r="AQ95" s="179">
        <f t="shared" si="28"/>
        <v>0</v>
      </c>
      <c r="AR95" s="26">
        <v>1</v>
      </c>
      <c r="AS95" s="26"/>
      <c r="AT95" s="26"/>
      <c r="AU95" s="27">
        <f t="shared" si="29"/>
        <v>0</v>
      </c>
      <c r="AV95" s="26">
        <v>1</v>
      </c>
      <c r="AW95" s="26"/>
      <c r="AX95" s="26"/>
      <c r="AY95" s="27">
        <f t="shared" si="18"/>
        <v>0</v>
      </c>
      <c r="AZ95" s="29">
        <f t="shared" si="32"/>
        <v>0</v>
      </c>
      <c r="BA95" s="30">
        <v>0</v>
      </c>
      <c r="BB95" s="31">
        <f t="shared" si="30"/>
        <v>0</v>
      </c>
      <c r="BC95" s="32" t="str">
        <f t="shared" si="31"/>
        <v>geen actie</v>
      </c>
      <c r="BD95" s="18">
        <v>94</v>
      </c>
    </row>
    <row r="96" spans="1:56" s="45" customFormat="1" ht="17.25" hidden="1" customHeight="1" x14ac:dyDescent="0.25">
      <c r="A96" s="18">
        <v>95</v>
      </c>
      <c r="B96" s="18" t="str">
        <f t="shared" si="19"/>
        <v>v</v>
      </c>
      <c r="C96" s="22"/>
      <c r="D96" s="173"/>
      <c r="E96" s="147"/>
      <c r="F96" s="181"/>
      <c r="G96" s="144"/>
      <c r="H96" s="23">
        <f t="shared" si="17"/>
        <v>0</v>
      </c>
      <c r="I96" s="144"/>
      <c r="J96" s="176">
        <f t="shared" si="20"/>
        <v>2018</v>
      </c>
      <c r="K96" s="25"/>
      <c r="L96" s="26">
        <v>1</v>
      </c>
      <c r="M96" s="26"/>
      <c r="N96" s="26"/>
      <c r="O96" s="27">
        <f t="shared" si="21"/>
        <v>0</v>
      </c>
      <c r="P96" s="26">
        <v>1</v>
      </c>
      <c r="Q96" s="26"/>
      <c r="R96" s="26"/>
      <c r="S96" s="27">
        <f t="shared" si="22"/>
        <v>0</v>
      </c>
      <c r="T96" s="26">
        <v>1</v>
      </c>
      <c r="U96" s="26"/>
      <c r="V96" s="26"/>
      <c r="W96" s="27">
        <f t="shared" si="23"/>
        <v>0</v>
      </c>
      <c r="X96" s="26">
        <v>1</v>
      </c>
      <c r="Y96" s="26"/>
      <c r="Z96" s="26"/>
      <c r="AA96" s="27">
        <f t="shared" si="24"/>
        <v>0</v>
      </c>
      <c r="AB96" s="26">
        <v>1</v>
      </c>
      <c r="AC96" s="26"/>
      <c r="AD96" s="26"/>
      <c r="AE96" s="27">
        <f t="shared" si="25"/>
        <v>0</v>
      </c>
      <c r="AF96" s="26">
        <v>1</v>
      </c>
      <c r="AG96" s="26"/>
      <c r="AH96" s="26"/>
      <c r="AI96" s="27">
        <f t="shared" si="26"/>
        <v>0</v>
      </c>
      <c r="AJ96" s="26">
        <v>1</v>
      </c>
      <c r="AK96" s="26"/>
      <c r="AL96" s="26"/>
      <c r="AM96" s="178">
        <f t="shared" si="27"/>
        <v>0</v>
      </c>
      <c r="AN96" s="26">
        <v>1</v>
      </c>
      <c r="AO96" s="26"/>
      <c r="AP96" s="26"/>
      <c r="AQ96" s="179">
        <f t="shared" si="28"/>
        <v>0</v>
      </c>
      <c r="AR96" s="26">
        <v>1</v>
      </c>
      <c r="AS96" s="26"/>
      <c r="AT96" s="26"/>
      <c r="AU96" s="27">
        <f t="shared" si="29"/>
        <v>0</v>
      </c>
      <c r="AV96" s="26">
        <v>1</v>
      </c>
      <c r="AW96" s="26"/>
      <c r="AX96" s="26"/>
      <c r="AY96" s="27">
        <f t="shared" si="18"/>
        <v>0</v>
      </c>
      <c r="AZ96" s="29">
        <f t="shared" si="32"/>
        <v>0</v>
      </c>
      <c r="BA96" s="30">
        <v>0</v>
      </c>
      <c r="BB96" s="31">
        <f t="shared" si="30"/>
        <v>0</v>
      </c>
      <c r="BC96" s="32" t="str">
        <f t="shared" si="31"/>
        <v>geen actie</v>
      </c>
      <c r="BD96" s="18">
        <v>95</v>
      </c>
    </row>
    <row r="97" spans="1:56" s="45" customFormat="1" ht="17.25" hidden="1" customHeight="1" x14ac:dyDescent="0.25">
      <c r="A97" s="18">
        <v>96</v>
      </c>
      <c r="B97" s="18" t="str">
        <f t="shared" si="19"/>
        <v>v</v>
      </c>
      <c r="C97" s="22"/>
      <c r="D97" s="173"/>
      <c r="E97" s="147"/>
      <c r="F97" s="181"/>
      <c r="G97" s="144"/>
      <c r="H97" s="23">
        <f t="shared" si="17"/>
        <v>0</v>
      </c>
      <c r="I97" s="144"/>
      <c r="J97" s="176">
        <f t="shared" si="20"/>
        <v>2018</v>
      </c>
      <c r="K97" s="25"/>
      <c r="L97" s="26">
        <v>1</v>
      </c>
      <c r="M97" s="26"/>
      <c r="N97" s="26"/>
      <c r="O97" s="27">
        <f t="shared" si="21"/>
        <v>0</v>
      </c>
      <c r="P97" s="26">
        <v>1</v>
      </c>
      <c r="Q97" s="26"/>
      <c r="R97" s="26"/>
      <c r="S97" s="27">
        <f t="shared" si="22"/>
        <v>0</v>
      </c>
      <c r="T97" s="26">
        <v>1</v>
      </c>
      <c r="U97" s="26"/>
      <c r="V97" s="26"/>
      <c r="W97" s="27">
        <f t="shared" si="23"/>
        <v>0</v>
      </c>
      <c r="X97" s="26">
        <v>1</v>
      </c>
      <c r="Y97" s="26"/>
      <c r="Z97" s="26"/>
      <c r="AA97" s="27">
        <f t="shared" si="24"/>
        <v>0</v>
      </c>
      <c r="AB97" s="26">
        <v>1</v>
      </c>
      <c r="AC97" s="26"/>
      <c r="AD97" s="26"/>
      <c r="AE97" s="27">
        <f t="shared" si="25"/>
        <v>0</v>
      </c>
      <c r="AF97" s="26">
        <v>1</v>
      </c>
      <c r="AG97" s="26"/>
      <c r="AH97" s="26"/>
      <c r="AI97" s="27">
        <f t="shared" si="26"/>
        <v>0</v>
      </c>
      <c r="AJ97" s="26">
        <v>1</v>
      </c>
      <c r="AK97" s="26"/>
      <c r="AL97" s="26"/>
      <c r="AM97" s="178">
        <f t="shared" si="27"/>
        <v>0</v>
      </c>
      <c r="AN97" s="26">
        <v>1</v>
      </c>
      <c r="AO97" s="26"/>
      <c r="AP97" s="26"/>
      <c r="AQ97" s="179">
        <f t="shared" si="28"/>
        <v>0</v>
      </c>
      <c r="AR97" s="26">
        <v>1</v>
      </c>
      <c r="AS97" s="26"/>
      <c r="AT97" s="26"/>
      <c r="AU97" s="27">
        <f t="shared" si="29"/>
        <v>0</v>
      </c>
      <c r="AV97" s="26">
        <v>1</v>
      </c>
      <c r="AW97" s="26"/>
      <c r="AX97" s="26"/>
      <c r="AY97" s="27">
        <f t="shared" si="18"/>
        <v>0</v>
      </c>
      <c r="AZ97" s="29">
        <f t="shared" si="32"/>
        <v>0</v>
      </c>
      <c r="BA97" s="30">
        <v>0</v>
      </c>
      <c r="BB97" s="31">
        <f t="shared" si="30"/>
        <v>0</v>
      </c>
      <c r="BC97" s="32" t="str">
        <f t="shared" si="31"/>
        <v>geen actie</v>
      </c>
      <c r="BD97" s="18">
        <v>96</v>
      </c>
    </row>
    <row r="98" spans="1:56" s="45" customFormat="1" ht="17.25" hidden="1" customHeight="1" x14ac:dyDescent="0.25">
      <c r="A98" s="18">
        <v>97</v>
      </c>
      <c r="B98" s="18" t="str">
        <f t="shared" si="19"/>
        <v>v</v>
      </c>
      <c r="C98" s="22"/>
      <c r="D98" s="173"/>
      <c r="E98" s="147"/>
      <c r="F98" s="181"/>
      <c r="G98" s="144"/>
      <c r="H98" s="23">
        <f t="shared" ref="H98:H126" si="33">SUM(K98+O98+S98+W98+AA98+AE98+AI98+AM98+AQ98+AU98+AY98)</f>
        <v>0</v>
      </c>
      <c r="I98" s="144"/>
      <c r="J98" s="176">
        <f t="shared" si="20"/>
        <v>2018</v>
      </c>
      <c r="K98" s="25"/>
      <c r="L98" s="26">
        <v>1</v>
      </c>
      <c r="M98" s="26"/>
      <c r="N98" s="26"/>
      <c r="O98" s="27">
        <f t="shared" si="21"/>
        <v>0</v>
      </c>
      <c r="P98" s="26">
        <v>1</v>
      </c>
      <c r="Q98" s="26"/>
      <c r="R98" s="26"/>
      <c r="S98" s="27">
        <f t="shared" si="22"/>
        <v>0</v>
      </c>
      <c r="T98" s="26">
        <v>1</v>
      </c>
      <c r="U98" s="26"/>
      <c r="V98" s="26"/>
      <c r="W98" s="27">
        <f t="shared" si="23"/>
        <v>0</v>
      </c>
      <c r="X98" s="26">
        <v>1</v>
      </c>
      <c r="Y98" s="26"/>
      <c r="Z98" s="26"/>
      <c r="AA98" s="27">
        <f t="shared" si="24"/>
        <v>0</v>
      </c>
      <c r="AB98" s="26">
        <v>1</v>
      </c>
      <c r="AC98" s="26"/>
      <c r="AD98" s="26"/>
      <c r="AE98" s="27">
        <f t="shared" si="25"/>
        <v>0</v>
      </c>
      <c r="AF98" s="26">
        <v>1</v>
      </c>
      <c r="AG98" s="26"/>
      <c r="AH98" s="26"/>
      <c r="AI98" s="27">
        <f t="shared" si="26"/>
        <v>0</v>
      </c>
      <c r="AJ98" s="26">
        <v>1</v>
      </c>
      <c r="AK98" s="26"/>
      <c r="AL98" s="26"/>
      <c r="AM98" s="178">
        <f t="shared" si="27"/>
        <v>0</v>
      </c>
      <c r="AN98" s="26">
        <v>1</v>
      </c>
      <c r="AO98" s="26"/>
      <c r="AP98" s="26"/>
      <c r="AQ98" s="179">
        <f t="shared" si="28"/>
        <v>0</v>
      </c>
      <c r="AR98" s="26">
        <v>1</v>
      </c>
      <c r="AS98" s="26"/>
      <c r="AT98" s="26"/>
      <c r="AU98" s="27">
        <f t="shared" si="29"/>
        <v>0</v>
      </c>
      <c r="AV98" s="26">
        <v>1</v>
      </c>
      <c r="AW98" s="26"/>
      <c r="AX98" s="26"/>
      <c r="AY98" s="27">
        <f t="shared" si="18"/>
        <v>0</v>
      </c>
      <c r="AZ98" s="29">
        <f t="shared" si="32"/>
        <v>0</v>
      </c>
      <c r="BA98" s="30">
        <v>0</v>
      </c>
      <c r="BB98" s="31">
        <f t="shared" si="30"/>
        <v>0</v>
      </c>
      <c r="BC98" s="32" t="str">
        <f t="shared" si="31"/>
        <v>geen actie</v>
      </c>
      <c r="BD98" s="18">
        <v>97</v>
      </c>
    </row>
    <row r="99" spans="1:56" s="45" customFormat="1" ht="17.25" hidden="1" customHeight="1" x14ac:dyDescent="0.25">
      <c r="A99" s="18">
        <v>98</v>
      </c>
      <c r="B99" s="18" t="str">
        <f t="shared" si="19"/>
        <v>v</v>
      </c>
      <c r="C99" s="22"/>
      <c r="D99" s="173"/>
      <c r="E99" s="147"/>
      <c r="F99" s="181"/>
      <c r="G99" s="144"/>
      <c r="H99" s="23">
        <f t="shared" si="33"/>
        <v>0</v>
      </c>
      <c r="I99" s="144"/>
      <c r="J99" s="176">
        <f t="shared" si="20"/>
        <v>2018</v>
      </c>
      <c r="K99" s="25"/>
      <c r="L99" s="26">
        <v>1</v>
      </c>
      <c r="M99" s="26"/>
      <c r="N99" s="26"/>
      <c r="O99" s="27">
        <f t="shared" si="21"/>
        <v>0</v>
      </c>
      <c r="P99" s="26">
        <v>1</v>
      </c>
      <c r="Q99" s="26"/>
      <c r="R99" s="26"/>
      <c r="S99" s="27">
        <f t="shared" si="22"/>
        <v>0</v>
      </c>
      <c r="T99" s="26">
        <v>1</v>
      </c>
      <c r="U99" s="26"/>
      <c r="V99" s="26"/>
      <c r="W99" s="27">
        <f t="shared" si="23"/>
        <v>0</v>
      </c>
      <c r="X99" s="26">
        <v>1</v>
      </c>
      <c r="Y99" s="26"/>
      <c r="Z99" s="26"/>
      <c r="AA99" s="27">
        <f t="shared" si="24"/>
        <v>0</v>
      </c>
      <c r="AB99" s="26">
        <v>1</v>
      </c>
      <c r="AC99" s="26"/>
      <c r="AD99" s="26"/>
      <c r="AE99" s="27">
        <f t="shared" si="25"/>
        <v>0</v>
      </c>
      <c r="AF99" s="26">
        <v>1</v>
      </c>
      <c r="AG99" s="26"/>
      <c r="AH99" s="26"/>
      <c r="AI99" s="27">
        <f t="shared" si="26"/>
        <v>0</v>
      </c>
      <c r="AJ99" s="26">
        <v>1</v>
      </c>
      <c r="AK99" s="26"/>
      <c r="AL99" s="26"/>
      <c r="AM99" s="178">
        <f t="shared" si="27"/>
        <v>0</v>
      </c>
      <c r="AN99" s="26">
        <v>1</v>
      </c>
      <c r="AO99" s="26"/>
      <c r="AP99" s="26"/>
      <c r="AQ99" s="179">
        <f t="shared" si="28"/>
        <v>0</v>
      </c>
      <c r="AR99" s="26">
        <v>1</v>
      </c>
      <c r="AS99" s="26"/>
      <c r="AT99" s="26"/>
      <c r="AU99" s="27">
        <f t="shared" si="29"/>
        <v>0</v>
      </c>
      <c r="AV99" s="26">
        <v>1</v>
      </c>
      <c r="AW99" s="26"/>
      <c r="AX99" s="26"/>
      <c r="AY99" s="27">
        <f t="shared" si="18"/>
        <v>0</v>
      </c>
      <c r="AZ99" s="29">
        <f t="shared" si="32"/>
        <v>0</v>
      </c>
      <c r="BA99" s="30">
        <v>0</v>
      </c>
      <c r="BB99" s="31">
        <f t="shared" si="30"/>
        <v>0</v>
      </c>
      <c r="BC99" s="32" t="str">
        <f t="shared" si="31"/>
        <v>geen actie</v>
      </c>
      <c r="BD99" s="18">
        <v>98</v>
      </c>
    </row>
    <row r="100" spans="1:56" s="45" customFormat="1" ht="17.25" hidden="1" customHeight="1" x14ac:dyDescent="0.25">
      <c r="A100" s="18">
        <v>99</v>
      </c>
      <c r="B100" s="18" t="str">
        <f t="shared" si="19"/>
        <v>v</v>
      </c>
      <c r="C100" s="22"/>
      <c r="D100" s="173"/>
      <c r="E100" s="147"/>
      <c r="F100" s="181"/>
      <c r="G100" s="144"/>
      <c r="H100" s="23">
        <f t="shared" si="33"/>
        <v>0</v>
      </c>
      <c r="I100" s="144"/>
      <c r="J100" s="176">
        <f t="shared" si="20"/>
        <v>2018</v>
      </c>
      <c r="K100" s="25"/>
      <c r="L100" s="26">
        <v>1</v>
      </c>
      <c r="M100" s="26"/>
      <c r="N100" s="26"/>
      <c r="O100" s="27">
        <f t="shared" si="21"/>
        <v>0</v>
      </c>
      <c r="P100" s="26">
        <v>1</v>
      </c>
      <c r="Q100" s="26"/>
      <c r="R100" s="26"/>
      <c r="S100" s="27">
        <f t="shared" si="22"/>
        <v>0</v>
      </c>
      <c r="T100" s="26">
        <v>1</v>
      </c>
      <c r="U100" s="26"/>
      <c r="V100" s="26"/>
      <c r="W100" s="27">
        <f t="shared" si="23"/>
        <v>0</v>
      </c>
      <c r="X100" s="26">
        <v>1</v>
      </c>
      <c r="Y100" s="26"/>
      <c r="Z100" s="26"/>
      <c r="AA100" s="27">
        <f t="shared" si="24"/>
        <v>0</v>
      </c>
      <c r="AB100" s="26">
        <v>1</v>
      </c>
      <c r="AC100" s="26"/>
      <c r="AD100" s="26"/>
      <c r="AE100" s="27">
        <f t="shared" si="25"/>
        <v>0</v>
      </c>
      <c r="AF100" s="26">
        <v>1</v>
      </c>
      <c r="AG100" s="26"/>
      <c r="AH100" s="26"/>
      <c r="AI100" s="27">
        <f t="shared" si="26"/>
        <v>0</v>
      </c>
      <c r="AJ100" s="26">
        <v>1</v>
      </c>
      <c r="AK100" s="26"/>
      <c r="AL100" s="26"/>
      <c r="AM100" s="178">
        <f t="shared" si="27"/>
        <v>0</v>
      </c>
      <c r="AN100" s="26">
        <v>1</v>
      </c>
      <c r="AO100" s="26"/>
      <c r="AP100" s="26"/>
      <c r="AQ100" s="179">
        <f t="shared" si="28"/>
        <v>0</v>
      </c>
      <c r="AR100" s="26">
        <v>1</v>
      </c>
      <c r="AS100" s="26"/>
      <c r="AT100" s="26"/>
      <c r="AU100" s="27">
        <f t="shared" si="29"/>
        <v>0</v>
      </c>
      <c r="AV100" s="26">
        <v>1</v>
      </c>
      <c r="AW100" s="26"/>
      <c r="AX100" s="26"/>
      <c r="AY100" s="27">
        <f t="shared" si="18"/>
        <v>0</v>
      </c>
      <c r="AZ100" s="29">
        <f t="shared" si="32"/>
        <v>0</v>
      </c>
      <c r="BA100" s="30">
        <v>0</v>
      </c>
      <c r="BB100" s="31">
        <f t="shared" si="30"/>
        <v>0</v>
      </c>
      <c r="BC100" s="32" t="str">
        <f t="shared" si="31"/>
        <v>geen actie</v>
      </c>
      <c r="BD100" s="18">
        <v>99</v>
      </c>
    </row>
    <row r="101" spans="1:56" s="45" customFormat="1" ht="17.25" hidden="1" customHeight="1" x14ac:dyDescent="0.25">
      <c r="A101" s="18">
        <v>100</v>
      </c>
      <c r="B101" s="18" t="str">
        <f t="shared" si="19"/>
        <v>v</v>
      </c>
      <c r="C101" s="22"/>
      <c r="D101" s="173"/>
      <c r="E101" s="147"/>
      <c r="F101" s="181"/>
      <c r="G101" s="144"/>
      <c r="H101" s="23">
        <f t="shared" si="33"/>
        <v>0</v>
      </c>
      <c r="I101" s="144"/>
      <c r="J101" s="176">
        <f t="shared" si="20"/>
        <v>2018</v>
      </c>
      <c r="K101" s="25"/>
      <c r="L101" s="26">
        <v>1</v>
      </c>
      <c r="M101" s="26"/>
      <c r="N101" s="26"/>
      <c r="O101" s="27">
        <f t="shared" si="21"/>
        <v>0</v>
      </c>
      <c r="P101" s="26">
        <v>1</v>
      </c>
      <c r="Q101" s="26"/>
      <c r="R101" s="26"/>
      <c r="S101" s="27">
        <f t="shared" si="22"/>
        <v>0</v>
      </c>
      <c r="T101" s="26">
        <v>1</v>
      </c>
      <c r="U101" s="26"/>
      <c r="V101" s="26"/>
      <c r="W101" s="27">
        <f t="shared" si="23"/>
        <v>0</v>
      </c>
      <c r="X101" s="26">
        <v>1</v>
      </c>
      <c r="Y101" s="26"/>
      <c r="Z101" s="26"/>
      <c r="AA101" s="27">
        <f t="shared" si="24"/>
        <v>0</v>
      </c>
      <c r="AB101" s="26">
        <v>1</v>
      </c>
      <c r="AC101" s="26"/>
      <c r="AD101" s="26"/>
      <c r="AE101" s="27">
        <f t="shared" si="25"/>
        <v>0</v>
      </c>
      <c r="AF101" s="26">
        <v>1</v>
      </c>
      <c r="AG101" s="26"/>
      <c r="AH101" s="26"/>
      <c r="AI101" s="27">
        <f t="shared" si="26"/>
        <v>0</v>
      </c>
      <c r="AJ101" s="26">
        <v>1</v>
      </c>
      <c r="AK101" s="26"/>
      <c r="AL101" s="26"/>
      <c r="AM101" s="178">
        <f t="shared" si="27"/>
        <v>0</v>
      </c>
      <c r="AN101" s="26">
        <v>1</v>
      </c>
      <c r="AO101" s="26"/>
      <c r="AP101" s="26"/>
      <c r="AQ101" s="179">
        <f t="shared" si="28"/>
        <v>0</v>
      </c>
      <c r="AR101" s="26">
        <v>1</v>
      </c>
      <c r="AS101" s="26"/>
      <c r="AT101" s="26"/>
      <c r="AU101" s="27">
        <f t="shared" si="29"/>
        <v>0</v>
      </c>
      <c r="AV101" s="26">
        <v>1</v>
      </c>
      <c r="AW101" s="26"/>
      <c r="AX101" s="26"/>
      <c r="AY101" s="27">
        <f t="shared" si="18"/>
        <v>0</v>
      </c>
      <c r="AZ101" s="29">
        <f t="shared" si="32"/>
        <v>0</v>
      </c>
      <c r="BA101" s="30">
        <v>0</v>
      </c>
      <c r="BB101" s="31">
        <f t="shared" si="30"/>
        <v>0</v>
      </c>
      <c r="BC101" s="32" t="str">
        <f t="shared" si="31"/>
        <v>geen actie</v>
      </c>
      <c r="BD101" s="18">
        <v>100</v>
      </c>
    </row>
    <row r="102" spans="1:56" s="45" customFormat="1" ht="17.25" hidden="1" customHeight="1" x14ac:dyDescent="0.25">
      <c r="A102" s="18">
        <v>101</v>
      </c>
      <c r="B102" s="18" t="str">
        <f t="shared" si="19"/>
        <v>v</v>
      </c>
      <c r="C102" s="22"/>
      <c r="D102" s="173"/>
      <c r="E102" s="147"/>
      <c r="F102" s="181"/>
      <c r="G102" s="144"/>
      <c r="H102" s="23">
        <f t="shared" si="33"/>
        <v>0</v>
      </c>
      <c r="I102" s="144"/>
      <c r="J102" s="176">
        <f t="shared" si="20"/>
        <v>2018</v>
      </c>
      <c r="K102" s="25"/>
      <c r="L102" s="26">
        <v>1</v>
      </c>
      <c r="M102" s="26"/>
      <c r="N102" s="26"/>
      <c r="O102" s="27">
        <f t="shared" si="21"/>
        <v>0</v>
      </c>
      <c r="P102" s="26">
        <v>1</v>
      </c>
      <c r="Q102" s="26"/>
      <c r="R102" s="26"/>
      <c r="S102" s="27">
        <f t="shared" si="22"/>
        <v>0</v>
      </c>
      <c r="T102" s="26">
        <v>1</v>
      </c>
      <c r="U102" s="26"/>
      <c r="V102" s="26"/>
      <c r="W102" s="27">
        <f t="shared" si="23"/>
        <v>0</v>
      </c>
      <c r="X102" s="26">
        <v>1</v>
      </c>
      <c r="Y102" s="26"/>
      <c r="Z102" s="26"/>
      <c r="AA102" s="27">
        <f t="shared" si="24"/>
        <v>0</v>
      </c>
      <c r="AB102" s="26">
        <v>1</v>
      </c>
      <c r="AC102" s="26"/>
      <c r="AD102" s="26"/>
      <c r="AE102" s="27">
        <f t="shared" si="25"/>
        <v>0</v>
      </c>
      <c r="AF102" s="26">
        <v>1</v>
      </c>
      <c r="AG102" s="26"/>
      <c r="AH102" s="26"/>
      <c r="AI102" s="27">
        <f t="shared" si="26"/>
        <v>0</v>
      </c>
      <c r="AJ102" s="26">
        <v>1</v>
      </c>
      <c r="AK102" s="26"/>
      <c r="AL102" s="26"/>
      <c r="AM102" s="178">
        <f t="shared" si="27"/>
        <v>0</v>
      </c>
      <c r="AN102" s="26">
        <v>1</v>
      </c>
      <c r="AO102" s="26"/>
      <c r="AP102" s="26"/>
      <c r="AQ102" s="179">
        <f t="shared" si="28"/>
        <v>0</v>
      </c>
      <c r="AR102" s="26">
        <v>1</v>
      </c>
      <c r="AS102" s="26"/>
      <c r="AT102" s="26"/>
      <c r="AU102" s="27">
        <f t="shared" si="29"/>
        <v>0</v>
      </c>
      <c r="AV102" s="26">
        <v>1</v>
      </c>
      <c r="AW102" s="26"/>
      <c r="AX102" s="26"/>
      <c r="AY102" s="27">
        <f t="shared" si="18"/>
        <v>0</v>
      </c>
      <c r="AZ102" s="29">
        <f t="shared" si="32"/>
        <v>0</v>
      </c>
      <c r="BA102" s="30">
        <v>0</v>
      </c>
      <c r="BB102" s="31">
        <f t="shared" si="30"/>
        <v>0</v>
      </c>
      <c r="BC102" s="32" t="str">
        <f t="shared" si="31"/>
        <v>geen actie</v>
      </c>
      <c r="BD102" s="18">
        <v>101</v>
      </c>
    </row>
    <row r="103" spans="1:56" s="45" customFormat="1" ht="17.25" hidden="1" customHeight="1" x14ac:dyDescent="0.25">
      <c r="A103" s="18">
        <v>102</v>
      </c>
      <c r="B103" s="18" t="str">
        <f t="shared" si="19"/>
        <v>v</v>
      </c>
      <c r="C103" s="22"/>
      <c r="D103" s="173"/>
      <c r="E103" s="147"/>
      <c r="F103" s="181"/>
      <c r="G103" s="144"/>
      <c r="H103" s="23">
        <f t="shared" si="33"/>
        <v>0</v>
      </c>
      <c r="I103" s="144"/>
      <c r="J103" s="176">
        <f t="shared" si="20"/>
        <v>2018</v>
      </c>
      <c r="K103" s="25"/>
      <c r="L103" s="26">
        <v>1</v>
      </c>
      <c r="M103" s="26"/>
      <c r="N103" s="26"/>
      <c r="O103" s="27">
        <f t="shared" si="21"/>
        <v>0</v>
      </c>
      <c r="P103" s="26">
        <v>1</v>
      </c>
      <c r="Q103" s="26"/>
      <c r="R103" s="26"/>
      <c r="S103" s="27">
        <f t="shared" si="22"/>
        <v>0</v>
      </c>
      <c r="T103" s="26">
        <v>1</v>
      </c>
      <c r="U103" s="26"/>
      <c r="V103" s="26"/>
      <c r="W103" s="27">
        <f t="shared" si="23"/>
        <v>0</v>
      </c>
      <c r="X103" s="26">
        <v>1</v>
      </c>
      <c r="Y103" s="26"/>
      <c r="Z103" s="26"/>
      <c r="AA103" s="27">
        <f t="shared" si="24"/>
        <v>0</v>
      </c>
      <c r="AB103" s="26">
        <v>1</v>
      </c>
      <c r="AC103" s="26"/>
      <c r="AD103" s="26"/>
      <c r="AE103" s="27">
        <f t="shared" si="25"/>
        <v>0</v>
      </c>
      <c r="AF103" s="26">
        <v>1</v>
      </c>
      <c r="AG103" s="26"/>
      <c r="AH103" s="26"/>
      <c r="AI103" s="27">
        <f t="shared" si="26"/>
        <v>0</v>
      </c>
      <c r="AJ103" s="26">
        <v>1</v>
      </c>
      <c r="AK103" s="26"/>
      <c r="AL103" s="26"/>
      <c r="AM103" s="178">
        <f t="shared" si="27"/>
        <v>0</v>
      </c>
      <c r="AN103" s="26">
        <v>1</v>
      </c>
      <c r="AO103" s="26"/>
      <c r="AP103" s="26"/>
      <c r="AQ103" s="179">
        <f t="shared" si="28"/>
        <v>0</v>
      </c>
      <c r="AR103" s="26">
        <v>1</v>
      </c>
      <c r="AS103" s="26"/>
      <c r="AT103" s="26"/>
      <c r="AU103" s="27">
        <f t="shared" si="29"/>
        <v>0</v>
      </c>
      <c r="AV103" s="26">
        <v>1</v>
      </c>
      <c r="AW103" s="26"/>
      <c r="AX103" s="26"/>
      <c r="AY103" s="27">
        <f t="shared" si="18"/>
        <v>0</v>
      </c>
      <c r="AZ103" s="29">
        <f t="shared" si="32"/>
        <v>0</v>
      </c>
      <c r="BA103" s="30">
        <v>0</v>
      </c>
      <c r="BB103" s="31">
        <f t="shared" si="30"/>
        <v>0</v>
      </c>
      <c r="BC103" s="32" t="str">
        <f t="shared" si="31"/>
        <v>geen actie</v>
      </c>
      <c r="BD103" s="18">
        <v>102</v>
      </c>
    </row>
    <row r="104" spans="1:56" s="45" customFormat="1" ht="17.25" hidden="1" customHeight="1" x14ac:dyDescent="0.25">
      <c r="A104" s="18">
        <v>103</v>
      </c>
      <c r="B104" s="18" t="str">
        <f t="shared" si="19"/>
        <v>v</v>
      </c>
      <c r="C104" s="22"/>
      <c r="D104" s="173"/>
      <c r="E104" s="147"/>
      <c r="F104" s="181"/>
      <c r="G104" s="144"/>
      <c r="H104" s="23">
        <f t="shared" si="33"/>
        <v>0</v>
      </c>
      <c r="I104" s="144"/>
      <c r="J104" s="176">
        <f t="shared" si="20"/>
        <v>2018</v>
      </c>
      <c r="K104" s="25"/>
      <c r="L104" s="26">
        <v>1</v>
      </c>
      <c r="M104" s="26"/>
      <c r="N104" s="26"/>
      <c r="O104" s="27">
        <f t="shared" si="21"/>
        <v>0</v>
      </c>
      <c r="P104" s="26">
        <v>1</v>
      </c>
      <c r="Q104" s="26"/>
      <c r="R104" s="26"/>
      <c r="S104" s="27">
        <f t="shared" si="22"/>
        <v>0</v>
      </c>
      <c r="T104" s="26">
        <v>1</v>
      </c>
      <c r="U104" s="26"/>
      <c r="V104" s="26"/>
      <c r="W104" s="27">
        <f t="shared" si="23"/>
        <v>0</v>
      </c>
      <c r="X104" s="26">
        <v>1</v>
      </c>
      <c r="Y104" s="26"/>
      <c r="Z104" s="26"/>
      <c r="AA104" s="27">
        <f t="shared" si="24"/>
        <v>0</v>
      </c>
      <c r="AB104" s="26">
        <v>1</v>
      </c>
      <c r="AC104" s="26"/>
      <c r="AD104" s="26"/>
      <c r="AE104" s="27">
        <f t="shared" si="25"/>
        <v>0</v>
      </c>
      <c r="AF104" s="26">
        <v>1</v>
      </c>
      <c r="AG104" s="26"/>
      <c r="AH104" s="26"/>
      <c r="AI104" s="27">
        <f t="shared" si="26"/>
        <v>0</v>
      </c>
      <c r="AJ104" s="26">
        <v>1</v>
      </c>
      <c r="AK104" s="26"/>
      <c r="AL104" s="26"/>
      <c r="AM104" s="178">
        <f t="shared" si="27"/>
        <v>0</v>
      </c>
      <c r="AN104" s="26">
        <v>1</v>
      </c>
      <c r="AO104" s="26"/>
      <c r="AP104" s="26"/>
      <c r="AQ104" s="179">
        <f t="shared" si="28"/>
        <v>0</v>
      </c>
      <c r="AR104" s="26">
        <v>1</v>
      </c>
      <c r="AS104" s="26"/>
      <c r="AT104" s="26"/>
      <c r="AU104" s="27">
        <f t="shared" si="29"/>
        <v>0</v>
      </c>
      <c r="AV104" s="26">
        <v>1</v>
      </c>
      <c r="AW104" s="26"/>
      <c r="AX104" s="26"/>
      <c r="AY104" s="27">
        <f t="shared" si="18"/>
        <v>0</v>
      </c>
      <c r="AZ104" s="29">
        <f t="shared" si="32"/>
        <v>0</v>
      </c>
      <c r="BA104" s="30">
        <v>0</v>
      </c>
      <c r="BB104" s="31">
        <f t="shared" si="30"/>
        <v>0</v>
      </c>
      <c r="BC104" s="32" t="str">
        <f t="shared" si="31"/>
        <v>geen actie</v>
      </c>
      <c r="BD104" s="18">
        <v>103</v>
      </c>
    </row>
    <row r="105" spans="1:56" s="45" customFormat="1" ht="17.25" hidden="1" customHeight="1" x14ac:dyDescent="0.25">
      <c r="A105" s="18">
        <v>104</v>
      </c>
      <c r="B105" s="18" t="str">
        <f t="shared" si="19"/>
        <v>v</v>
      </c>
      <c r="C105" s="22"/>
      <c r="D105" s="173"/>
      <c r="E105" s="147"/>
      <c r="F105" s="181"/>
      <c r="G105" s="144"/>
      <c r="H105" s="23">
        <f t="shared" si="33"/>
        <v>0</v>
      </c>
      <c r="I105" s="144"/>
      <c r="J105" s="176">
        <f t="shared" si="20"/>
        <v>2018</v>
      </c>
      <c r="K105" s="25"/>
      <c r="L105" s="26">
        <v>1</v>
      </c>
      <c r="M105" s="26"/>
      <c r="N105" s="26"/>
      <c r="O105" s="27">
        <f t="shared" si="21"/>
        <v>0</v>
      </c>
      <c r="P105" s="26">
        <v>1</v>
      </c>
      <c r="Q105" s="26"/>
      <c r="R105" s="26"/>
      <c r="S105" s="27">
        <f t="shared" si="22"/>
        <v>0</v>
      </c>
      <c r="T105" s="26">
        <v>1</v>
      </c>
      <c r="U105" s="26"/>
      <c r="V105" s="26"/>
      <c r="W105" s="27">
        <f t="shared" si="23"/>
        <v>0</v>
      </c>
      <c r="X105" s="26">
        <v>1</v>
      </c>
      <c r="Y105" s="26"/>
      <c r="Z105" s="26"/>
      <c r="AA105" s="27">
        <f t="shared" si="24"/>
        <v>0</v>
      </c>
      <c r="AB105" s="26">
        <v>1</v>
      </c>
      <c r="AC105" s="26"/>
      <c r="AD105" s="26"/>
      <c r="AE105" s="27">
        <f t="shared" si="25"/>
        <v>0</v>
      </c>
      <c r="AF105" s="26">
        <v>1</v>
      </c>
      <c r="AG105" s="26"/>
      <c r="AH105" s="26"/>
      <c r="AI105" s="27">
        <f t="shared" si="26"/>
        <v>0</v>
      </c>
      <c r="AJ105" s="26">
        <v>1</v>
      </c>
      <c r="AK105" s="26"/>
      <c r="AL105" s="26"/>
      <c r="AM105" s="178">
        <f t="shared" si="27"/>
        <v>0</v>
      </c>
      <c r="AN105" s="26">
        <v>1</v>
      </c>
      <c r="AO105" s="26"/>
      <c r="AP105" s="26"/>
      <c r="AQ105" s="179">
        <f t="shared" si="28"/>
        <v>0</v>
      </c>
      <c r="AR105" s="26">
        <v>1</v>
      </c>
      <c r="AS105" s="26"/>
      <c r="AT105" s="26"/>
      <c r="AU105" s="27">
        <f t="shared" si="29"/>
        <v>0</v>
      </c>
      <c r="AV105" s="26">
        <v>1</v>
      </c>
      <c r="AW105" s="26"/>
      <c r="AX105" s="26"/>
      <c r="AY105" s="27">
        <f t="shared" si="18"/>
        <v>0</v>
      </c>
      <c r="AZ105" s="29">
        <f t="shared" si="32"/>
        <v>0</v>
      </c>
      <c r="BA105" s="30">
        <v>0</v>
      </c>
      <c r="BB105" s="31">
        <f t="shared" si="30"/>
        <v>0</v>
      </c>
      <c r="BC105" s="32" t="str">
        <f t="shared" si="31"/>
        <v>geen actie</v>
      </c>
      <c r="BD105" s="18">
        <v>104</v>
      </c>
    </row>
    <row r="106" spans="1:56" s="45" customFormat="1" ht="17.25" hidden="1" customHeight="1" x14ac:dyDescent="0.25">
      <c r="A106" s="18">
        <v>105</v>
      </c>
      <c r="B106" s="18" t="str">
        <f t="shared" si="19"/>
        <v>v</v>
      </c>
      <c r="C106" s="22"/>
      <c r="D106" s="173"/>
      <c r="E106" s="147"/>
      <c r="F106" s="181"/>
      <c r="G106" s="144"/>
      <c r="H106" s="23">
        <f t="shared" si="33"/>
        <v>0</v>
      </c>
      <c r="I106" s="144"/>
      <c r="J106" s="176">
        <f t="shared" si="20"/>
        <v>2018</v>
      </c>
      <c r="K106" s="25"/>
      <c r="L106" s="26">
        <v>1</v>
      </c>
      <c r="M106" s="26"/>
      <c r="N106" s="26"/>
      <c r="O106" s="27">
        <f t="shared" si="21"/>
        <v>0</v>
      </c>
      <c r="P106" s="26">
        <v>1</v>
      </c>
      <c r="Q106" s="26"/>
      <c r="R106" s="26"/>
      <c r="S106" s="27">
        <f t="shared" si="22"/>
        <v>0</v>
      </c>
      <c r="T106" s="26">
        <v>1</v>
      </c>
      <c r="U106" s="26"/>
      <c r="V106" s="26"/>
      <c r="W106" s="27">
        <f t="shared" si="23"/>
        <v>0</v>
      </c>
      <c r="X106" s="26">
        <v>1</v>
      </c>
      <c r="Y106" s="26"/>
      <c r="Z106" s="26"/>
      <c r="AA106" s="27">
        <f t="shared" si="24"/>
        <v>0</v>
      </c>
      <c r="AB106" s="26">
        <v>1</v>
      </c>
      <c r="AC106" s="26"/>
      <c r="AD106" s="26"/>
      <c r="AE106" s="27">
        <f t="shared" si="25"/>
        <v>0</v>
      </c>
      <c r="AF106" s="26">
        <v>1</v>
      </c>
      <c r="AG106" s="26"/>
      <c r="AH106" s="26"/>
      <c r="AI106" s="27">
        <f t="shared" si="26"/>
        <v>0</v>
      </c>
      <c r="AJ106" s="26">
        <v>1</v>
      </c>
      <c r="AK106" s="26"/>
      <c r="AL106" s="26"/>
      <c r="AM106" s="178">
        <f t="shared" si="27"/>
        <v>0</v>
      </c>
      <c r="AN106" s="26">
        <v>1</v>
      </c>
      <c r="AO106" s="26"/>
      <c r="AP106" s="26"/>
      <c r="AQ106" s="179">
        <f t="shared" si="28"/>
        <v>0</v>
      </c>
      <c r="AR106" s="26">
        <v>1</v>
      </c>
      <c r="AS106" s="26"/>
      <c r="AT106" s="26"/>
      <c r="AU106" s="27">
        <f t="shared" si="29"/>
        <v>0</v>
      </c>
      <c r="AV106" s="26">
        <v>1</v>
      </c>
      <c r="AW106" s="26"/>
      <c r="AX106" s="26"/>
      <c r="AY106" s="27">
        <f t="shared" si="18"/>
        <v>0</v>
      </c>
      <c r="AZ106" s="29">
        <f t="shared" si="32"/>
        <v>0</v>
      </c>
      <c r="BA106" s="30">
        <v>0</v>
      </c>
      <c r="BB106" s="31">
        <f t="shared" si="30"/>
        <v>0</v>
      </c>
      <c r="BC106" s="32" t="str">
        <f t="shared" si="31"/>
        <v>geen actie</v>
      </c>
      <c r="BD106" s="18">
        <v>105</v>
      </c>
    </row>
    <row r="107" spans="1:56" s="45" customFormat="1" ht="17.25" hidden="1" customHeight="1" x14ac:dyDescent="0.25">
      <c r="A107" s="18">
        <v>106</v>
      </c>
      <c r="B107" s="18" t="str">
        <f t="shared" si="19"/>
        <v>v</v>
      </c>
      <c r="C107" s="22"/>
      <c r="D107" s="173"/>
      <c r="E107" s="147"/>
      <c r="F107" s="181"/>
      <c r="G107" s="144"/>
      <c r="H107" s="23">
        <f t="shared" si="33"/>
        <v>0</v>
      </c>
      <c r="I107" s="144"/>
      <c r="J107" s="176">
        <f t="shared" si="20"/>
        <v>2018</v>
      </c>
      <c r="K107" s="25"/>
      <c r="L107" s="26">
        <v>1</v>
      </c>
      <c r="M107" s="26"/>
      <c r="N107" s="26"/>
      <c r="O107" s="27">
        <f t="shared" si="21"/>
        <v>0</v>
      </c>
      <c r="P107" s="26">
        <v>1</v>
      </c>
      <c r="Q107" s="26"/>
      <c r="R107" s="26"/>
      <c r="S107" s="27">
        <f t="shared" si="22"/>
        <v>0</v>
      </c>
      <c r="T107" s="26">
        <v>1</v>
      </c>
      <c r="U107" s="26"/>
      <c r="V107" s="26"/>
      <c r="W107" s="27">
        <f t="shared" si="23"/>
        <v>0</v>
      </c>
      <c r="X107" s="26">
        <v>1</v>
      </c>
      <c r="Y107" s="26"/>
      <c r="Z107" s="26"/>
      <c r="AA107" s="27">
        <f t="shared" si="24"/>
        <v>0</v>
      </c>
      <c r="AB107" s="26">
        <v>1</v>
      </c>
      <c r="AC107" s="26"/>
      <c r="AD107" s="26"/>
      <c r="AE107" s="27">
        <f t="shared" si="25"/>
        <v>0</v>
      </c>
      <c r="AF107" s="26">
        <v>1</v>
      </c>
      <c r="AG107" s="26"/>
      <c r="AH107" s="26"/>
      <c r="AI107" s="27">
        <f t="shared" si="26"/>
        <v>0</v>
      </c>
      <c r="AJ107" s="26">
        <v>1</v>
      </c>
      <c r="AK107" s="26"/>
      <c r="AL107" s="26"/>
      <c r="AM107" s="178">
        <f t="shared" si="27"/>
        <v>0</v>
      </c>
      <c r="AN107" s="26">
        <v>1</v>
      </c>
      <c r="AO107" s="26"/>
      <c r="AP107" s="26"/>
      <c r="AQ107" s="179">
        <f t="shared" si="28"/>
        <v>0</v>
      </c>
      <c r="AR107" s="26">
        <v>1</v>
      </c>
      <c r="AS107" s="26"/>
      <c r="AT107" s="26"/>
      <c r="AU107" s="27">
        <f t="shared" si="29"/>
        <v>0</v>
      </c>
      <c r="AV107" s="26">
        <v>1</v>
      </c>
      <c r="AW107" s="26"/>
      <c r="AX107" s="26"/>
      <c r="AY107" s="27">
        <f t="shared" si="18"/>
        <v>0</v>
      </c>
      <c r="AZ107" s="29">
        <f t="shared" si="32"/>
        <v>0</v>
      </c>
      <c r="BA107" s="30">
        <v>0</v>
      </c>
      <c r="BB107" s="31">
        <f t="shared" si="30"/>
        <v>0</v>
      </c>
      <c r="BC107" s="32" t="str">
        <f t="shared" si="31"/>
        <v>geen actie</v>
      </c>
      <c r="BD107" s="18">
        <v>106</v>
      </c>
    </row>
    <row r="108" spans="1:56" s="45" customFormat="1" ht="17.25" hidden="1" customHeight="1" x14ac:dyDescent="0.25">
      <c r="A108" s="18">
        <v>107</v>
      </c>
      <c r="B108" s="18" t="str">
        <f t="shared" si="19"/>
        <v>v</v>
      </c>
      <c r="C108" s="22"/>
      <c r="D108" s="173"/>
      <c r="E108" s="147"/>
      <c r="F108" s="181"/>
      <c r="G108" s="144"/>
      <c r="H108" s="23">
        <f t="shared" si="33"/>
        <v>0</v>
      </c>
      <c r="I108" s="144"/>
      <c r="J108" s="176">
        <f t="shared" si="20"/>
        <v>2018</v>
      </c>
      <c r="K108" s="25"/>
      <c r="L108" s="26">
        <v>1</v>
      </c>
      <c r="M108" s="26"/>
      <c r="N108" s="26"/>
      <c r="O108" s="27">
        <f t="shared" si="21"/>
        <v>0</v>
      </c>
      <c r="P108" s="26">
        <v>1</v>
      </c>
      <c r="Q108" s="26"/>
      <c r="R108" s="26"/>
      <c r="S108" s="27">
        <f t="shared" si="22"/>
        <v>0</v>
      </c>
      <c r="T108" s="26">
        <v>1</v>
      </c>
      <c r="U108" s="26"/>
      <c r="V108" s="26"/>
      <c r="W108" s="27">
        <f t="shared" si="23"/>
        <v>0</v>
      </c>
      <c r="X108" s="26">
        <v>1</v>
      </c>
      <c r="Y108" s="26"/>
      <c r="Z108" s="26"/>
      <c r="AA108" s="27">
        <f t="shared" si="24"/>
        <v>0</v>
      </c>
      <c r="AB108" s="26">
        <v>1</v>
      </c>
      <c r="AC108" s="26"/>
      <c r="AD108" s="26"/>
      <c r="AE108" s="27">
        <f t="shared" si="25"/>
        <v>0</v>
      </c>
      <c r="AF108" s="26">
        <v>1</v>
      </c>
      <c r="AG108" s="26"/>
      <c r="AH108" s="26"/>
      <c r="AI108" s="27">
        <f t="shared" si="26"/>
        <v>0</v>
      </c>
      <c r="AJ108" s="26">
        <v>1</v>
      </c>
      <c r="AK108" s="26"/>
      <c r="AL108" s="26"/>
      <c r="AM108" s="178">
        <f t="shared" si="27"/>
        <v>0</v>
      </c>
      <c r="AN108" s="26">
        <v>1</v>
      </c>
      <c r="AO108" s="26"/>
      <c r="AP108" s="26"/>
      <c r="AQ108" s="179">
        <f t="shared" si="28"/>
        <v>0</v>
      </c>
      <c r="AR108" s="26">
        <v>1</v>
      </c>
      <c r="AS108" s="26"/>
      <c r="AT108" s="26"/>
      <c r="AU108" s="27">
        <f t="shared" si="29"/>
        <v>0</v>
      </c>
      <c r="AV108" s="26">
        <v>1</v>
      </c>
      <c r="AW108" s="26"/>
      <c r="AX108" s="26"/>
      <c r="AY108" s="27">
        <f t="shared" si="18"/>
        <v>0</v>
      </c>
      <c r="AZ108" s="29">
        <f t="shared" si="32"/>
        <v>0</v>
      </c>
      <c r="BA108" s="30">
        <v>0</v>
      </c>
      <c r="BB108" s="31">
        <f t="shared" si="30"/>
        <v>0</v>
      </c>
      <c r="BC108" s="32" t="str">
        <f t="shared" si="31"/>
        <v>geen actie</v>
      </c>
      <c r="BD108" s="18">
        <v>107</v>
      </c>
    </row>
    <row r="109" spans="1:56" s="45" customFormat="1" ht="17.25" hidden="1" customHeight="1" x14ac:dyDescent="0.25">
      <c r="A109" s="18">
        <v>108</v>
      </c>
      <c r="B109" s="18" t="str">
        <f t="shared" si="19"/>
        <v>v</v>
      </c>
      <c r="C109" s="22"/>
      <c r="D109" s="173"/>
      <c r="E109" s="147"/>
      <c r="F109" s="181"/>
      <c r="G109" s="144"/>
      <c r="H109" s="23">
        <f t="shared" si="33"/>
        <v>0</v>
      </c>
      <c r="I109" s="144"/>
      <c r="J109" s="176">
        <f t="shared" si="20"/>
        <v>2018</v>
      </c>
      <c r="K109" s="25"/>
      <c r="L109" s="26">
        <v>1</v>
      </c>
      <c r="M109" s="26"/>
      <c r="N109" s="26"/>
      <c r="O109" s="27">
        <f t="shared" si="21"/>
        <v>0</v>
      </c>
      <c r="P109" s="26">
        <v>1</v>
      </c>
      <c r="Q109" s="26"/>
      <c r="R109" s="26"/>
      <c r="S109" s="27">
        <f t="shared" si="22"/>
        <v>0</v>
      </c>
      <c r="T109" s="26">
        <v>1</v>
      </c>
      <c r="U109" s="26"/>
      <c r="V109" s="26"/>
      <c r="W109" s="27">
        <f t="shared" si="23"/>
        <v>0</v>
      </c>
      <c r="X109" s="26">
        <v>1</v>
      </c>
      <c r="Y109" s="26"/>
      <c r="Z109" s="26"/>
      <c r="AA109" s="27">
        <f t="shared" si="24"/>
        <v>0</v>
      </c>
      <c r="AB109" s="26">
        <v>1</v>
      </c>
      <c r="AC109" s="26"/>
      <c r="AD109" s="26"/>
      <c r="AE109" s="27">
        <f t="shared" si="25"/>
        <v>0</v>
      </c>
      <c r="AF109" s="26">
        <v>1</v>
      </c>
      <c r="AG109" s="26"/>
      <c r="AH109" s="26"/>
      <c r="AI109" s="27">
        <f t="shared" si="26"/>
        <v>0</v>
      </c>
      <c r="AJ109" s="26">
        <v>1</v>
      </c>
      <c r="AK109" s="26"/>
      <c r="AL109" s="26"/>
      <c r="AM109" s="178">
        <f t="shared" si="27"/>
        <v>0</v>
      </c>
      <c r="AN109" s="26">
        <v>1</v>
      </c>
      <c r="AO109" s="26"/>
      <c r="AP109" s="26"/>
      <c r="AQ109" s="179">
        <f t="shared" si="28"/>
        <v>0</v>
      </c>
      <c r="AR109" s="26">
        <v>1</v>
      </c>
      <c r="AS109" s="26"/>
      <c r="AT109" s="26"/>
      <c r="AU109" s="27">
        <f t="shared" si="29"/>
        <v>0</v>
      </c>
      <c r="AV109" s="26">
        <v>1</v>
      </c>
      <c r="AW109" s="26"/>
      <c r="AX109" s="26"/>
      <c r="AY109" s="27">
        <f t="shared" si="18"/>
        <v>0</v>
      </c>
      <c r="AZ109" s="29">
        <f t="shared" si="32"/>
        <v>0</v>
      </c>
      <c r="BA109" s="30">
        <v>0</v>
      </c>
      <c r="BB109" s="31">
        <f t="shared" si="30"/>
        <v>0</v>
      </c>
      <c r="BC109" s="32" t="str">
        <f t="shared" si="31"/>
        <v>geen actie</v>
      </c>
      <c r="BD109" s="18">
        <v>108</v>
      </c>
    </row>
    <row r="110" spans="1:56" s="45" customFormat="1" ht="17.25" hidden="1" customHeight="1" x14ac:dyDescent="0.25">
      <c r="A110" s="18">
        <v>109</v>
      </c>
      <c r="B110" s="18" t="str">
        <f t="shared" si="19"/>
        <v>v</v>
      </c>
      <c r="C110" s="22"/>
      <c r="D110" s="173"/>
      <c r="E110" s="147"/>
      <c r="F110" s="181"/>
      <c r="G110" s="144"/>
      <c r="H110" s="23">
        <f t="shared" si="33"/>
        <v>0</v>
      </c>
      <c r="I110" s="144"/>
      <c r="J110" s="176">
        <f t="shared" si="20"/>
        <v>2018</v>
      </c>
      <c r="K110" s="25"/>
      <c r="L110" s="26">
        <v>1</v>
      </c>
      <c r="M110" s="26"/>
      <c r="N110" s="26"/>
      <c r="O110" s="27">
        <f t="shared" si="21"/>
        <v>0</v>
      </c>
      <c r="P110" s="26">
        <v>1</v>
      </c>
      <c r="Q110" s="26"/>
      <c r="R110" s="26"/>
      <c r="S110" s="27">
        <f t="shared" si="22"/>
        <v>0</v>
      </c>
      <c r="T110" s="26">
        <v>1</v>
      </c>
      <c r="U110" s="26"/>
      <c r="V110" s="26"/>
      <c r="W110" s="27">
        <f t="shared" si="23"/>
        <v>0</v>
      </c>
      <c r="X110" s="26">
        <v>1</v>
      </c>
      <c r="Y110" s="26"/>
      <c r="Z110" s="26"/>
      <c r="AA110" s="27">
        <f t="shared" si="24"/>
        <v>0</v>
      </c>
      <c r="AB110" s="26">
        <v>1</v>
      </c>
      <c r="AC110" s="26"/>
      <c r="AD110" s="26"/>
      <c r="AE110" s="27">
        <f t="shared" si="25"/>
        <v>0</v>
      </c>
      <c r="AF110" s="26">
        <v>1</v>
      </c>
      <c r="AG110" s="26"/>
      <c r="AH110" s="26"/>
      <c r="AI110" s="27">
        <f t="shared" si="26"/>
        <v>0</v>
      </c>
      <c r="AJ110" s="26">
        <v>1</v>
      </c>
      <c r="AK110" s="26"/>
      <c r="AL110" s="26"/>
      <c r="AM110" s="178">
        <f t="shared" si="27"/>
        <v>0</v>
      </c>
      <c r="AN110" s="26">
        <v>1</v>
      </c>
      <c r="AO110" s="26"/>
      <c r="AP110" s="26"/>
      <c r="AQ110" s="179">
        <f t="shared" si="28"/>
        <v>0</v>
      </c>
      <c r="AR110" s="26">
        <v>1</v>
      </c>
      <c r="AS110" s="26"/>
      <c r="AT110" s="26"/>
      <c r="AU110" s="27">
        <f t="shared" si="29"/>
        <v>0</v>
      </c>
      <c r="AV110" s="26">
        <v>1</v>
      </c>
      <c r="AW110" s="26"/>
      <c r="AX110" s="26"/>
      <c r="AY110" s="27">
        <f t="shared" si="18"/>
        <v>0</v>
      </c>
      <c r="AZ110" s="29">
        <f t="shared" si="32"/>
        <v>0</v>
      </c>
      <c r="BA110" s="30">
        <v>0</v>
      </c>
      <c r="BB110" s="31">
        <f t="shared" si="30"/>
        <v>0</v>
      </c>
      <c r="BC110" s="32" t="str">
        <f t="shared" si="31"/>
        <v>geen actie</v>
      </c>
      <c r="BD110" s="18">
        <v>109</v>
      </c>
    </row>
    <row r="111" spans="1:56" s="45" customFormat="1" ht="17.25" hidden="1" customHeight="1" x14ac:dyDescent="0.25">
      <c r="A111" s="18">
        <v>110</v>
      </c>
      <c r="B111" s="18" t="str">
        <f t="shared" si="19"/>
        <v>v</v>
      </c>
      <c r="C111" s="22"/>
      <c r="D111" s="173"/>
      <c r="E111" s="147"/>
      <c r="F111" s="181"/>
      <c r="G111" s="144"/>
      <c r="H111" s="23">
        <f t="shared" si="33"/>
        <v>0</v>
      </c>
      <c r="I111" s="144"/>
      <c r="J111" s="176">
        <f t="shared" si="20"/>
        <v>2018</v>
      </c>
      <c r="K111" s="25"/>
      <c r="L111" s="26">
        <v>1</v>
      </c>
      <c r="M111" s="26"/>
      <c r="N111" s="26"/>
      <c r="O111" s="27">
        <f t="shared" si="21"/>
        <v>0</v>
      </c>
      <c r="P111" s="26">
        <v>1</v>
      </c>
      <c r="Q111" s="26"/>
      <c r="R111" s="26"/>
      <c r="S111" s="27">
        <f t="shared" si="22"/>
        <v>0</v>
      </c>
      <c r="T111" s="26">
        <v>1</v>
      </c>
      <c r="U111" s="26"/>
      <c r="V111" s="26"/>
      <c r="W111" s="27">
        <f t="shared" si="23"/>
        <v>0</v>
      </c>
      <c r="X111" s="26">
        <v>1</v>
      </c>
      <c r="Y111" s="26"/>
      <c r="Z111" s="26"/>
      <c r="AA111" s="27">
        <f t="shared" si="24"/>
        <v>0</v>
      </c>
      <c r="AB111" s="26">
        <v>1</v>
      </c>
      <c r="AC111" s="26"/>
      <c r="AD111" s="26"/>
      <c r="AE111" s="27">
        <f t="shared" si="25"/>
        <v>0</v>
      </c>
      <c r="AF111" s="26">
        <v>1</v>
      </c>
      <c r="AG111" s="26"/>
      <c r="AH111" s="26"/>
      <c r="AI111" s="27">
        <f t="shared" si="26"/>
        <v>0</v>
      </c>
      <c r="AJ111" s="26">
        <v>1</v>
      </c>
      <c r="AK111" s="26"/>
      <c r="AL111" s="26"/>
      <c r="AM111" s="178">
        <f t="shared" si="27"/>
        <v>0</v>
      </c>
      <c r="AN111" s="26">
        <v>1</v>
      </c>
      <c r="AO111" s="26"/>
      <c r="AP111" s="26"/>
      <c r="AQ111" s="179">
        <f t="shared" si="28"/>
        <v>0</v>
      </c>
      <c r="AR111" s="26">
        <v>1</v>
      </c>
      <c r="AS111" s="26"/>
      <c r="AT111" s="26"/>
      <c r="AU111" s="27">
        <f t="shared" si="29"/>
        <v>0</v>
      </c>
      <c r="AV111" s="26">
        <v>1</v>
      </c>
      <c r="AW111" s="26"/>
      <c r="AX111" s="26"/>
      <c r="AY111" s="27">
        <f t="shared" si="18"/>
        <v>0</v>
      </c>
      <c r="AZ111" s="29">
        <f t="shared" si="32"/>
        <v>0</v>
      </c>
      <c r="BA111" s="30">
        <v>0</v>
      </c>
      <c r="BB111" s="31">
        <f t="shared" si="30"/>
        <v>0</v>
      </c>
      <c r="BC111" s="32" t="str">
        <f t="shared" si="31"/>
        <v>geen actie</v>
      </c>
      <c r="BD111" s="18">
        <v>110</v>
      </c>
    </row>
    <row r="112" spans="1:56" s="45" customFormat="1" ht="17.25" hidden="1" customHeight="1" x14ac:dyDescent="0.25">
      <c r="A112" s="18">
        <v>111</v>
      </c>
      <c r="B112" s="18" t="str">
        <f t="shared" si="19"/>
        <v>v</v>
      </c>
      <c r="C112" s="22"/>
      <c r="D112" s="173"/>
      <c r="E112" s="147"/>
      <c r="F112" s="181"/>
      <c r="G112" s="144"/>
      <c r="H112" s="23">
        <f t="shared" si="33"/>
        <v>0</v>
      </c>
      <c r="I112" s="144"/>
      <c r="J112" s="176">
        <f t="shared" si="20"/>
        <v>2018</v>
      </c>
      <c r="K112" s="25"/>
      <c r="L112" s="26">
        <v>1</v>
      </c>
      <c r="M112" s="26"/>
      <c r="N112" s="26"/>
      <c r="O112" s="27">
        <f t="shared" si="21"/>
        <v>0</v>
      </c>
      <c r="P112" s="26">
        <v>1</v>
      </c>
      <c r="Q112" s="26"/>
      <c r="R112" s="26"/>
      <c r="S112" s="27">
        <f t="shared" si="22"/>
        <v>0</v>
      </c>
      <c r="T112" s="26">
        <v>1</v>
      </c>
      <c r="U112" s="26"/>
      <c r="V112" s="26"/>
      <c r="W112" s="27">
        <f t="shared" si="23"/>
        <v>0</v>
      </c>
      <c r="X112" s="26">
        <v>1</v>
      </c>
      <c r="Y112" s="26"/>
      <c r="Z112" s="26"/>
      <c r="AA112" s="27">
        <f t="shared" si="24"/>
        <v>0</v>
      </c>
      <c r="AB112" s="26">
        <v>1</v>
      </c>
      <c r="AC112" s="26"/>
      <c r="AD112" s="26"/>
      <c r="AE112" s="27">
        <f t="shared" si="25"/>
        <v>0</v>
      </c>
      <c r="AF112" s="26">
        <v>1</v>
      </c>
      <c r="AG112" s="26"/>
      <c r="AH112" s="26"/>
      <c r="AI112" s="27">
        <f t="shared" si="26"/>
        <v>0</v>
      </c>
      <c r="AJ112" s="26">
        <v>1</v>
      </c>
      <c r="AK112" s="26"/>
      <c r="AL112" s="26"/>
      <c r="AM112" s="178">
        <f t="shared" si="27"/>
        <v>0</v>
      </c>
      <c r="AN112" s="26">
        <v>1</v>
      </c>
      <c r="AO112" s="26"/>
      <c r="AP112" s="26"/>
      <c r="AQ112" s="179">
        <f t="shared" si="28"/>
        <v>0</v>
      </c>
      <c r="AR112" s="26">
        <v>1</v>
      </c>
      <c r="AS112" s="26"/>
      <c r="AT112" s="26"/>
      <c r="AU112" s="27">
        <f t="shared" si="29"/>
        <v>0</v>
      </c>
      <c r="AV112" s="26">
        <v>1</v>
      </c>
      <c r="AW112" s="26"/>
      <c r="AX112" s="26"/>
      <c r="AY112" s="27">
        <f t="shared" ref="AY112:AY126" si="34">SUM(AW112*10+AX112)/AV112*10</f>
        <v>0</v>
      </c>
      <c r="AZ112" s="29">
        <f t="shared" si="32"/>
        <v>0</v>
      </c>
      <c r="BA112" s="30">
        <v>0</v>
      </c>
      <c r="BB112" s="31">
        <f t="shared" si="30"/>
        <v>0</v>
      </c>
      <c r="BC112" s="32" t="str">
        <f t="shared" si="31"/>
        <v>geen actie</v>
      </c>
      <c r="BD112" s="18">
        <v>111</v>
      </c>
    </row>
    <row r="113" spans="1:56" s="45" customFormat="1" ht="17.25" hidden="1" customHeight="1" x14ac:dyDescent="0.25">
      <c r="A113" s="18">
        <v>112</v>
      </c>
      <c r="B113" s="18" t="str">
        <f t="shared" si="19"/>
        <v>v</v>
      </c>
      <c r="C113" s="22"/>
      <c r="D113" s="173"/>
      <c r="E113" s="147"/>
      <c r="F113" s="181"/>
      <c r="G113" s="144"/>
      <c r="H113" s="23">
        <f t="shared" si="33"/>
        <v>0</v>
      </c>
      <c r="I113" s="144"/>
      <c r="J113" s="176">
        <f t="shared" si="20"/>
        <v>2018</v>
      </c>
      <c r="K113" s="25"/>
      <c r="L113" s="26">
        <v>1</v>
      </c>
      <c r="M113" s="26"/>
      <c r="N113" s="26"/>
      <c r="O113" s="27">
        <f t="shared" si="21"/>
        <v>0</v>
      </c>
      <c r="P113" s="26">
        <v>1</v>
      </c>
      <c r="Q113" s="26"/>
      <c r="R113" s="26"/>
      <c r="S113" s="27">
        <f t="shared" si="22"/>
        <v>0</v>
      </c>
      <c r="T113" s="26">
        <v>1</v>
      </c>
      <c r="U113" s="26"/>
      <c r="V113" s="26"/>
      <c r="W113" s="27">
        <f t="shared" si="23"/>
        <v>0</v>
      </c>
      <c r="X113" s="26">
        <v>1</v>
      </c>
      <c r="Y113" s="26"/>
      <c r="Z113" s="26"/>
      <c r="AA113" s="27">
        <f t="shared" si="24"/>
        <v>0</v>
      </c>
      <c r="AB113" s="26">
        <v>1</v>
      </c>
      <c r="AC113" s="26"/>
      <c r="AD113" s="26"/>
      <c r="AE113" s="27">
        <f t="shared" si="25"/>
        <v>0</v>
      </c>
      <c r="AF113" s="26">
        <v>1</v>
      </c>
      <c r="AG113" s="26"/>
      <c r="AH113" s="26"/>
      <c r="AI113" s="27">
        <f t="shared" si="26"/>
        <v>0</v>
      </c>
      <c r="AJ113" s="26">
        <v>1</v>
      </c>
      <c r="AK113" s="26"/>
      <c r="AL113" s="26"/>
      <c r="AM113" s="178">
        <f t="shared" si="27"/>
        <v>0</v>
      </c>
      <c r="AN113" s="26">
        <v>1</v>
      </c>
      <c r="AO113" s="26"/>
      <c r="AP113" s="26"/>
      <c r="AQ113" s="179">
        <f t="shared" si="28"/>
        <v>0</v>
      </c>
      <c r="AR113" s="26">
        <v>1</v>
      </c>
      <c r="AS113" s="26"/>
      <c r="AT113" s="26"/>
      <c r="AU113" s="27">
        <f t="shared" si="29"/>
        <v>0</v>
      </c>
      <c r="AV113" s="26">
        <v>1</v>
      </c>
      <c r="AW113" s="26"/>
      <c r="AX113" s="26"/>
      <c r="AY113" s="27">
        <f t="shared" si="34"/>
        <v>0</v>
      </c>
      <c r="AZ113" s="29">
        <f t="shared" si="32"/>
        <v>0</v>
      </c>
      <c r="BA113" s="30">
        <v>0</v>
      </c>
      <c r="BB113" s="31">
        <f t="shared" si="30"/>
        <v>0</v>
      </c>
      <c r="BC113" s="32" t="str">
        <f t="shared" si="31"/>
        <v>geen actie</v>
      </c>
      <c r="BD113" s="18">
        <v>112</v>
      </c>
    </row>
    <row r="114" spans="1:56" s="45" customFormat="1" ht="17.25" hidden="1" customHeight="1" x14ac:dyDescent="0.25">
      <c r="A114" s="18">
        <v>113</v>
      </c>
      <c r="B114" s="18" t="str">
        <f t="shared" si="19"/>
        <v>v</v>
      </c>
      <c r="C114" s="22"/>
      <c r="D114" s="173"/>
      <c r="E114" s="147"/>
      <c r="F114" s="181"/>
      <c r="G114" s="144"/>
      <c r="H114" s="23">
        <f t="shared" si="33"/>
        <v>0</v>
      </c>
      <c r="I114" s="144"/>
      <c r="J114" s="176">
        <f t="shared" si="20"/>
        <v>2018</v>
      </c>
      <c r="K114" s="25"/>
      <c r="L114" s="26">
        <v>1</v>
      </c>
      <c r="M114" s="26"/>
      <c r="N114" s="26"/>
      <c r="O114" s="27">
        <f t="shared" si="21"/>
        <v>0</v>
      </c>
      <c r="P114" s="26">
        <v>1</v>
      </c>
      <c r="Q114" s="26"/>
      <c r="R114" s="26"/>
      <c r="S114" s="27">
        <f t="shared" si="22"/>
        <v>0</v>
      </c>
      <c r="T114" s="26">
        <v>1</v>
      </c>
      <c r="U114" s="26"/>
      <c r="V114" s="26"/>
      <c r="W114" s="27">
        <f t="shared" si="23"/>
        <v>0</v>
      </c>
      <c r="X114" s="26">
        <v>1</v>
      </c>
      <c r="Y114" s="26"/>
      <c r="Z114" s="26"/>
      <c r="AA114" s="27">
        <f t="shared" si="24"/>
        <v>0</v>
      </c>
      <c r="AB114" s="26">
        <v>1</v>
      </c>
      <c r="AC114" s="26"/>
      <c r="AD114" s="26"/>
      <c r="AE114" s="27">
        <f t="shared" si="25"/>
        <v>0</v>
      </c>
      <c r="AF114" s="26">
        <v>1</v>
      </c>
      <c r="AG114" s="26"/>
      <c r="AH114" s="26"/>
      <c r="AI114" s="27">
        <f t="shared" si="26"/>
        <v>0</v>
      </c>
      <c r="AJ114" s="26">
        <v>1</v>
      </c>
      <c r="AK114" s="26"/>
      <c r="AL114" s="26"/>
      <c r="AM114" s="178">
        <f t="shared" si="27"/>
        <v>0</v>
      </c>
      <c r="AN114" s="26">
        <v>1</v>
      </c>
      <c r="AO114" s="26"/>
      <c r="AP114" s="26"/>
      <c r="AQ114" s="179">
        <f t="shared" si="28"/>
        <v>0</v>
      </c>
      <c r="AR114" s="26">
        <v>1</v>
      </c>
      <c r="AS114" s="26"/>
      <c r="AT114" s="26"/>
      <c r="AU114" s="27">
        <f t="shared" si="29"/>
        <v>0</v>
      </c>
      <c r="AV114" s="26">
        <v>1</v>
      </c>
      <c r="AW114" s="26"/>
      <c r="AX114" s="26"/>
      <c r="AY114" s="27">
        <f t="shared" si="34"/>
        <v>0</v>
      </c>
      <c r="AZ114" s="29">
        <f t="shared" si="32"/>
        <v>0</v>
      </c>
      <c r="BA114" s="30">
        <v>0</v>
      </c>
      <c r="BB114" s="31">
        <f t="shared" si="30"/>
        <v>0</v>
      </c>
      <c r="BC114" s="32" t="str">
        <f t="shared" si="31"/>
        <v>geen actie</v>
      </c>
      <c r="BD114" s="18">
        <v>113</v>
      </c>
    </row>
    <row r="115" spans="1:56" s="45" customFormat="1" ht="17.25" hidden="1" customHeight="1" x14ac:dyDescent="0.25">
      <c r="A115" s="18">
        <v>114</v>
      </c>
      <c r="B115" s="18" t="str">
        <f t="shared" si="19"/>
        <v>v</v>
      </c>
      <c r="C115" s="22"/>
      <c r="D115" s="173"/>
      <c r="E115" s="147"/>
      <c r="F115" s="181"/>
      <c r="G115" s="144"/>
      <c r="H115" s="23">
        <f t="shared" si="33"/>
        <v>0</v>
      </c>
      <c r="I115" s="144"/>
      <c r="J115" s="176">
        <f t="shared" si="20"/>
        <v>2018</v>
      </c>
      <c r="K115" s="25"/>
      <c r="L115" s="26">
        <v>1</v>
      </c>
      <c r="M115" s="26"/>
      <c r="N115" s="26"/>
      <c r="O115" s="27">
        <f t="shared" si="21"/>
        <v>0</v>
      </c>
      <c r="P115" s="26">
        <v>1</v>
      </c>
      <c r="Q115" s="26"/>
      <c r="R115" s="26"/>
      <c r="S115" s="27">
        <f t="shared" si="22"/>
        <v>0</v>
      </c>
      <c r="T115" s="26">
        <v>1</v>
      </c>
      <c r="U115" s="26"/>
      <c r="V115" s="26"/>
      <c r="W115" s="27">
        <f t="shared" si="23"/>
        <v>0</v>
      </c>
      <c r="X115" s="26">
        <v>1</v>
      </c>
      <c r="Y115" s="26"/>
      <c r="Z115" s="26"/>
      <c r="AA115" s="27">
        <f t="shared" si="24"/>
        <v>0</v>
      </c>
      <c r="AB115" s="26">
        <v>1</v>
      </c>
      <c r="AC115" s="26"/>
      <c r="AD115" s="26"/>
      <c r="AE115" s="27">
        <f t="shared" si="25"/>
        <v>0</v>
      </c>
      <c r="AF115" s="26">
        <v>1</v>
      </c>
      <c r="AG115" s="26"/>
      <c r="AH115" s="26"/>
      <c r="AI115" s="27">
        <f t="shared" si="26"/>
        <v>0</v>
      </c>
      <c r="AJ115" s="26">
        <v>1</v>
      </c>
      <c r="AK115" s="26"/>
      <c r="AL115" s="26"/>
      <c r="AM115" s="178">
        <f t="shared" si="27"/>
        <v>0</v>
      </c>
      <c r="AN115" s="26">
        <v>1</v>
      </c>
      <c r="AO115" s="26"/>
      <c r="AP115" s="26"/>
      <c r="AQ115" s="179">
        <f t="shared" si="28"/>
        <v>0</v>
      </c>
      <c r="AR115" s="26">
        <v>1</v>
      </c>
      <c r="AS115" s="26"/>
      <c r="AT115" s="26"/>
      <c r="AU115" s="27">
        <f t="shared" si="29"/>
        <v>0</v>
      </c>
      <c r="AV115" s="26">
        <v>1</v>
      </c>
      <c r="AW115" s="26"/>
      <c r="AX115" s="26"/>
      <c r="AY115" s="27">
        <f t="shared" si="34"/>
        <v>0</v>
      </c>
      <c r="AZ115" s="29">
        <f t="shared" si="32"/>
        <v>0</v>
      </c>
      <c r="BA115" s="30">
        <v>0</v>
      </c>
      <c r="BB115" s="31">
        <f t="shared" si="30"/>
        <v>0</v>
      </c>
      <c r="BC115" s="32" t="str">
        <f t="shared" si="31"/>
        <v>geen actie</v>
      </c>
      <c r="BD115" s="18">
        <v>114</v>
      </c>
    </row>
    <row r="116" spans="1:56" s="45" customFormat="1" ht="17.25" hidden="1" customHeight="1" x14ac:dyDescent="0.25">
      <c r="A116" s="18">
        <v>115</v>
      </c>
      <c r="B116" s="18" t="str">
        <f t="shared" si="19"/>
        <v>v</v>
      </c>
      <c r="C116" s="22"/>
      <c r="D116" s="173"/>
      <c r="E116" s="147"/>
      <c r="F116" s="181"/>
      <c r="G116" s="144"/>
      <c r="H116" s="23">
        <f t="shared" si="33"/>
        <v>0</v>
      </c>
      <c r="I116" s="144"/>
      <c r="J116" s="176">
        <f t="shared" si="20"/>
        <v>2018</v>
      </c>
      <c r="K116" s="25"/>
      <c r="L116" s="26">
        <v>1</v>
      </c>
      <c r="M116" s="26"/>
      <c r="N116" s="26"/>
      <c r="O116" s="27">
        <f t="shared" si="21"/>
        <v>0</v>
      </c>
      <c r="P116" s="26">
        <v>1</v>
      </c>
      <c r="Q116" s="26"/>
      <c r="R116" s="26"/>
      <c r="S116" s="27">
        <f t="shared" si="22"/>
        <v>0</v>
      </c>
      <c r="T116" s="26">
        <v>1</v>
      </c>
      <c r="U116" s="26"/>
      <c r="V116" s="26"/>
      <c r="W116" s="27">
        <f t="shared" si="23"/>
        <v>0</v>
      </c>
      <c r="X116" s="26">
        <v>1</v>
      </c>
      <c r="Y116" s="26"/>
      <c r="Z116" s="26"/>
      <c r="AA116" s="27">
        <f t="shared" si="24"/>
        <v>0</v>
      </c>
      <c r="AB116" s="26">
        <v>1</v>
      </c>
      <c r="AC116" s="26"/>
      <c r="AD116" s="26"/>
      <c r="AE116" s="27">
        <f t="shared" si="25"/>
        <v>0</v>
      </c>
      <c r="AF116" s="26">
        <v>1</v>
      </c>
      <c r="AG116" s="26"/>
      <c r="AH116" s="26"/>
      <c r="AI116" s="27">
        <f t="shared" si="26"/>
        <v>0</v>
      </c>
      <c r="AJ116" s="26">
        <v>1</v>
      </c>
      <c r="AK116" s="26"/>
      <c r="AL116" s="26"/>
      <c r="AM116" s="178">
        <f t="shared" si="27"/>
        <v>0</v>
      </c>
      <c r="AN116" s="26">
        <v>1</v>
      </c>
      <c r="AO116" s="26"/>
      <c r="AP116" s="26"/>
      <c r="AQ116" s="179">
        <f t="shared" si="28"/>
        <v>0</v>
      </c>
      <c r="AR116" s="26">
        <v>1</v>
      </c>
      <c r="AS116" s="26"/>
      <c r="AT116" s="26"/>
      <c r="AU116" s="27">
        <f t="shared" si="29"/>
        <v>0</v>
      </c>
      <c r="AV116" s="26">
        <v>1</v>
      </c>
      <c r="AW116" s="26"/>
      <c r="AX116" s="26"/>
      <c r="AY116" s="27">
        <f t="shared" si="34"/>
        <v>0</v>
      </c>
      <c r="AZ116" s="29">
        <f t="shared" si="32"/>
        <v>0</v>
      </c>
      <c r="BA116" s="30">
        <v>0</v>
      </c>
      <c r="BB116" s="31">
        <f t="shared" si="30"/>
        <v>0</v>
      </c>
      <c r="BC116" s="32" t="str">
        <f t="shared" si="31"/>
        <v>geen actie</v>
      </c>
      <c r="BD116" s="18">
        <v>115</v>
      </c>
    </row>
    <row r="117" spans="1:56" s="45" customFormat="1" ht="17.25" hidden="1" customHeight="1" x14ac:dyDescent="0.25">
      <c r="A117" s="18">
        <v>116</v>
      </c>
      <c r="B117" s="18" t="str">
        <f t="shared" si="19"/>
        <v>v</v>
      </c>
      <c r="C117" s="22"/>
      <c r="D117" s="173"/>
      <c r="E117" s="147"/>
      <c r="F117" s="181"/>
      <c r="G117" s="144"/>
      <c r="H117" s="23">
        <f t="shared" si="33"/>
        <v>0</v>
      </c>
      <c r="I117" s="144"/>
      <c r="J117" s="176">
        <f t="shared" si="20"/>
        <v>2018</v>
      </c>
      <c r="K117" s="25"/>
      <c r="L117" s="26">
        <v>1</v>
      </c>
      <c r="M117" s="26"/>
      <c r="N117" s="26"/>
      <c r="O117" s="27">
        <f t="shared" si="21"/>
        <v>0</v>
      </c>
      <c r="P117" s="26">
        <v>1</v>
      </c>
      <c r="Q117" s="26"/>
      <c r="R117" s="26"/>
      <c r="S117" s="27">
        <f t="shared" si="22"/>
        <v>0</v>
      </c>
      <c r="T117" s="26">
        <v>1</v>
      </c>
      <c r="U117" s="26"/>
      <c r="V117" s="26"/>
      <c r="W117" s="27">
        <f t="shared" si="23"/>
        <v>0</v>
      </c>
      <c r="X117" s="26">
        <v>1</v>
      </c>
      <c r="Y117" s="26"/>
      <c r="Z117" s="26"/>
      <c r="AA117" s="27">
        <f t="shared" si="24"/>
        <v>0</v>
      </c>
      <c r="AB117" s="26">
        <v>1</v>
      </c>
      <c r="AC117" s="26"/>
      <c r="AD117" s="26"/>
      <c r="AE117" s="27">
        <f t="shared" si="25"/>
        <v>0</v>
      </c>
      <c r="AF117" s="26">
        <v>1</v>
      </c>
      <c r="AG117" s="26"/>
      <c r="AH117" s="26"/>
      <c r="AI117" s="27">
        <f t="shared" si="26"/>
        <v>0</v>
      </c>
      <c r="AJ117" s="26">
        <v>1</v>
      </c>
      <c r="AK117" s="26"/>
      <c r="AL117" s="26"/>
      <c r="AM117" s="178">
        <f t="shared" si="27"/>
        <v>0</v>
      </c>
      <c r="AN117" s="26">
        <v>1</v>
      </c>
      <c r="AO117" s="26"/>
      <c r="AP117" s="26"/>
      <c r="AQ117" s="179">
        <f t="shared" si="28"/>
        <v>0</v>
      </c>
      <c r="AR117" s="26">
        <v>1</v>
      </c>
      <c r="AS117" s="26"/>
      <c r="AT117" s="26"/>
      <c r="AU117" s="27">
        <f t="shared" si="29"/>
        <v>0</v>
      </c>
      <c r="AV117" s="26">
        <v>1</v>
      </c>
      <c r="AW117" s="26"/>
      <c r="AX117" s="26"/>
      <c r="AY117" s="27">
        <f t="shared" si="34"/>
        <v>0</v>
      </c>
      <c r="AZ117" s="29">
        <f t="shared" si="32"/>
        <v>0</v>
      </c>
      <c r="BA117" s="30">
        <v>0</v>
      </c>
      <c r="BB117" s="31">
        <f t="shared" si="30"/>
        <v>0</v>
      </c>
      <c r="BC117" s="32" t="str">
        <f t="shared" si="31"/>
        <v>geen actie</v>
      </c>
      <c r="BD117" s="18">
        <v>116</v>
      </c>
    </row>
    <row r="118" spans="1:56" s="45" customFormat="1" ht="17.25" hidden="1" customHeight="1" x14ac:dyDescent="0.25">
      <c r="A118" s="18">
        <v>117</v>
      </c>
      <c r="B118" s="18" t="str">
        <f t="shared" si="19"/>
        <v>v</v>
      </c>
      <c r="C118" s="22"/>
      <c r="D118" s="173"/>
      <c r="E118" s="147"/>
      <c r="F118" s="181"/>
      <c r="G118" s="144"/>
      <c r="H118" s="23">
        <f t="shared" si="33"/>
        <v>0</v>
      </c>
      <c r="I118" s="144"/>
      <c r="J118" s="176">
        <f t="shared" si="20"/>
        <v>2018</v>
      </c>
      <c r="K118" s="25"/>
      <c r="L118" s="26">
        <v>1</v>
      </c>
      <c r="M118" s="26"/>
      <c r="N118" s="26"/>
      <c r="O118" s="27">
        <f t="shared" si="21"/>
        <v>0</v>
      </c>
      <c r="P118" s="26">
        <v>1</v>
      </c>
      <c r="Q118" s="26"/>
      <c r="R118" s="26"/>
      <c r="S118" s="27">
        <f t="shared" si="22"/>
        <v>0</v>
      </c>
      <c r="T118" s="26">
        <v>1</v>
      </c>
      <c r="U118" s="26"/>
      <c r="V118" s="26"/>
      <c r="W118" s="27">
        <f t="shared" si="23"/>
        <v>0</v>
      </c>
      <c r="X118" s="26">
        <v>1</v>
      </c>
      <c r="Y118" s="26"/>
      <c r="Z118" s="26"/>
      <c r="AA118" s="27">
        <f t="shared" si="24"/>
        <v>0</v>
      </c>
      <c r="AB118" s="26">
        <v>1</v>
      </c>
      <c r="AC118" s="26"/>
      <c r="AD118" s="26"/>
      <c r="AE118" s="27">
        <f t="shared" si="25"/>
        <v>0</v>
      </c>
      <c r="AF118" s="26">
        <v>1</v>
      </c>
      <c r="AG118" s="26"/>
      <c r="AH118" s="26"/>
      <c r="AI118" s="27">
        <f t="shared" si="26"/>
        <v>0</v>
      </c>
      <c r="AJ118" s="26">
        <v>1</v>
      </c>
      <c r="AK118" s="26"/>
      <c r="AL118" s="26"/>
      <c r="AM118" s="178">
        <f t="shared" si="27"/>
        <v>0</v>
      </c>
      <c r="AN118" s="26">
        <v>1</v>
      </c>
      <c r="AO118" s="26"/>
      <c r="AP118" s="26"/>
      <c r="AQ118" s="179">
        <f t="shared" si="28"/>
        <v>0</v>
      </c>
      <c r="AR118" s="26">
        <v>1</v>
      </c>
      <c r="AS118" s="26"/>
      <c r="AT118" s="26"/>
      <c r="AU118" s="27">
        <f t="shared" si="29"/>
        <v>0</v>
      </c>
      <c r="AV118" s="26">
        <v>1</v>
      </c>
      <c r="AW118" s="26"/>
      <c r="AX118" s="26"/>
      <c r="AY118" s="27">
        <f t="shared" si="34"/>
        <v>0</v>
      </c>
      <c r="AZ118" s="29">
        <f t="shared" si="32"/>
        <v>0</v>
      </c>
      <c r="BA118" s="30">
        <v>0</v>
      </c>
      <c r="BB118" s="31">
        <f t="shared" si="30"/>
        <v>0</v>
      </c>
      <c r="BC118" s="32" t="str">
        <f t="shared" si="31"/>
        <v>geen actie</v>
      </c>
      <c r="BD118" s="18">
        <v>117</v>
      </c>
    </row>
    <row r="119" spans="1:56" s="45" customFormat="1" ht="17.25" hidden="1" customHeight="1" x14ac:dyDescent="0.25">
      <c r="A119" s="18">
        <v>118</v>
      </c>
      <c r="B119" s="18" t="str">
        <f t="shared" si="19"/>
        <v>v</v>
      </c>
      <c r="C119" s="149"/>
      <c r="D119" s="173"/>
      <c r="E119" s="147"/>
      <c r="F119" s="174"/>
      <c r="G119" s="144"/>
      <c r="H119" s="23">
        <f t="shared" si="33"/>
        <v>0</v>
      </c>
      <c r="I119" s="175"/>
      <c r="J119" s="176">
        <f t="shared" si="20"/>
        <v>2018</v>
      </c>
      <c r="K119" s="25"/>
      <c r="L119" s="26">
        <v>1</v>
      </c>
      <c r="M119" s="26"/>
      <c r="N119" s="26"/>
      <c r="O119" s="27">
        <f t="shared" si="21"/>
        <v>0</v>
      </c>
      <c r="P119" s="26">
        <v>1</v>
      </c>
      <c r="Q119" s="26"/>
      <c r="R119" s="26"/>
      <c r="S119" s="27">
        <f t="shared" si="22"/>
        <v>0</v>
      </c>
      <c r="T119" s="26">
        <v>1</v>
      </c>
      <c r="U119" s="26"/>
      <c r="V119" s="26"/>
      <c r="W119" s="27">
        <f t="shared" si="23"/>
        <v>0</v>
      </c>
      <c r="X119" s="26">
        <v>1</v>
      </c>
      <c r="Y119" s="26"/>
      <c r="Z119" s="26"/>
      <c r="AA119" s="27">
        <f t="shared" si="24"/>
        <v>0</v>
      </c>
      <c r="AB119" s="26">
        <v>1</v>
      </c>
      <c r="AC119" s="26"/>
      <c r="AD119" s="26"/>
      <c r="AE119" s="27">
        <f t="shared" si="25"/>
        <v>0</v>
      </c>
      <c r="AF119" s="26">
        <v>1</v>
      </c>
      <c r="AG119" s="26"/>
      <c r="AH119" s="26"/>
      <c r="AI119" s="27">
        <f t="shared" si="26"/>
        <v>0</v>
      </c>
      <c r="AJ119" s="26">
        <v>1</v>
      </c>
      <c r="AK119" s="26"/>
      <c r="AL119" s="26"/>
      <c r="AM119" s="178">
        <f t="shared" si="27"/>
        <v>0</v>
      </c>
      <c r="AN119" s="26">
        <v>1</v>
      </c>
      <c r="AO119" s="26"/>
      <c r="AP119" s="26"/>
      <c r="AQ119" s="179">
        <f t="shared" si="28"/>
        <v>0</v>
      </c>
      <c r="AR119" s="26">
        <v>1</v>
      </c>
      <c r="AS119" s="26"/>
      <c r="AT119" s="26"/>
      <c r="AU119" s="27">
        <f t="shared" si="29"/>
        <v>0</v>
      </c>
      <c r="AV119" s="26">
        <v>1</v>
      </c>
      <c r="AW119" s="26"/>
      <c r="AX119" s="26"/>
      <c r="AY119" s="27">
        <f t="shared" si="34"/>
        <v>0</v>
      </c>
      <c r="AZ119" s="29">
        <f t="shared" si="32"/>
        <v>0</v>
      </c>
      <c r="BA119" s="30">
        <v>0</v>
      </c>
      <c r="BB119" s="31">
        <v>0</v>
      </c>
      <c r="BC119" s="32" t="str">
        <f t="shared" si="31"/>
        <v>geen actie</v>
      </c>
      <c r="BD119" s="18">
        <v>118</v>
      </c>
    </row>
    <row r="120" spans="1:56" s="45" customFormat="1" ht="17.25" hidden="1" customHeight="1" x14ac:dyDescent="0.25">
      <c r="A120" s="18">
        <v>119</v>
      </c>
      <c r="B120" s="18" t="str">
        <f t="shared" si="19"/>
        <v>v</v>
      </c>
      <c r="C120" s="149"/>
      <c r="D120" s="173"/>
      <c r="E120" s="147"/>
      <c r="F120" s="174"/>
      <c r="G120" s="144"/>
      <c r="H120" s="23">
        <f t="shared" si="33"/>
        <v>0</v>
      </c>
      <c r="I120" s="144"/>
      <c r="J120" s="176">
        <f t="shared" si="20"/>
        <v>2018</v>
      </c>
      <c r="K120" s="25"/>
      <c r="L120" s="26">
        <v>1</v>
      </c>
      <c r="M120" s="26"/>
      <c r="N120" s="26"/>
      <c r="O120" s="27">
        <f t="shared" si="21"/>
        <v>0</v>
      </c>
      <c r="P120" s="26">
        <v>1</v>
      </c>
      <c r="Q120" s="26"/>
      <c r="R120" s="26"/>
      <c r="S120" s="27">
        <f t="shared" si="22"/>
        <v>0</v>
      </c>
      <c r="T120" s="26">
        <v>1</v>
      </c>
      <c r="U120" s="26"/>
      <c r="V120" s="26"/>
      <c r="W120" s="27">
        <f t="shared" si="23"/>
        <v>0</v>
      </c>
      <c r="X120" s="26">
        <v>1</v>
      </c>
      <c r="Y120" s="26"/>
      <c r="Z120" s="26"/>
      <c r="AA120" s="27">
        <f t="shared" si="24"/>
        <v>0</v>
      </c>
      <c r="AB120" s="26">
        <v>1</v>
      </c>
      <c r="AC120" s="26"/>
      <c r="AD120" s="26"/>
      <c r="AE120" s="27">
        <f t="shared" si="25"/>
        <v>0</v>
      </c>
      <c r="AF120" s="26">
        <v>1</v>
      </c>
      <c r="AG120" s="26"/>
      <c r="AH120" s="26"/>
      <c r="AI120" s="27">
        <f t="shared" si="26"/>
        <v>0</v>
      </c>
      <c r="AJ120" s="26">
        <v>1</v>
      </c>
      <c r="AK120" s="26"/>
      <c r="AL120" s="26"/>
      <c r="AM120" s="178">
        <f t="shared" si="27"/>
        <v>0</v>
      </c>
      <c r="AN120" s="26">
        <v>1</v>
      </c>
      <c r="AO120" s="26"/>
      <c r="AP120" s="26"/>
      <c r="AQ120" s="179">
        <f t="shared" si="28"/>
        <v>0</v>
      </c>
      <c r="AR120" s="26">
        <v>1</v>
      </c>
      <c r="AS120" s="26"/>
      <c r="AT120" s="26"/>
      <c r="AU120" s="27">
        <f t="shared" si="29"/>
        <v>0</v>
      </c>
      <c r="AV120" s="26">
        <v>1</v>
      </c>
      <c r="AW120" s="26"/>
      <c r="AX120" s="26"/>
      <c r="AY120" s="27">
        <f t="shared" si="34"/>
        <v>0</v>
      </c>
      <c r="AZ120" s="29">
        <f t="shared" si="32"/>
        <v>0</v>
      </c>
      <c r="BA120" s="30">
        <v>0</v>
      </c>
      <c r="BB120" s="31">
        <v>0</v>
      </c>
      <c r="BC120" s="32" t="str">
        <f t="shared" si="31"/>
        <v>geen actie</v>
      </c>
      <c r="BD120" s="18">
        <v>119</v>
      </c>
    </row>
    <row r="121" spans="1:56" s="45" customFormat="1" ht="17.25" hidden="1" customHeight="1" x14ac:dyDescent="0.25">
      <c r="A121" s="18">
        <v>120</v>
      </c>
      <c r="B121" s="18" t="str">
        <f t="shared" si="19"/>
        <v>v</v>
      </c>
      <c r="C121" s="149"/>
      <c r="D121" s="173"/>
      <c r="E121" s="147"/>
      <c r="F121" s="174"/>
      <c r="G121" s="144"/>
      <c r="H121" s="23">
        <f t="shared" si="33"/>
        <v>0</v>
      </c>
      <c r="I121" s="175"/>
      <c r="J121" s="176">
        <f t="shared" si="20"/>
        <v>2018</v>
      </c>
      <c r="K121" s="25"/>
      <c r="L121" s="26">
        <v>1</v>
      </c>
      <c r="M121" s="26"/>
      <c r="N121" s="26"/>
      <c r="O121" s="27">
        <f t="shared" si="21"/>
        <v>0</v>
      </c>
      <c r="P121" s="26">
        <v>1</v>
      </c>
      <c r="Q121" s="26"/>
      <c r="R121" s="26"/>
      <c r="S121" s="27">
        <f t="shared" si="22"/>
        <v>0</v>
      </c>
      <c r="T121" s="26">
        <v>1</v>
      </c>
      <c r="U121" s="26"/>
      <c r="V121" s="26"/>
      <c r="W121" s="27">
        <f t="shared" si="23"/>
        <v>0</v>
      </c>
      <c r="X121" s="26">
        <v>1</v>
      </c>
      <c r="Y121" s="26"/>
      <c r="Z121" s="26"/>
      <c r="AA121" s="27">
        <f t="shared" si="24"/>
        <v>0</v>
      </c>
      <c r="AB121" s="26">
        <v>1</v>
      </c>
      <c r="AC121" s="26"/>
      <c r="AD121" s="26"/>
      <c r="AE121" s="27">
        <f t="shared" si="25"/>
        <v>0</v>
      </c>
      <c r="AF121" s="26">
        <v>1</v>
      </c>
      <c r="AG121" s="26"/>
      <c r="AH121" s="26"/>
      <c r="AI121" s="27">
        <f t="shared" si="26"/>
        <v>0</v>
      </c>
      <c r="AJ121" s="26">
        <v>1</v>
      </c>
      <c r="AK121" s="26"/>
      <c r="AL121" s="26"/>
      <c r="AM121" s="178">
        <f t="shared" si="27"/>
        <v>0</v>
      </c>
      <c r="AN121" s="26">
        <v>1</v>
      </c>
      <c r="AO121" s="26"/>
      <c r="AP121" s="26"/>
      <c r="AQ121" s="179">
        <f t="shared" si="28"/>
        <v>0</v>
      </c>
      <c r="AR121" s="26">
        <v>1</v>
      </c>
      <c r="AS121" s="26"/>
      <c r="AT121" s="26"/>
      <c r="AU121" s="27">
        <f t="shared" si="29"/>
        <v>0</v>
      </c>
      <c r="AV121" s="26">
        <v>1</v>
      </c>
      <c r="AW121" s="26"/>
      <c r="AX121" s="26"/>
      <c r="AY121" s="27">
        <f t="shared" si="34"/>
        <v>0</v>
      </c>
      <c r="AZ121" s="29">
        <f t="shared" si="32"/>
        <v>0</v>
      </c>
      <c r="BA121" s="30">
        <v>0</v>
      </c>
      <c r="BB121" s="31">
        <v>0</v>
      </c>
      <c r="BC121" s="32" t="str">
        <f t="shared" si="31"/>
        <v>geen actie</v>
      </c>
      <c r="BD121" s="18">
        <v>120</v>
      </c>
    </row>
    <row r="122" spans="1:56" s="45" customFormat="1" ht="17.25" hidden="1" customHeight="1" x14ac:dyDescent="0.25">
      <c r="A122" s="18">
        <v>121</v>
      </c>
      <c r="B122" s="18" t="str">
        <f t="shared" si="19"/>
        <v>v</v>
      </c>
      <c r="C122" s="22"/>
      <c r="D122" s="173"/>
      <c r="E122" s="147"/>
      <c r="F122" s="181"/>
      <c r="G122" s="144"/>
      <c r="H122" s="23">
        <f t="shared" si="33"/>
        <v>0</v>
      </c>
      <c r="I122" s="144"/>
      <c r="J122" s="176">
        <f t="shared" si="20"/>
        <v>2018</v>
      </c>
      <c r="K122" s="25"/>
      <c r="L122" s="26">
        <v>1</v>
      </c>
      <c r="M122" s="26"/>
      <c r="N122" s="26"/>
      <c r="O122" s="27">
        <f t="shared" si="21"/>
        <v>0</v>
      </c>
      <c r="P122" s="26">
        <v>1</v>
      </c>
      <c r="Q122" s="26"/>
      <c r="R122" s="26"/>
      <c r="S122" s="27">
        <f t="shared" si="22"/>
        <v>0</v>
      </c>
      <c r="T122" s="26">
        <v>1</v>
      </c>
      <c r="U122" s="26"/>
      <c r="V122" s="26"/>
      <c r="W122" s="27">
        <f t="shared" si="23"/>
        <v>0</v>
      </c>
      <c r="X122" s="26">
        <v>1</v>
      </c>
      <c r="Y122" s="26"/>
      <c r="Z122" s="26"/>
      <c r="AA122" s="27">
        <f t="shared" si="24"/>
        <v>0</v>
      </c>
      <c r="AB122" s="26">
        <v>1</v>
      </c>
      <c r="AC122" s="26"/>
      <c r="AD122" s="26"/>
      <c r="AE122" s="27">
        <f t="shared" si="25"/>
        <v>0</v>
      </c>
      <c r="AF122" s="26">
        <v>1</v>
      </c>
      <c r="AG122" s="26"/>
      <c r="AH122" s="26"/>
      <c r="AI122" s="27">
        <f t="shared" si="26"/>
        <v>0</v>
      </c>
      <c r="AJ122" s="26">
        <v>1</v>
      </c>
      <c r="AK122" s="26"/>
      <c r="AL122" s="26"/>
      <c r="AM122" s="178">
        <f t="shared" si="27"/>
        <v>0</v>
      </c>
      <c r="AN122" s="26">
        <v>1</v>
      </c>
      <c r="AO122" s="26"/>
      <c r="AP122" s="26"/>
      <c r="AQ122" s="179">
        <f t="shared" si="28"/>
        <v>0</v>
      </c>
      <c r="AR122" s="26">
        <v>1</v>
      </c>
      <c r="AS122" s="26"/>
      <c r="AT122" s="26"/>
      <c r="AU122" s="27">
        <f t="shared" si="29"/>
        <v>0</v>
      </c>
      <c r="AV122" s="26">
        <v>1</v>
      </c>
      <c r="AW122" s="26"/>
      <c r="AX122" s="26"/>
      <c r="AY122" s="27">
        <f t="shared" si="34"/>
        <v>0</v>
      </c>
      <c r="AZ122" s="29">
        <f t="shared" si="32"/>
        <v>0</v>
      </c>
      <c r="BA122" s="30">
        <v>0</v>
      </c>
      <c r="BB122" s="31">
        <v>0</v>
      </c>
      <c r="BC122" s="32" t="str">
        <f t="shared" si="31"/>
        <v>geen actie</v>
      </c>
      <c r="BD122" s="18">
        <v>121</v>
      </c>
    </row>
    <row r="123" spans="1:56" s="45" customFormat="1" ht="17.25" hidden="1" customHeight="1" x14ac:dyDescent="0.25">
      <c r="A123" s="18">
        <v>122</v>
      </c>
      <c r="B123" s="18" t="str">
        <f t="shared" si="19"/>
        <v>v</v>
      </c>
      <c r="C123" s="149"/>
      <c r="D123" s="173"/>
      <c r="E123" s="147"/>
      <c r="F123" s="174"/>
      <c r="G123" s="144"/>
      <c r="H123" s="23">
        <f t="shared" si="33"/>
        <v>0</v>
      </c>
      <c r="I123" s="175"/>
      <c r="J123" s="176">
        <f t="shared" si="20"/>
        <v>2018</v>
      </c>
      <c r="K123" s="25"/>
      <c r="L123" s="26">
        <v>1</v>
      </c>
      <c r="M123" s="26"/>
      <c r="N123" s="26"/>
      <c r="O123" s="27">
        <f t="shared" si="21"/>
        <v>0</v>
      </c>
      <c r="P123" s="26">
        <v>1</v>
      </c>
      <c r="Q123" s="26"/>
      <c r="R123" s="26"/>
      <c r="S123" s="27">
        <f t="shared" si="22"/>
        <v>0</v>
      </c>
      <c r="T123" s="26">
        <v>1</v>
      </c>
      <c r="U123" s="26"/>
      <c r="V123" s="26"/>
      <c r="W123" s="27">
        <f t="shared" si="23"/>
        <v>0</v>
      </c>
      <c r="X123" s="26">
        <v>1</v>
      </c>
      <c r="Y123" s="26"/>
      <c r="Z123" s="26"/>
      <c r="AA123" s="27">
        <f t="shared" si="24"/>
        <v>0</v>
      </c>
      <c r="AB123" s="26">
        <v>1</v>
      </c>
      <c r="AC123" s="26"/>
      <c r="AD123" s="26"/>
      <c r="AE123" s="27">
        <f t="shared" si="25"/>
        <v>0</v>
      </c>
      <c r="AF123" s="26">
        <v>1</v>
      </c>
      <c r="AG123" s="26"/>
      <c r="AH123" s="26"/>
      <c r="AI123" s="27">
        <f t="shared" si="26"/>
        <v>0</v>
      </c>
      <c r="AJ123" s="26">
        <v>1</v>
      </c>
      <c r="AK123" s="26"/>
      <c r="AL123" s="26"/>
      <c r="AM123" s="178">
        <f t="shared" si="27"/>
        <v>0</v>
      </c>
      <c r="AN123" s="26">
        <v>1</v>
      </c>
      <c r="AO123" s="26"/>
      <c r="AP123" s="26"/>
      <c r="AQ123" s="179">
        <f t="shared" si="28"/>
        <v>0</v>
      </c>
      <c r="AR123" s="26">
        <v>1</v>
      </c>
      <c r="AS123" s="26"/>
      <c r="AT123" s="26"/>
      <c r="AU123" s="27">
        <f t="shared" si="29"/>
        <v>0</v>
      </c>
      <c r="AV123" s="26">
        <v>1</v>
      </c>
      <c r="AW123" s="26"/>
      <c r="AX123" s="26"/>
      <c r="AY123" s="27">
        <f t="shared" si="34"/>
        <v>0</v>
      </c>
      <c r="AZ123" s="29">
        <f t="shared" si="32"/>
        <v>0</v>
      </c>
      <c r="BA123" s="30">
        <v>0</v>
      </c>
      <c r="BB123" s="31">
        <v>0</v>
      </c>
      <c r="BC123" s="32" t="str">
        <f t="shared" si="31"/>
        <v>geen actie</v>
      </c>
      <c r="BD123" s="18">
        <v>122</v>
      </c>
    </row>
    <row r="124" spans="1:56" s="45" customFormat="1" ht="17.25" hidden="1" customHeight="1" x14ac:dyDescent="0.25">
      <c r="A124" s="18">
        <v>123</v>
      </c>
      <c r="B124" s="18" t="str">
        <f t="shared" si="19"/>
        <v>v</v>
      </c>
      <c r="C124" s="149"/>
      <c r="D124" s="173"/>
      <c r="E124" s="147"/>
      <c r="F124" s="174"/>
      <c r="G124" s="144"/>
      <c r="H124" s="23">
        <f t="shared" si="33"/>
        <v>0</v>
      </c>
      <c r="I124" s="175"/>
      <c r="J124" s="176">
        <f t="shared" si="20"/>
        <v>2018</v>
      </c>
      <c r="K124" s="25"/>
      <c r="L124" s="26">
        <v>1</v>
      </c>
      <c r="M124" s="26"/>
      <c r="N124" s="26"/>
      <c r="O124" s="27">
        <f t="shared" si="21"/>
        <v>0</v>
      </c>
      <c r="P124" s="26">
        <v>1</v>
      </c>
      <c r="Q124" s="26"/>
      <c r="R124" s="26"/>
      <c r="S124" s="27">
        <f t="shared" si="22"/>
        <v>0</v>
      </c>
      <c r="T124" s="26">
        <v>1</v>
      </c>
      <c r="U124" s="26"/>
      <c r="V124" s="26"/>
      <c r="W124" s="27">
        <f t="shared" si="23"/>
        <v>0</v>
      </c>
      <c r="X124" s="26">
        <v>1</v>
      </c>
      <c r="Y124" s="26"/>
      <c r="Z124" s="26"/>
      <c r="AA124" s="27">
        <f t="shared" si="24"/>
        <v>0</v>
      </c>
      <c r="AB124" s="26">
        <v>1</v>
      </c>
      <c r="AC124" s="26"/>
      <c r="AD124" s="26"/>
      <c r="AE124" s="27">
        <f t="shared" si="25"/>
        <v>0</v>
      </c>
      <c r="AF124" s="26">
        <v>1</v>
      </c>
      <c r="AG124" s="26"/>
      <c r="AH124" s="26"/>
      <c r="AI124" s="27">
        <f t="shared" si="26"/>
        <v>0</v>
      </c>
      <c r="AJ124" s="26">
        <v>1</v>
      </c>
      <c r="AK124" s="26"/>
      <c r="AL124" s="26"/>
      <c r="AM124" s="178">
        <f t="shared" si="27"/>
        <v>0</v>
      </c>
      <c r="AN124" s="26">
        <v>1</v>
      </c>
      <c r="AO124" s="26"/>
      <c r="AP124" s="26"/>
      <c r="AQ124" s="179">
        <f t="shared" si="28"/>
        <v>0</v>
      </c>
      <c r="AR124" s="26">
        <v>1</v>
      </c>
      <c r="AS124" s="26"/>
      <c r="AT124" s="26"/>
      <c r="AU124" s="27">
        <f t="shared" si="29"/>
        <v>0</v>
      </c>
      <c r="AV124" s="26">
        <v>1</v>
      </c>
      <c r="AW124" s="26"/>
      <c r="AX124" s="26"/>
      <c r="AY124" s="27">
        <f t="shared" si="34"/>
        <v>0</v>
      </c>
      <c r="AZ124" s="29">
        <f t="shared" si="32"/>
        <v>0</v>
      </c>
      <c r="BA124" s="30">
        <v>0</v>
      </c>
      <c r="BB124" s="31">
        <f>AZ124-BA124</f>
        <v>0</v>
      </c>
      <c r="BC124" s="32" t="str">
        <f t="shared" si="31"/>
        <v>geen actie</v>
      </c>
      <c r="BD124" s="18">
        <v>123</v>
      </c>
    </row>
    <row r="125" spans="1:56" s="45" customFormat="1" ht="17.25" hidden="1" customHeight="1" x14ac:dyDescent="0.25">
      <c r="A125" s="18">
        <v>124</v>
      </c>
      <c r="B125" s="18" t="str">
        <f t="shared" si="19"/>
        <v>v</v>
      </c>
      <c r="C125" s="22"/>
      <c r="D125" s="173"/>
      <c r="E125" s="147"/>
      <c r="F125" s="181"/>
      <c r="G125" s="144"/>
      <c r="H125" s="23">
        <f t="shared" si="33"/>
        <v>0</v>
      </c>
      <c r="I125" s="144"/>
      <c r="J125" s="176">
        <f t="shared" si="20"/>
        <v>2018</v>
      </c>
      <c r="K125" s="25"/>
      <c r="L125" s="26">
        <v>1</v>
      </c>
      <c r="M125" s="26"/>
      <c r="N125" s="26"/>
      <c r="O125" s="27">
        <f t="shared" si="21"/>
        <v>0</v>
      </c>
      <c r="P125" s="26">
        <v>1</v>
      </c>
      <c r="Q125" s="26"/>
      <c r="R125" s="26"/>
      <c r="S125" s="27">
        <f t="shared" si="22"/>
        <v>0</v>
      </c>
      <c r="T125" s="26">
        <v>1</v>
      </c>
      <c r="U125" s="26"/>
      <c r="V125" s="26"/>
      <c r="W125" s="27">
        <f t="shared" si="23"/>
        <v>0</v>
      </c>
      <c r="X125" s="26">
        <v>1</v>
      </c>
      <c r="Y125" s="26"/>
      <c r="Z125" s="26"/>
      <c r="AA125" s="27">
        <f t="shared" si="24"/>
        <v>0</v>
      </c>
      <c r="AB125" s="26">
        <v>1</v>
      </c>
      <c r="AC125" s="26"/>
      <c r="AD125" s="26"/>
      <c r="AE125" s="27">
        <f t="shared" si="25"/>
        <v>0</v>
      </c>
      <c r="AF125" s="26">
        <v>1</v>
      </c>
      <c r="AG125" s="26"/>
      <c r="AH125" s="26"/>
      <c r="AI125" s="27">
        <f t="shared" si="26"/>
        <v>0</v>
      </c>
      <c r="AJ125" s="26">
        <v>1</v>
      </c>
      <c r="AK125" s="26"/>
      <c r="AL125" s="26"/>
      <c r="AM125" s="178">
        <f t="shared" si="27"/>
        <v>0</v>
      </c>
      <c r="AN125" s="26">
        <v>1</v>
      </c>
      <c r="AO125" s="26"/>
      <c r="AP125" s="26"/>
      <c r="AQ125" s="179">
        <f t="shared" si="28"/>
        <v>0</v>
      </c>
      <c r="AR125" s="26">
        <v>1</v>
      </c>
      <c r="AS125" s="26"/>
      <c r="AT125" s="26"/>
      <c r="AU125" s="27">
        <f t="shared" si="29"/>
        <v>0</v>
      </c>
      <c r="AV125" s="26">
        <v>1</v>
      </c>
      <c r="AW125" s="26"/>
      <c r="AX125" s="26"/>
      <c r="AY125" s="27">
        <f t="shared" si="34"/>
        <v>0</v>
      </c>
      <c r="AZ125" s="29">
        <f t="shared" si="32"/>
        <v>0</v>
      </c>
      <c r="BA125" s="30">
        <v>0</v>
      </c>
      <c r="BB125" s="31">
        <f>AZ125-BA125</f>
        <v>0</v>
      </c>
      <c r="BC125" s="32" t="str">
        <f t="shared" si="31"/>
        <v>geen actie</v>
      </c>
      <c r="BD125" s="18">
        <v>124</v>
      </c>
    </row>
    <row r="126" spans="1:56" s="45" customFormat="1" ht="17.25" hidden="1" customHeight="1" x14ac:dyDescent="0.25">
      <c r="A126" s="18">
        <v>125</v>
      </c>
      <c r="B126" s="18" t="str">
        <f t="shared" si="19"/>
        <v>v</v>
      </c>
      <c r="C126" s="22"/>
      <c r="D126" s="173"/>
      <c r="E126" s="147"/>
      <c r="F126" s="181"/>
      <c r="G126" s="144"/>
      <c r="H126" s="23">
        <f t="shared" si="33"/>
        <v>0</v>
      </c>
      <c r="I126" s="144"/>
      <c r="J126" s="176">
        <f t="shared" si="20"/>
        <v>2018</v>
      </c>
      <c r="K126" s="25"/>
      <c r="L126" s="26">
        <v>1</v>
      </c>
      <c r="M126" s="26"/>
      <c r="N126" s="26"/>
      <c r="O126" s="27">
        <f t="shared" si="21"/>
        <v>0</v>
      </c>
      <c r="P126" s="26">
        <v>1</v>
      </c>
      <c r="Q126" s="26"/>
      <c r="R126" s="26"/>
      <c r="S126" s="27">
        <f t="shared" si="22"/>
        <v>0</v>
      </c>
      <c r="T126" s="26">
        <v>1</v>
      </c>
      <c r="U126" s="26"/>
      <c r="V126" s="26"/>
      <c r="W126" s="27">
        <f t="shared" si="23"/>
        <v>0</v>
      </c>
      <c r="X126" s="26">
        <v>1</v>
      </c>
      <c r="Y126" s="26"/>
      <c r="Z126" s="26"/>
      <c r="AA126" s="27">
        <f t="shared" si="24"/>
        <v>0</v>
      </c>
      <c r="AB126" s="26">
        <v>1</v>
      </c>
      <c r="AC126" s="26"/>
      <c r="AD126" s="26"/>
      <c r="AE126" s="27">
        <f t="shared" si="25"/>
        <v>0</v>
      </c>
      <c r="AF126" s="26">
        <v>1</v>
      </c>
      <c r="AG126" s="26"/>
      <c r="AH126" s="26"/>
      <c r="AI126" s="27">
        <f t="shared" si="26"/>
        <v>0</v>
      </c>
      <c r="AJ126" s="26">
        <v>1</v>
      </c>
      <c r="AK126" s="26"/>
      <c r="AL126" s="26"/>
      <c r="AM126" s="178">
        <f t="shared" si="27"/>
        <v>0</v>
      </c>
      <c r="AN126" s="26">
        <v>1</v>
      </c>
      <c r="AO126" s="26"/>
      <c r="AP126" s="26"/>
      <c r="AQ126" s="179">
        <f t="shared" si="28"/>
        <v>0</v>
      </c>
      <c r="AR126" s="26">
        <v>1</v>
      </c>
      <c r="AS126" s="26"/>
      <c r="AT126" s="26"/>
      <c r="AU126" s="27">
        <f t="shared" si="29"/>
        <v>0</v>
      </c>
      <c r="AV126" s="26">
        <v>1</v>
      </c>
      <c r="AW126" s="26"/>
      <c r="AX126" s="26"/>
      <c r="AY126" s="27">
        <f t="shared" si="34"/>
        <v>0</v>
      </c>
      <c r="AZ126" s="29">
        <f t="shared" si="32"/>
        <v>0</v>
      </c>
      <c r="BA126" s="30">
        <v>0</v>
      </c>
      <c r="BB126" s="31">
        <v>0</v>
      </c>
      <c r="BC126" s="32" t="str">
        <f t="shared" si="31"/>
        <v>geen actie</v>
      </c>
      <c r="BD126" s="18">
        <v>125</v>
      </c>
    </row>
    <row r="127" spans="1:56" s="45" customFormat="1" ht="17.25" customHeight="1" x14ac:dyDescent="0.25">
      <c r="A127" s="64"/>
      <c r="B127" s="64"/>
      <c r="C127" s="68"/>
      <c r="D127" s="184"/>
      <c r="E127" s="66"/>
      <c r="F127" s="185"/>
      <c r="G127" s="68"/>
      <c r="H127" s="33"/>
      <c r="I127" s="68"/>
      <c r="J127" s="69"/>
      <c r="K127" s="67"/>
      <c r="L127" s="67"/>
      <c r="M127" s="67"/>
      <c r="N127" s="67"/>
      <c r="W127" s="68"/>
      <c r="AA127" s="67"/>
      <c r="AE127" s="67"/>
      <c r="AF127" s="67"/>
      <c r="AG127" s="67"/>
      <c r="AH127" s="67"/>
      <c r="AI127" s="33"/>
      <c r="AJ127" s="67"/>
      <c r="AK127" s="67"/>
      <c r="AL127" s="67"/>
      <c r="AM127" s="33"/>
      <c r="AN127" s="67"/>
      <c r="AO127" s="67"/>
      <c r="AP127" s="67"/>
      <c r="AQ127" s="33"/>
      <c r="AR127" s="67"/>
      <c r="AS127" s="67"/>
      <c r="AT127" s="67"/>
      <c r="AU127" s="33"/>
      <c r="AV127" s="67"/>
      <c r="AW127" s="67"/>
      <c r="AX127" s="67"/>
      <c r="AY127" s="27"/>
      <c r="AZ127" s="33"/>
      <c r="BA127" s="71"/>
      <c r="BB127" s="33"/>
      <c r="BC127" s="33"/>
      <c r="BD127" s="33"/>
    </row>
    <row r="128" spans="1:56" s="45" customFormat="1" ht="17.25" customHeight="1" x14ac:dyDescent="0.25">
      <c r="A128" s="64"/>
      <c r="B128" s="64"/>
      <c r="C128" s="68"/>
      <c r="D128" s="184"/>
      <c r="E128" s="66"/>
      <c r="F128" s="185"/>
      <c r="G128" s="68"/>
      <c r="H128" s="33"/>
      <c r="I128" s="68"/>
      <c r="J128" s="69"/>
      <c r="K128" s="67"/>
      <c r="L128" s="67"/>
      <c r="M128" s="67"/>
      <c r="N128" s="67"/>
      <c r="W128" s="68"/>
      <c r="AA128" s="67"/>
      <c r="AE128" s="67"/>
      <c r="AF128" s="67"/>
      <c r="AG128" s="67"/>
      <c r="AH128" s="67"/>
      <c r="AI128" s="33"/>
      <c r="AJ128" s="67"/>
      <c r="AK128" s="67"/>
      <c r="AL128" s="67"/>
      <c r="AM128" s="33"/>
      <c r="AN128" s="67"/>
      <c r="AO128" s="67"/>
      <c r="AP128" s="67"/>
      <c r="AQ128" s="33"/>
      <c r="AR128" s="67"/>
      <c r="AS128" s="67"/>
      <c r="AT128" s="67"/>
      <c r="AU128" s="33"/>
      <c r="AV128" s="67"/>
      <c r="AW128" s="67"/>
      <c r="AX128" s="67"/>
      <c r="AY128" s="27"/>
      <c r="AZ128" s="33"/>
      <c r="BA128" s="71"/>
      <c r="BB128" s="33"/>
      <c r="BC128" s="33"/>
      <c r="BD128" s="186"/>
    </row>
    <row r="129" spans="51:56" s="45" customFormat="1" x14ac:dyDescent="0.25">
      <c r="AY129" s="27"/>
      <c r="AZ129" s="33"/>
      <c r="BA129" s="71"/>
      <c r="BB129" s="33"/>
      <c r="BC129" s="33"/>
      <c r="BD129" s="186"/>
    </row>
    <row r="130" spans="51:56" s="45" customFormat="1" x14ac:dyDescent="0.25">
      <c r="AY130" s="27"/>
      <c r="AZ130" s="33"/>
      <c r="BA130" s="71"/>
      <c r="BB130" s="33"/>
      <c r="BC130" s="33"/>
      <c r="BD130" s="187"/>
    </row>
    <row r="131" spans="51:56" s="45" customFormat="1" x14ac:dyDescent="0.25">
      <c r="AY131" s="27"/>
      <c r="AZ131" s="33"/>
      <c r="BA131" s="71"/>
      <c r="BB131" s="33"/>
      <c r="BC131" s="33"/>
      <c r="BD131" s="186"/>
    </row>
    <row r="132" spans="51:56" s="45" customFormat="1" x14ac:dyDescent="0.25">
      <c r="AY132" s="27"/>
      <c r="AZ132" s="33"/>
      <c r="BA132" s="71"/>
      <c r="BB132" s="33"/>
      <c r="BC132" s="33"/>
      <c r="BD132" s="186"/>
    </row>
    <row r="133" spans="51:56" s="45" customFormat="1" x14ac:dyDescent="0.25">
      <c r="AY133" s="27"/>
      <c r="AZ133" s="33"/>
      <c r="BA133" s="71"/>
      <c r="BB133" s="33"/>
      <c r="BC133" s="33"/>
      <c r="BD133" s="186"/>
    </row>
    <row r="134" spans="51:56" s="45" customFormat="1" x14ac:dyDescent="0.25">
      <c r="AY134" s="27"/>
      <c r="AZ134" s="33"/>
      <c r="BA134" s="71"/>
      <c r="BB134" s="33"/>
      <c r="BC134" s="33"/>
      <c r="BD134" s="187"/>
    </row>
    <row r="135" spans="51:56" s="45" customFormat="1" x14ac:dyDescent="0.25">
      <c r="AY135" s="27"/>
      <c r="AZ135" s="33"/>
      <c r="BA135" s="71"/>
      <c r="BB135" s="33"/>
      <c r="BC135" s="33"/>
      <c r="BD135" s="187"/>
    </row>
    <row r="136" spans="51:56" s="45" customFormat="1" x14ac:dyDescent="0.25">
      <c r="AY136" s="27"/>
      <c r="AZ136" s="33"/>
      <c r="BA136" s="71"/>
      <c r="BB136" s="33"/>
      <c r="BC136" s="33"/>
      <c r="BD136" s="187"/>
    </row>
    <row r="137" spans="51:56" s="45" customFormat="1" x14ac:dyDescent="0.25">
      <c r="AY137" s="27"/>
      <c r="AZ137" s="33"/>
      <c r="BA137" s="71"/>
      <c r="BB137" s="33"/>
      <c r="BC137" s="33"/>
      <c r="BD137" s="187"/>
    </row>
    <row r="138" spans="51:56" s="45" customFormat="1" x14ac:dyDescent="0.25">
      <c r="AY138" s="27"/>
      <c r="AZ138" s="33"/>
      <c r="BA138" s="71"/>
      <c r="BB138" s="33"/>
      <c r="BC138" s="33"/>
      <c r="BD138" s="187"/>
    </row>
    <row r="139" spans="51:56" s="45" customFormat="1" x14ac:dyDescent="0.25">
      <c r="AY139" s="27"/>
      <c r="AZ139" s="33"/>
      <c r="BA139" s="71"/>
      <c r="BB139" s="33"/>
      <c r="BC139" s="33"/>
      <c r="BD139" s="187"/>
    </row>
    <row r="140" spans="51:56" s="45" customFormat="1" x14ac:dyDescent="0.25">
      <c r="AY140" s="27"/>
      <c r="AZ140" s="33"/>
      <c r="BA140" s="71"/>
      <c r="BB140" s="33"/>
      <c r="BC140" s="33"/>
      <c r="BD140" s="187"/>
    </row>
    <row r="141" spans="51:56" s="45" customFormat="1" x14ac:dyDescent="0.25">
      <c r="AY141" s="27"/>
      <c r="AZ141" s="33"/>
      <c r="BA141" s="71"/>
      <c r="BB141" s="33"/>
      <c r="BC141" s="33"/>
      <c r="BD141" s="187"/>
    </row>
    <row r="142" spans="51:56" s="45" customFormat="1" x14ac:dyDescent="0.25">
      <c r="AY142" s="27"/>
      <c r="AZ142" s="33"/>
      <c r="BA142" s="71"/>
      <c r="BB142" s="33"/>
      <c r="BC142" s="33"/>
      <c r="BD142" s="187"/>
    </row>
    <row r="143" spans="51:56" s="45" customFormat="1" x14ac:dyDescent="0.25">
      <c r="AY143" s="27"/>
      <c r="AZ143" s="33"/>
      <c r="BA143" s="71"/>
      <c r="BB143" s="33"/>
      <c r="BC143" s="33"/>
      <c r="BD143" s="187"/>
    </row>
    <row r="144" spans="51:56" s="45" customFormat="1" x14ac:dyDescent="0.25">
      <c r="AY144" s="27"/>
      <c r="AZ144" s="33"/>
      <c r="BA144" s="71"/>
      <c r="BB144" s="33"/>
      <c r="BC144" s="33"/>
      <c r="BD144" s="187"/>
    </row>
    <row r="145" spans="51:51" s="45" customFormat="1" x14ac:dyDescent="0.25">
      <c r="AY145" s="27"/>
    </row>
    <row r="146" spans="51:51" s="45" customFormat="1" x14ac:dyDescent="0.25">
      <c r="AY146" s="27"/>
    </row>
    <row r="147" spans="51:51" s="45" customFormat="1" x14ac:dyDescent="0.25">
      <c r="AY147" s="27"/>
    </row>
    <row r="148" spans="51:51" s="45" customFormat="1" x14ac:dyDescent="0.25">
      <c r="AY148" s="27"/>
    </row>
    <row r="149" spans="51:51" s="45" customFormat="1" x14ac:dyDescent="0.25">
      <c r="AY149" s="27"/>
    </row>
    <row r="150" spans="51:51" s="45" customFormat="1" x14ac:dyDescent="0.25">
      <c r="AY150" s="27"/>
    </row>
    <row r="151" spans="51:51" s="45" customFormat="1" x14ac:dyDescent="0.25">
      <c r="AY151" s="27"/>
    </row>
    <row r="152" spans="51:51" s="45" customFormat="1" x14ac:dyDescent="0.25">
      <c r="AY152" s="27"/>
    </row>
    <row r="153" spans="51:51" s="45" customFormat="1" x14ac:dyDescent="0.25">
      <c r="AY153" s="27"/>
    </row>
    <row r="154" spans="51:51" s="45" customFormat="1" x14ac:dyDescent="0.25">
      <c r="AY154" s="27"/>
    </row>
    <row r="155" spans="51:51" s="45" customFormat="1" x14ac:dyDescent="0.25">
      <c r="AY155" s="27"/>
    </row>
    <row r="156" spans="51:51" s="45" customFormat="1" x14ac:dyDescent="0.25">
      <c r="AY156" s="27"/>
    </row>
    <row r="157" spans="51:51" s="45" customFormat="1" x14ac:dyDescent="0.25">
      <c r="AY157" s="27"/>
    </row>
    <row r="158" spans="51:51" s="45" customFormat="1" x14ac:dyDescent="0.25">
      <c r="AY158" s="27"/>
    </row>
    <row r="159" spans="51:51" s="45" customFormat="1" x14ac:dyDescent="0.25">
      <c r="AY159" s="27"/>
    </row>
    <row r="160" spans="51:51" s="45" customFormat="1" x14ac:dyDescent="0.25">
      <c r="AY160" s="27"/>
    </row>
    <row r="161" spans="51:51" s="45" customFormat="1" x14ac:dyDescent="0.25">
      <c r="AY161" s="27"/>
    </row>
    <row r="162" spans="51:51" s="45" customFormat="1" x14ac:dyDescent="0.25">
      <c r="AY162" s="27"/>
    </row>
    <row r="163" spans="51:51" s="45" customFormat="1" x14ac:dyDescent="0.25">
      <c r="AY163" s="27"/>
    </row>
    <row r="164" spans="51:51" s="45" customFormat="1" x14ac:dyDescent="0.25">
      <c r="AY164" s="27"/>
    </row>
    <row r="165" spans="51:51" s="45" customFormat="1" x14ac:dyDescent="0.25">
      <c r="AY165" s="27"/>
    </row>
    <row r="166" spans="51:51" s="45" customFormat="1" x14ac:dyDescent="0.25">
      <c r="AY166" s="27"/>
    </row>
    <row r="167" spans="51:51" s="45" customFormat="1" x14ac:dyDescent="0.25">
      <c r="AY167" s="27"/>
    </row>
    <row r="168" spans="51:51" s="45" customFormat="1" x14ac:dyDescent="0.25">
      <c r="AY168" s="27"/>
    </row>
    <row r="169" spans="51:51" s="45" customFormat="1" x14ac:dyDescent="0.25">
      <c r="AY169" s="27"/>
    </row>
    <row r="170" spans="51:51" s="45" customFormat="1" x14ac:dyDescent="0.25">
      <c r="AY170" s="27"/>
    </row>
    <row r="171" spans="51:51" s="45" customFormat="1" x14ac:dyDescent="0.25">
      <c r="AY171" s="27"/>
    </row>
    <row r="172" spans="51:51" s="45" customFormat="1" x14ac:dyDescent="0.25">
      <c r="AY172" s="27"/>
    </row>
    <row r="173" spans="51:51" s="45" customFormat="1" x14ac:dyDescent="0.25">
      <c r="AY173" s="27"/>
    </row>
    <row r="174" spans="51:51" s="45" customFormat="1" x14ac:dyDescent="0.25">
      <c r="AY174" s="27"/>
    </row>
    <row r="175" spans="51:51" s="45" customFormat="1" x14ac:dyDescent="0.25">
      <c r="AY175" s="27"/>
    </row>
    <row r="176" spans="51:51" s="45" customFormat="1" x14ac:dyDescent="0.25">
      <c r="AY176" s="27"/>
    </row>
    <row r="177" spans="51:51" s="45" customFormat="1" x14ac:dyDescent="0.25">
      <c r="AY177" s="27"/>
    </row>
    <row r="178" spans="51:51" s="45" customFormat="1" x14ac:dyDescent="0.25">
      <c r="AY178" s="27"/>
    </row>
    <row r="179" spans="51:51" s="45" customFormat="1" x14ac:dyDescent="0.25">
      <c r="AY179" s="27"/>
    </row>
    <row r="180" spans="51:51" s="45" customFormat="1" x14ac:dyDescent="0.25">
      <c r="AY180" s="27"/>
    </row>
    <row r="181" spans="51:51" s="45" customFormat="1" x14ac:dyDescent="0.25">
      <c r="AY181" s="27"/>
    </row>
    <row r="182" spans="51:51" s="45" customFormat="1" x14ac:dyDescent="0.25">
      <c r="AY182" s="27"/>
    </row>
    <row r="183" spans="51:51" s="45" customFormat="1" x14ac:dyDescent="0.25">
      <c r="AY183" s="27"/>
    </row>
    <row r="184" spans="51:51" s="45" customFormat="1" x14ac:dyDescent="0.25">
      <c r="AY184" s="27"/>
    </row>
    <row r="185" spans="51:51" s="45" customFormat="1" x14ac:dyDescent="0.25">
      <c r="AY185" s="27"/>
    </row>
    <row r="186" spans="51:51" s="45" customFormat="1" x14ac:dyDescent="0.25">
      <c r="AY186" s="27"/>
    </row>
    <row r="187" spans="51:51" s="45" customFormat="1" x14ac:dyDescent="0.25">
      <c r="AY187" s="27"/>
    </row>
    <row r="188" spans="51:51" s="45" customFormat="1" x14ac:dyDescent="0.25">
      <c r="AY188" s="27"/>
    </row>
  </sheetData>
  <conditionalFormatting sqref="AZ2:BB126">
    <cfRule type="expression" dxfId="77" priority="12" stopIfTrue="1">
      <formula>NOT(ISERROR(SEARCH("diploma",AZ2)))</formula>
    </cfRule>
    <cfRule type="expression" dxfId="76" priority="13" stopIfTrue="1">
      <formula>NOT(ISERROR(SEARCH("diploma",AZ2)))</formula>
    </cfRule>
  </conditionalFormatting>
  <conditionalFormatting sqref="BC2:BC126">
    <cfRule type="expression" dxfId="75" priority="14" stopIfTrue="1">
      <formula>NOT(ISERROR(SEARCH("geen actie",BC2)))</formula>
    </cfRule>
    <cfRule type="expression" dxfId="74" priority="15" stopIfTrue="1">
      <formula>NOT(ISERROR(SEARCH("diploma uitschrijven",BC2)))</formula>
    </cfRule>
  </conditionalFormatting>
  <conditionalFormatting sqref="B2:B126">
    <cfRule type="cellIs" dxfId="73" priority="16" stopIfTrue="1" operator="equal">
      <formula>"v"</formula>
    </cfRule>
    <cfRule type="cellIs" dxfId="72" priority="17" stopIfTrue="1" operator="equal">
      <formula>"x"</formula>
    </cfRule>
  </conditionalFormatting>
  <conditionalFormatting sqref="P1">
    <cfRule type="cellIs" dxfId="71" priority="10" stopIfTrue="1" operator="between">
      <formula>0</formula>
      <formula>200</formula>
    </cfRule>
  </conditionalFormatting>
  <conditionalFormatting sqref="V1">
    <cfRule type="cellIs" dxfId="70" priority="11" stopIfTrue="1" operator="between">
      <formula>1</formula>
      <formula>200</formula>
    </cfRule>
  </conditionalFormatting>
  <conditionalFormatting sqref="T1">
    <cfRule type="cellIs" dxfId="69" priority="9" stopIfTrue="1" operator="between">
      <formula>0</formula>
      <formula>200</formula>
    </cfRule>
  </conditionalFormatting>
  <conditionalFormatting sqref="X1">
    <cfRule type="cellIs" dxfId="68" priority="8" stopIfTrue="1" operator="between">
      <formula>0</formula>
      <formula>200</formula>
    </cfRule>
  </conditionalFormatting>
  <conditionalFormatting sqref="AB1">
    <cfRule type="cellIs" dxfId="67" priority="7" stopIfTrue="1" operator="between">
      <formula>0</formula>
      <formula>200</formula>
    </cfRule>
  </conditionalFormatting>
  <conditionalFormatting sqref="AF1">
    <cfRule type="cellIs" dxfId="66" priority="6" stopIfTrue="1" operator="between">
      <formula>0</formula>
      <formula>200</formula>
    </cfRule>
  </conditionalFormatting>
  <conditionalFormatting sqref="AJ1">
    <cfRule type="cellIs" dxfId="65" priority="5" stopIfTrue="1" operator="between">
      <formula>0</formula>
      <formula>200</formula>
    </cfRule>
  </conditionalFormatting>
  <conditionalFormatting sqref="AN1">
    <cfRule type="cellIs" dxfId="64" priority="4" stopIfTrue="1" operator="between">
      <formula>0</formula>
      <formula>200</formula>
    </cfRule>
  </conditionalFormatting>
  <conditionalFormatting sqref="AR1">
    <cfRule type="cellIs" dxfId="63" priority="3" stopIfTrue="1" operator="between">
      <formula>0</formula>
      <formula>200</formula>
    </cfRule>
  </conditionalFormatting>
  <conditionalFormatting sqref="AV1">
    <cfRule type="cellIs" dxfId="62" priority="2" stopIfTrue="1" operator="between">
      <formula>0</formula>
      <formula>200</formula>
    </cfRule>
  </conditionalFormatting>
  <conditionalFormatting sqref="J2:J126">
    <cfRule type="cellIs" dxfId="61" priority="1" operator="equal">
      <formula>2018</formula>
    </cfRule>
  </conditionalFormatting>
  <pageMargins left="0.75" right="0.75" top="1" bottom="1" header="0.5" footer="0.5"/>
  <pageSetup paperSize="9"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C9F60-2CED-476A-9AD6-EC9877F3D253}">
  <dimension ref="A1:BH54880"/>
  <sheetViews>
    <sheetView zoomScale="110" zoomScaleNormal="110" zoomScalePageLayoutView="110" workbookViewId="0">
      <pane xSplit="9" ySplit="1" topLeftCell="J2" activePane="bottomRight" state="frozen"/>
      <selection activeCell="D2" sqref="D2:D7"/>
      <selection pane="topRight" activeCell="D2" sqref="D2:D7"/>
      <selection pane="bottomLeft" activeCell="D2" sqref="D2:D7"/>
      <selection pane="bottomRight" activeCell="A23" sqref="A23:XFD126"/>
    </sheetView>
  </sheetViews>
  <sheetFormatPr defaultColWidth="8.7109375" defaultRowHeight="15" x14ac:dyDescent="0.25"/>
  <cols>
    <col min="1" max="1" width="4.28515625" style="64" hidden="1" customWidth="1"/>
    <col min="2" max="2" width="6.42578125" style="64" hidden="1" customWidth="1"/>
    <col min="3" max="3" width="10" style="201" hidden="1" customWidth="1"/>
    <col min="4" max="4" width="25.7109375" style="180" customWidth="1"/>
    <col min="5" max="5" width="9.140625" style="202" customWidth="1"/>
    <col min="6" max="6" width="15" style="202" customWidth="1"/>
    <col min="7" max="7" width="9.28515625" style="180" customWidth="1"/>
    <col min="8" max="8" width="9.7109375" style="202" customWidth="1"/>
    <col min="9" max="9" width="10.7109375" style="203" customWidth="1"/>
    <col min="10" max="10" width="9.7109375" style="204" customWidth="1"/>
    <col min="11" max="11" width="7.7109375" style="180" customWidth="1"/>
    <col min="12" max="14" width="4.7109375" style="180" customWidth="1"/>
    <col min="15" max="15" width="9" style="180" hidden="1" customWidth="1"/>
    <col min="16" max="17" width="4.7109375" style="180" hidden="1" customWidth="1"/>
    <col min="18" max="18" width="7" style="180" hidden="1" customWidth="1"/>
    <col min="19" max="19" width="7.140625" style="180" hidden="1" customWidth="1"/>
    <col min="20" max="21" width="4.7109375" style="180" hidden="1" customWidth="1"/>
    <col min="22" max="22" width="4.7109375" style="202" hidden="1" customWidth="1"/>
    <col min="23" max="23" width="6.85546875" style="180" hidden="1" customWidth="1"/>
    <col min="24" max="25" width="4.7109375" style="180" hidden="1" customWidth="1"/>
    <col min="26" max="26" width="4" style="202" hidden="1" customWidth="1"/>
    <col min="27" max="27" width="7.7109375" style="180" hidden="1" customWidth="1"/>
    <col min="28" max="30" width="4.7109375" style="180" hidden="1" customWidth="1"/>
    <col min="31" max="31" width="7.7109375" style="180" hidden="1" customWidth="1"/>
    <col min="32" max="34" width="4.7109375" style="180" hidden="1" customWidth="1"/>
    <col min="35" max="35" width="7.85546875" style="180" hidden="1" customWidth="1"/>
    <col min="36" max="37" width="4.7109375" style="180" hidden="1" customWidth="1"/>
    <col min="38" max="39" width="6.42578125" style="180" hidden="1" customWidth="1"/>
    <col min="40" max="42" width="4.7109375" style="180" hidden="1" customWidth="1"/>
    <col min="43" max="43" width="6.7109375" style="180" hidden="1" customWidth="1"/>
    <col min="44" max="46" width="4.7109375" style="180" hidden="1" customWidth="1"/>
    <col min="47" max="47" width="6.42578125" style="180" hidden="1" customWidth="1"/>
    <col min="48" max="50" width="4.7109375" style="180" hidden="1" customWidth="1"/>
    <col min="51" max="51" width="7.42578125" style="205" customWidth="1"/>
    <col min="52" max="52" width="12.28515625" style="207" customWidth="1"/>
    <col min="53" max="53" width="5.42578125" style="206" customWidth="1"/>
    <col min="54" max="54" width="29.7109375" style="206" customWidth="1"/>
    <col min="55" max="55" width="4.42578125" style="187" customWidth="1"/>
    <col min="56" max="256" width="8.7109375" style="180"/>
    <col min="257" max="257" width="4.28515625" style="180" customWidth="1"/>
    <col min="258" max="258" width="6.42578125" style="180" customWidth="1"/>
    <col min="259" max="259" width="10" style="180" customWidth="1"/>
    <col min="260" max="260" width="25.7109375" style="180" customWidth="1"/>
    <col min="261" max="261" width="9.140625" style="180" customWidth="1"/>
    <col min="262" max="262" width="15" style="180" customWidth="1"/>
    <col min="263" max="263" width="9.28515625" style="180" customWidth="1"/>
    <col min="264" max="264" width="10" style="180" customWidth="1"/>
    <col min="265" max="302" width="0" style="180" hidden="1" customWidth="1"/>
    <col min="303" max="306" width="4.7109375" style="180" customWidth="1"/>
    <col min="307" max="307" width="7.42578125" style="180" customWidth="1"/>
    <col min="308" max="308" width="12.28515625" style="180" customWidth="1"/>
    <col min="309" max="309" width="5.42578125" style="180" customWidth="1"/>
    <col min="310" max="310" width="23" style="180" customWidth="1"/>
    <col min="311" max="311" width="4.42578125" style="180" customWidth="1"/>
    <col min="312" max="512" width="8.7109375" style="180"/>
    <col min="513" max="513" width="4.28515625" style="180" customWidth="1"/>
    <col min="514" max="514" width="6.42578125" style="180" customWidth="1"/>
    <col min="515" max="515" width="10" style="180" customWidth="1"/>
    <col min="516" max="516" width="25.7109375" style="180" customWidth="1"/>
    <col min="517" max="517" width="9.140625" style="180" customWidth="1"/>
    <col min="518" max="518" width="15" style="180" customWidth="1"/>
    <col min="519" max="519" width="9.28515625" style="180" customWidth="1"/>
    <col min="520" max="520" width="10" style="180" customWidth="1"/>
    <col min="521" max="558" width="0" style="180" hidden="1" customWidth="1"/>
    <col min="559" max="562" width="4.7109375" style="180" customWidth="1"/>
    <col min="563" max="563" width="7.42578125" style="180" customWidth="1"/>
    <col min="564" max="564" width="12.28515625" style="180" customWidth="1"/>
    <col min="565" max="565" width="5.42578125" style="180" customWidth="1"/>
    <col min="566" max="566" width="23" style="180" customWidth="1"/>
    <col min="567" max="567" width="4.42578125" style="180" customWidth="1"/>
    <col min="568" max="768" width="8.7109375" style="180"/>
    <col min="769" max="769" width="4.28515625" style="180" customWidth="1"/>
    <col min="770" max="770" width="6.42578125" style="180" customWidth="1"/>
    <col min="771" max="771" width="10" style="180" customWidth="1"/>
    <col min="772" max="772" width="25.7109375" style="180" customWidth="1"/>
    <col min="773" max="773" width="9.140625" style="180" customWidth="1"/>
    <col min="774" max="774" width="15" style="180" customWidth="1"/>
    <col min="775" max="775" width="9.28515625" style="180" customWidth="1"/>
    <col min="776" max="776" width="10" style="180" customWidth="1"/>
    <col min="777" max="814" width="0" style="180" hidden="1" customWidth="1"/>
    <col min="815" max="818" width="4.7109375" style="180" customWidth="1"/>
    <col min="819" max="819" width="7.42578125" style="180" customWidth="1"/>
    <col min="820" max="820" width="12.28515625" style="180" customWidth="1"/>
    <col min="821" max="821" width="5.42578125" style="180" customWidth="1"/>
    <col min="822" max="822" width="23" style="180" customWidth="1"/>
    <col min="823" max="823" width="4.42578125" style="180" customWidth="1"/>
    <col min="824" max="1024" width="8.7109375" style="180"/>
    <col min="1025" max="1025" width="4.28515625" style="180" customWidth="1"/>
    <col min="1026" max="1026" width="6.42578125" style="180" customWidth="1"/>
    <col min="1027" max="1027" width="10" style="180" customWidth="1"/>
    <col min="1028" max="1028" width="25.7109375" style="180" customWidth="1"/>
    <col min="1029" max="1029" width="9.140625" style="180" customWidth="1"/>
    <col min="1030" max="1030" width="15" style="180" customWidth="1"/>
    <col min="1031" max="1031" width="9.28515625" style="180" customWidth="1"/>
    <col min="1032" max="1032" width="10" style="180" customWidth="1"/>
    <col min="1033" max="1070" width="0" style="180" hidden="1" customWidth="1"/>
    <col min="1071" max="1074" width="4.7109375" style="180" customWidth="1"/>
    <col min="1075" max="1075" width="7.42578125" style="180" customWidth="1"/>
    <col min="1076" max="1076" width="12.28515625" style="180" customWidth="1"/>
    <col min="1077" max="1077" width="5.42578125" style="180" customWidth="1"/>
    <col min="1078" max="1078" width="23" style="180" customWidth="1"/>
    <col min="1079" max="1079" width="4.42578125" style="180" customWidth="1"/>
    <col min="1080" max="1280" width="8.7109375" style="180"/>
    <col min="1281" max="1281" width="4.28515625" style="180" customWidth="1"/>
    <col min="1282" max="1282" width="6.42578125" style="180" customWidth="1"/>
    <col min="1283" max="1283" width="10" style="180" customWidth="1"/>
    <col min="1284" max="1284" width="25.7109375" style="180" customWidth="1"/>
    <col min="1285" max="1285" width="9.140625" style="180" customWidth="1"/>
    <col min="1286" max="1286" width="15" style="180" customWidth="1"/>
    <col min="1287" max="1287" width="9.28515625" style="180" customWidth="1"/>
    <col min="1288" max="1288" width="10" style="180" customWidth="1"/>
    <col min="1289" max="1326" width="0" style="180" hidden="1" customWidth="1"/>
    <col min="1327" max="1330" width="4.7109375" style="180" customWidth="1"/>
    <col min="1331" max="1331" width="7.42578125" style="180" customWidth="1"/>
    <col min="1332" max="1332" width="12.28515625" style="180" customWidth="1"/>
    <col min="1333" max="1333" width="5.42578125" style="180" customWidth="1"/>
    <col min="1334" max="1334" width="23" style="180" customWidth="1"/>
    <col min="1335" max="1335" width="4.42578125" style="180" customWidth="1"/>
    <col min="1336" max="1536" width="8.7109375" style="180"/>
    <col min="1537" max="1537" width="4.28515625" style="180" customWidth="1"/>
    <col min="1538" max="1538" width="6.42578125" style="180" customWidth="1"/>
    <col min="1539" max="1539" width="10" style="180" customWidth="1"/>
    <col min="1540" max="1540" width="25.7109375" style="180" customWidth="1"/>
    <col min="1541" max="1541" width="9.140625" style="180" customWidth="1"/>
    <col min="1542" max="1542" width="15" style="180" customWidth="1"/>
    <col min="1543" max="1543" width="9.28515625" style="180" customWidth="1"/>
    <col min="1544" max="1544" width="10" style="180" customWidth="1"/>
    <col min="1545" max="1582" width="0" style="180" hidden="1" customWidth="1"/>
    <col min="1583" max="1586" width="4.7109375" style="180" customWidth="1"/>
    <col min="1587" max="1587" width="7.42578125" style="180" customWidth="1"/>
    <col min="1588" max="1588" width="12.28515625" style="180" customWidth="1"/>
    <col min="1589" max="1589" width="5.42578125" style="180" customWidth="1"/>
    <col min="1590" max="1590" width="23" style="180" customWidth="1"/>
    <col min="1591" max="1591" width="4.42578125" style="180" customWidth="1"/>
    <col min="1592" max="1792" width="8.7109375" style="180"/>
    <col min="1793" max="1793" width="4.28515625" style="180" customWidth="1"/>
    <col min="1794" max="1794" width="6.42578125" style="180" customWidth="1"/>
    <col min="1795" max="1795" width="10" style="180" customWidth="1"/>
    <col min="1796" max="1796" width="25.7109375" style="180" customWidth="1"/>
    <col min="1797" max="1797" width="9.140625" style="180" customWidth="1"/>
    <col min="1798" max="1798" width="15" style="180" customWidth="1"/>
    <col min="1799" max="1799" width="9.28515625" style="180" customWidth="1"/>
    <col min="1800" max="1800" width="10" style="180" customWidth="1"/>
    <col min="1801" max="1838" width="0" style="180" hidden="1" customWidth="1"/>
    <col min="1839" max="1842" width="4.7109375" style="180" customWidth="1"/>
    <col min="1843" max="1843" width="7.42578125" style="180" customWidth="1"/>
    <col min="1844" max="1844" width="12.28515625" style="180" customWidth="1"/>
    <col min="1845" max="1845" width="5.42578125" style="180" customWidth="1"/>
    <col min="1846" max="1846" width="23" style="180" customWidth="1"/>
    <col min="1847" max="1847" width="4.42578125" style="180" customWidth="1"/>
    <col min="1848" max="2048" width="8.7109375" style="180"/>
    <col min="2049" max="2049" width="4.28515625" style="180" customWidth="1"/>
    <col min="2050" max="2050" width="6.42578125" style="180" customWidth="1"/>
    <col min="2051" max="2051" width="10" style="180" customWidth="1"/>
    <col min="2052" max="2052" width="25.7109375" style="180" customWidth="1"/>
    <col min="2053" max="2053" width="9.140625" style="180" customWidth="1"/>
    <col min="2054" max="2054" width="15" style="180" customWidth="1"/>
    <col min="2055" max="2055" width="9.28515625" style="180" customWidth="1"/>
    <col min="2056" max="2056" width="10" style="180" customWidth="1"/>
    <col min="2057" max="2094" width="0" style="180" hidden="1" customWidth="1"/>
    <col min="2095" max="2098" width="4.7109375" style="180" customWidth="1"/>
    <col min="2099" max="2099" width="7.42578125" style="180" customWidth="1"/>
    <col min="2100" max="2100" width="12.28515625" style="180" customWidth="1"/>
    <col min="2101" max="2101" width="5.42578125" style="180" customWidth="1"/>
    <col min="2102" max="2102" width="23" style="180" customWidth="1"/>
    <col min="2103" max="2103" width="4.42578125" style="180" customWidth="1"/>
    <col min="2104" max="2304" width="8.7109375" style="180"/>
    <col min="2305" max="2305" width="4.28515625" style="180" customWidth="1"/>
    <col min="2306" max="2306" width="6.42578125" style="180" customWidth="1"/>
    <col min="2307" max="2307" width="10" style="180" customWidth="1"/>
    <col min="2308" max="2308" width="25.7109375" style="180" customWidth="1"/>
    <col min="2309" max="2309" width="9.140625" style="180" customWidth="1"/>
    <col min="2310" max="2310" width="15" style="180" customWidth="1"/>
    <col min="2311" max="2311" width="9.28515625" style="180" customWidth="1"/>
    <col min="2312" max="2312" width="10" style="180" customWidth="1"/>
    <col min="2313" max="2350" width="0" style="180" hidden="1" customWidth="1"/>
    <col min="2351" max="2354" width="4.7109375" style="180" customWidth="1"/>
    <col min="2355" max="2355" width="7.42578125" style="180" customWidth="1"/>
    <col min="2356" max="2356" width="12.28515625" style="180" customWidth="1"/>
    <col min="2357" max="2357" width="5.42578125" style="180" customWidth="1"/>
    <col min="2358" max="2358" width="23" style="180" customWidth="1"/>
    <col min="2359" max="2359" width="4.42578125" style="180" customWidth="1"/>
    <col min="2360" max="2560" width="8.7109375" style="180"/>
    <col min="2561" max="2561" width="4.28515625" style="180" customWidth="1"/>
    <col min="2562" max="2562" width="6.42578125" style="180" customWidth="1"/>
    <col min="2563" max="2563" width="10" style="180" customWidth="1"/>
    <col min="2564" max="2564" width="25.7109375" style="180" customWidth="1"/>
    <col min="2565" max="2565" width="9.140625" style="180" customWidth="1"/>
    <col min="2566" max="2566" width="15" style="180" customWidth="1"/>
    <col min="2567" max="2567" width="9.28515625" style="180" customWidth="1"/>
    <col min="2568" max="2568" width="10" style="180" customWidth="1"/>
    <col min="2569" max="2606" width="0" style="180" hidden="1" customWidth="1"/>
    <col min="2607" max="2610" width="4.7109375" style="180" customWidth="1"/>
    <col min="2611" max="2611" width="7.42578125" style="180" customWidth="1"/>
    <col min="2612" max="2612" width="12.28515625" style="180" customWidth="1"/>
    <col min="2613" max="2613" width="5.42578125" style="180" customWidth="1"/>
    <col min="2614" max="2614" width="23" style="180" customWidth="1"/>
    <col min="2615" max="2615" width="4.42578125" style="180" customWidth="1"/>
    <col min="2616" max="2816" width="8.7109375" style="180"/>
    <col min="2817" max="2817" width="4.28515625" style="180" customWidth="1"/>
    <col min="2818" max="2818" width="6.42578125" style="180" customWidth="1"/>
    <col min="2819" max="2819" width="10" style="180" customWidth="1"/>
    <col min="2820" max="2820" width="25.7109375" style="180" customWidth="1"/>
    <col min="2821" max="2821" width="9.140625" style="180" customWidth="1"/>
    <col min="2822" max="2822" width="15" style="180" customWidth="1"/>
    <col min="2823" max="2823" width="9.28515625" style="180" customWidth="1"/>
    <col min="2824" max="2824" width="10" style="180" customWidth="1"/>
    <col min="2825" max="2862" width="0" style="180" hidden="1" customWidth="1"/>
    <col min="2863" max="2866" width="4.7109375" style="180" customWidth="1"/>
    <col min="2867" max="2867" width="7.42578125" style="180" customWidth="1"/>
    <col min="2868" max="2868" width="12.28515625" style="180" customWidth="1"/>
    <col min="2869" max="2869" width="5.42578125" style="180" customWidth="1"/>
    <col min="2870" max="2870" width="23" style="180" customWidth="1"/>
    <col min="2871" max="2871" width="4.42578125" style="180" customWidth="1"/>
    <col min="2872" max="3072" width="8.7109375" style="180"/>
    <col min="3073" max="3073" width="4.28515625" style="180" customWidth="1"/>
    <col min="3074" max="3074" width="6.42578125" style="180" customWidth="1"/>
    <col min="3075" max="3075" width="10" style="180" customWidth="1"/>
    <col min="3076" max="3076" width="25.7109375" style="180" customWidth="1"/>
    <col min="3077" max="3077" width="9.140625" style="180" customWidth="1"/>
    <col min="3078" max="3078" width="15" style="180" customWidth="1"/>
    <col min="3079" max="3079" width="9.28515625" style="180" customWidth="1"/>
    <col min="3080" max="3080" width="10" style="180" customWidth="1"/>
    <col min="3081" max="3118" width="0" style="180" hidden="1" customWidth="1"/>
    <col min="3119" max="3122" width="4.7109375" style="180" customWidth="1"/>
    <col min="3123" max="3123" width="7.42578125" style="180" customWidth="1"/>
    <col min="3124" max="3124" width="12.28515625" style="180" customWidth="1"/>
    <col min="3125" max="3125" width="5.42578125" style="180" customWidth="1"/>
    <col min="3126" max="3126" width="23" style="180" customWidth="1"/>
    <col min="3127" max="3127" width="4.42578125" style="180" customWidth="1"/>
    <col min="3128" max="3328" width="8.7109375" style="180"/>
    <col min="3329" max="3329" width="4.28515625" style="180" customWidth="1"/>
    <col min="3330" max="3330" width="6.42578125" style="180" customWidth="1"/>
    <col min="3331" max="3331" width="10" style="180" customWidth="1"/>
    <col min="3332" max="3332" width="25.7109375" style="180" customWidth="1"/>
    <col min="3333" max="3333" width="9.140625" style="180" customWidth="1"/>
    <col min="3334" max="3334" width="15" style="180" customWidth="1"/>
    <col min="3335" max="3335" width="9.28515625" style="180" customWidth="1"/>
    <col min="3336" max="3336" width="10" style="180" customWidth="1"/>
    <col min="3337" max="3374" width="0" style="180" hidden="1" customWidth="1"/>
    <col min="3375" max="3378" width="4.7109375" style="180" customWidth="1"/>
    <col min="3379" max="3379" width="7.42578125" style="180" customWidth="1"/>
    <col min="3380" max="3380" width="12.28515625" style="180" customWidth="1"/>
    <col min="3381" max="3381" width="5.42578125" style="180" customWidth="1"/>
    <col min="3382" max="3382" width="23" style="180" customWidth="1"/>
    <col min="3383" max="3383" width="4.42578125" style="180" customWidth="1"/>
    <col min="3384" max="3584" width="8.7109375" style="180"/>
    <col min="3585" max="3585" width="4.28515625" style="180" customWidth="1"/>
    <col min="3586" max="3586" width="6.42578125" style="180" customWidth="1"/>
    <col min="3587" max="3587" width="10" style="180" customWidth="1"/>
    <col min="3588" max="3588" width="25.7109375" style="180" customWidth="1"/>
    <col min="3589" max="3589" width="9.140625" style="180" customWidth="1"/>
    <col min="3590" max="3590" width="15" style="180" customWidth="1"/>
    <col min="3591" max="3591" width="9.28515625" style="180" customWidth="1"/>
    <col min="3592" max="3592" width="10" style="180" customWidth="1"/>
    <col min="3593" max="3630" width="0" style="180" hidden="1" customWidth="1"/>
    <col min="3631" max="3634" width="4.7109375" style="180" customWidth="1"/>
    <col min="3635" max="3635" width="7.42578125" style="180" customWidth="1"/>
    <col min="3636" max="3636" width="12.28515625" style="180" customWidth="1"/>
    <col min="3637" max="3637" width="5.42578125" style="180" customWidth="1"/>
    <col min="3638" max="3638" width="23" style="180" customWidth="1"/>
    <col min="3639" max="3639" width="4.42578125" style="180" customWidth="1"/>
    <col min="3640" max="3840" width="8.7109375" style="180"/>
    <col min="3841" max="3841" width="4.28515625" style="180" customWidth="1"/>
    <col min="3842" max="3842" width="6.42578125" style="180" customWidth="1"/>
    <col min="3843" max="3843" width="10" style="180" customWidth="1"/>
    <col min="3844" max="3844" width="25.7109375" style="180" customWidth="1"/>
    <col min="3845" max="3845" width="9.140625" style="180" customWidth="1"/>
    <col min="3846" max="3846" width="15" style="180" customWidth="1"/>
    <col min="3847" max="3847" width="9.28515625" style="180" customWidth="1"/>
    <col min="3848" max="3848" width="10" style="180" customWidth="1"/>
    <col min="3849" max="3886" width="0" style="180" hidden="1" customWidth="1"/>
    <col min="3887" max="3890" width="4.7109375" style="180" customWidth="1"/>
    <col min="3891" max="3891" width="7.42578125" style="180" customWidth="1"/>
    <col min="3892" max="3892" width="12.28515625" style="180" customWidth="1"/>
    <col min="3893" max="3893" width="5.42578125" style="180" customWidth="1"/>
    <col min="3894" max="3894" width="23" style="180" customWidth="1"/>
    <col min="3895" max="3895" width="4.42578125" style="180" customWidth="1"/>
    <col min="3896" max="4096" width="8.7109375" style="180"/>
    <col min="4097" max="4097" width="4.28515625" style="180" customWidth="1"/>
    <col min="4098" max="4098" width="6.42578125" style="180" customWidth="1"/>
    <col min="4099" max="4099" width="10" style="180" customWidth="1"/>
    <col min="4100" max="4100" width="25.7109375" style="180" customWidth="1"/>
    <col min="4101" max="4101" width="9.140625" style="180" customWidth="1"/>
    <col min="4102" max="4102" width="15" style="180" customWidth="1"/>
    <col min="4103" max="4103" width="9.28515625" style="180" customWidth="1"/>
    <col min="4104" max="4104" width="10" style="180" customWidth="1"/>
    <col min="4105" max="4142" width="0" style="180" hidden="1" customWidth="1"/>
    <col min="4143" max="4146" width="4.7109375" style="180" customWidth="1"/>
    <col min="4147" max="4147" width="7.42578125" style="180" customWidth="1"/>
    <col min="4148" max="4148" width="12.28515625" style="180" customWidth="1"/>
    <col min="4149" max="4149" width="5.42578125" style="180" customWidth="1"/>
    <col min="4150" max="4150" width="23" style="180" customWidth="1"/>
    <col min="4151" max="4151" width="4.42578125" style="180" customWidth="1"/>
    <col min="4152" max="4352" width="8.7109375" style="180"/>
    <col min="4353" max="4353" width="4.28515625" style="180" customWidth="1"/>
    <col min="4354" max="4354" width="6.42578125" style="180" customWidth="1"/>
    <col min="4355" max="4355" width="10" style="180" customWidth="1"/>
    <col min="4356" max="4356" width="25.7109375" style="180" customWidth="1"/>
    <col min="4357" max="4357" width="9.140625" style="180" customWidth="1"/>
    <col min="4358" max="4358" width="15" style="180" customWidth="1"/>
    <col min="4359" max="4359" width="9.28515625" style="180" customWidth="1"/>
    <col min="4360" max="4360" width="10" style="180" customWidth="1"/>
    <col min="4361" max="4398" width="0" style="180" hidden="1" customWidth="1"/>
    <col min="4399" max="4402" width="4.7109375" style="180" customWidth="1"/>
    <col min="4403" max="4403" width="7.42578125" style="180" customWidth="1"/>
    <col min="4404" max="4404" width="12.28515625" style="180" customWidth="1"/>
    <col min="4405" max="4405" width="5.42578125" style="180" customWidth="1"/>
    <col min="4406" max="4406" width="23" style="180" customWidth="1"/>
    <col min="4407" max="4407" width="4.42578125" style="180" customWidth="1"/>
    <col min="4408" max="4608" width="8.7109375" style="180"/>
    <col min="4609" max="4609" width="4.28515625" style="180" customWidth="1"/>
    <col min="4610" max="4610" width="6.42578125" style="180" customWidth="1"/>
    <col min="4611" max="4611" width="10" style="180" customWidth="1"/>
    <col min="4612" max="4612" width="25.7109375" style="180" customWidth="1"/>
    <col min="4613" max="4613" width="9.140625" style="180" customWidth="1"/>
    <col min="4614" max="4614" width="15" style="180" customWidth="1"/>
    <col min="4615" max="4615" width="9.28515625" style="180" customWidth="1"/>
    <col min="4616" max="4616" width="10" style="180" customWidth="1"/>
    <col min="4617" max="4654" width="0" style="180" hidden="1" customWidth="1"/>
    <col min="4655" max="4658" width="4.7109375" style="180" customWidth="1"/>
    <col min="4659" max="4659" width="7.42578125" style="180" customWidth="1"/>
    <col min="4660" max="4660" width="12.28515625" style="180" customWidth="1"/>
    <col min="4661" max="4661" width="5.42578125" style="180" customWidth="1"/>
    <col min="4662" max="4662" width="23" style="180" customWidth="1"/>
    <col min="4663" max="4663" width="4.42578125" style="180" customWidth="1"/>
    <col min="4664" max="4864" width="8.7109375" style="180"/>
    <col min="4865" max="4865" width="4.28515625" style="180" customWidth="1"/>
    <col min="4866" max="4866" width="6.42578125" style="180" customWidth="1"/>
    <col min="4867" max="4867" width="10" style="180" customWidth="1"/>
    <col min="4868" max="4868" width="25.7109375" style="180" customWidth="1"/>
    <col min="4869" max="4869" width="9.140625" style="180" customWidth="1"/>
    <col min="4870" max="4870" width="15" style="180" customWidth="1"/>
    <col min="4871" max="4871" width="9.28515625" style="180" customWidth="1"/>
    <col min="4872" max="4872" width="10" style="180" customWidth="1"/>
    <col min="4873" max="4910" width="0" style="180" hidden="1" customWidth="1"/>
    <col min="4911" max="4914" width="4.7109375" style="180" customWidth="1"/>
    <col min="4915" max="4915" width="7.42578125" style="180" customWidth="1"/>
    <col min="4916" max="4916" width="12.28515625" style="180" customWidth="1"/>
    <col min="4917" max="4917" width="5.42578125" style="180" customWidth="1"/>
    <col min="4918" max="4918" width="23" style="180" customWidth="1"/>
    <col min="4919" max="4919" width="4.42578125" style="180" customWidth="1"/>
    <col min="4920" max="5120" width="8.7109375" style="180"/>
    <col min="5121" max="5121" width="4.28515625" style="180" customWidth="1"/>
    <col min="5122" max="5122" width="6.42578125" style="180" customWidth="1"/>
    <col min="5123" max="5123" width="10" style="180" customWidth="1"/>
    <col min="5124" max="5124" width="25.7109375" style="180" customWidth="1"/>
    <col min="5125" max="5125" width="9.140625" style="180" customWidth="1"/>
    <col min="5126" max="5126" width="15" style="180" customWidth="1"/>
    <col min="5127" max="5127" width="9.28515625" style="180" customWidth="1"/>
    <col min="5128" max="5128" width="10" style="180" customWidth="1"/>
    <col min="5129" max="5166" width="0" style="180" hidden="1" customWidth="1"/>
    <col min="5167" max="5170" width="4.7109375" style="180" customWidth="1"/>
    <col min="5171" max="5171" width="7.42578125" style="180" customWidth="1"/>
    <col min="5172" max="5172" width="12.28515625" style="180" customWidth="1"/>
    <col min="5173" max="5173" width="5.42578125" style="180" customWidth="1"/>
    <col min="5174" max="5174" width="23" style="180" customWidth="1"/>
    <col min="5175" max="5175" width="4.42578125" style="180" customWidth="1"/>
    <col min="5176" max="5376" width="8.7109375" style="180"/>
    <col min="5377" max="5377" width="4.28515625" style="180" customWidth="1"/>
    <col min="5378" max="5378" width="6.42578125" style="180" customWidth="1"/>
    <col min="5379" max="5379" width="10" style="180" customWidth="1"/>
    <col min="5380" max="5380" width="25.7109375" style="180" customWidth="1"/>
    <col min="5381" max="5381" width="9.140625" style="180" customWidth="1"/>
    <col min="5382" max="5382" width="15" style="180" customWidth="1"/>
    <col min="5383" max="5383" width="9.28515625" style="180" customWidth="1"/>
    <col min="5384" max="5384" width="10" style="180" customWidth="1"/>
    <col min="5385" max="5422" width="0" style="180" hidden="1" customWidth="1"/>
    <col min="5423" max="5426" width="4.7109375" style="180" customWidth="1"/>
    <col min="5427" max="5427" width="7.42578125" style="180" customWidth="1"/>
    <col min="5428" max="5428" width="12.28515625" style="180" customWidth="1"/>
    <col min="5429" max="5429" width="5.42578125" style="180" customWidth="1"/>
    <col min="5430" max="5430" width="23" style="180" customWidth="1"/>
    <col min="5431" max="5431" width="4.42578125" style="180" customWidth="1"/>
    <col min="5432" max="5632" width="8.7109375" style="180"/>
    <col min="5633" max="5633" width="4.28515625" style="180" customWidth="1"/>
    <col min="5634" max="5634" width="6.42578125" style="180" customWidth="1"/>
    <col min="5635" max="5635" width="10" style="180" customWidth="1"/>
    <col min="5636" max="5636" width="25.7109375" style="180" customWidth="1"/>
    <col min="5637" max="5637" width="9.140625" style="180" customWidth="1"/>
    <col min="5638" max="5638" width="15" style="180" customWidth="1"/>
    <col min="5639" max="5639" width="9.28515625" style="180" customWidth="1"/>
    <col min="5640" max="5640" width="10" style="180" customWidth="1"/>
    <col min="5641" max="5678" width="0" style="180" hidden="1" customWidth="1"/>
    <col min="5679" max="5682" width="4.7109375" style="180" customWidth="1"/>
    <col min="5683" max="5683" width="7.42578125" style="180" customWidth="1"/>
    <col min="5684" max="5684" width="12.28515625" style="180" customWidth="1"/>
    <col min="5685" max="5685" width="5.42578125" style="180" customWidth="1"/>
    <col min="5686" max="5686" width="23" style="180" customWidth="1"/>
    <col min="5687" max="5687" width="4.42578125" style="180" customWidth="1"/>
    <col min="5688" max="5888" width="8.7109375" style="180"/>
    <col min="5889" max="5889" width="4.28515625" style="180" customWidth="1"/>
    <col min="5890" max="5890" width="6.42578125" style="180" customWidth="1"/>
    <col min="5891" max="5891" width="10" style="180" customWidth="1"/>
    <col min="5892" max="5892" width="25.7109375" style="180" customWidth="1"/>
    <col min="5893" max="5893" width="9.140625" style="180" customWidth="1"/>
    <col min="5894" max="5894" width="15" style="180" customWidth="1"/>
    <col min="5895" max="5895" width="9.28515625" style="180" customWidth="1"/>
    <col min="5896" max="5896" width="10" style="180" customWidth="1"/>
    <col min="5897" max="5934" width="0" style="180" hidden="1" customWidth="1"/>
    <col min="5935" max="5938" width="4.7109375" style="180" customWidth="1"/>
    <col min="5939" max="5939" width="7.42578125" style="180" customWidth="1"/>
    <col min="5940" max="5940" width="12.28515625" style="180" customWidth="1"/>
    <col min="5941" max="5941" width="5.42578125" style="180" customWidth="1"/>
    <col min="5942" max="5942" width="23" style="180" customWidth="1"/>
    <col min="5943" max="5943" width="4.42578125" style="180" customWidth="1"/>
    <col min="5944" max="6144" width="8.7109375" style="180"/>
    <col min="6145" max="6145" width="4.28515625" style="180" customWidth="1"/>
    <col min="6146" max="6146" width="6.42578125" style="180" customWidth="1"/>
    <col min="6147" max="6147" width="10" style="180" customWidth="1"/>
    <col min="6148" max="6148" width="25.7109375" style="180" customWidth="1"/>
    <col min="6149" max="6149" width="9.140625" style="180" customWidth="1"/>
    <col min="6150" max="6150" width="15" style="180" customWidth="1"/>
    <col min="6151" max="6151" width="9.28515625" style="180" customWidth="1"/>
    <col min="6152" max="6152" width="10" style="180" customWidth="1"/>
    <col min="6153" max="6190" width="0" style="180" hidden="1" customWidth="1"/>
    <col min="6191" max="6194" width="4.7109375" style="180" customWidth="1"/>
    <col min="6195" max="6195" width="7.42578125" style="180" customWidth="1"/>
    <col min="6196" max="6196" width="12.28515625" style="180" customWidth="1"/>
    <col min="6197" max="6197" width="5.42578125" style="180" customWidth="1"/>
    <col min="6198" max="6198" width="23" style="180" customWidth="1"/>
    <col min="6199" max="6199" width="4.42578125" style="180" customWidth="1"/>
    <col min="6200" max="6400" width="8.7109375" style="180"/>
    <col min="6401" max="6401" width="4.28515625" style="180" customWidth="1"/>
    <col min="6402" max="6402" width="6.42578125" style="180" customWidth="1"/>
    <col min="6403" max="6403" width="10" style="180" customWidth="1"/>
    <col min="6404" max="6404" width="25.7109375" style="180" customWidth="1"/>
    <col min="6405" max="6405" width="9.140625" style="180" customWidth="1"/>
    <col min="6406" max="6406" width="15" style="180" customWidth="1"/>
    <col min="6407" max="6407" width="9.28515625" style="180" customWidth="1"/>
    <col min="6408" max="6408" width="10" style="180" customWidth="1"/>
    <col min="6409" max="6446" width="0" style="180" hidden="1" customWidth="1"/>
    <col min="6447" max="6450" width="4.7109375" style="180" customWidth="1"/>
    <col min="6451" max="6451" width="7.42578125" style="180" customWidth="1"/>
    <col min="6452" max="6452" width="12.28515625" style="180" customWidth="1"/>
    <col min="6453" max="6453" width="5.42578125" style="180" customWidth="1"/>
    <col min="6454" max="6454" width="23" style="180" customWidth="1"/>
    <col min="6455" max="6455" width="4.42578125" style="180" customWidth="1"/>
    <col min="6456" max="6656" width="8.7109375" style="180"/>
    <col min="6657" max="6657" width="4.28515625" style="180" customWidth="1"/>
    <col min="6658" max="6658" width="6.42578125" style="180" customWidth="1"/>
    <col min="6659" max="6659" width="10" style="180" customWidth="1"/>
    <col min="6660" max="6660" width="25.7109375" style="180" customWidth="1"/>
    <col min="6661" max="6661" width="9.140625" style="180" customWidth="1"/>
    <col min="6662" max="6662" width="15" style="180" customWidth="1"/>
    <col min="6663" max="6663" width="9.28515625" style="180" customWidth="1"/>
    <col min="6664" max="6664" width="10" style="180" customWidth="1"/>
    <col min="6665" max="6702" width="0" style="180" hidden="1" customWidth="1"/>
    <col min="6703" max="6706" width="4.7109375" style="180" customWidth="1"/>
    <col min="6707" max="6707" width="7.42578125" style="180" customWidth="1"/>
    <col min="6708" max="6708" width="12.28515625" style="180" customWidth="1"/>
    <col min="6709" max="6709" width="5.42578125" style="180" customWidth="1"/>
    <col min="6710" max="6710" width="23" style="180" customWidth="1"/>
    <col min="6711" max="6711" width="4.42578125" style="180" customWidth="1"/>
    <col min="6712" max="6912" width="8.7109375" style="180"/>
    <col min="6913" max="6913" width="4.28515625" style="180" customWidth="1"/>
    <col min="6914" max="6914" width="6.42578125" style="180" customWidth="1"/>
    <col min="6915" max="6915" width="10" style="180" customWidth="1"/>
    <col min="6916" max="6916" width="25.7109375" style="180" customWidth="1"/>
    <col min="6917" max="6917" width="9.140625" style="180" customWidth="1"/>
    <col min="6918" max="6918" width="15" style="180" customWidth="1"/>
    <col min="6919" max="6919" width="9.28515625" style="180" customWidth="1"/>
    <col min="6920" max="6920" width="10" style="180" customWidth="1"/>
    <col min="6921" max="6958" width="0" style="180" hidden="1" customWidth="1"/>
    <col min="6959" max="6962" width="4.7109375" style="180" customWidth="1"/>
    <col min="6963" max="6963" width="7.42578125" style="180" customWidth="1"/>
    <col min="6964" max="6964" width="12.28515625" style="180" customWidth="1"/>
    <col min="6965" max="6965" width="5.42578125" style="180" customWidth="1"/>
    <col min="6966" max="6966" width="23" style="180" customWidth="1"/>
    <col min="6967" max="6967" width="4.42578125" style="180" customWidth="1"/>
    <col min="6968" max="7168" width="8.7109375" style="180"/>
    <col min="7169" max="7169" width="4.28515625" style="180" customWidth="1"/>
    <col min="7170" max="7170" width="6.42578125" style="180" customWidth="1"/>
    <col min="7171" max="7171" width="10" style="180" customWidth="1"/>
    <col min="7172" max="7172" width="25.7109375" style="180" customWidth="1"/>
    <col min="7173" max="7173" width="9.140625" style="180" customWidth="1"/>
    <col min="7174" max="7174" width="15" style="180" customWidth="1"/>
    <col min="7175" max="7175" width="9.28515625" style="180" customWidth="1"/>
    <col min="7176" max="7176" width="10" style="180" customWidth="1"/>
    <col min="7177" max="7214" width="0" style="180" hidden="1" customWidth="1"/>
    <col min="7215" max="7218" width="4.7109375" style="180" customWidth="1"/>
    <col min="7219" max="7219" width="7.42578125" style="180" customWidth="1"/>
    <col min="7220" max="7220" width="12.28515625" style="180" customWidth="1"/>
    <col min="7221" max="7221" width="5.42578125" style="180" customWidth="1"/>
    <col min="7222" max="7222" width="23" style="180" customWidth="1"/>
    <col min="7223" max="7223" width="4.42578125" style="180" customWidth="1"/>
    <col min="7224" max="7424" width="8.7109375" style="180"/>
    <col min="7425" max="7425" width="4.28515625" style="180" customWidth="1"/>
    <col min="7426" max="7426" width="6.42578125" style="180" customWidth="1"/>
    <col min="7427" max="7427" width="10" style="180" customWidth="1"/>
    <col min="7428" max="7428" width="25.7109375" style="180" customWidth="1"/>
    <col min="7429" max="7429" width="9.140625" style="180" customWidth="1"/>
    <col min="7430" max="7430" width="15" style="180" customWidth="1"/>
    <col min="7431" max="7431" width="9.28515625" style="180" customWidth="1"/>
    <col min="7432" max="7432" width="10" style="180" customWidth="1"/>
    <col min="7433" max="7470" width="0" style="180" hidden="1" customWidth="1"/>
    <col min="7471" max="7474" width="4.7109375" style="180" customWidth="1"/>
    <col min="7475" max="7475" width="7.42578125" style="180" customWidth="1"/>
    <col min="7476" max="7476" width="12.28515625" style="180" customWidth="1"/>
    <col min="7477" max="7477" width="5.42578125" style="180" customWidth="1"/>
    <col min="7478" max="7478" width="23" style="180" customWidth="1"/>
    <col min="7479" max="7479" width="4.42578125" style="180" customWidth="1"/>
    <col min="7480" max="7680" width="8.7109375" style="180"/>
    <col min="7681" max="7681" width="4.28515625" style="180" customWidth="1"/>
    <col min="7682" max="7682" width="6.42578125" style="180" customWidth="1"/>
    <col min="7683" max="7683" width="10" style="180" customWidth="1"/>
    <col min="7684" max="7684" width="25.7109375" style="180" customWidth="1"/>
    <col min="7685" max="7685" width="9.140625" style="180" customWidth="1"/>
    <col min="7686" max="7686" width="15" style="180" customWidth="1"/>
    <col min="7687" max="7687" width="9.28515625" style="180" customWidth="1"/>
    <col min="7688" max="7688" width="10" style="180" customWidth="1"/>
    <col min="7689" max="7726" width="0" style="180" hidden="1" customWidth="1"/>
    <col min="7727" max="7730" width="4.7109375" style="180" customWidth="1"/>
    <col min="7731" max="7731" width="7.42578125" style="180" customWidth="1"/>
    <col min="7732" max="7732" width="12.28515625" style="180" customWidth="1"/>
    <col min="7733" max="7733" width="5.42578125" style="180" customWidth="1"/>
    <col min="7734" max="7734" width="23" style="180" customWidth="1"/>
    <col min="7735" max="7735" width="4.42578125" style="180" customWidth="1"/>
    <col min="7736" max="7936" width="8.7109375" style="180"/>
    <col min="7937" max="7937" width="4.28515625" style="180" customWidth="1"/>
    <col min="7938" max="7938" width="6.42578125" style="180" customWidth="1"/>
    <col min="7939" max="7939" width="10" style="180" customWidth="1"/>
    <col min="7940" max="7940" width="25.7109375" style="180" customWidth="1"/>
    <col min="7941" max="7941" width="9.140625" style="180" customWidth="1"/>
    <col min="7942" max="7942" width="15" style="180" customWidth="1"/>
    <col min="7943" max="7943" width="9.28515625" style="180" customWidth="1"/>
    <col min="7944" max="7944" width="10" style="180" customWidth="1"/>
    <col min="7945" max="7982" width="0" style="180" hidden="1" customWidth="1"/>
    <col min="7983" max="7986" width="4.7109375" style="180" customWidth="1"/>
    <col min="7987" max="7987" width="7.42578125" style="180" customWidth="1"/>
    <col min="7988" max="7988" width="12.28515625" style="180" customWidth="1"/>
    <col min="7989" max="7989" width="5.42578125" style="180" customWidth="1"/>
    <col min="7990" max="7990" width="23" style="180" customWidth="1"/>
    <col min="7991" max="7991" width="4.42578125" style="180" customWidth="1"/>
    <col min="7992" max="8192" width="8.7109375" style="180"/>
    <col min="8193" max="8193" width="4.28515625" style="180" customWidth="1"/>
    <col min="8194" max="8194" width="6.42578125" style="180" customWidth="1"/>
    <col min="8195" max="8195" width="10" style="180" customWidth="1"/>
    <col min="8196" max="8196" width="25.7109375" style="180" customWidth="1"/>
    <col min="8197" max="8197" width="9.140625" style="180" customWidth="1"/>
    <col min="8198" max="8198" width="15" style="180" customWidth="1"/>
    <col min="8199" max="8199" width="9.28515625" style="180" customWidth="1"/>
    <col min="8200" max="8200" width="10" style="180" customWidth="1"/>
    <col min="8201" max="8238" width="0" style="180" hidden="1" customWidth="1"/>
    <col min="8239" max="8242" width="4.7109375" style="180" customWidth="1"/>
    <col min="8243" max="8243" width="7.42578125" style="180" customWidth="1"/>
    <col min="8244" max="8244" width="12.28515625" style="180" customWidth="1"/>
    <col min="8245" max="8245" width="5.42578125" style="180" customWidth="1"/>
    <col min="8246" max="8246" width="23" style="180" customWidth="1"/>
    <col min="8247" max="8247" width="4.42578125" style="180" customWidth="1"/>
    <col min="8248" max="8448" width="8.7109375" style="180"/>
    <col min="8449" max="8449" width="4.28515625" style="180" customWidth="1"/>
    <col min="8450" max="8450" width="6.42578125" style="180" customWidth="1"/>
    <col min="8451" max="8451" width="10" style="180" customWidth="1"/>
    <col min="8452" max="8452" width="25.7109375" style="180" customWidth="1"/>
    <col min="8453" max="8453" width="9.140625" style="180" customWidth="1"/>
    <col min="8454" max="8454" width="15" style="180" customWidth="1"/>
    <col min="8455" max="8455" width="9.28515625" style="180" customWidth="1"/>
    <col min="8456" max="8456" width="10" style="180" customWidth="1"/>
    <col min="8457" max="8494" width="0" style="180" hidden="1" customWidth="1"/>
    <col min="8495" max="8498" width="4.7109375" style="180" customWidth="1"/>
    <col min="8499" max="8499" width="7.42578125" style="180" customWidth="1"/>
    <col min="8500" max="8500" width="12.28515625" style="180" customWidth="1"/>
    <col min="8501" max="8501" width="5.42578125" style="180" customWidth="1"/>
    <col min="8502" max="8502" width="23" style="180" customWidth="1"/>
    <col min="8503" max="8503" width="4.42578125" style="180" customWidth="1"/>
    <col min="8504" max="8704" width="8.7109375" style="180"/>
    <col min="8705" max="8705" width="4.28515625" style="180" customWidth="1"/>
    <col min="8706" max="8706" width="6.42578125" style="180" customWidth="1"/>
    <col min="8707" max="8707" width="10" style="180" customWidth="1"/>
    <col min="8708" max="8708" width="25.7109375" style="180" customWidth="1"/>
    <col min="8709" max="8709" width="9.140625" style="180" customWidth="1"/>
    <col min="8710" max="8710" width="15" style="180" customWidth="1"/>
    <col min="8711" max="8711" width="9.28515625" style="180" customWidth="1"/>
    <col min="8712" max="8712" width="10" style="180" customWidth="1"/>
    <col min="8713" max="8750" width="0" style="180" hidden="1" customWidth="1"/>
    <col min="8751" max="8754" width="4.7109375" style="180" customWidth="1"/>
    <col min="8755" max="8755" width="7.42578125" style="180" customWidth="1"/>
    <col min="8756" max="8756" width="12.28515625" style="180" customWidth="1"/>
    <col min="8757" max="8757" width="5.42578125" style="180" customWidth="1"/>
    <col min="8758" max="8758" width="23" style="180" customWidth="1"/>
    <col min="8759" max="8759" width="4.42578125" style="180" customWidth="1"/>
    <col min="8760" max="8960" width="8.7109375" style="180"/>
    <col min="8961" max="8961" width="4.28515625" style="180" customWidth="1"/>
    <col min="8962" max="8962" width="6.42578125" style="180" customWidth="1"/>
    <col min="8963" max="8963" width="10" style="180" customWidth="1"/>
    <col min="8964" max="8964" width="25.7109375" style="180" customWidth="1"/>
    <col min="8965" max="8965" width="9.140625" style="180" customWidth="1"/>
    <col min="8966" max="8966" width="15" style="180" customWidth="1"/>
    <col min="8967" max="8967" width="9.28515625" style="180" customWidth="1"/>
    <col min="8968" max="8968" width="10" style="180" customWidth="1"/>
    <col min="8969" max="9006" width="0" style="180" hidden="1" customWidth="1"/>
    <col min="9007" max="9010" width="4.7109375" style="180" customWidth="1"/>
    <col min="9011" max="9011" width="7.42578125" style="180" customWidth="1"/>
    <col min="9012" max="9012" width="12.28515625" style="180" customWidth="1"/>
    <col min="9013" max="9013" width="5.42578125" style="180" customWidth="1"/>
    <col min="9014" max="9014" width="23" style="180" customWidth="1"/>
    <col min="9015" max="9015" width="4.42578125" style="180" customWidth="1"/>
    <col min="9016" max="9216" width="8.7109375" style="180"/>
    <col min="9217" max="9217" width="4.28515625" style="180" customWidth="1"/>
    <col min="9218" max="9218" width="6.42578125" style="180" customWidth="1"/>
    <col min="9219" max="9219" width="10" style="180" customWidth="1"/>
    <col min="9220" max="9220" width="25.7109375" style="180" customWidth="1"/>
    <col min="9221" max="9221" width="9.140625" style="180" customWidth="1"/>
    <col min="9222" max="9222" width="15" style="180" customWidth="1"/>
    <col min="9223" max="9223" width="9.28515625" style="180" customWidth="1"/>
    <col min="9224" max="9224" width="10" style="180" customWidth="1"/>
    <col min="9225" max="9262" width="0" style="180" hidden="1" customWidth="1"/>
    <col min="9263" max="9266" width="4.7109375" style="180" customWidth="1"/>
    <col min="9267" max="9267" width="7.42578125" style="180" customWidth="1"/>
    <col min="9268" max="9268" width="12.28515625" style="180" customWidth="1"/>
    <col min="9269" max="9269" width="5.42578125" style="180" customWidth="1"/>
    <col min="9270" max="9270" width="23" style="180" customWidth="1"/>
    <col min="9271" max="9271" width="4.42578125" style="180" customWidth="1"/>
    <col min="9272" max="9472" width="8.7109375" style="180"/>
    <col min="9473" max="9473" width="4.28515625" style="180" customWidth="1"/>
    <col min="9474" max="9474" width="6.42578125" style="180" customWidth="1"/>
    <col min="9475" max="9475" width="10" style="180" customWidth="1"/>
    <col min="9476" max="9476" width="25.7109375" style="180" customWidth="1"/>
    <col min="9477" max="9477" width="9.140625" style="180" customWidth="1"/>
    <col min="9478" max="9478" width="15" style="180" customWidth="1"/>
    <col min="9479" max="9479" width="9.28515625" style="180" customWidth="1"/>
    <col min="9480" max="9480" width="10" style="180" customWidth="1"/>
    <col min="9481" max="9518" width="0" style="180" hidden="1" customWidth="1"/>
    <col min="9519" max="9522" width="4.7109375" style="180" customWidth="1"/>
    <col min="9523" max="9523" width="7.42578125" style="180" customWidth="1"/>
    <col min="9524" max="9524" width="12.28515625" style="180" customWidth="1"/>
    <col min="9525" max="9525" width="5.42578125" style="180" customWidth="1"/>
    <col min="9526" max="9526" width="23" style="180" customWidth="1"/>
    <col min="9527" max="9527" width="4.42578125" style="180" customWidth="1"/>
    <col min="9528" max="9728" width="8.7109375" style="180"/>
    <col min="9729" max="9729" width="4.28515625" style="180" customWidth="1"/>
    <col min="9730" max="9730" width="6.42578125" style="180" customWidth="1"/>
    <col min="9731" max="9731" width="10" style="180" customWidth="1"/>
    <col min="9732" max="9732" width="25.7109375" style="180" customWidth="1"/>
    <col min="9733" max="9733" width="9.140625" style="180" customWidth="1"/>
    <col min="9734" max="9734" width="15" style="180" customWidth="1"/>
    <col min="9735" max="9735" width="9.28515625" style="180" customWidth="1"/>
    <col min="9736" max="9736" width="10" style="180" customWidth="1"/>
    <col min="9737" max="9774" width="0" style="180" hidden="1" customWidth="1"/>
    <col min="9775" max="9778" width="4.7109375" style="180" customWidth="1"/>
    <col min="9779" max="9779" width="7.42578125" style="180" customWidth="1"/>
    <col min="9780" max="9780" width="12.28515625" style="180" customWidth="1"/>
    <col min="9781" max="9781" width="5.42578125" style="180" customWidth="1"/>
    <col min="9782" max="9782" width="23" style="180" customWidth="1"/>
    <col min="9783" max="9783" width="4.42578125" style="180" customWidth="1"/>
    <col min="9784" max="9984" width="8.7109375" style="180"/>
    <col min="9985" max="9985" width="4.28515625" style="180" customWidth="1"/>
    <col min="9986" max="9986" width="6.42578125" style="180" customWidth="1"/>
    <col min="9987" max="9987" width="10" style="180" customWidth="1"/>
    <col min="9988" max="9988" width="25.7109375" style="180" customWidth="1"/>
    <col min="9989" max="9989" width="9.140625" style="180" customWidth="1"/>
    <col min="9990" max="9990" width="15" style="180" customWidth="1"/>
    <col min="9991" max="9991" width="9.28515625" style="180" customWidth="1"/>
    <col min="9992" max="9992" width="10" style="180" customWidth="1"/>
    <col min="9993" max="10030" width="0" style="180" hidden="1" customWidth="1"/>
    <col min="10031" max="10034" width="4.7109375" style="180" customWidth="1"/>
    <col min="10035" max="10035" width="7.42578125" style="180" customWidth="1"/>
    <col min="10036" max="10036" width="12.28515625" style="180" customWidth="1"/>
    <col min="10037" max="10037" width="5.42578125" style="180" customWidth="1"/>
    <col min="10038" max="10038" width="23" style="180" customWidth="1"/>
    <col min="10039" max="10039" width="4.42578125" style="180" customWidth="1"/>
    <col min="10040" max="10240" width="8.7109375" style="180"/>
    <col min="10241" max="10241" width="4.28515625" style="180" customWidth="1"/>
    <col min="10242" max="10242" width="6.42578125" style="180" customWidth="1"/>
    <col min="10243" max="10243" width="10" style="180" customWidth="1"/>
    <col min="10244" max="10244" width="25.7109375" style="180" customWidth="1"/>
    <col min="10245" max="10245" width="9.140625" style="180" customWidth="1"/>
    <col min="10246" max="10246" width="15" style="180" customWidth="1"/>
    <col min="10247" max="10247" width="9.28515625" style="180" customWidth="1"/>
    <col min="10248" max="10248" width="10" style="180" customWidth="1"/>
    <col min="10249" max="10286" width="0" style="180" hidden="1" customWidth="1"/>
    <col min="10287" max="10290" width="4.7109375" style="180" customWidth="1"/>
    <col min="10291" max="10291" width="7.42578125" style="180" customWidth="1"/>
    <col min="10292" max="10292" width="12.28515625" style="180" customWidth="1"/>
    <col min="10293" max="10293" width="5.42578125" style="180" customWidth="1"/>
    <col min="10294" max="10294" width="23" style="180" customWidth="1"/>
    <col min="10295" max="10295" width="4.42578125" style="180" customWidth="1"/>
    <col min="10296" max="10496" width="8.7109375" style="180"/>
    <col min="10497" max="10497" width="4.28515625" style="180" customWidth="1"/>
    <col min="10498" max="10498" width="6.42578125" style="180" customWidth="1"/>
    <col min="10499" max="10499" width="10" style="180" customWidth="1"/>
    <col min="10500" max="10500" width="25.7109375" style="180" customWidth="1"/>
    <col min="10501" max="10501" width="9.140625" style="180" customWidth="1"/>
    <col min="10502" max="10502" width="15" style="180" customWidth="1"/>
    <col min="10503" max="10503" width="9.28515625" style="180" customWidth="1"/>
    <col min="10504" max="10504" width="10" style="180" customWidth="1"/>
    <col min="10505" max="10542" width="0" style="180" hidden="1" customWidth="1"/>
    <col min="10543" max="10546" width="4.7109375" style="180" customWidth="1"/>
    <col min="10547" max="10547" width="7.42578125" style="180" customWidth="1"/>
    <col min="10548" max="10548" width="12.28515625" style="180" customWidth="1"/>
    <col min="10549" max="10549" width="5.42578125" style="180" customWidth="1"/>
    <col min="10550" max="10550" width="23" style="180" customWidth="1"/>
    <col min="10551" max="10551" width="4.42578125" style="180" customWidth="1"/>
    <col min="10552" max="10752" width="8.7109375" style="180"/>
    <col min="10753" max="10753" width="4.28515625" style="180" customWidth="1"/>
    <col min="10754" max="10754" width="6.42578125" style="180" customWidth="1"/>
    <col min="10755" max="10755" width="10" style="180" customWidth="1"/>
    <col min="10756" max="10756" width="25.7109375" style="180" customWidth="1"/>
    <col min="10757" max="10757" width="9.140625" style="180" customWidth="1"/>
    <col min="10758" max="10758" width="15" style="180" customWidth="1"/>
    <col min="10759" max="10759" width="9.28515625" style="180" customWidth="1"/>
    <col min="10760" max="10760" width="10" style="180" customWidth="1"/>
    <col min="10761" max="10798" width="0" style="180" hidden="1" customWidth="1"/>
    <col min="10799" max="10802" width="4.7109375" style="180" customWidth="1"/>
    <col min="10803" max="10803" width="7.42578125" style="180" customWidth="1"/>
    <col min="10804" max="10804" width="12.28515625" style="180" customWidth="1"/>
    <col min="10805" max="10805" width="5.42578125" style="180" customWidth="1"/>
    <col min="10806" max="10806" width="23" style="180" customWidth="1"/>
    <col min="10807" max="10807" width="4.42578125" style="180" customWidth="1"/>
    <col min="10808" max="11008" width="8.7109375" style="180"/>
    <col min="11009" max="11009" width="4.28515625" style="180" customWidth="1"/>
    <col min="11010" max="11010" width="6.42578125" style="180" customWidth="1"/>
    <col min="11011" max="11011" width="10" style="180" customWidth="1"/>
    <col min="11012" max="11012" width="25.7109375" style="180" customWidth="1"/>
    <col min="11013" max="11013" width="9.140625" style="180" customWidth="1"/>
    <col min="11014" max="11014" width="15" style="180" customWidth="1"/>
    <col min="11015" max="11015" width="9.28515625" style="180" customWidth="1"/>
    <col min="11016" max="11016" width="10" style="180" customWidth="1"/>
    <col min="11017" max="11054" width="0" style="180" hidden="1" customWidth="1"/>
    <col min="11055" max="11058" width="4.7109375" style="180" customWidth="1"/>
    <col min="11059" max="11059" width="7.42578125" style="180" customWidth="1"/>
    <col min="11060" max="11060" width="12.28515625" style="180" customWidth="1"/>
    <col min="11061" max="11061" width="5.42578125" style="180" customWidth="1"/>
    <col min="11062" max="11062" width="23" style="180" customWidth="1"/>
    <col min="11063" max="11063" width="4.42578125" style="180" customWidth="1"/>
    <col min="11064" max="11264" width="8.7109375" style="180"/>
    <col min="11265" max="11265" width="4.28515625" style="180" customWidth="1"/>
    <col min="11266" max="11266" width="6.42578125" style="180" customWidth="1"/>
    <col min="11267" max="11267" width="10" style="180" customWidth="1"/>
    <col min="11268" max="11268" width="25.7109375" style="180" customWidth="1"/>
    <col min="11269" max="11269" width="9.140625" style="180" customWidth="1"/>
    <col min="11270" max="11270" width="15" style="180" customWidth="1"/>
    <col min="11271" max="11271" width="9.28515625" style="180" customWidth="1"/>
    <col min="11272" max="11272" width="10" style="180" customWidth="1"/>
    <col min="11273" max="11310" width="0" style="180" hidden="1" customWidth="1"/>
    <col min="11311" max="11314" width="4.7109375" style="180" customWidth="1"/>
    <col min="11315" max="11315" width="7.42578125" style="180" customWidth="1"/>
    <col min="11316" max="11316" width="12.28515625" style="180" customWidth="1"/>
    <col min="11317" max="11317" width="5.42578125" style="180" customWidth="1"/>
    <col min="11318" max="11318" width="23" style="180" customWidth="1"/>
    <col min="11319" max="11319" width="4.42578125" style="180" customWidth="1"/>
    <col min="11320" max="11520" width="8.7109375" style="180"/>
    <col min="11521" max="11521" width="4.28515625" style="180" customWidth="1"/>
    <col min="11522" max="11522" width="6.42578125" style="180" customWidth="1"/>
    <col min="11523" max="11523" width="10" style="180" customWidth="1"/>
    <col min="11524" max="11524" width="25.7109375" style="180" customWidth="1"/>
    <col min="11525" max="11525" width="9.140625" style="180" customWidth="1"/>
    <col min="11526" max="11526" width="15" style="180" customWidth="1"/>
    <col min="11527" max="11527" width="9.28515625" style="180" customWidth="1"/>
    <col min="11528" max="11528" width="10" style="180" customWidth="1"/>
    <col min="11529" max="11566" width="0" style="180" hidden="1" customWidth="1"/>
    <col min="11567" max="11570" width="4.7109375" style="180" customWidth="1"/>
    <col min="11571" max="11571" width="7.42578125" style="180" customWidth="1"/>
    <col min="11572" max="11572" width="12.28515625" style="180" customWidth="1"/>
    <col min="11573" max="11573" width="5.42578125" style="180" customWidth="1"/>
    <col min="11574" max="11574" width="23" style="180" customWidth="1"/>
    <col min="11575" max="11575" width="4.42578125" style="180" customWidth="1"/>
    <col min="11576" max="11776" width="8.7109375" style="180"/>
    <col min="11777" max="11777" width="4.28515625" style="180" customWidth="1"/>
    <col min="11778" max="11778" width="6.42578125" style="180" customWidth="1"/>
    <col min="11779" max="11779" width="10" style="180" customWidth="1"/>
    <col min="11780" max="11780" width="25.7109375" style="180" customWidth="1"/>
    <col min="11781" max="11781" width="9.140625" style="180" customWidth="1"/>
    <col min="11782" max="11782" width="15" style="180" customWidth="1"/>
    <col min="11783" max="11783" width="9.28515625" style="180" customWidth="1"/>
    <col min="11784" max="11784" width="10" style="180" customWidth="1"/>
    <col min="11785" max="11822" width="0" style="180" hidden="1" customWidth="1"/>
    <col min="11823" max="11826" width="4.7109375" style="180" customWidth="1"/>
    <col min="11827" max="11827" width="7.42578125" style="180" customWidth="1"/>
    <col min="11828" max="11828" width="12.28515625" style="180" customWidth="1"/>
    <col min="11829" max="11829" width="5.42578125" style="180" customWidth="1"/>
    <col min="11830" max="11830" width="23" style="180" customWidth="1"/>
    <col min="11831" max="11831" width="4.42578125" style="180" customWidth="1"/>
    <col min="11832" max="12032" width="8.7109375" style="180"/>
    <col min="12033" max="12033" width="4.28515625" style="180" customWidth="1"/>
    <col min="12034" max="12034" width="6.42578125" style="180" customWidth="1"/>
    <col min="12035" max="12035" width="10" style="180" customWidth="1"/>
    <col min="12036" max="12036" width="25.7109375" style="180" customWidth="1"/>
    <col min="12037" max="12037" width="9.140625" style="180" customWidth="1"/>
    <col min="12038" max="12038" width="15" style="180" customWidth="1"/>
    <col min="12039" max="12039" width="9.28515625" style="180" customWidth="1"/>
    <col min="12040" max="12040" width="10" style="180" customWidth="1"/>
    <col min="12041" max="12078" width="0" style="180" hidden="1" customWidth="1"/>
    <col min="12079" max="12082" width="4.7109375" style="180" customWidth="1"/>
    <col min="12083" max="12083" width="7.42578125" style="180" customWidth="1"/>
    <col min="12084" max="12084" width="12.28515625" style="180" customWidth="1"/>
    <col min="12085" max="12085" width="5.42578125" style="180" customWidth="1"/>
    <col min="12086" max="12086" width="23" style="180" customWidth="1"/>
    <col min="12087" max="12087" width="4.42578125" style="180" customWidth="1"/>
    <col min="12088" max="12288" width="8.7109375" style="180"/>
    <col min="12289" max="12289" width="4.28515625" style="180" customWidth="1"/>
    <col min="12290" max="12290" width="6.42578125" style="180" customWidth="1"/>
    <col min="12291" max="12291" width="10" style="180" customWidth="1"/>
    <col min="12292" max="12292" width="25.7109375" style="180" customWidth="1"/>
    <col min="12293" max="12293" width="9.140625" style="180" customWidth="1"/>
    <col min="12294" max="12294" width="15" style="180" customWidth="1"/>
    <col min="12295" max="12295" width="9.28515625" style="180" customWidth="1"/>
    <col min="12296" max="12296" width="10" style="180" customWidth="1"/>
    <col min="12297" max="12334" width="0" style="180" hidden="1" customWidth="1"/>
    <col min="12335" max="12338" width="4.7109375" style="180" customWidth="1"/>
    <col min="12339" max="12339" width="7.42578125" style="180" customWidth="1"/>
    <col min="12340" max="12340" width="12.28515625" style="180" customWidth="1"/>
    <col min="12341" max="12341" width="5.42578125" style="180" customWidth="1"/>
    <col min="12342" max="12342" width="23" style="180" customWidth="1"/>
    <col min="12343" max="12343" width="4.42578125" style="180" customWidth="1"/>
    <col min="12344" max="12544" width="8.7109375" style="180"/>
    <col min="12545" max="12545" width="4.28515625" style="180" customWidth="1"/>
    <col min="12546" max="12546" width="6.42578125" style="180" customWidth="1"/>
    <col min="12547" max="12547" width="10" style="180" customWidth="1"/>
    <col min="12548" max="12548" width="25.7109375" style="180" customWidth="1"/>
    <col min="12549" max="12549" width="9.140625" style="180" customWidth="1"/>
    <col min="12550" max="12550" width="15" style="180" customWidth="1"/>
    <col min="12551" max="12551" width="9.28515625" style="180" customWidth="1"/>
    <col min="12552" max="12552" width="10" style="180" customWidth="1"/>
    <col min="12553" max="12590" width="0" style="180" hidden="1" customWidth="1"/>
    <col min="12591" max="12594" width="4.7109375" style="180" customWidth="1"/>
    <col min="12595" max="12595" width="7.42578125" style="180" customWidth="1"/>
    <col min="12596" max="12596" width="12.28515625" style="180" customWidth="1"/>
    <col min="12597" max="12597" width="5.42578125" style="180" customWidth="1"/>
    <col min="12598" max="12598" width="23" style="180" customWidth="1"/>
    <col min="12599" max="12599" width="4.42578125" style="180" customWidth="1"/>
    <col min="12600" max="12800" width="8.7109375" style="180"/>
    <col min="12801" max="12801" width="4.28515625" style="180" customWidth="1"/>
    <col min="12802" max="12802" width="6.42578125" style="180" customWidth="1"/>
    <col min="12803" max="12803" width="10" style="180" customWidth="1"/>
    <col min="12804" max="12804" width="25.7109375" style="180" customWidth="1"/>
    <col min="12805" max="12805" width="9.140625" style="180" customWidth="1"/>
    <col min="12806" max="12806" width="15" style="180" customWidth="1"/>
    <col min="12807" max="12807" width="9.28515625" style="180" customWidth="1"/>
    <col min="12808" max="12808" width="10" style="180" customWidth="1"/>
    <col min="12809" max="12846" width="0" style="180" hidden="1" customWidth="1"/>
    <col min="12847" max="12850" width="4.7109375" style="180" customWidth="1"/>
    <col min="12851" max="12851" width="7.42578125" style="180" customWidth="1"/>
    <col min="12852" max="12852" width="12.28515625" style="180" customWidth="1"/>
    <col min="12853" max="12853" width="5.42578125" style="180" customWidth="1"/>
    <col min="12854" max="12854" width="23" style="180" customWidth="1"/>
    <col min="12855" max="12855" width="4.42578125" style="180" customWidth="1"/>
    <col min="12856" max="13056" width="8.7109375" style="180"/>
    <col min="13057" max="13057" width="4.28515625" style="180" customWidth="1"/>
    <col min="13058" max="13058" width="6.42578125" style="180" customWidth="1"/>
    <col min="13059" max="13059" width="10" style="180" customWidth="1"/>
    <col min="13060" max="13060" width="25.7109375" style="180" customWidth="1"/>
    <col min="13061" max="13061" width="9.140625" style="180" customWidth="1"/>
    <col min="13062" max="13062" width="15" style="180" customWidth="1"/>
    <col min="13063" max="13063" width="9.28515625" style="180" customWidth="1"/>
    <col min="13064" max="13064" width="10" style="180" customWidth="1"/>
    <col min="13065" max="13102" width="0" style="180" hidden="1" customWidth="1"/>
    <col min="13103" max="13106" width="4.7109375" style="180" customWidth="1"/>
    <col min="13107" max="13107" width="7.42578125" style="180" customWidth="1"/>
    <col min="13108" max="13108" width="12.28515625" style="180" customWidth="1"/>
    <col min="13109" max="13109" width="5.42578125" style="180" customWidth="1"/>
    <col min="13110" max="13110" width="23" style="180" customWidth="1"/>
    <col min="13111" max="13111" width="4.42578125" style="180" customWidth="1"/>
    <col min="13112" max="13312" width="8.7109375" style="180"/>
    <col min="13313" max="13313" width="4.28515625" style="180" customWidth="1"/>
    <col min="13314" max="13314" width="6.42578125" style="180" customWidth="1"/>
    <col min="13315" max="13315" width="10" style="180" customWidth="1"/>
    <col min="13316" max="13316" width="25.7109375" style="180" customWidth="1"/>
    <col min="13317" max="13317" width="9.140625" style="180" customWidth="1"/>
    <col min="13318" max="13318" width="15" style="180" customWidth="1"/>
    <col min="13319" max="13319" width="9.28515625" style="180" customWidth="1"/>
    <col min="13320" max="13320" width="10" style="180" customWidth="1"/>
    <col min="13321" max="13358" width="0" style="180" hidden="1" customWidth="1"/>
    <col min="13359" max="13362" width="4.7109375" style="180" customWidth="1"/>
    <col min="13363" max="13363" width="7.42578125" style="180" customWidth="1"/>
    <col min="13364" max="13364" width="12.28515625" style="180" customWidth="1"/>
    <col min="13365" max="13365" width="5.42578125" style="180" customWidth="1"/>
    <col min="13366" max="13366" width="23" style="180" customWidth="1"/>
    <col min="13367" max="13367" width="4.42578125" style="180" customWidth="1"/>
    <col min="13368" max="13568" width="8.7109375" style="180"/>
    <col min="13569" max="13569" width="4.28515625" style="180" customWidth="1"/>
    <col min="13570" max="13570" width="6.42578125" style="180" customWidth="1"/>
    <col min="13571" max="13571" width="10" style="180" customWidth="1"/>
    <col min="13572" max="13572" width="25.7109375" style="180" customWidth="1"/>
    <col min="13573" max="13573" width="9.140625" style="180" customWidth="1"/>
    <col min="13574" max="13574" width="15" style="180" customWidth="1"/>
    <col min="13575" max="13575" width="9.28515625" style="180" customWidth="1"/>
    <col min="13576" max="13576" width="10" style="180" customWidth="1"/>
    <col min="13577" max="13614" width="0" style="180" hidden="1" customWidth="1"/>
    <col min="13615" max="13618" width="4.7109375" style="180" customWidth="1"/>
    <col min="13619" max="13619" width="7.42578125" style="180" customWidth="1"/>
    <col min="13620" max="13620" width="12.28515625" style="180" customWidth="1"/>
    <col min="13621" max="13621" width="5.42578125" style="180" customWidth="1"/>
    <col min="13622" max="13622" width="23" style="180" customWidth="1"/>
    <col min="13623" max="13623" width="4.42578125" style="180" customWidth="1"/>
    <col min="13624" max="13824" width="8.7109375" style="180"/>
    <col min="13825" max="13825" width="4.28515625" style="180" customWidth="1"/>
    <col min="13826" max="13826" width="6.42578125" style="180" customWidth="1"/>
    <col min="13827" max="13827" width="10" style="180" customWidth="1"/>
    <col min="13828" max="13828" width="25.7109375" style="180" customWidth="1"/>
    <col min="13829" max="13829" width="9.140625" style="180" customWidth="1"/>
    <col min="13830" max="13830" width="15" style="180" customWidth="1"/>
    <col min="13831" max="13831" width="9.28515625" style="180" customWidth="1"/>
    <col min="13832" max="13832" width="10" style="180" customWidth="1"/>
    <col min="13833" max="13870" width="0" style="180" hidden="1" customWidth="1"/>
    <col min="13871" max="13874" width="4.7109375" style="180" customWidth="1"/>
    <col min="13875" max="13875" width="7.42578125" style="180" customWidth="1"/>
    <col min="13876" max="13876" width="12.28515625" style="180" customWidth="1"/>
    <col min="13877" max="13877" width="5.42578125" style="180" customWidth="1"/>
    <col min="13878" max="13878" width="23" style="180" customWidth="1"/>
    <col min="13879" max="13879" width="4.42578125" style="180" customWidth="1"/>
    <col min="13880" max="14080" width="8.7109375" style="180"/>
    <col min="14081" max="14081" width="4.28515625" style="180" customWidth="1"/>
    <col min="14082" max="14082" width="6.42578125" style="180" customWidth="1"/>
    <col min="14083" max="14083" width="10" style="180" customWidth="1"/>
    <col min="14084" max="14084" width="25.7109375" style="180" customWidth="1"/>
    <col min="14085" max="14085" width="9.140625" style="180" customWidth="1"/>
    <col min="14086" max="14086" width="15" style="180" customWidth="1"/>
    <col min="14087" max="14087" width="9.28515625" style="180" customWidth="1"/>
    <col min="14088" max="14088" width="10" style="180" customWidth="1"/>
    <col min="14089" max="14126" width="0" style="180" hidden="1" customWidth="1"/>
    <col min="14127" max="14130" width="4.7109375" style="180" customWidth="1"/>
    <col min="14131" max="14131" width="7.42578125" style="180" customWidth="1"/>
    <col min="14132" max="14132" width="12.28515625" style="180" customWidth="1"/>
    <col min="14133" max="14133" width="5.42578125" style="180" customWidth="1"/>
    <col min="14134" max="14134" width="23" style="180" customWidth="1"/>
    <col min="14135" max="14135" width="4.42578125" style="180" customWidth="1"/>
    <col min="14136" max="14336" width="8.7109375" style="180"/>
    <col min="14337" max="14337" width="4.28515625" style="180" customWidth="1"/>
    <col min="14338" max="14338" width="6.42578125" style="180" customWidth="1"/>
    <col min="14339" max="14339" width="10" style="180" customWidth="1"/>
    <col min="14340" max="14340" width="25.7109375" style="180" customWidth="1"/>
    <col min="14341" max="14341" width="9.140625" style="180" customWidth="1"/>
    <col min="14342" max="14342" width="15" style="180" customWidth="1"/>
    <col min="14343" max="14343" width="9.28515625" style="180" customWidth="1"/>
    <col min="14344" max="14344" width="10" style="180" customWidth="1"/>
    <col min="14345" max="14382" width="0" style="180" hidden="1" customWidth="1"/>
    <col min="14383" max="14386" width="4.7109375" style="180" customWidth="1"/>
    <col min="14387" max="14387" width="7.42578125" style="180" customWidth="1"/>
    <col min="14388" max="14388" width="12.28515625" style="180" customWidth="1"/>
    <col min="14389" max="14389" width="5.42578125" style="180" customWidth="1"/>
    <col min="14390" max="14390" width="23" style="180" customWidth="1"/>
    <col min="14391" max="14391" width="4.42578125" style="180" customWidth="1"/>
    <col min="14392" max="14592" width="8.7109375" style="180"/>
    <col min="14593" max="14593" width="4.28515625" style="180" customWidth="1"/>
    <col min="14594" max="14594" width="6.42578125" style="180" customWidth="1"/>
    <col min="14595" max="14595" width="10" style="180" customWidth="1"/>
    <col min="14596" max="14596" width="25.7109375" style="180" customWidth="1"/>
    <col min="14597" max="14597" width="9.140625" style="180" customWidth="1"/>
    <col min="14598" max="14598" width="15" style="180" customWidth="1"/>
    <col min="14599" max="14599" width="9.28515625" style="180" customWidth="1"/>
    <col min="14600" max="14600" width="10" style="180" customWidth="1"/>
    <col min="14601" max="14638" width="0" style="180" hidden="1" customWidth="1"/>
    <col min="14639" max="14642" width="4.7109375" style="180" customWidth="1"/>
    <col min="14643" max="14643" width="7.42578125" style="180" customWidth="1"/>
    <col min="14644" max="14644" width="12.28515625" style="180" customWidth="1"/>
    <col min="14645" max="14645" width="5.42578125" style="180" customWidth="1"/>
    <col min="14646" max="14646" width="23" style="180" customWidth="1"/>
    <col min="14647" max="14647" width="4.42578125" style="180" customWidth="1"/>
    <col min="14648" max="14848" width="8.7109375" style="180"/>
    <col min="14849" max="14849" width="4.28515625" style="180" customWidth="1"/>
    <col min="14850" max="14850" width="6.42578125" style="180" customWidth="1"/>
    <col min="14851" max="14851" width="10" style="180" customWidth="1"/>
    <col min="14852" max="14852" width="25.7109375" style="180" customWidth="1"/>
    <col min="14853" max="14853" width="9.140625" style="180" customWidth="1"/>
    <col min="14854" max="14854" width="15" style="180" customWidth="1"/>
    <col min="14855" max="14855" width="9.28515625" style="180" customWidth="1"/>
    <col min="14856" max="14856" width="10" style="180" customWidth="1"/>
    <col min="14857" max="14894" width="0" style="180" hidden="1" customWidth="1"/>
    <col min="14895" max="14898" width="4.7109375" style="180" customWidth="1"/>
    <col min="14899" max="14899" width="7.42578125" style="180" customWidth="1"/>
    <col min="14900" max="14900" width="12.28515625" style="180" customWidth="1"/>
    <col min="14901" max="14901" width="5.42578125" style="180" customWidth="1"/>
    <col min="14902" max="14902" width="23" style="180" customWidth="1"/>
    <col min="14903" max="14903" width="4.42578125" style="180" customWidth="1"/>
    <col min="14904" max="15104" width="8.7109375" style="180"/>
    <col min="15105" max="15105" width="4.28515625" style="180" customWidth="1"/>
    <col min="15106" max="15106" width="6.42578125" style="180" customWidth="1"/>
    <col min="15107" max="15107" width="10" style="180" customWidth="1"/>
    <col min="15108" max="15108" width="25.7109375" style="180" customWidth="1"/>
    <col min="15109" max="15109" width="9.140625" style="180" customWidth="1"/>
    <col min="15110" max="15110" width="15" style="180" customWidth="1"/>
    <col min="15111" max="15111" width="9.28515625" style="180" customWidth="1"/>
    <col min="15112" max="15112" width="10" style="180" customWidth="1"/>
    <col min="15113" max="15150" width="0" style="180" hidden="1" customWidth="1"/>
    <col min="15151" max="15154" width="4.7109375" style="180" customWidth="1"/>
    <col min="15155" max="15155" width="7.42578125" style="180" customWidth="1"/>
    <col min="15156" max="15156" width="12.28515625" style="180" customWidth="1"/>
    <col min="15157" max="15157" width="5.42578125" style="180" customWidth="1"/>
    <col min="15158" max="15158" width="23" style="180" customWidth="1"/>
    <col min="15159" max="15159" width="4.42578125" style="180" customWidth="1"/>
    <col min="15160" max="15360" width="8.7109375" style="180"/>
    <col min="15361" max="15361" width="4.28515625" style="180" customWidth="1"/>
    <col min="15362" max="15362" width="6.42578125" style="180" customWidth="1"/>
    <col min="15363" max="15363" width="10" style="180" customWidth="1"/>
    <col min="15364" max="15364" width="25.7109375" style="180" customWidth="1"/>
    <col min="15365" max="15365" width="9.140625" style="180" customWidth="1"/>
    <col min="15366" max="15366" width="15" style="180" customWidth="1"/>
    <col min="15367" max="15367" width="9.28515625" style="180" customWidth="1"/>
    <col min="15368" max="15368" width="10" style="180" customWidth="1"/>
    <col min="15369" max="15406" width="0" style="180" hidden="1" customWidth="1"/>
    <col min="15407" max="15410" width="4.7109375" style="180" customWidth="1"/>
    <col min="15411" max="15411" width="7.42578125" style="180" customWidth="1"/>
    <col min="15412" max="15412" width="12.28515625" style="180" customWidth="1"/>
    <col min="15413" max="15413" width="5.42578125" style="180" customWidth="1"/>
    <col min="15414" max="15414" width="23" style="180" customWidth="1"/>
    <col min="15415" max="15415" width="4.42578125" style="180" customWidth="1"/>
    <col min="15416" max="15616" width="8.7109375" style="180"/>
    <col min="15617" max="15617" width="4.28515625" style="180" customWidth="1"/>
    <col min="15618" max="15618" width="6.42578125" style="180" customWidth="1"/>
    <col min="15619" max="15619" width="10" style="180" customWidth="1"/>
    <col min="15620" max="15620" width="25.7109375" style="180" customWidth="1"/>
    <col min="15621" max="15621" width="9.140625" style="180" customWidth="1"/>
    <col min="15622" max="15622" width="15" style="180" customWidth="1"/>
    <col min="15623" max="15623" width="9.28515625" style="180" customWidth="1"/>
    <col min="15624" max="15624" width="10" style="180" customWidth="1"/>
    <col min="15625" max="15662" width="0" style="180" hidden="1" customWidth="1"/>
    <col min="15663" max="15666" width="4.7109375" style="180" customWidth="1"/>
    <col min="15667" max="15667" width="7.42578125" style="180" customWidth="1"/>
    <col min="15668" max="15668" width="12.28515625" style="180" customWidth="1"/>
    <col min="15669" max="15669" width="5.42578125" style="180" customWidth="1"/>
    <col min="15670" max="15670" width="23" style="180" customWidth="1"/>
    <col min="15671" max="15671" width="4.42578125" style="180" customWidth="1"/>
    <col min="15672" max="15872" width="8.7109375" style="180"/>
    <col min="15873" max="15873" width="4.28515625" style="180" customWidth="1"/>
    <col min="15874" max="15874" width="6.42578125" style="180" customWidth="1"/>
    <col min="15875" max="15875" width="10" style="180" customWidth="1"/>
    <col min="15876" max="15876" width="25.7109375" style="180" customWidth="1"/>
    <col min="15877" max="15877" width="9.140625" style="180" customWidth="1"/>
    <col min="15878" max="15878" width="15" style="180" customWidth="1"/>
    <col min="15879" max="15879" width="9.28515625" style="180" customWidth="1"/>
    <col min="15880" max="15880" width="10" style="180" customWidth="1"/>
    <col min="15881" max="15918" width="0" style="180" hidden="1" customWidth="1"/>
    <col min="15919" max="15922" width="4.7109375" style="180" customWidth="1"/>
    <col min="15923" max="15923" width="7.42578125" style="180" customWidth="1"/>
    <col min="15924" max="15924" width="12.28515625" style="180" customWidth="1"/>
    <col min="15925" max="15925" width="5.42578125" style="180" customWidth="1"/>
    <col min="15926" max="15926" width="23" style="180" customWidth="1"/>
    <col min="15927" max="15927" width="4.42578125" style="180" customWidth="1"/>
    <col min="15928" max="16128" width="8.7109375" style="180"/>
    <col min="16129" max="16129" width="4.28515625" style="180" customWidth="1"/>
    <col min="16130" max="16130" width="6.42578125" style="180" customWidth="1"/>
    <col min="16131" max="16131" width="10" style="180" customWidth="1"/>
    <col min="16132" max="16132" width="25.7109375" style="180" customWidth="1"/>
    <col min="16133" max="16133" width="9.140625" style="180" customWidth="1"/>
    <col min="16134" max="16134" width="15" style="180" customWidth="1"/>
    <col min="16135" max="16135" width="9.28515625" style="180" customWidth="1"/>
    <col min="16136" max="16136" width="10" style="180" customWidth="1"/>
    <col min="16137" max="16174" width="0" style="180" hidden="1" customWidth="1"/>
    <col min="16175" max="16178" width="4.7109375" style="180" customWidth="1"/>
    <col min="16179" max="16179" width="7.42578125" style="180" customWidth="1"/>
    <col min="16180" max="16180" width="12.28515625" style="180" customWidth="1"/>
    <col min="16181" max="16181" width="5.42578125" style="180" customWidth="1"/>
    <col min="16182" max="16182" width="23" style="180" customWidth="1"/>
    <col min="16183" max="16183" width="4.42578125" style="180" customWidth="1"/>
    <col min="16184" max="16384" width="8.7109375" style="180"/>
  </cols>
  <sheetData>
    <row r="1" spans="1:60" ht="63.75" x14ac:dyDescent="0.5">
      <c r="A1" s="1" t="s">
        <v>28</v>
      </c>
      <c r="B1" s="2" t="s">
        <v>29</v>
      </c>
      <c r="C1" s="166">
        <f>SUM(C2:C125)</f>
        <v>0</v>
      </c>
      <c r="D1" s="108" t="s">
        <v>31</v>
      </c>
      <c r="E1" s="189" t="s">
        <v>32</v>
      </c>
      <c r="F1" s="108" t="s">
        <v>33</v>
      </c>
      <c r="G1" s="110" t="s">
        <v>145</v>
      </c>
      <c r="H1" s="190" t="s">
        <v>35</v>
      </c>
      <c r="I1" s="191" t="s">
        <v>260</v>
      </c>
      <c r="J1" s="192" t="s">
        <v>261</v>
      </c>
      <c r="K1" s="9" t="s">
        <v>38</v>
      </c>
      <c r="L1" s="9" t="s">
        <v>39</v>
      </c>
      <c r="M1" s="9" t="s">
        <v>40</v>
      </c>
      <c r="N1" s="10" t="s">
        <v>41</v>
      </c>
      <c r="O1" s="9" t="s">
        <v>42</v>
      </c>
      <c r="P1" s="9" t="s">
        <v>39</v>
      </c>
      <c r="Q1" s="11" t="s">
        <v>43</v>
      </c>
      <c r="R1" s="10" t="s">
        <v>44</v>
      </c>
      <c r="S1" s="9" t="s">
        <v>42</v>
      </c>
      <c r="T1" s="9" t="s">
        <v>39</v>
      </c>
      <c r="U1" s="11" t="s">
        <v>43</v>
      </c>
      <c r="V1" s="12" t="s">
        <v>45</v>
      </c>
      <c r="W1" s="9" t="s">
        <v>42</v>
      </c>
      <c r="X1" s="9" t="s">
        <v>39</v>
      </c>
      <c r="Y1" s="11" t="s">
        <v>43</v>
      </c>
      <c r="Z1" s="10" t="s">
        <v>46</v>
      </c>
      <c r="AA1" s="9" t="s">
        <v>42</v>
      </c>
      <c r="AB1" s="9" t="s">
        <v>1</v>
      </c>
      <c r="AC1" s="13" t="s">
        <v>47</v>
      </c>
      <c r="AD1" s="12" t="s">
        <v>48</v>
      </c>
      <c r="AE1" s="9" t="s">
        <v>42</v>
      </c>
      <c r="AF1" s="9" t="s">
        <v>1</v>
      </c>
      <c r="AG1" s="13" t="s">
        <v>47</v>
      </c>
      <c r="AH1" s="12" t="s">
        <v>49</v>
      </c>
      <c r="AI1" s="9" t="s">
        <v>42</v>
      </c>
      <c r="AJ1" s="9" t="s">
        <v>1</v>
      </c>
      <c r="AK1" s="13" t="s">
        <v>47</v>
      </c>
      <c r="AL1" s="12" t="s">
        <v>50</v>
      </c>
      <c r="AM1" s="9" t="s">
        <v>42</v>
      </c>
      <c r="AN1" s="9" t="s">
        <v>1</v>
      </c>
      <c r="AO1" s="13" t="s">
        <v>47</v>
      </c>
      <c r="AP1" s="12" t="s">
        <v>51</v>
      </c>
      <c r="AQ1" s="9" t="s">
        <v>42</v>
      </c>
      <c r="AR1" s="9" t="s">
        <v>1</v>
      </c>
      <c r="AS1" s="13" t="s">
        <v>47</v>
      </c>
      <c r="AT1" s="12" t="s">
        <v>52</v>
      </c>
      <c r="AU1" s="9" t="s">
        <v>42</v>
      </c>
      <c r="AV1" s="9" t="s">
        <v>1</v>
      </c>
      <c r="AW1" s="13" t="s">
        <v>47</v>
      </c>
      <c r="AX1" s="12" t="s">
        <v>53</v>
      </c>
      <c r="AY1" s="112" t="s">
        <v>54</v>
      </c>
      <c r="AZ1" s="113" t="s">
        <v>55</v>
      </c>
      <c r="BA1" s="112" t="s">
        <v>56</v>
      </c>
      <c r="BB1" s="114" t="s">
        <v>57</v>
      </c>
      <c r="BC1" s="16" t="s">
        <v>146</v>
      </c>
      <c r="BD1" s="193"/>
      <c r="BE1" s="115"/>
      <c r="BF1" s="276"/>
      <c r="BG1" s="276"/>
      <c r="BH1" s="276"/>
    </row>
    <row r="2" spans="1:60" x14ac:dyDescent="0.25">
      <c r="A2" s="18">
        <v>54</v>
      </c>
      <c r="B2" s="18" t="str">
        <f t="shared" ref="B2:B33" si="0">IF(A2=BC2,"v","x")</f>
        <v>v</v>
      </c>
      <c r="C2" s="194"/>
      <c r="D2" s="195" t="s">
        <v>262</v>
      </c>
      <c r="E2" s="31"/>
      <c r="F2" s="31"/>
      <c r="G2" s="32">
        <f>SUM(J2+N2+R2+V2+Z2+AD2+AH2+AL2+AP2+AT2+AX2)</f>
        <v>220.75</v>
      </c>
      <c r="H2" s="37">
        <v>2004</v>
      </c>
      <c r="I2" s="196">
        <f t="shared" ref="I2:I33" si="1">2018-H2</f>
        <v>14</v>
      </c>
      <c r="J2" s="25">
        <v>220.75</v>
      </c>
      <c r="K2" s="26">
        <v>1</v>
      </c>
      <c r="L2" s="26"/>
      <c r="M2" s="26"/>
      <c r="N2" s="27">
        <f t="shared" ref="N2:N33" si="2">SUM(L2*10+M2)/K2*10</f>
        <v>0</v>
      </c>
      <c r="O2" s="26">
        <v>1</v>
      </c>
      <c r="P2" s="26"/>
      <c r="Q2" s="26"/>
      <c r="R2" s="27">
        <f t="shared" ref="R2:R33" si="3">SUM(P2*10+Q2)/O2*10</f>
        <v>0</v>
      </c>
      <c r="S2" s="26">
        <v>1</v>
      </c>
      <c r="T2" s="26"/>
      <c r="U2" s="26"/>
      <c r="V2" s="27">
        <f t="shared" ref="V2:V33" si="4">SUM(T2*10+U2)/S2*10</f>
        <v>0</v>
      </c>
      <c r="W2" s="26">
        <v>1</v>
      </c>
      <c r="X2" s="26"/>
      <c r="Y2" s="26"/>
      <c r="Z2" s="27">
        <f t="shared" ref="Z2:Z33" si="5">SUM(X2*10+Y2)/W2*10</f>
        <v>0</v>
      </c>
      <c r="AA2" s="26">
        <v>1</v>
      </c>
      <c r="AB2" s="26"/>
      <c r="AC2" s="26"/>
      <c r="AD2" s="27">
        <f t="shared" ref="AD2:AD33" si="6">SUM(AB2*10+AC2)/AA2*10</f>
        <v>0</v>
      </c>
      <c r="AE2" s="26">
        <v>1</v>
      </c>
      <c r="AF2" s="26"/>
      <c r="AG2" s="26"/>
      <c r="AH2" s="27">
        <f t="shared" ref="AH2:AH33" si="7">SUM(AF2*10+AG2)/AE2*10</f>
        <v>0</v>
      </c>
      <c r="AI2" s="26">
        <v>1</v>
      </c>
      <c r="AJ2" s="26"/>
      <c r="AK2" s="26"/>
      <c r="AL2" s="27">
        <f t="shared" ref="AL2:AL33" si="8">SUM(AJ2*10+AK2)/AI2*10</f>
        <v>0</v>
      </c>
      <c r="AM2" s="26">
        <v>1</v>
      </c>
      <c r="AN2" s="26"/>
      <c r="AO2" s="26"/>
      <c r="AP2" s="27">
        <f t="shared" ref="AP2:AP33" si="9">SUM(AN2*10+AO2)/AM2*10</f>
        <v>0</v>
      </c>
      <c r="AQ2" s="26">
        <v>1</v>
      </c>
      <c r="AR2" s="26"/>
      <c r="AS2" s="26"/>
      <c r="AT2" s="27">
        <f t="shared" ref="AT2:AT33" si="10">SUM(AR2*10+AS2)/AQ2*10</f>
        <v>0</v>
      </c>
      <c r="AU2" s="26">
        <v>1</v>
      </c>
      <c r="AV2" s="26"/>
      <c r="AW2" s="26"/>
      <c r="AX2" s="27">
        <f t="shared" ref="AX2:AX33" si="11">SUM(AV2*10+AW2)/AU2*10</f>
        <v>0</v>
      </c>
      <c r="AY2" s="29">
        <f t="shared" ref="AY2:AY33" si="12">IF(G2&lt;250,0,IF(G2&lt;500,250,IF(G2&lt;750,"500",IF(G2&lt;1000,750,IF(G2&lt;1500,1000,IF(G2&lt;2000,1500,IF(G2&lt;2500,2000,IF(G2&lt;3000,2500,3000))))))))</f>
        <v>0</v>
      </c>
      <c r="AZ2" s="30">
        <v>0</v>
      </c>
      <c r="BA2" s="31">
        <f t="shared" ref="BA2:BA33" si="13">AY2-AZ2</f>
        <v>0</v>
      </c>
      <c r="BB2" s="32" t="str">
        <f t="shared" ref="BB2:BB33" si="14">IF(BA2=0,"geen actie",CONCATENATE("diploma uitschrijven: ",AY2," punten"))</f>
        <v>geen actie</v>
      </c>
      <c r="BC2" s="18">
        <v>54</v>
      </c>
      <c r="BE2" s="197"/>
    </row>
    <row r="3" spans="1:60" ht="15.4" customHeight="1" x14ac:dyDescent="0.25">
      <c r="A3" s="18">
        <v>26</v>
      </c>
      <c r="B3" s="18" t="str">
        <f t="shared" si="0"/>
        <v>v</v>
      </c>
      <c r="C3" s="194"/>
      <c r="D3" s="195" t="s">
        <v>263</v>
      </c>
      <c r="E3" s="31"/>
      <c r="F3" s="31" t="s">
        <v>195</v>
      </c>
      <c r="G3" s="198">
        <f>SUM(J3+N3+R3+V3+Z3+AD3+AH3+AL3+AP3+AT3+AX3)</f>
        <v>657.08139083139088</v>
      </c>
      <c r="H3" s="31">
        <v>2003</v>
      </c>
      <c r="I3" s="196">
        <f t="shared" si="1"/>
        <v>15</v>
      </c>
      <c r="J3" s="25">
        <v>657.08139083139088</v>
      </c>
      <c r="K3" s="26">
        <v>1</v>
      </c>
      <c r="L3" s="26"/>
      <c r="M3" s="26"/>
      <c r="N3" s="27">
        <f t="shared" si="2"/>
        <v>0</v>
      </c>
      <c r="O3" s="26">
        <v>1</v>
      </c>
      <c r="P3" s="26"/>
      <c r="Q3" s="26"/>
      <c r="R3" s="27">
        <f t="shared" si="3"/>
        <v>0</v>
      </c>
      <c r="S3" s="26">
        <v>1</v>
      </c>
      <c r="T3" s="26"/>
      <c r="U3" s="26"/>
      <c r="V3" s="27">
        <f t="shared" si="4"/>
        <v>0</v>
      </c>
      <c r="W3" s="26">
        <v>1</v>
      </c>
      <c r="X3" s="26"/>
      <c r="Y3" s="26"/>
      <c r="Z3" s="27">
        <f t="shared" si="5"/>
        <v>0</v>
      </c>
      <c r="AA3" s="26">
        <v>1</v>
      </c>
      <c r="AB3" s="26"/>
      <c r="AC3" s="26"/>
      <c r="AD3" s="27">
        <f t="shared" si="6"/>
        <v>0</v>
      </c>
      <c r="AE3" s="26">
        <v>1</v>
      </c>
      <c r="AF3" s="26"/>
      <c r="AG3" s="26"/>
      <c r="AH3" s="27">
        <f t="shared" si="7"/>
        <v>0</v>
      </c>
      <c r="AI3" s="26">
        <v>1</v>
      </c>
      <c r="AJ3" s="26"/>
      <c r="AK3" s="26"/>
      <c r="AL3" s="27">
        <f t="shared" si="8"/>
        <v>0</v>
      </c>
      <c r="AM3" s="26">
        <v>1</v>
      </c>
      <c r="AN3" s="26"/>
      <c r="AO3" s="26"/>
      <c r="AP3" s="27">
        <f t="shared" si="9"/>
        <v>0</v>
      </c>
      <c r="AQ3" s="26">
        <v>1</v>
      </c>
      <c r="AR3" s="26"/>
      <c r="AS3" s="26"/>
      <c r="AT3" s="27">
        <f t="shared" si="10"/>
        <v>0</v>
      </c>
      <c r="AU3" s="26">
        <v>1</v>
      </c>
      <c r="AV3" s="26"/>
      <c r="AW3" s="26"/>
      <c r="AX3" s="27">
        <f t="shared" si="11"/>
        <v>0</v>
      </c>
      <c r="AY3" s="29" t="str">
        <f t="shared" si="12"/>
        <v>500</v>
      </c>
      <c r="AZ3" s="30">
        <v>500</v>
      </c>
      <c r="BA3" s="31">
        <f t="shared" si="13"/>
        <v>0</v>
      </c>
      <c r="BB3" s="32" t="str">
        <f t="shared" si="14"/>
        <v>geen actie</v>
      </c>
      <c r="BC3" s="18">
        <v>26</v>
      </c>
      <c r="BE3" s="197"/>
    </row>
    <row r="4" spans="1:60" s="197" customFormat="1" x14ac:dyDescent="0.25">
      <c r="A4" s="18">
        <v>68</v>
      </c>
      <c r="B4" s="18" t="str">
        <f t="shared" si="0"/>
        <v>v</v>
      </c>
      <c r="C4" s="22"/>
      <c r="D4" s="195" t="s">
        <v>264</v>
      </c>
      <c r="E4" s="31"/>
      <c r="F4" s="31" t="s">
        <v>68</v>
      </c>
      <c r="G4" s="32">
        <v>1324</v>
      </c>
      <c r="H4" s="37">
        <v>2005</v>
      </c>
      <c r="I4" s="196">
        <f t="shared" si="1"/>
        <v>13</v>
      </c>
      <c r="J4" s="25">
        <v>1324</v>
      </c>
      <c r="K4" s="26">
        <v>9</v>
      </c>
      <c r="L4" s="26">
        <v>7</v>
      </c>
      <c r="M4" s="26">
        <v>40</v>
      </c>
      <c r="N4" s="27">
        <f t="shared" si="2"/>
        <v>122.22222222222221</v>
      </c>
      <c r="O4" s="26">
        <v>1</v>
      </c>
      <c r="P4" s="26"/>
      <c r="Q4" s="26"/>
      <c r="R4" s="27">
        <f t="shared" si="3"/>
        <v>0</v>
      </c>
      <c r="S4" s="26">
        <v>1</v>
      </c>
      <c r="T4" s="26"/>
      <c r="U4" s="26"/>
      <c r="V4" s="27">
        <f t="shared" si="4"/>
        <v>0</v>
      </c>
      <c r="W4" s="26">
        <v>1</v>
      </c>
      <c r="X4" s="26"/>
      <c r="Y4" s="26"/>
      <c r="Z4" s="27">
        <f t="shared" si="5"/>
        <v>0</v>
      </c>
      <c r="AA4" s="26">
        <v>1</v>
      </c>
      <c r="AB4" s="26"/>
      <c r="AC4" s="26"/>
      <c r="AD4" s="27">
        <f t="shared" si="6"/>
        <v>0</v>
      </c>
      <c r="AE4" s="26">
        <v>1</v>
      </c>
      <c r="AF4" s="26"/>
      <c r="AG4" s="26"/>
      <c r="AH4" s="27">
        <f t="shared" si="7"/>
        <v>0</v>
      </c>
      <c r="AI4" s="26">
        <v>1</v>
      </c>
      <c r="AJ4" s="26"/>
      <c r="AK4" s="26"/>
      <c r="AL4" s="27">
        <f t="shared" si="8"/>
        <v>0</v>
      </c>
      <c r="AM4" s="26">
        <v>1</v>
      </c>
      <c r="AN4" s="26"/>
      <c r="AO4" s="26"/>
      <c r="AP4" s="27">
        <f t="shared" si="9"/>
        <v>0</v>
      </c>
      <c r="AQ4" s="26">
        <v>1</v>
      </c>
      <c r="AR4" s="26"/>
      <c r="AS4" s="26"/>
      <c r="AT4" s="27">
        <f t="shared" si="10"/>
        <v>0</v>
      </c>
      <c r="AU4" s="26">
        <v>1</v>
      </c>
      <c r="AV4" s="26"/>
      <c r="AW4" s="26"/>
      <c r="AX4" s="27">
        <f t="shared" si="11"/>
        <v>0</v>
      </c>
      <c r="AY4" s="29">
        <f t="shared" si="12"/>
        <v>1000</v>
      </c>
      <c r="AZ4" s="199">
        <v>1000</v>
      </c>
      <c r="BA4" s="31">
        <f t="shared" si="13"/>
        <v>0</v>
      </c>
      <c r="BB4" s="32" t="str">
        <f t="shared" si="14"/>
        <v>geen actie</v>
      </c>
      <c r="BC4" s="18">
        <v>68</v>
      </c>
      <c r="BD4" s="180"/>
    </row>
    <row r="5" spans="1:60" s="197" customFormat="1" ht="16.149999999999999" customHeight="1" x14ac:dyDescent="0.25">
      <c r="A5" s="18">
        <v>25</v>
      </c>
      <c r="B5" s="18" t="str">
        <f t="shared" si="0"/>
        <v>v</v>
      </c>
      <c r="C5" s="22"/>
      <c r="D5" s="195" t="s">
        <v>265</v>
      </c>
      <c r="E5" s="31"/>
      <c r="F5" s="37"/>
      <c r="G5" s="198">
        <v>669</v>
      </c>
      <c r="H5" s="31">
        <v>2005</v>
      </c>
      <c r="I5" s="196">
        <f t="shared" si="1"/>
        <v>13</v>
      </c>
      <c r="J5" s="25">
        <v>669</v>
      </c>
      <c r="K5" s="26">
        <v>10</v>
      </c>
      <c r="L5" s="26">
        <v>3</v>
      </c>
      <c r="M5" s="26">
        <v>33</v>
      </c>
      <c r="N5" s="27">
        <f t="shared" si="2"/>
        <v>63</v>
      </c>
      <c r="O5" s="26">
        <v>1</v>
      </c>
      <c r="P5" s="26"/>
      <c r="Q5" s="26"/>
      <c r="R5" s="27">
        <f t="shared" si="3"/>
        <v>0</v>
      </c>
      <c r="S5" s="26">
        <v>1</v>
      </c>
      <c r="T5" s="26"/>
      <c r="U5" s="26"/>
      <c r="V5" s="27">
        <f t="shared" si="4"/>
        <v>0</v>
      </c>
      <c r="W5" s="26">
        <v>1</v>
      </c>
      <c r="X5" s="26"/>
      <c r="Y5" s="26"/>
      <c r="Z5" s="27">
        <f t="shared" si="5"/>
        <v>0</v>
      </c>
      <c r="AA5" s="26">
        <v>1</v>
      </c>
      <c r="AB5" s="26"/>
      <c r="AC5" s="26"/>
      <c r="AD5" s="27">
        <f t="shared" si="6"/>
        <v>0</v>
      </c>
      <c r="AE5" s="26">
        <v>1</v>
      </c>
      <c r="AF5" s="26"/>
      <c r="AG5" s="26"/>
      <c r="AH5" s="27">
        <f t="shared" si="7"/>
        <v>0</v>
      </c>
      <c r="AI5" s="26">
        <v>1</v>
      </c>
      <c r="AJ5" s="26"/>
      <c r="AK5" s="26"/>
      <c r="AL5" s="27">
        <f t="shared" si="8"/>
        <v>0</v>
      </c>
      <c r="AM5" s="26">
        <v>1</v>
      </c>
      <c r="AN5" s="26"/>
      <c r="AO5" s="26"/>
      <c r="AP5" s="27">
        <f t="shared" si="9"/>
        <v>0</v>
      </c>
      <c r="AQ5" s="26">
        <v>1</v>
      </c>
      <c r="AR5" s="26"/>
      <c r="AS5" s="26"/>
      <c r="AT5" s="27">
        <f t="shared" si="10"/>
        <v>0</v>
      </c>
      <c r="AU5" s="26">
        <v>1</v>
      </c>
      <c r="AV5" s="26"/>
      <c r="AW5" s="26"/>
      <c r="AX5" s="27">
        <f t="shared" si="11"/>
        <v>0</v>
      </c>
      <c r="AY5" s="29" t="str">
        <f t="shared" si="12"/>
        <v>500</v>
      </c>
      <c r="AZ5" s="30">
        <v>500</v>
      </c>
      <c r="BA5" s="31">
        <f t="shared" si="13"/>
        <v>0</v>
      </c>
      <c r="BB5" s="32" t="str">
        <f t="shared" si="14"/>
        <v>geen actie</v>
      </c>
      <c r="BC5" s="18">
        <v>25</v>
      </c>
      <c r="BD5" s="180"/>
    </row>
    <row r="6" spans="1:60" s="197" customFormat="1" x14ac:dyDescent="0.25">
      <c r="A6" s="18">
        <v>20</v>
      </c>
      <c r="B6" s="18" t="str">
        <f t="shared" si="0"/>
        <v>v</v>
      </c>
      <c r="C6" s="194"/>
      <c r="D6" s="195" t="s">
        <v>266</v>
      </c>
      <c r="E6" s="31">
        <v>117403</v>
      </c>
      <c r="F6" s="31" t="s">
        <v>267</v>
      </c>
      <c r="G6" s="32">
        <f t="shared" ref="G6:G37" si="15">SUM(J6+N6+R6+V6+Z6+AD6+AH6+AL6+AP6+AT6+AX6)</f>
        <v>843.25252525252517</v>
      </c>
      <c r="H6" s="31">
        <v>2005</v>
      </c>
      <c r="I6" s="196">
        <f t="shared" si="1"/>
        <v>13</v>
      </c>
      <c r="J6" s="25">
        <v>843.25252525252517</v>
      </c>
      <c r="K6" s="26">
        <v>1</v>
      </c>
      <c r="L6" s="26"/>
      <c r="M6" s="26"/>
      <c r="N6" s="27">
        <f t="shared" si="2"/>
        <v>0</v>
      </c>
      <c r="O6" s="26">
        <v>1</v>
      </c>
      <c r="P6" s="26"/>
      <c r="Q6" s="26"/>
      <c r="R6" s="27">
        <f t="shared" si="3"/>
        <v>0</v>
      </c>
      <c r="S6" s="26">
        <v>1</v>
      </c>
      <c r="T6" s="26"/>
      <c r="U6" s="26"/>
      <c r="V6" s="27">
        <f t="shared" si="4"/>
        <v>0</v>
      </c>
      <c r="W6" s="26">
        <v>1</v>
      </c>
      <c r="X6" s="26"/>
      <c r="Y6" s="26"/>
      <c r="Z6" s="27">
        <f t="shared" si="5"/>
        <v>0</v>
      </c>
      <c r="AA6" s="26">
        <v>1</v>
      </c>
      <c r="AB6" s="26"/>
      <c r="AC6" s="26"/>
      <c r="AD6" s="27">
        <f t="shared" si="6"/>
        <v>0</v>
      </c>
      <c r="AE6" s="26">
        <v>1</v>
      </c>
      <c r="AF6" s="26"/>
      <c r="AG6" s="26"/>
      <c r="AH6" s="27">
        <f t="shared" si="7"/>
        <v>0</v>
      </c>
      <c r="AI6" s="26">
        <v>1</v>
      </c>
      <c r="AJ6" s="26"/>
      <c r="AK6" s="26"/>
      <c r="AL6" s="27">
        <f t="shared" si="8"/>
        <v>0</v>
      </c>
      <c r="AM6" s="26">
        <v>1</v>
      </c>
      <c r="AN6" s="26"/>
      <c r="AO6" s="26"/>
      <c r="AP6" s="27">
        <f t="shared" si="9"/>
        <v>0</v>
      </c>
      <c r="AQ6" s="26">
        <v>1</v>
      </c>
      <c r="AR6" s="26"/>
      <c r="AS6" s="26"/>
      <c r="AT6" s="27">
        <f t="shared" si="10"/>
        <v>0</v>
      </c>
      <c r="AU6" s="26">
        <v>1</v>
      </c>
      <c r="AV6" s="26"/>
      <c r="AW6" s="26"/>
      <c r="AX6" s="27">
        <f t="shared" si="11"/>
        <v>0</v>
      </c>
      <c r="AY6" s="29">
        <f t="shared" si="12"/>
        <v>750</v>
      </c>
      <c r="AZ6" s="30">
        <v>750</v>
      </c>
      <c r="BA6" s="31">
        <f t="shared" si="13"/>
        <v>0</v>
      </c>
      <c r="BB6" s="32" t="str">
        <f t="shared" si="14"/>
        <v>geen actie</v>
      </c>
      <c r="BC6" s="18">
        <v>20</v>
      </c>
      <c r="BD6" s="180"/>
      <c r="BE6" s="180"/>
    </row>
    <row r="7" spans="1:60" s="197" customFormat="1" x14ac:dyDescent="0.25">
      <c r="A7" s="18">
        <v>37</v>
      </c>
      <c r="B7" s="18" t="str">
        <f t="shared" si="0"/>
        <v>v</v>
      </c>
      <c r="C7" s="22"/>
      <c r="D7" s="200" t="s">
        <v>268</v>
      </c>
      <c r="E7" s="31">
        <v>114984</v>
      </c>
      <c r="F7" s="31" t="s">
        <v>269</v>
      </c>
      <c r="G7" s="198">
        <f t="shared" si="15"/>
        <v>2293.2971750471747</v>
      </c>
      <c r="H7" s="31">
        <v>2003</v>
      </c>
      <c r="I7" s="196">
        <f t="shared" si="1"/>
        <v>15</v>
      </c>
      <c r="J7" s="25">
        <v>2169.9638417138412</v>
      </c>
      <c r="K7" s="26">
        <v>9</v>
      </c>
      <c r="L7" s="26">
        <v>7</v>
      </c>
      <c r="M7" s="26">
        <v>41</v>
      </c>
      <c r="N7" s="27">
        <f t="shared" si="2"/>
        <v>123.33333333333334</v>
      </c>
      <c r="O7" s="26">
        <v>1</v>
      </c>
      <c r="P7" s="26"/>
      <c r="Q7" s="26"/>
      <c r="R7" s="27">
        <f t="shared" si="3"/>
        <v>0</v>
      </c>
      <c r="S7" s="26">
        <v>1</v>
      </c>
      <c r="T7" s="26"/>
      <c r="U7" s="26"/>
      <c r="V7" s="27">
        <f t="shared" si="4"/>
        <v>0</v>
      </c>
      <c r="W7" s="26">
        <v>1</v>
      </c>
      <c r="X7" s="26"/>
      <c r="Y7" s="26"/>
      <c r="Z7" s="27">
        <f t="shared" si="5"/>
        <v>0</v>
      </c>
      <c r="AA7" s="26">
        <v>1</v>
      </c>
      <c r="AB7" s="26"/>
      <c r="AC7" s="26"/>
      <c r="AD7" s="27">
        <f t="shared" si="6"/>
        <v>0</v>
      </c>
      <c r="AE7" s="26">
        <v>1</v>
      </c>
      <c r="AF7" s="26"/>
      <c r="AG7" s="26"/>
      <c r="AH7" s="27">
        <f t="shared" si="7"/>
        <v>0</v>
      </c>
      <c r="AI7" s="26">
        <v>1</v>
      </c>
      <c r="AJ7" s="26"/>
      <c r="AK7" s="26"/>
      <c r="AL7" s="27">
        <f t="shared" si="8"/>
        <v>0</v>
      </c>
      <c r="AM7" s="26">
        <v>1</v>
      </c>
      <c r="AN7" s="26"/>
      <c r="AO7" s="26"/>
      <c r="AP7" s="27">
        <f t="shared" si="9"/>
        <v>0</v>
      </c>
      <c r="AQ7" s="26">
        <v>1</v>
      </c>
      <c r="AR7" s="26"/>
      <c r="AS7" s="26"/>
      <c r="AT7" s="27">
        <f t="shared" si="10"/>
        <v>0</v>
      </c>
      <c r="AU7" s="26">
        <v>1</v>
      </c>
      <c r="AV7" s="26"/>
      <c r="AW7" s="26"/>
      <c r="AX7" s="27">
        <f t="shared" si="11"/>
        <v>0</v>
      </c>
      <c r="AY7" s="29">
        <f t="shared" si="12"/>
        <v>2000</v>
      </c>
      <c r="AZ7" s="30">
        <v>2000</v>
      </c>
      <c r="BA7" s="31">
        <f t="shared" si="13"/>
        <v>0</v>
      </c>
      <c r="BB7" s="32" t="str">
        <f t="shared" si="14"/>
        <v>geen actie</v>
      </c>
      <c r="BC7" s="18">
        <v>37</v>
      </c>
      <c r="BD7" s="180"/>
    </row>
    <row r="8" spans="1:60" x14ac:dyDescent="0.25">
      <c r="A8" s="18">
        <v>46</v>
      </c>
      <c r="B8" s="18" t="str">
        <f t="shared" si="0"/>
        <v>v</v>
      </c>
      <c r="C8" s="194"/>
      <c r="D8" s="200" t="s">
        <v>270</v>
      </c>
      <c r="E8" s="31"/>
      <c r="F8" s="37" t="s">
        <v>195</v>
      </c>
      <c r="G8" s="198">
        <f t="shared" si="15"/>
        <v>400.73870573870579</v>
      </c>
      <c r="H8" s="31">
        <v>2004</v>
      </c>
      <c r="I8" s="196">
        <f t="shared" si="1"/>
        <v>14</v>
      </c>
      <c r="J8" s="25">
        <v>400.73870573870579</v>
      </c>
      <c r="K8" s="26">
        <v>1</v>
      </c>
      <c r="L8" s="26"/>
      <c r="M8" s="26"/>
      <c r="N8" s="27">
        <f t="shared" si="2"/>
        <v>0</v>
      </c>
      <c r="O8" s="26">
        <v>1</v>
      </c>
      <c r="P8" s="26"/>
      <c r="Q8" s="26"/>
      <c r="R8" s="27">
        <f t="shared" si="3"/>
        <v>0</v>
      </c>
      <c r="S8" s="26">
        <v>1</v>
      </c>
      <c r="T8" s="26"/>
      <c r="U8" s="26"/>
      <c r="V8" s="27">
        <f t="shared" si="4"/>
        <v>0</v>
      </c>
      <c r="W8" s="26">
        <v>1</v>
      </c>
      <c r="X8" s="26"/>
      <c r="Y8" s="26"/>
      <c r="Z8" s="27">
        <f t="shared" si="5"/>
        <v>0</v>
      </c>
      <c r="AA8" s="26">
        <v>1</v>
      </c>
      <c r="AB8" s="26"/>
      <c r="AC8" s="26"/>
      <c r="AD8" s="27">
        <f t="shared" si="6"/>
        <v>0</v>
      </c>
      <c r="AE8" s="26">
        <v>1</v>
      </c>
      <c r="AF8" s="26"/>
      <c r="AG8" s="26"/>
      <c r="AH8" s="27">
        <f t="shared" si="7"/>
        <v>0</v>
      </c>
      <c r="AI8" s="26">
        <v>1</v>
      </c>
      <c r="AJ8" s="26"/>
      <c r="AK8" s="26"/>
      <c r="AL8" s="27">
        <f t="shared" si="8"/>
        <v>0</v>
      </c>
      <c r="AM8" s="26">
        <v>1</v>
      </c>
      <c r="AN8" s="26"/>
      <c r="AO8" s="26"/>
      <c r="AP8" s="27">
        <f t="shared" si="9"/>
        <v>0</v>
      </c>
      <c r="AQ8" s="26">
        <v>1</v>
      </c>
      <c r="AR8" s="26"/>
      <c r="AS8" s="26"/>
      <c r="AT8" s="27">
        <f t="shared" si="10"/>
        <v>0</v>
      </c>
      <c r="AU8" s="26">
        <v>1</v>
      </c>
      <c r="AV8" s="26"/>
      <c r="AW8" s="26"/>
      <c r="AX8" s="27">
        <f t="shared" si="11"/>
        <v>0</v>
      </c>
      <c r="AY8" s="29">
        <f t="shared" si="12"/>
        <v>250</v>
      </c>
      <c r="AZ8" s="30">
        <v>250</v>
      </c>
      <c r="BA8" s="31">
        <f t="shared" si="13"/>
        <v>0</v>
      </c>
      <c r="BB8" s="32" t="str">
        <f t="shared" si="14"/>
        <v>geen actie</v>
      </c>
      <c r="BC8" s="18">
        <v>46</v>
      </c>
      <c r="BE8" s="197"/>
    </row>
    <row r="9" spans="1:60" x14ac:dyDescent="0.25">
      <c r="A9" s="18">
        <v>91</v>
      </c>
      <c r="B9" s="18" t="str">
        <f t="shared" si="0"/>
        <v>v</v>
      </c>
      <c r="C9" s="194"/>
      <c r="D9" s="195" t="s">
        <v>271</v>
      </c>
      <c r="E9" s="31"/>
      <c r="F9" s="31" t="s">
        <v>272</v>
      </c>
      <c r="G9" s="198">
        <f t="shared" si="15"/>
        <v>311.77669552669551</v>
      </c>
      <c r="H9" s="37">
        <v>2002</v>
      </c>
      <c r="I9" s="196">
        <f t="shared" si="1"/>
        <v>16</v>
      </c>
      <c r="J9" s="25">
        <v>311.77669552669551</v>
      </c>
      <c r="K9" s="26">
        <v>1</v>
      </c>
      <c r="L9" s="26"/>
      <c r="M9" s="26"/>
      <c r="N9" s="27">
        <f t="shared" si="2"/>
        <v>0</v>
      </c>
      <c r="O9" s="26">
        <v>1</v>
      </c>
      <c r="P9" s="26"/>
      <c r="Q9" s="26"/>
      <c r="R9" s="27">
        <f t="shared" si="3"/>
        <v>0</v>
      </c>
      <c r="S9" s="26">
        <v>1</v>
      </c>
      <c r="T9" s="26"/>
      <c r="U9" s="26"/>
      <c r="V9" s="27">
        <f t="shared" si="4"/>
        <v>0</v>
      </c>
      <c r="W9" s="26">
        <v>1</v>
      </c>
      <c r="X9" s="26"/>
      <c r="Y9" s="26"/>
      <c r="Z9" s="27">
        <f t="shared" si="5"/>
        <v>0</v>
      </c>
      <c r="AA9" s="26">
        <v>1</v>
      </c>
      <c r="AB9" s="26"/>
      <c r="AC9" s="26"/>
      <c r="AD9" s="27">
        <f t="shared" si="6"/>
        <v>0</v>
      </c>
      <c r="AE9" s="26">
        <v>1</v>
      </c>
      <c r="AF9" s="26"/>
      <c r="AG9" s="26"/>
      <c r="AH9" s="27">
        <f t="shared" si="7"/>
        <v>0</v>
      </c>
      <c r="AI9" s="26">
        <v>1</v>
      </c>
      <c r="AJ9" s="26"/>
      <c r="AK9" s="26"/>
      <c r="AL9" s="27">
        <f t="shared" si="8"/>
        <v>0</v>
      </c>
      <c r="AM9" s="26">
        <v>1</v>
      </c>
      <c r="AN9" s="26"/>
      <c r="AO9" s="26"/>
      <c r="AP9" s="27">
        <f t="shared" si="9"/>
        <v>0</v>
      </c>
      <c r="AQ9" s="26">
        <v>1</v>
      </c>
      <c r="AR9" s="26"/>
      <c r="AS9" s="26"/>
      <c r="AT9" s="27">
        <f t="shared" si="10"/>
        <v>0</v>
      </c>
      <c r="AU9" s="26">
        <v>1</v>
      </c>
      <c r="AV9" s="26"/>
      <c r="AW9" s="26"/>
      <c r="AX9" s="27">
        <f t="shared" si="11"/>
        <v>0</v>
      </c>
      <c r="AY9" s="29">
        <f t="shared" si="12"/>
        <v>250</v>
      </c>
      <c r="AZ9" s="30">
        <v>250</v>
      </c>
      <c r="BA9" s="31">
        <f t="shared" si="13"/>
        <v>0</v>
      </c>
      <c r="BB9" s="32" t="str">
        <f t="shared" si="14"/>
        <v>geen actie</v>
      </c>
      <c r="BC9" s="18">
        <v>91</v>
      </c>
    </row>
    <row r="10" spans="1:60" x14ac:dyDescent="0.25">
      <c r="A10" s="18">
        <v>18</v>
      </c>
      <c r="B10" s="18" t="str">
        <f t="shared" si="0"/>
        <v>v</v>
      </c>
      <c r="C10" s="22"/>
      <c r="D10" s="195" t="s">
        <v>273</v>
      </c>
      <c r="E10" s="31">
        <v>116976</v>
      </c>
      <c r="F10" s="31" t="s">
        <v>187</v>
      </c>
      <c r="G10" s="32">
        <f t="shared" si="15"/>
        <v>748.08547008547009</v>
      </c>
      <c r="H10" s="37">
        <v>2005</v>
      </c>
      <c r="I10" s="196">
        <f t="shared" si="1"/>
        <v>13</v>
      </c>
      <c r="J10" s="25">
        <v>662.52991452991455</v>
      </c>
      <c r="K10" s="26">
        <v>9</v>
      </c>
      <c r="L10" s="26">
        <v>4</v>
      </c>
      <c r="M10" s="26">
        <v>37</v>
      </c>
      <c r="N10" s="27">
        <f t="shared" si="2"/>
        <v>85.555555555555557</v>
      </c>
      <c r="O10" s="26">
        <v>1</v>
      </c>
      <c r="P10" s="26"/>
      <c r="Q10" s="26"/>
      <c r="R10" s="27">
        <f t="shared" si="3"/>
        <v>0</v>
      </c>
      <c r="S10" s="26">
        <v>1</v>
      </c>
      <c r="T10" s="26"/>
      <c r="U10" s="26"/>
      <c r="V10" s="27">
        <f t="shared" si="4"/>
        <v>0</v>
      </c>
      <c r="W10" s="26">
        <v>1</v>
      </c>
      <c r="X10" s="26"/>
      <c r="Y10" s="26"/>
      <c r="Z10" s="27">
        <f t="shared" si="5"/>
        <v>0</v>
      </c>
      <c r="AA10" s="26">
        <v>1</v>
      </c>
      <c r="AB10" s="26"/>
      <c r="AC10" s="26"/>
      <c r="AD10" s="27">
        <f t="shared" si="6"/>
        <v>0</v>
      </c>
      <c r="AE10" s="26">
        <v>1</v>
      </c>
      <c r="AF10" s="26"/>
      <c r="AG10" s="26"/>
      <c r="AH10" s="27">
        <f t="shared" si="7"/>
        <v>0</v>
      </c>
      <c r="AI10" s="26">
        <v>1</v>
      </c>
      <c r="AJ10" s="26"/>
      <c r="AK10" s="26"/>
      <c r="AL10" s="27">
        <f t="shared" si="8"/>
        <v>0</v>
      </c>
      <c r="AM10" s="26">
        <v>1</v>
      </c>
      <c r="AN10" s="26"/>
      <c r="AO10" s="26"/>
      <c r="AP10" s="27">
        <f t="shared" si="9"/>
        <v>0</v>
      </c>
      <c r="AQ10" s="26">
        <v>1</v>
      </c>
      <c r="AR10" s="26"/>
      <c r="AS10" s="26"/>
      <c r="AT10" s="27">
        <f t="shared" si="10"/>
        <v>0</v>
      </c>
      <c r="AU10" s="26">
        <v>1</v>
      </c>
      <c r="AV10" s="26"/>
      <c r="AW10" s="26"/>
      <c r="AX10" s="27">
        <f t="shared" si="11"/>
        <v>0</v>
      </c>
      <c r="AY10" s="29" t="str">
        <f t="shared" si="12"/>
        <v>500</v>
      </c>
      <c r="AZ10" s="30">
        <v>500</v>
      </c>
      <c r="BA10" s="31">
        <f t="shared" si="13"/>
        <v>0</v>
      </c>
      <c r="BB10" s="32" t="str">
        <f t="shared" si="14"/>
        <v>geen actie</v>
      </c>
      <c r="BC10" s="18">
        <v>18</v>
      </c>
      <c r="BD10" s="197"/>
      <c r="BE10" s="197"/>
    </row>
    <row r="11" spans="1:60" x14ac:dyDescent="0.25">
      <c r="A11" s="18">
        <v>89</v>
      </c>
      <c r="B11" s="18" t="str">
        <f t="shared" si="0"/>
        <v>v</v>
      </c>
      <c r="C11" s="22"/>
      <c r="D11" s="195" t="s">
        <v>275</v>
      </c>
      <c r="E11" s="31">
        <v>117325</v>
      </c>
      <c r="F11" s="31" t="s">
        <v>187</v>
      </c>
      <c r="G11" s="32">
        <f t="shared" si="15"/>
        <v>124.25</v>
      </c>
      <c r="H11" s="37">
        <v>2007</v>
      </c>
      <c r="I11" s="196">
        <f t="shared" si="1"/>
        <v>11</v>
      </c>
      <c r="J11" s="25">
        <v>71.25</v>
      </c>
      <c r="K11" s="26">
        <v>10</v>
      </c>
      <c r="L11" s="26">
        <v>2</v>
      </c>
      <c r="M11" s="26">
        <v>33</v>
      </c>
      <c r="N11" s="27">
        <f t="shared" si="2"/>
        <v>53</v>
      </c>
      <c r="O11" s="26">
        <v>1</v>
      </c>
      <c r="P11" s="26"/>
      <c r="Q11" s="26"/>
      <c r="R11" s="27">
        <f t="shared" si="3"/>
        <v>0</v>
      </c>
      <c r="S11" s="26">
        <v>1</v>
      </c>
      <c r="T11" s="26"/>
      <c r="U11" s="26"/>
      <c r="V11" s="27">
        <f t="shared" si="4"/>
        <v>0</v>
      </c>
      <c r="W11" s="26">
        <v>1</v>
      </c>
      <c r="X11" s="26"/>
      <c r="Y11" s="26"/>
      <c r="Z11" s="27">
        <f t="shared" si="5"/>
        <v>0</v>
      </c>
      <c r="AA11" s="26">
        <v>1</v>
      </c>
      <c r="AB11" s="26"/>
      <c r="AC11" s="26"/>
      <c r="AD11" s="27">
        <f t="shared" si="6"/>
        <v>0</v>
      </c>
      <c r="AE11" s="26">
        <v>1</v>
      </c>
      <c r="AF11" s="26"/>
      <c r="AG11" s="26"/>
      <c r="AH11" s="27">
        <f t="shared" si="7"/>
        <v>0</v>
      </c>
      <c r="AI11" s="26">
        <v>1</v>
      </c>
      <c r="AJ11" s="26"/>
      <c r="AK11" s="26"/>
      <c r="AL11" s="27">
        <f t="shared" si="8"/>
        <v>0</v>
      </c>
      <c r="AM11" s="26">
        <v>1</v>
      </c>
      <c r="AN11" s="26"/>
      <c r="AO11" s="26"/>
      <c r="AP11" s="27">
        <f t="shared" si="9"/>
        <v>0</v>
      </c>
      <c r="AQ11" s="26">
        <v>1</v>
      </c>
      <c r="AR11" s="26"/>
      <c r="AS11" s="26"/>
      <c r="AT11" s="27">
        <f t="shared" si="10"/>
        <v>0</v>
      </c>
      <c r="AU11" s="26">
        <v>1</v>
      </c>
      <c r="AV11" s="26"/>
      <c r="AW11" s="26"/>
      <c r="AX11" s="27">
        <f t="shared" si="11"/>
        <v>0</v>
      </c>
      <c r="AY11" s="29">
        <f t="shared" si="12"/>
        <v>0</v>
      </c>
      <c r="AZ11" s="30">
        <v>0</v>
      </c>
      <c r="BA11" s="31">
        <f t="shared" si="13"/>
        <v>0</v>
      </c>
      <c r="BB11" s="32" t="str">
        <f t="shared" si="14"/>
        <v>geen actie</v>
      </c>
      <c r="BC11" s="18">
        <v>89</v>
      </c>
      <c r="BD11" s="197"/>
      <c r="BE11" s="197"/>
    </row>
    <row r="12" spans="1:60" s="197" customFormat="1" x14ac:dyDescent="0.25">
      <c r="A12" s="18">
        <v>57</v>
      </c>
      <c r="B12" s="18" t="str">
        <f t="shared" si="0"/>
        <v>v</v>
      </c>
      <c r="C12" s="194"/>
      <c r="D12" s="200" t="s">
        <v>276</v>
      </c>
      <c r="E12" s="31"/>
      <c r="F12" s="31"/>
      <c r="G12" s="32">
        <f t="shared" si="15"/>
        <v>140.83333333333334</v>
      </c>
      <c r="H12" s="37">
        <v>2005</v>
      </c>
      <c r="I12" s="196">
        <f t="shared" si="1"/>
        <v>13</v>
      </c>
      <c r="J12" s="25">
        <v>140.83333333333334</v>
      </c>
      <c r="K12" s="26">
        <v>1</v>
      </c>
      <c r="L12" s="26"/>
      <c r="M12" s="26"/>
      <c r="N12" s="27">
        <f t="shared" si="2"/>
        <v>0</v>
      </c>
      <c r="O12" s="26">
        <v>1</v>
      </c>
      <c r="P12" s="26"/>
      <c r="Q12" s="26"/>
      <c r="R12" s="27">
        <f t="shared" si="3"/>
        <v>0</v>
      </c>
      <c r="S12" s="26">
        <v>1</v>
      </c>
      <c r="T12" s="26"/>
      <c r="U12" s="26"/>
      <c r="V12" s="27">
        <f t="shared" si="4"/>
        <v>0</v>
      </c>
      <c r="W12" s="26">
        <v>1</v>
      </c>
      <c r="X12" s="26"/>
      <c r="Y12" s="26"/>
      <c r="Z12" s="27">
        <f t="shared" si="5"/>
        <v>0</v>
      </c>
      <c r="AA12" s="26">
        <v>1</v>
      </c>
      <c r="AB12" s="26"/>
      <c r="AC12" s="26"/>
      <c r="AD12" s="27">
        <f t="shared" si="6"/>
        <v>0</v>
      </c>
      <c r="AE12" s="26">
        <v>1</v>
      </c>
      <c r="AF12" s="26"/>
      <c r="AG12" s="26"/>
      <c r="AH12" s="27">
        <f t="shared" si="7"/>
        <v>0</v>
      </c>
      <c r="AI12" s="26">
        <v>1</v>
      </c>
      <c r="AJ12" s="26"/>
      <c r="AK12" s="26"/>
      <c r="AL12" s="27">
        <f t="shared" si="8"/>
        <v>0</v>
      </c>
      <c r="AM12" s="26">
        <v>1</v>
      </c>
      <c r="AN12" s="26"/>
      <c r="AO12" s="26"/>
      <c r="AP12" s="27">
        <f t="shared" si="9"/>
        <v>0</v>
      </c>
      <c r="AQ12" s="26">
        <v>1</v>
      </c>
      <c r="AR12" s="26"/>
      <c r="AS12" s="26"/>
      <c r="AT12" s="27">
        <f t="shared" si="10"/>
        <v>0</v>
      </c>
      <c r="AU12" s="26">
        <v>1</v>
      </c>
      <c r="AV12" s="26"/>
      <c r="AW12" s="26"/>
      <c r="AX12" s="27">
        <f t="shared" si="11"/>
        <v>0</v>
      </c>
      <c r="AY12" s="29">
        <f t="shared" si="12"/>
        <v>0</v>
      </c>
      <c r="AZ12" s="30">
        <v>0</v>
      </c>
      <c r="BA12" s="31">
        <f t="shared" si="13"/>
        <v>0</v>
      </c>
      <c r="BB12" s="32" t="str">
        <f t="shared" si="14"/>
        <v>geen actie</v>
      </c>
      <c r="BC12" s="18">
        <v>57</v>
      </c>
    </row>
    <row r="13" spans="1:60" s="197" customFormat="1" x14ac:dyDescent="0.25">
      <c r="A13" s="18">
        <v>16</v>
      </c>
      <c r="B13" s="18" t="str">
        <f t="shared" si="0"/>
        <v>v</v>
      </c>
      <c r="C13" s="194"/>
      <c r="D13" s="200" t="s">
        <v>277</v>
      </c>
      <c r="E13" s="91" t="s">
        <v>278</v>
      </c>
      <c r="F13" s="22" t="s">
        <v>279</v>
      </c>
      <c r="G13" s="198">
        <f t="shared" si="15"/>
        <v>162.77777777777777</v>
      </c>
      <c r="H13" s="22">
        <v>2005</v>
      </c>
      <c r="I13" s="196">
        <f t="shared" si="1"/>
        <v>13</v>
      </c>
      <c r="J13" s="25">
        <v>162.77777777777777</v>
      </c>
      <c r="K13" s="26">
        <v>1</v>
      </c>
      <c r="L13" s="26"/>
      <c r="M13" s="26"/>
      <c r="N13" s="27">
        <f t="shared" si="2"/>
        <v>0</v>
      </c>
      <c r="O13" s="26">
        <v>1</v>
      </c>
      <c r="P13" s="26"/>
      <c r="Q13" s="26"/>
      <c r="R13" s="27">
        <f t="shared" si="3"/>
        <v>0</v>
      </c>
      <c r="S13" s="26">
        <v>1</v>
      </c>
      <c r="T13" s="26"/>
      <c r="U13" s="26"/>
      <c r="V13" s="27">
        <f t="shared" si="4"/>
        <v>0</v>
      </c>
      <c r="W13" s="26">
        <v>1</v>
      </c>
      <c r="X13" s="26"/>
      <c r="Y13" s="26"/>
      <c r="Z13" s="27">
        <f t="shared" si="5"/>
        <v>0</v>
      </c>
      <c r="AA13" s="26">
        <v>1</v>
      </c>
      <c r="AB13" s="26"/>
      <c r="AC13" s="26"/>
      <c r="AD13" s="27">
        <f t="shared" si="6"/>
        <v>0</v>
      </c>
      <c r="AE13" s="26">
        <v>1</v>
      </c>
      <c r="AF13" s="26"/>
      <c r="AG13" s="26"/>
      <c r="AH13" s="27">
        <f t="shared" si="7"/>
        <v>0</v>
      </c>
      <c r="AI13" s="26">
        <v>1</v>
      </c>
      <c r="AJ13" s="26"/>
      <c r="AK13" s="26"/>
      <c r="AL13" s="27">
        <f t="shared" si="8"/>
        <v>0</v>
      </c>
      <c r="AM13" s="26">
        <v>1</v>
      </c>
      <c r="AN13" s="26"/>
      <c r="AO13" s="26"/>
      <c r="AP13" s="27">
        <f t="shared" si="9"/>
        <v>0</v>
      </c>
      <c r="AQ13" s="26">
        <v>1</v>
      </c>
      <c r="AR13" s="26"/>
      <c r="AS13" s="26"/>
      <c r="AT13" s="27">
        <f t="shared" si="10"/>
        <v>0</v>
      </c>
      <c r="AU13" s="26">
        <v>1</v>
      </c>
      <c r="AV13" s="26"/>
      <c r="AW13" s="26"/>
      <c r="AX13" s="27">
        <f t="shared" si="11"/>
        <v>0</v>
      </c>
      <c r="AY13" s="29">
        <f t="shared" si="12"/>
        <v>0</v>
      </c>
      <c r="AZ13" s="30">
        <v>0</v>
      </c>
      <c r="BA13" s="31">
        <f t="shared" si="13"/>
        <v>0</v>
      </c>
      <c r="BB13" s="32" t="str">
        <f t="shared" si="14"/>
        <v>geen actie</v>
      </c>
      <c r="BC13" s="18">
        <v>16</v>
      </c>
      <c r="BD13" s="180"/>
    </row>
    <row r="14" spans="1:60" s="197" customFormat="1" x14ac:dyDescent="0.25">
      <c r="A14" s="18">
        <v>60</v>
      </c>
      <c r="B14" s="18" t="str">
        <f t="shared" si="0"/>
        <v>v</v>
      </c>
      <c r="C14" s="194"/>
      <c r="D14" s="195" t="s">
        <v>280</v>
      </c>
      <c r="E14" s="31"/>
      <c r="F14" s="31"/>
      <c r="G14" s="32">
        <f t="shared" si="15"/>
        <v>224.44444444444446</v>
      </c>
      <c r="H14" s="31">
        <v>2003</v>
      </c>
      <c r="I14" s="196">
        <f t="shared" si="1"/>
        <v>15</v>
      </c>
      <c r="J14" s="25">
        <v>224.44444444444446</v>
      </c>
      <c r="K14" s="26">
        <v>1</v>
      </c>
      <c r="L14" s="26"/>
      <c r="M14" s="26"/>
      <c r="N14" s="27">
        <f t="shared" si="2"/>
        <v>0</v>
      </c>
      <c r="O14" s="26">
        <v>1</v>
      </c>
      <c r="P14" s="26"/>
      <c r="Q14" s="26"/>
      <c r="R14" s="27">
        <f t="shared" si="3"/>
        <v>0</v>
      </c>
      <c r="S14" s="26">
        <v>1</v>
      </c>
      <c r="T14" s="26"/>
      <c r="U14" s="26"/>
      <c r="V14" s="27">
        <f t="shared" si="4"/>
        <v>0</v>
      </c>
      <c r="W14" s="26">
        <v>1</v>
      </c>
      <c r="X14" s="26"/>
      <c r="Y14" s="26"/>
      <c r="Z14" s="27">
        <f t="shared" si="5"/>
        <v>0</v>
      </c>
      <c r="AA14" s="26">
        <v>1</v>
      </c>
      <c r="AB14" s="26"/>
      <c r="AC14" s="26"/>
      <c r="AD14" s="27">
        <f t="shared" si="6"/>
        <v>0</v>
      </c>
      <c r="AE14" s="26">
        <v>1</v>
      </c>
      <c r="AF14" s="26"/>
      <c r="AG14" s="26"/>
      <c r="AH14" s="27">
        <f t="shared" si="7"/>
        <v>0</v>
      </c>
      <c r="AI14" s="26">
        <v>1</v>
      </c>
      <c r="AJ14" s="26"/>
      <c r="AK14" s="26"/>
      <c r="AL14" s="27">
        <f t="shared" si="8"/>
        <v>0</v>
      </c>
      <c r="AM14" s="26">
        <v>1</v>
      </c>
      <c r="AN14" s="26"/>
      <c r="AO14" s="26"/>
      <c r="AP14" s="27">
        <f t="shared" si="9"/>
        <v>0</v>
      </c>
      <c r="AQ14" s="26">
        <v>1</v>
      </c>
      <c r="AR14" s="26"/>
      <c r="AS14" s="26"/>
      <c r="AT14" s="27">
        <f t="shared" si="10"/>
        <v>0</v>
      </c>
      <c r="AU14" s="26">
        <v>1</v>
      </c>
      <c r="AV14" s="26"/>
      <c r="AW14" s="26"/>
      <c r="AX14" s="27">
        <f t="shared" si="11"/>
        <v>0</v>
      </c>
      <c r="AY14" s="29">
        <f t="shared" si="12"/>
        <v>0</v>
      </c>
      <c r="AZ14" s="30">
        <v>0</v>
      </c>
      <c r="BA14" s="31">
        <f t="shared" si="13"/>
        <v>0</v>
      </c>
      <c r="BB14" s="32" t="str">
        <f t="shared" si="14"/>
        <v>geen actie</v>
      </c>
      <c r="BC14" s="18">
        <v>60</v>
      </c>
      <c r="BD14" s="180"/>
    </row>
    <row r="15" spans="1:60" s="197" customFormat="1" x14ac:dyDescent="0.25">
      <c r="A15" s="18">
        <v>45</v>
      </c>
      <c r="B15" s="18" t="str">
        <f t="shared" si="0"/>
        <v>v</v>
      </c>
      <c r="C15" s="194"/>
      <c r="D15" s="200" t="s">
        <v>281</v>
      </c>
      <c r="E15" s="31"/>
      <c r="F15" s="31" t="s">
        <v>272</v>
      </c>
      <c r="G15" s="32">
        <f t="shared" si="15"/>
        <v>312.25</v>
      </c>
      <c r="H15" s="37">
        <v>2005</v>
      </c>
      <c r="I15" s="196">
        <f t="shared" si="1"/>
        <v>13</v>
      </c>
      <c r="J15" s="25">
        <v>312.25</v>
      </c>
      <c r="K15" s="26">
        <v>1</v>
      </c>
      <c r="L15" s="26"/>
      <c r="M15" s="26"/>
      <c r="N15" s="27">
        <f t="shared" si="2"/>
        <v>0</v>
      </c>
      <c r="O15" s="26">
        <v>1</v>
      </c>
      <c r="P15" s="26"/>
      <c r="Q15" s="26"/>
      <c r="R15" s="27">
        <f t="shared" si="3"/>
        <v>0</v>
      </c>
      <c r="S15" s="26">
        <v>1</v>
      </c>
      <c r="T15" s="26"/>
      <c r="U15" s="26"/>
      <c r="V15" s="27">
        <f t="shared" si="4"/>
        <v>0</v>
      </c>
      <c r="W15" s="26">
        <v>1</v>
      </c>
      <c r="X15" s="26"/>
      <c r="Y15" s="26"/>
      <c r="Z15" s="27">
        <f t="shared" si="5"/>
        <v>0</v>
      </c>
      <c r="AA15" s="26">
        <v>1</v>
      </c>
      <c r="AB15" s="26"/>
      <c r="AC15" s="26"/>
      <c r="AD15" s="27">
        <f t="shared" si="6"/>
        <v>0</v>
      </c>
      <c r="AE15" s="26">
        <v>1</v>
      </c>
      <c r="AF15" s="26"/>
      <c r="AG15" s="26"/>
      <c r="AH15" s="27">
        <f t="shared" si="7"/>
        <v>0</v>
      </c>
      <c r="AI15" s="26">
        <v>1</v>
      </c>
      <c r="AJ15" s="26"/>
      <c r="AK15" s="26"/>
      <c r="AL15" s="27">
        <f t="shared" si="8"/>
        <v>0</v>
      </c>
      <c r="AM15" s="26">
        <v>1</v>
      </c>
      <c r="AN15" s="26"/>
      <c r="AO15" s="26"/>
      <c r="AP15" s="27">
        <f t="shared" si="9"/>
        <v>0</v>
      </c>
      <c r="AQ15" s="26">
        <v>1</v>
      </c>
      <c r="AR15" s="26"/>
      <c r="AS15" s="26"/>
      <c r="AT15" s="27">
        <f t="shared" si="10"/>
        <v>0</v>
      </c>
      <c r="AU15" s="26">
        <v>1</v>
      </c>
      <c r="AV15" s="26"/>
      <c r="AW15" s="26"/>
      <c r="AX15" s="27">
        <f t="shared" si="11"/>
        <v>0</v>
      </c>
      <c r="AY15" s="29">
        <f t="shared" si="12"/>
        <v>250</v>
      </c>
      <c r="AZ15" s="30">
        <v>250</v>
      </c>
      <c r="BA15" s="31">
        <f t="shared" si="13"/>
        <v>0</v>
      </c>
      <c r="BB15" s="32" t="str">
        <f t="shared" si="14"/>
        <v>geen actie</v>
      </c>
      <c r="BC15" s="18">
        <v>45</v>
      </c>
      <c r="BD15" s="180"/>
    </row>
    <row r="16" spans="1:60" s="197" customFormat="1" x14ac:dyDescent="0.25">
      <c r="A16" s="18">
        <v>9</v>
      </c>
      <c r="B16" s="18" t="str">
        <f t="shared" si="0"/>
        <v>v</v>
      </c>
      <c r="C16" s="194"/>
      <c r="D16" s="195" t="s">
        <v>282</v>
      </c>
      <c r="E16" s="31"/>
      <c r="F16" s="31" t="s">
        <v>269</v>
      </c>
      <c r="G16" s="198">
        <f t="shared" si="15"/>
        <v>1121.6814574314574</v>
      </c>
      <c r="H16" s="31">
        <v>2003</v>
      </c>
      <c r="I16" s="196">
        <f t="shared" si="1"/>
        <v>15</v>
      </c>
      <c r="J16" s="25">
        <v>1121.6814574314574</v>
      </c>
      <c r="K16" s="26">
        <v>1</v>
      </c>
      <c r="L16" s="26"/>
      <c r="M16" s="26"/>
      <c r="N16" s="27">
        <f t="shared" si="2"/>
        <v>0</v>
      </c>
      <c r="O16" s="26">
        <v>1</v>
      </c>
      <c r="P16" s="26"/>
      <c r="Q16" s="26"/>
      <c r="R16" s="27">
        <f t="shared" si="3"/>
        <v>0</v>
      </c>
      <c r="S16" s="26">
        <v>1</v>
      </c>
      <c r="T16" s="26"/>
      <c r="U16" s="26"/>
      <c r="V16" s="27">
        <f t="shared" si="4"/>
        <v>0</v>
      </c>
      <c r="W16" s="26">
        <v>1</v>
      </c>
      <c r="X16" s="26"/>
      <c r="Y16" s="26"/>
      <c r="Z16" s="27">
        <f t="shared" si="5"/>
        <v>0</v>
      </c>
      <c r="AA16" s="26">
        <v>1</v>
      </c>
      <c r="AB16" s="26"/>
      <c r="AC16" s="26"/>
      <c r="AD16" s="27">
        <f t="shared" si="6"/>
        <v>0</v>
      </c>
      <c r="AE16" s="26">
        <v>1</v>
      </c>
      <c r="AF16" s="26"/>
      <c r="AG16" s="26"/>
      <c r="AH16" s="27">
        <f t="shared" si="7"/>
        <v>0</v>
      </c>
      <c r="AI16" s="26">
        <v>1</v>
      </c>
      <c r="AJ16" s="26"/>
      <c r="AK16" s="26"/>
      <c r="AL16" s="27">
        <f t="shared" si="8"/>
        <v>0</v>
      </c>
      <c r="AM16" s="26">
        <v>1</v>
      </c>
      <c r="AN16" s="26"/>
      <c r="AO16" s="26"/>
      <c r="AP16" s="27">
        <f t="shared" si="9"/>
        <v>0</v>
      </c>
      <c r="AQ16" s="26">
        <v>1</v>
      </c>
      <c r="AR16" s="26"/>
      <c r="AS16" s="26"/>
      <c r="AT16" s="27">
        <f t="shared" si="10"/>
        <v>0</v>
      </c>
      <c r="AU16" s="26">
        <v>1</v>
      </c>
      <c r="AV16" s="26"/>
      <c r="AW16" s="26"/>
      <c r="AX16" s="27">
        <f t="shared" si="11"/>
        <v>0</v>
      </c>
      <c r="AY16" s="29">
        <f t="shared" si="12"/>
        <v>1000</v>
      </c>
      <c r="AZ16" s="30">
        <v>1000</v>
      </c>
      <c r="BA16" s="31">
        <f t="shared" si="13"/>
        <v>0</v>
      </c>
      <c r="BB16" s="32" t="str">
        <f t="shared" si="14"/>
        <v>geen actie</v>
      </c>
      <c r="BC16" s="18">
        <v>9</v>
      </c>
    </row>
    <row r="17" spans="1:57" s="197" customFormat="1" x14ac:dyDescent="0.25">
      <c r="A17" s="18">
        <v>21</v>
      </c>
      <c r="B17" s="18" t="str">
        <f t="shared" si="0"/>
        <v>v</v>
      </c>
      <c r="C17" s="194"/>
      <c r="D17" s="195" t="s">
        <v>283</v>
      </c>
      <c r="E17" s="31"/>
      <c r="F17" s="31" t="s">
        <v>279</v>
      </c>
      <c r="G17" s="32">
        <f t="shared" si="15"/>
        <v>1043</v>
      </c>
      <c r="H17" s="37">
        <v>2006</v>
      </c>
      <c r="I17" s="196">
        <f t="shared" si="1"/>
        <v>12</v>
      </c>
      <c r="J17" s="25">
        <v>1043</v>
      </c>
      <c r="K17" s="26">
        <v>1</v>
      </c>
      <c r="L17" s="26"/>
      <c r="M17" s="26"/>
      <c r="N17" s="27">
        <f t="shared" si="2"/>
        <v>0</v>
      </c>
      <c r="O17" s="26">
        <v>1</v>
      </c>
      <c r="P17" s="26"/>
      <c r="Q17" s="26"/>
      <c r="R17" s="27">
        <f t="shared" si="3"/>
        <v>0</v>
      </c>
      <c r="S17" s="26">
        <v>1</v>
      </c>
      <c r="T17" s="26"/>
      <c r="U17" s="26"/>
      <c r="V17" s="27">
        <f t="shared" si="4"/>
        <v>0</v>
      </c>
      <c r="W17" s="26">
        <v>1</v>
      </c>
      <c r="X17" s="26"/>
      <c r="Y17" s="26"/>
      <c r="Z17" s="27">
        <f t="shared" si="5"/>
        <v>0</v>
      </c>
      <c r="AA17" s="26">
        <v>1</v>
      </c>
      <c r="AB17" s="26"/>
      <c r="AC17" s="26"/>
      <c r="AD17" s="27">
        <f t="shared" si="6"/>
        <v>0</v>
      </c>
      <c r="AE17" s="26">
        <v>1</v>
      </c>
      <c r="AF17" s="26"/>
      <c r="AG17" s="26"/>
      <c r="AH17" s="27">
        <f t="shared" si="7"/>
        <v>0</v>
      </c>
      <c r="AI17" s="26">
        <v>1</v>
      </c>
      <c r="AJ17" s="26"/>
      <c r="AK17" s="26"/>
      <c r="AL17" s="27">
        <f t="shared" si="8"/>
        <v>0</v>
      </c>
      <c r="AM17" s="26">
        <v>1</v>
      </c>
      <c r="AN17" s="26"/>
      <c r="AO17" s="26"/>
      <c r="AP17" s="27">
        <f t="shared" si="9"/>
        <v>0</v>
      </c>
      <c r="AQ17" s="26">
        <v>1</v>
      </c>
      <c r="AR17" s="26"/>
      <c r="AS17" s="26"/>
      <c r="AT17" s="27">
        <f t="shared" si="10"/>
        <v>0</v>
      </c>
      <c r="AU17" s="26">
        <v>1</v>
      </c>
      <c r="AV17" s="26"/>
      <c r="AW17" s="26"/>
      <c r="AX17" s="27">
        <f t="shared" si="11"/>
        <v>0</v>
      </c>
      <c r="AY17" s="29">
        <f t="shared" si="12"/>
        <v>1000</v>
      </c>
      <c r="AZ17" s="30">
        <v>1000</v>
      </c>
      <c r="BA17" s="31">
        <f t="shared" si="13"/>
        <v>0</v>
      </c>
      <c r="BB17" s="32" t="str">
        <f t="shared" si="14"/>
        <v>geen actie</v>
      </c>
      <c r="BC17" s="18">
        <v>21</v>
      </c>
    </row>
    <row r="18" spans="1:57" x14ac:dyDescent="0.25">
      <c r="A18" s="18">
        <v>73</v>
      </c>
      <c r="B18" s="18" t="str">
        <f t="shared" si="0"/>
        <v>v</v>
      </c>
      <c r="C18" s="194"/>
      <c r="D18" s="200" t="s">
        <v>284</v>
      </c>
      <c r="E18" s="31"/>
      <c r="F18" s="31"/>
      <c r="G18" s="32">
        <f t="shared" si="15"/>
        <v>72.5</v>
      </c>
      <c r="H18" s="37">
        <v>2005</v>
      </c>
      <c r="I18" s="196">
        <f t="shared" si="1"/>
        <v>13</v>
      </c>
      <c r="J18" s="25">
        <v>72.5</v>
      </c>
      <c r="K18" s="26">
        <v>1</v>
      </c>
      <c r="L18" s="26"/>
      <c r="M18" s="26"/>
      <c r="N18" s="27">
        <f t="shared" si="2"/>
        <v>0</v>
      </c>
      <c r="O18" s="26">
        <v>1</v>
      </c>
      <c r="P18" s="26"/>
      <c r="Q18" s="26"/>
      <c r="R18" s="27">
        <f t="shared" si="3"/>
        <v>0</v>
      </c>
      <c r="S18" s="26">
        <v>1</v>
      </c>
      <c r="T18" s="26"/>
      <c r="U18" s="26"/>
      <c r="V18" s="27">
        <f t="shared" si="4"/>
        <v>0</v>
      </c>
      <c r="W18" s="26">
        <v>1</v>
      </c>
      <c r="X18" s="26"/>
      <c r="Y18" s="26"/>
      <c r="Z18" s="27">
        <f t="shared" si="5"/>
        <v>0</v>
      </c>
      <c r="AA18" s="26">
        <v>1</v>
      </c>
      <c r="AB18" s="26"/>
      <c r="AC18" s="26"/>
      <c r="AD18" s="27">
        <f t="shared" si="6"/>
        <v>0</v>
      </c>
      <c r="AE18" s="26">
        <v>1</v>
      </c>
      <c r="AF18" s="26"/>
      <c r="AG18" s="26"/>
      <c r="AH18" s="27">
        <f t="shared" si="7"/>
        <v>0</v>
      </c>
      <c r="AI18" s="26">
        <v>1</v>
      </c>
      <c r="AJ18" s="26"/>
      <c r="AK18" s="26"/>
      <c r="AL18" s="27">
        <f t="shared" si="8"/>
        <v>0</v>
      </c>
      <c r="AM18" s="26">
        <v>1</v>
      </c>
      <c r="AN18" s="26"/>
      <c r="AO18" s="26"/>
      <c r="AP18" s="27">
        <f t="shared" si="9"/>
        <v>0</v>
      </c>
      <c r="AQ18" s="26">
        <v>1</v>
      </c>
      <c r="AR18" s="26"/>
      <c r="AS18" s="26"/>
      <c r="AT18" s="27">
        <f t="shared" si="10"/>
        <v>0</v>
      </c>
      <c r="AU18" s="26">
        <v>1</v>
      </c>
      <c r="AV18" s="26"/>
      <c r="AW18" s="26"/>
      <c r="AX18" s="27">
        <f t="shared" si="11"/>
        <v>0</v>
      </c>
      <c r="AY18" s="29">
        <f t="shared" si="12"/>
        <v>0</v>
      </c>
      <c r="AZ18" s="30">
        <v>0</v>
      </c>
      <c r="BA18" s="31">
        <f t="shared" si="13"/>
        <v>0</v>
      </c>
      <c r="BB18" s="32" t="str">
        <f t="shared" si="14"/>
        <v>geen actie</v>
      </c>
      <c r="BC18" s="18">
        <v>73</v>
      </c>
      <c r="BD18" s="197"/>
    </row>
    <row r="19" spans="1:57" x14ac:dyDescent="0.25">
      <c r="A19" s="18">
        <v>64</v>
      </c>
      <c r="B19" s="18" t="str">
        <f t="shared" si="0"/>
        <v>v</v>
      </c>
      <c r="C19" s="22"/>
      <c r="D19" s="200" t="s">
        <v>137</v>
      </c>
      <c r="E19" s="31"/>
      <c r="F19" s="31" t="s">
        <v>138</v>
      </c>
      <c r="G19" s="198">
        <f t="shared" si="15"/>
        <v>93</v>
      </c>
      <c r="H19" s="31">
        <v>2005</v>
      </c>
      <c r="I19" s="196">
        <f t="shared" si="1"/>
        <v>13</v>
      </c>
      <c r="J19" s="25">
        <v>7</v>
      </c>
      <c r="K19" s="26">
        <v>10</v>
      </c>
      <c r="L19" s="26">
        <v>5</v>
      </c>
      <c r="M19" s="26">
        <v>36</v>
      </c>
      <c r="N19" s="27">
        <f t="shared" si="2"/>
        <v>86</v>
      </c>
      <c r="O19" s="26">
        <v>1</v>
      </c>
      <c r="P19" s="26"/>
      <c r="Q19" s="26"/>
      <c r="R19" s="27">
        <f t="shared" si="3"/>
        <v>0</v>
      </c>
      <c r="S19" s="26">
        <v>1</v>
      </c>
      <c r="T19" s="26"/>
      <c r="U19" s="26"/>
      <c r="V19" s="27">
        <f t="shared" si="4"/>
        <v>0</v>
      </c>
      <c r="W19" s="26">
        <v>1</v>
      </c>
      <c r="X19" s="26"/>
      <c r="Y19" s="26"/>
      <c r="Z19" s="27">
        <f t="shared" si="5"/>
        <v>0</v>
      </c>
      <c r="AA19" s="26">
        <v>1</v>
      </c>
      <c r="AB19" s="26"/>
      <c r="AC19" s="26"/>
      <c r="AD19" s="27">
        <f t="shared" si="6"/>
        <v>0</v>
      </c>
      <c r="AE19" s="26">
        <v>1</v>
      </c>
      <c r="AF19" s="26"/>
      <c r="AG19" s="26"/>
      <c r="AH19" s="27">
        <f t="shared" si="7"/>
        <v>0</v>
      </c>
      <c r="AI19" s="26">
        <v>1</v>
      </c>
      <c r="AJ19" s="26"/>
      <c r="AK19" s="26"/>
      <c r="AL19" s="27">
        <f t="shared" si="8"/>
        <v>0</v>
      </c>
      <c r="AM19" s="26">
        <v>1</v>
      </c>
      <c r="AN19" s="26"/>
      <c r="AO19" s="26"/>
      <c r="AP19" s="27">
        <f t="shared" si="9"/>
        <v>0</v>
      </c>
      <c r="AQ19" s="26">
        <v>1</v>
      </c>
      <c r="AR19" s="26"/>
      <c r="AS19" s="26"/>
      <c r="AT19" s="27">
        <f t="shared" si="10"/>
        <v>0</v>
      </c>
      <c r="AU19" s="26">
        <v>1</v>
      </c>
      <c r="AV19" s="26"/>
      <c r="AW19" s="26"/>
      <c r="AX19" s="27">
        <f t="shared" si="11"/>
        <v>0</v>
      </c>
      <c r="AY19" s="29">
        <f t="shared" si="12"/>
        <v>0</v>
      </c>
      <c r="AZ19" s="30">
        <v>0</v>
      </c>
      <c r="BA19" s="31">
        <f t="shared" si="13"/>
        <v>0</v>
      </c>
      <c r="BB19" s="32" t="str">
        <f t="shared" si="14"/>
        <v>geen actie</v>
      </c>
      <c r="BC19" s="18">
        <v>64</v>
      </c>
      <c r="BE19" s="197"/>
    </row>
    <row r="20" spans="1:57" s="197" customFormat="1" x14ac:dyDescent="0.25">
      <c r="A20" s="18">
        <v>61</v>
      </c>
      <c r="B20" s="18" t="str">
        <f t="shared" si="0"/>
        <v>v</v>
      </c>
      <c r="C20" s="194"/>
      <c r="D20" s="195" t="s">
        <v>285</v>
      </c>
      <c r="E20" s="31"/>
      <c r="F20" s="31" t="s">
        <v>279</v>
      </c>
      <c r="G20" s="32">
        <f t="shared" si="15"/>
        <v>574.47222222222217</v>
      </c>
      <c r="H20" s="31">
        <v>2006</v>
      </c>
      <c r="I20" s="196">
        <f t="shared" si="1"/>
        <v>12</v>
      </c>
      <c r="J20" s="25">
        <v>574.47222222222217</v>
      </c>
      <c r="K20" s="26">
        <v>1</v>
      </c>
      <c r="L20" s="26"/>
      <c r="M20" s="26"/>
      <c r="N20" s="27">
        <f t="shared" si="2"/>
        <v>0</v>
      </c>
      <c r="O20" s="26">
        <v>1</v>
      </c>
      <c r="P20" s="26"/>
      <c r="Q20" s="26"/>
      <c r="R20" s="27">
        <f t="shared" si="3"/>
        <v>0</v>
      </c>
      <c r="S20" s="26">
        <v>1</v>
      </c>
      <c r="T20" s="26"/>
      <c r="U20" s="26"/>
      <c r="V20" s="27">
        <f t="shared" si="4"/>
        <v>0</v>
      </c>
      <c r="W20" s="26">
        <v>1</v>
      </c>
      <c r="X20" s="26"/>
      <c r="Y20" s="26"/>
      <c r="Z20" s="27">
        <f t="shared" si="5"/>
        <v>0</v>
      </c>
      <c r="AA20" s="26">
        <v>1</v>
      </c>
      <c r="AB20" s="26"/>
      <c r="AC20" s="26"/>
      <c r="AD20" s="27">
        <f t="shared" si="6"/>
        <v>0</v>
      </c>
      <c r="AE20" s="26">
        <v>1</v>
      </c>
      <c r="AF20" s="26"/>
      <c r="AG20" s="26"/>
      <c r="AH20" s="27">
        <f t="shared" si="7"/>
        <v>0</v>
      </c>
      <c r="AI20" s="26">
        <v>1</v>
      </c>
      <c r="AJ20" s="26"/>
      <c r="AK20" s="26"/>
      <c r="AL20" s="27">
        <f t="shared" si="8"/>
        <v>0</v>
      </c>
      <c r="AM20" s="26">
        <v>1</v>
      </c>
      <c r="AN20" s="26"/>
      <c r="AO20" s="26"/>
      <c r="AP20" s="27">
        <f t="shared" si="9"/>
        <v>0</v>
      </c>
      <c r="AQ20" s="26">
        <v>1</v>
      </c>
      <c r="AR20" s="26"/>
      <c r="AS20" s="26"/>
      <c r="AT20" s="27">
        <f t="shared" si="10"/>
        <v>0</v>
      </c>
      <c r="AU20" s="26">
        <v>1</v>
      </c>
      <c r="AV20" s="26"/>
      <c r="AW20" s="26"/>
      <c r="AX20" s="27">
        <f t="shared" si="11"/>
        <v>0</v>
      </c>
      <c r="AY20" s="29" t="str">
        <f t="shared" si="12"/>
        <v>500</v>
      </c>
      <c r="AZ20" s="30">
        <v>500</v>
      </c>
      <c r="BA20" s="31">
        <f t="shared" si="13"/>
        <v>0</v>
      </c>
      <c r="BB20" s="32" t="str">
        <f t="shared" si="14"/>
        <v>geen actie</v>
      </c>
      <c r="BC20" s="18">
        <v>61</v>
      </c>
      <c r="BD20" s="180"/>
    </row>
    <row r="21" spans="1:57" s="197" customFormat="1" x14ac:dyDescent="0.25">
      <c r="A21" s="18">
        <v>51</v>
      </c>
      <c r="B21" s="18" t="str">
        <f t="shared" si="0"/>
        <v>v</v>
      </c>
      <c r="C21" s="22"/>
      <c r="D21" s="200" t="s">
        <v>480</v>
      </c>
      <c r="E21" s="254">
        <v>116634</v>
      </c>
      <c r="F21" s="254" t="s">
        <v>66</v>
      </c>
      <c r="G21" s="32">
        <f t="shared" si="15"/>
        <v>91.111111111111114</v>
      </c>
      <c r="H21" s="37">
        <v>2006</v>
      </c>
      <c r="I21" s="196">
        <f t="shared" si="1"/>
        <v>12</v>
      </c>
      <c r="J21" s="25">
        <v>0</v>
      </c>
      <c r="K21" s="26">
        <v>9</v>
      </c>
      <c r="L21" s="26">
        <v>4</v>
      </c>
      <c r="M21" s="26">
        <v>42</v>
      </c>
      <c r="N21" s="27">
        <f t="shared" si="2"/>
        <v>91.111111111111114</v>
      </c>
      <c r="O21" s="26">
        <v>1</v>
      </c>
      <c r="P21" s="26"/>
      <c r="Q21" s="26"/>
      <c r="R21" s="27">
        <f t="shared" si="3"/>
        <v>0</v>
      </c>
      <c r="S21" s="26">
        <v>1</v>
      </c>
      <c r="T21" s="26"/>
      <c r="U21" s="26"/>
      <c r="V21" s="27">
        <f t="shared" si="4"/>
        <v>0</v>
      </c>
      <c r="W21" s="26">
        <v>1</v>
      </c>
      <c r="X21" s="26"/>
      <c r="Y21" s="26"/>
      <c r="Z21" s="27">
        <f t="shared" si="5"/>
        <v>0</v>
      </c>
      <c r="AA21" s="26">
        <v>1</v>
      </c>
      <c r="AB21" s="26"/>
      <c r="AC21" s="26"/>
      <c r="AD21" s="27">
        <f t="shared" si="6"/>
        <v>0</v>
      </c>
      <c r="AE21" s="26">
        <v>1</v>
      </c>
      <c r="AF21" s="26"/>
      <c r="AG21" s="26"/>
      <c r="AH21" s="27">
        <f t="shared" si="7"/>
        <v>0</v>
      </c>
      <c r="AI21" s="26">
        <v>1</v>
      </c>
      <c r="AJ21" s="26"/>
      <c r="AK21" s="26"/>
      <c r="AL21" s="27">
        <f t="shared" si="8"/>
        <v>0</v>
      </c>
      <c r="AM21" s="26">
        <v>1</v>
      </c>
      <c r="AN21" s="26"/>
      <c r="AO21" s="26"/>
      <c r="AP21" s="27">
        <f t="shared" si="9"/>
        <v>0</v>
      </c>
      <c r="AQ21" s="26">
        <v>1</v>
      </c>
      <c r="AR21" s="26"/>
      <c r="AS21" s="26"/>
      <c r="AT21" s="27">
        <f t="shared" si="10"/>
        <v>0</v>
      </c>
      <c r="AU21" s="26">
        <v>1</v>
      </c>
      <c r="AV21" s="26"/>
      <c r="AW21" s="26"/>
      <c r="AX21" s="27">
        <f t="shared" si="11"/>
        <v>0</v>
      </c>
      <c r="AY21" s="29">
        <f t="shared" si="12"/>
        <v>0</v>
      </c>
      <c r="AZ21" s="30">
        <v>0</v>
      </c>
      <c r="BA21" s="31">
        <f t="shared" si="13"/>
        <v>0</v>
      </c>
      <c r="BB21" s="32" t="str">
        <f t="shared" si="14"/>
        <v>geen actie</v>
      </c>
      <c r="BC21" s="18">
        <v>51</v>
      </c>
      <c r="BD21" s="180"/>
    </row>
    <row r="22" spans="1:57" s="197" customFormat="1" ht="15.4" customHeight="1" x14ac:dyDescent="0.25">
      <c r="A22" s="18">
        <v>2</v>
      </c>
      <c r="B22" s="18" t="str">
        <f t="shared" si="0"/>
        <v>v</v>
      </c>
      <c r="C22" s="22"/>
      <c r="D22" s="195" t="s">
        <v>286</v>
      </c>
      <c r="E22" s="255">
        <v>117798</v>
      </c>
      <c r="F22" s="255" t="s">
        <v>68</v>
      </c>
      <c r="G22" s="198">
        <f t="shared" si="15"/>
        <v>187.25</v>
      </c>
      <c r="H22" s="37">
        <v>2004</v>
      </c>
      <c r="I22" s="196">
        <f t="shared" si="1"/>
        <v>14</v>
      </c>
      <c r="J22" s="25">
        <v>86.25</v>
      </c>
      <c r="K22" s="26">
        <v>10</v>
      </c>
      <c r="L22" s="26">
        <v>6</v>
      </c>
      <c r="M22" s="26">
        <v>41</v>
      </c>
      <c r="N22" s="27">
        <f t="shared" si="2"/>
        <v>101</v>
      </c>
      <c r="O22" s="26">
        <v>1</v>
      </c>
      <c r="P22" s="26"/>
      <c r="Q22" s="26"/>
      <c r="R22" s="27">
        <f t="shared" si="3"/>
        <v>0</v>
      </c>
      <c r="S22" s="26">
        <v>1</v>
      </c>
      <c r="T22" s="26"/>
      <c r="U22" s="26"/>
      <c r="V22" s="27">
        <f t="shared" si="4"/>
        <v>0</v>
      </c>
      <c r="W22" s="26">
        <v>1</v>
      </c>
      <c r="X22" s="26"/>
      <c r="Y22" s="26"/>
      <c r="Z22" s="27">
        <f t="shared" si="5"/>
        <v>0</v>
      </c>
      <c r="AA22" s="26">
        <v>1</v>
      </c>
      <c r="AB22" s="26"/>
      <c r="AC22" s="26"/>
      <c r="AD22" s="27">
        <f t="shared" si="6"/>
        <v>0</v>
      </c>
      <c r="AE22" s="26">
        <v>1</v>
      </c>
      <c r="AF22" s="26"/>
      <c r="AG22" s="26"/>
      <c r="AH22" s="27">
        <f t="shared" si="7"/>
        <v>0</v>
      </c>
      <c r="AI22" s="26">
        <v>1</v>
      </c>
      <c r="AJ22" s="26"/>
      <c r="AK22" s="26"/>
      <c r="AL22" s="27">
        <f t="shared" si="8"/>
        <v>0</v>
      </c>
      <c r="AM22" s="26">
        <v>1</v>
      </c>
      <c r="AN22" s="26"/>
      <c r="AO22" s="26"/>
      <c r="AP22" s="27">
        <f t="shared" si="9"/>
        <v>0</v>
      </c>
      <c r="AQ22" s="26">
        <v>1</v>
      </c>
      <c r="AR22" s="26"/>
      <c r="AS22" s="26"/>
      <c r="AT22" s="27">
        <f t="shared" si="10"/>
        <v>0</v>
      </c>
      <c r="AU22" s="26">
        <v>1</v>
      </c>
      <c r="AV22" s="26"/>
      <c r="AW22" s="26"/>
      <c r="AX22" s="27">
        <f t="shared" si="11"/>
        <v>0</v>
      </c>
      <c r="AY22" s="29">
        <f t="shared" si="12"/>
        <v>0</v>
      </c>
      <c r="AZ22" s="30">
        <v>0</v>
      </c>
      <c r="BA22" s="31">
        <f t="shared" si="13"/>
        <v>0</v>
      </c>
      <c r="BB22" s="32" t="str">
        <f t="shared" si="14"/>
        <v>geen actie</v>
      </c>
      <c r="BC22" s="18">
        <v>2</v>
      </c>
      <c r="BD22" s="180"/>
      <c r="BE22" s="180"/>
    </row>
    <row r="23" spans="1:57" s="197" customFormat="1" ht="15.4" hidden="1" customHeight="1" x14ac:dyDescent="0.25">
      <c r="A23" s="18">
        <v>59</v>
      </c>
      <c r="B23" s="18" t="str">
        <f t="shared" si="0"/>
        <v>v</v>
      </c>
      <c r="C23" s="194"/>
      <c r="D23" s="195"/>
      <c r="E23" s="31"/>
      <c r="F23" s="31"/>
      <c r="G23" s="32">
        <f t="shared" si="15"/>
        <v>0</v>
      </c>
      <c r="H23" s="37"/>
      <c r="I23" s="196">
        <f t="shared" si="1"/>
        <v>2018</v>
      </c>
      <c r="J23" s="25">
        <v>0</v>
      </c>
      <c r="K23" s="26">
        <v>1</v>
      </c>
      <c r="L23" s="26"/>
      <c r="M23" s="26"/>
      <c r="N23" s="27">
        <f t="shared" si="2"/>
        <v>0</v>
      </c>
      <c r="O23" s="26">
        <v>1</v>
      </c>
      <c r="P23" s="26"/>
      <c r="Q23" s="26"/>
      <c r="R23" s="27">
        <f t="shared" si="3"/>
        <v>0</v>
      </c>
      <c r="S23" s="26">
        <v>1</v>
      </c>
      <c r="T23" s="26"/>
      <c r="U23" s="26"/>
      <c r="V23" s="27">
        <f t="shared" si="4"/>
        <v>0</v>
      </c>
      <c r="W23" s="26">
        <v>1</v>
      </c>
      <c r="X23" s="26"/>
      <c r="Y23" s="26"/>
      <c r="Z23" s="27">
        <f t="shared" si="5"/>
        <v>0</v>
      </c>
      <c r="AA23" s="26">
        <v>1</v>
      </c>
      <c r="AB23" s="26"/>
      <c r="AC23" s="26"/>
      <c r="AD23" s="27">
        <f t="shared" si="6"/>
        <v>0</v>
      </c>
      <c r="AE23" s="26">
        <v>1</v>
      </c>
      <c r="AF23" s="26"/>
      <c r="AG23" s="26"/>
      <c r="AH23" s="27">
        <f t="shared" si="7"/>
        <v>0</v>
      </c>
      <c r="AI23" s="26">
        <v>1</v>
      </c>
      <c r="AJ23" s="26"/>
      <c r="AK23" s="26"/>
      <c r="AL23" s="27">
        <f t="shared" si="8"/>
        <v>0</v>
      </c>
      <c r="AM23" s="26">
        <v>1</v>
      </c>
      <c r="AN23" s="26"/>
      <c r="AO23" s="26"/>
      <c r="AP23" s="27">
        <f t="shared" si="9"/>
        <v>0</v>
      </c>
      <c r="AQ23" s="26">
        <v>1</v>
      </c>
      <c r="AR23" s="26"/>
      <c r="AS23" s="26"/>
      <c r="AT23" s="27">
        <f t="shared" si="10"/>
        <v>0</v>
      </c>
      <c r="AU23" s="26">
        <v>1</v>
      </c>
      <c r="AV23" s="26"/>
      <c r="AW23" s="26"/>
      <c r="AX23" s="27">
        <f t="shared" si="11"/>
        <v>0</v>
      </c>
      <c r="AY23" s="29">
        <f t="shared" si="12"/>
        <v>0</v>
      </c>
      <c r="AZ23" s="30">
        <v>0</v>
      </c>
      <c r="BA23" s="31">
        <f t="shared" si="13"/>
        <v>0</v>
      </c>
      <c r="BB23" s="32" t="str">
        <f t="shared" si="14"/>
        <v>geen actie</v>
      </c>
      <c r="BC23" s="18">
        <v>59</v>
      </c>
      <c r="BD23" s="180"/>
    </row>
    <row r="24" spans="1:57" ht="16.149999999999999" hidden="1" customHeight="1" x14ac:dyDescent="0.25">
      <c r="A24" s="18">
        <v>8</v>
      </c>
      <c r="B24" s="18" t="str">
        <f t="shared" si="0"/>
        <v>v</v>
      </c>
      <c r="C24" s="194"/>
      <c r="D24" s="195"/>
      <c r="E24" s="37"/>
      <c r="F24" s="31"/>
      <c r="G24" s="198">
        <f t="shared" si="15"/>
        <v>0</v>
      </c>
      <c r="H24" s="31"/>
      <c r="I24" s="196">
        <f t="shared" si="1"/>
        <v>2018</v>
      </c>
      <c r="J24" s="25">
        <v>0</v>
      </c>
      <c r="K24" s="26">
        <v>1</v>
      </c>
      <c r="L24" s="26"/>
      <c r="M24" s="26"/>
      <c r="N24" s="27">
        <f t="shared" si="2"/>
        <v>0</v>
      </c>
      <c r="O24" s="26">
        <v>1</v>
      </c>
      <c r="P24" s="26"/>
      <c r="Q24" s="26"/>
      <c r="R24" s="27">
        <f t="shared" si="3"/>
        <v>0</v>
      </c>
      <c r="S24" s="26">
        <v>1</v>
      </c>
      <c r="T24" s="26"/>
      <c r="U24" s="26"/>
      <c r="V24" s="27">
        <f t="shared" si="4"/>
        <v>0</v>
      </c>
      <c r="W24" s="26">
        <v>1</v>
      </c>
      <c r="X24" s="26"/>
      <c r="Y24" s="26"/>
      <c r="Z24" s="27">
        <f t="shared" si="5"/>
        <v>0</v>
      </c>
      <c r="AA24" s="26">
        <v>1</v>
      </c>
      <c r="AB24" s="26"/>
      <c r="AC24" s="26"/>
      <c r="AD24" s="27">
        <f t="shared" si="6"/>
        <v>0</v>
      </c>
      <c r="AE24" s="26">
        <v>1</v>
      </c>
      <c r="AF24" s="26"/>
      <c r="AG24" s="26"/>
      <c r="AH24" s="27">
        <f t="shared" si="7"/>
        <v>0</v>
      </c>
      <c r="AI24" s="26">
        <v>1</v>
      </c>
      <c r="AJ24" s="26"/>
      <c r="AK24" s="26"/>
      <c r="AL24" s="27">
        <f t="shared" si="8"/>
        <v>0</v>
      </c>
      <c r="AM24" s="26">
        <v>1</v>
      </c>
      <c r="AN24" s="26"/>
      <c r="AO24" s="26"/>
      <c r="AP24" s="27">
        <f t="shared" si="9"/>
        <v>0</v>
      </c>
      <c r="AQ24" s="26">
        <v>1</v>
      </c>
      <c r="AR24" s="26"/>
      <c r="AS24" s="26"/>
      <c r="AT24" s="27">
        <f t="shared" si="10"/>
        <v>0</v>
      </c>
      <c r="AU24" s="26">
        <v>1</v>
      </c>
      <c r="AV24" s="26"/>
      <c r="AW24" s="26"/>
      <c r="AX24" s="27">
        <f t="shared" si="11"/>
        <v>0</v>
      </c>
      <c r="AY24" s="29">
        <f t="shared" si="12"/>
        <v>0</v>
      </c>
      <c r="AZ24" s="30">
        <v>0</v>
      </c>
      <c r="BA24" s="31">
        <f t="shared" si="13"/>
        <v>0</v>
      </c>
      <c r="BB24" s="32" t="str">
        <f t="shared" si="14"/>
        <v>geen actie</v>
      </c>
      <c r="BC24" s="18">
        <v>8</v>
      </c>
      <c r="BD24" s="197"/>
    </row>
    <row r="25" spans="1:57" hidden="1" x14ac:dyDescent="0.25">
      <c r="A25" s="18">
        <v>80</v>
      </c>
      <c r="B25" s="18" t="str">
        <f t="shared" si="0"/>
        <v>v</v>
      </c>
      <c r="C25" s="194"/>
      <c r="D25" s="195"/>
      <c r="E25" s="31"/>
      <c r="F25" s="31"/>
      <c r="G25" s="32">
        <f t="shared" si="15"/>
        <v>0</v>
      </c>
      <c r="H25" s="37"/>
      <c r="I25" s="196">
        <f t="shared" si="1"/>
        <v>2018</v>
      </c>
      <c r="J25" s="25">
        <v>0</v>
      </c>
      <c r="K25" s="26">
        <v>1</v>
      </c>
      <c r="L25" s="26"/>
      <c r="M25" s="26"/>
      <c r="N25" s="27">
        <f t="shared" si="2"/>
        <v>0</v>
      </c>
      <c r="O25" s="26">
        <v>1</v>
      </c>
      <c r="P25" s="26"/>
      <c r="Q25" s="26"/>
      <c r="R25" s="27">
        <f t="shared" si="3"/>
        <v>0</v>
      </c>
      <c r="S25" s="26">
        <v>1</v>
      </c>
      <c r="T25" s="26"/>
      <c r="U25" s="26"/>
      <c r="V25" s="27">
        <f t="shared" si="4"/>
        <v>0</v>
      </c>
      <c r="W25" s="26">
        <v>1</v>
      </c>
      <c r="X25" s="26"/>
      <c r="Y25" s="26"/>
      <c r="Z25" s="27">
        <f t="shared" si="5"/>
        <v>0</v>
      </c>
      <c r="AA25" s="26">
        <v>1</v>
      </c>
      <c r="AB25" s="26"/>
      <c r="AC25" s="26"/>
      <c r="AD25" s="27">
        <f t="shared" si="6"/>
        <v>0</v>
      </c>
      <c r="AE25" s="26">
        <v>1</v>
      </c>
      <c r="AF25" s="26"/>
      <c r="AG25" s="26"/>
      <c r="AH25" s="27">
        <f t="shared" si="7"/>
        <v>0</v>
      </c>
      <c r="AI25" s="26">
        <v>1</v>
      </c>
      <c r="AJ25" s="26"/>
      <c r="AK25" s="26"/>
      <c r="AL25" s="27">
        <f t="shared" si="8"/>
        <v>0</v>
      </c>
      <c r="AM25" s="26">
        <v>1</v>
      </c>
      <c r="AN25" s="26"/>
      <c r="AO25" s="26"/>
      <c r="AP25" s="27">
        <f t="shared" si="9"/>
        <v>0</v>
      </c>
      <c r="AQ25" s="26">
        <v>1</v>
      </c>
      <c r="AR25" s="26"/>
      <c r="AS25" s="26"/>
      <c r="AT25" s="27">
        <f t="shared" si="10"/>
        <v>0</v>
      </c>
      <c r="AU25" s="26">
        <v>1</v>
      </c>
      <c r="AV25" s="26"/>
      <c r="AW25" s="26"/>
      <c r="AX25" s="27">
        <f t="shared" si="11"/>
        <v>0</v>
      </c>
      <c r="AY25" s="29">
        <f t="shared" si="12"/>
        <v>0</v>
      </c>
      <c r="AZ25" s="30">
        <v>0</v>
      </c>
      <c r="BA25" s="31">
        <f t="shared" si="13"/>
        <v>0</v>
      </c>
      <c r="BB25" s="32" t="str">
        <f t="shared" si="14"/>
        <v>geen actie</v>
      </c>
      <c r="BC25" s="18">
        <v>80</v>
      </c>
    </row>
    <row r="26" spans="1:57" hidden="1" x14ac:dyDescent="0.25">
      <c r="A26" s="18">
        <v>41</v>
      </c>
      <c r="B26" s="18" t="str">
        <f t="shared" si="0"/>
        <v>v</v>
      </c>
      <c r="C26" s="194"/>
      <c r="D26" s="195"/>
      <c r="E26" s="31"/>
      <c r="F26" s="31"/>
      <c r="G26" s="198">
        <f t="shared" si="15"/>
        <v>0</v>
      </c>
      <c r="H26" s="31"/>
      <c r="I26" s="196">
        <f t="shared" si="1"/>
        <v>2018</v>
      </c>
      <c r="J26" s="25">
        <v>0</v>
      </c>
      <c r="K26" s="26">
        <v>1</v>
      </c>
      <c r="L26" s="26"/>
      <c r="M26" s="26"/>
      <c r="N26" s="27">
        <f t="shared" si="2"/>
        <v>0</v>
      </c>
      <c r="O26" s="26">
        <v>1</v>
      </c>
      <c r="P26" s="26"/>
      <c r="Q26" s="26"/>
      <c r="R26" s="27">
        <f t="shared" si="3"/>
        <v>0</v>
      </c>
      <c r="S26" s="26">
        <v>1</v>
      </c>
      <c r="T26" s="26"/>
      <c r="U26" s="26"/>
      <c r="V26" s="27">
        <f t="shared" si="4"/>
        <v>0</v>
      </c>
      <c r="W26" s="26">
        <v>1</v>
      </c>
      <c r="X26" s="26"/>
      <c r="Y26" s="26"/>
      <c r="Z26" s="27">
        <f t="shared" si="5"/>
        <v>0</v>
      </c>
      <c r="AA26" s="26">
        <v>1</v>
      </c>
      <c r="AB26" s="26"/>
      <c r="AC26" s="26"/>
      <c r="AD26" s="27">
        <f t="shared" si="6"/>
        <v>0</v>
      </c>
      <c r="AE26" s="26">
        <v>1</v>
      </c>
      <c r="AF26" s="26"/>
      <c r="AG26" s="26"/>
      <c r="AH26" s="27">
        <f t="shared" si="7"/>
        <v>0</v>
      </c>
      <c r="AI26" s="26">
        <v>1</v>
      </c>
      <c r="AJ26" s="26"/>
      <c r="AK26" s="26"/>
      <c r="AL26" s="27">
        <f t="shared" si="8"/>
        <v>0</v>
      </c>
      <c r="AM26" s="26">
        <v>1</v>
      </c>
      <c r="AN26" s="26"/>
      <c r="AO26" s="26"/>
      <c r="AP26" s="27">
        <f t="shared" si="9"/>
        <v>0</v>
      </c>
      <c r="AQ26" s="26">
        <v>1</v>
      </c>
      <c r="AR26" s="26"/>
      <c r="AS26" s="26"/>
      <c r="AT26" s="27">
        <f t="shared" si="10"/>
        <v>0</v>
      </c>
      <c r="AU26" s="26">
        <v>1</v>
      </c>
      <c r="AV26" s="26"/>
      <c r="AW26" s="26"/>
      <c r="AX26" s="27">
        <f t="shared" si="11"/>
        <v>0</v>
      </c>
      <c r="AY26" s="29">
        <f t="shared" si="12"/>
        <v>0</v>
      </c>
      <c r="AZ26" s="30">
        <v>0</v>
      </c>
      <c r="BA26" s="31">
        <f t="shared" si="13"/>
        <v>0</v>
      </c>
      <c r="BB26" s="32" t="str">
        <f t="shared" si="14"/>
        <v>geen actie</v>
      </c>
      <c r="BC26" s="18">
        <v>41</v>
      </c>
    </row>
    <row r="27" spans="1:57" hidden="1" x14ac:dyDescent="0.25">
      <c r="A27" s="18">
        <v>56</v>
      </c>
      <c r="B27" s="18" t="str">
        <f t="shared" si="0"/>
        <v>v</v>
      </c>
      <c r="C27" s="194"/>
      <c r="D27" s="195"/>
      <c r="E27" s="31"/>
      <c r="F27" s="31"/>
      <c r="G27" s="32">
        <f t="shared" si="15"/>
        <v>0</v>
      </c>
      <c r="H27" s="31"/>
      <c r="I27" s="196">
        <f t="shared" si="1"/>
        <v>2018</v>
      </c>
      <c r="J27" s="25">
        <v>0</v>
      </c>
      <c r="K27" s="26">
        <v>1</v>
      </c>
      <c r="L27" s="26"/>
      <c r="M27" s="26"/>
      <c r="N27" s="27">
        <f t="shared" si="2"/>
        <v>0</v>
      </c>
      <c r="O27" s="26">
        <v>1</v>
      </c>
      <c r="P27" s="26"/>
      <c r="Q27" s="26"/>
      <c r="R27" s="27">
        <f t="shared" si="3"/>
        <v>0</v>
      </c>
      <c r="S27" s="26">
        <v>1</v>
      </c>
      <c r="T27" s="26"/>
      <c r="U27" s="26"/>
      <c r="V27" s="27">
        <f t="shared" si="4"/>
        <v>0</v>
      </c>
      <c r="W27" s="26">
        <v>1</v>
      </c>
      <c r="X27" s="26"/>
      <c r="Y27" s="26"/>
      <c r="Z27" s="27">
        <f t="shared" si="5"/>
        <v>0</v>
      </c>
      <c r="AA27" s="26">
        <v>1</v>
      </c>
      <c r="AB27" s="26"/>
      <c r="AC27" s="26"/>
      <c r="AD27" s="27">
        <f t="shared" si="6"/>
        <v>0</v>
      </c>
      <c r="AE27" s="26">
        <v>1</v>
      </c>
      <c r="AF27" s="26"/>
      <c r="AG27" s="26"/>
      <c r="AH27" s="27">
        <f t="shared" si="7"/>
        <v>0</v>
      </c>
      <c r="AI27" s="26">
        <v>1</v>
      </c>
      <c r="AJ27" s="26"/>
      <c r="AK27" s="26"/>
      <c r="AL27" s="27">
        <f t="shared" si="8"/>
        <v>0</v>
      </c>
      <c r="AM27" s="26">
        <v>1</v>
      </c>
      <c r="AN27" s="26"/>
      <c r="AO27" s="26"/>
      <c r="AP27" s="27">
        <f t="shared" si="9"/>
        <v>0</v>
      </c>
      <c r="AQ27" s="26">
        <v>1</v>
      </c>
      <c r="AR27" s="26"/>
      <c r="AS27" s="26"/>
      <c r="AT27" s="27">
        <f t="shared" si="10"/>
        <v>0</v>
      </c>
      <c r="AU27" s="26">
        <v>1</v>
      </c>
      <c r="AV27" s="26"/>
      <c r="AW27" s="26"/>
      <c r="AX27" s="27">
        <f t="shared" si="11"/>
        <v>0</v>
      </c>
      <c r="AY27" s="29">
        <f t="shared" si="12"/>
        <v>0</v>
      </c>
      <c r="AZ27" s="30">
        <v>0</v>
      </c>
      <c r="BA27" s="31">
        <f t="shared" si="13"/>
        <v>0</v>
      </c>
      <c r="BB27" s="32" t="str">
        <f t="shared" si="14"/>
        <v>geen actie</v>
      </c>
      <c r="BC27" s="18">
        <v>56</v>
      </c>
      <c r="BD27" s="197"/>
    </row>
    <row r="28" spans="1:57" hidden="1" x14ac:dyDescent="0.25">
      <c r="A28" s="18">
        <v>34</v>
      </c>
      <c r="B28" s="18" t="str">
        <f t="shared" si="0"/>
        <v>v</v>
      </c>
      <c r="C28" s="194"/>
      <c r="D28" s="195"/>
      <c r="E28" s="31"/>
      <c r="F28" s="31"/>
      <c r="G28" s="32">
        <f t="shared" si="15"/>
        <v>0</v>
      </c>
      <c r="H28" s="37"/>
      <c r="I28" s="196">
        <f t="shared" si="1"/>
        <v>2018</v>
      </c>
      <c r="J28" s="25">
        <v>0</v>
      </c>
      <c r="K28" s="26">
        <v>1</v>
      </c>
      <c r="L28" s="26"/>
      <c r="M28" s="26"/>
      <c r="N28" s="27">
        <f t="shared" si="2"/>
        <v>0</v>
      </c>
      <c r="O28" s="26">
        <v>1</v>
      </c>
      <c r="P28" s="26"/>
      <c r="Q28" s="26"/>
      <c r="R28" s="27">
        <f t="shared" si="3"/>
        <v>0</v>
      </c>
      <c r="S28" s="26">
        <v>1</v>
      </c>
      <c r="T28" s="26"/>
      <c r="U28" s="26"/>
      <c r="V28" s="27">
        <f t="shared" si="4"/>
        <v>0</v>
      </c>
      <c r="W28" s="26">
        <v>1</v>
      </c>
      <c r="X28" s="26"/>
      <c r="Y28" s="26"/>
      <c r="Z28" s="27">
        <f t="shared" si="5"/>
        <v>0</v>
      </c>
      <c r="AA28" s="26">
        <v>1</v>
      </c>
      <c r="AB28" s="26"/>
      <c r="AC28" s="26"/>
      <c r="AD28" s="27">
        <f t="shared" si="6"/>
        <v>0</v>
      </c>
      <c r="AE28" s="26">
        <v>1</v>
      </c>
      <c r="AF28" s="26"/>
      <c r="AG28" s="26"/>
      <c r="AH28" s="27">
        <f t="shared" si="7"/>
        <v>0</v>
      </c>
      <c r="AI28" s="26">
        <v>1</v>
      </c>
      <c r="AJ28" s="26"/>
      <c r="AK28" s="26"/>
      <c r="AL28" s="27">
        <f t="shared" si="8"/>
        <v>0</v>
      </c>
      <c r="AM28" s="26">
        <v>1</v>
      </c>
      <c r="AN28" s="26"/>
      <c r="AO28" s="26"/>
      <c r="AP28" s="27">
        <f t="shared" si="9"/>
        <v>0</v>
      </c>
      <c r="AQ28" s="26">
        <v>1</v>
      </c>
      <c r="AR28" s="26"/>
      <c r="AS28" s="26"/>
      <c r="AT28" s="27">
        <f t="shared" si="10"/>
        <v>0</v>
      </c>
      <c r="AU28" s="26">
        <v>1</v>
      </c>
      <c r="AV28" s="26"/>
      <c r="AW28" s="26"/>
      <c r="AX28" s="27">
        <f t="shared" si="11"/>
        <v>0</v>
      </c>
      <c r="AY28" s="29">
        <f t="shared" si="12"/>
        <v>0</v>
      </c>
      <c r="AZ28" s="30">
        <v>0</v>
      </c>
      <c r="BA28" s="31">
        <f t="shared" si="13"/>
        <v>0</v>
      </c>
      <c r="BB28" s="32" t="str">
        <f t="shared" si="14"/>
        <v>geen actie</v>
      </c>
      <c r="BC28" s="18">
        <v>34</v>
      </c>
    </row>
    <row r="29" spans="1:57" hidden="1" x14ac:dyDescent="0.25">
      <c r="A29" s="18">
        <v>28</v>
      </c>
      <c r="B29" s="18" t="str">
        <f t="shared" si="0"/>
        <v>v</v>
      </c>
      <c r="C29" s="194"/>
      <c r="D29" s="195"/>
      <c r="E29" s="31"/>
      <c r="F29" s="31"/>
      <c r="G29" s="32">
        <f t="shared" si="15"/>
        <v>0</v>
      </c>
      <c r="H29" s="37"/>
      <c r="I29" s="196">
        <f t="shared" si="1"/>
        <v>2018</v>
      </c>
      <c r="J29" s="25">
        <v>0</v>
      </c>
      <c r="K29" s="26">
        <v>1</v>
      </c>
      <c r="L29" s="26"/>
      <c r="M29" s="26"/>
      <c r="N29" s="27">
        <f t="shared" si="2"/>
        <v>0</v>
      </c>
      <c r="O29" s="26">
        <v>1</v>
      </c>
      <c r="P29" s="26"/>
      <c r="Q29" s="26"/>
      <c r="R29" s="27">
        <f t="shared" si="3"/>
        <v>0</v>
      </c>
      <c r="S29" s="26">
        <v>1</v>
      </c>
      <c r="T29" s="26"/>
      <c r="U29" s="26"/>
      <c r="V29" s="27">
        <f t="shared" si="4"/>
        <v>0</v>
      </c>
      <c r="W29" s="26">
        <v>1</v>
      </c>
      <c r="X29" s="26"/>
      <c r="Y29" s="26"/>
      <c r="Z29" s="27">
        <f t="shared" si="5"/>
        <v>0</v>
      </c>
      <c r="AA29" s="26">
        <v>1</v>
      </c>
      <c r="AB29" s="26"/>
      <c r="AC29" s="26"/>
      <c r="AD29" s="27">
        <f t="shared" si="6"/>
        <v>0</v>
      </c>
      <c r="AE29" s="26">
        <v>1</v>
      </c>
      <c r="AF29" s="26"/>
      <c r="AG29" s="26"/>
      <c r="AH29" s="27">
        <f t="shared" si="7"/>
        <v>0</v>
      </c>
      <c r="AI29" s="26">
        <v>1</v>
      </c>
      <c r="AJ29" s="26"/>
      <c r="AK29" s="26"/>
      <c r="AL29" s="27">
        <f t="shared" si="8"/>
        <v>0</v>
      </c>
      <c r="AM29" s="26">
        <v>1</v>
      </c>
      <c r="AN29" s="26"/>
      <c r="AO29" s="26"/>
      <c r="AP29" s="27">
        <f t="shared" si="9"/>
        <v>0</v>
      </c>
      <c r="AQ29" s="26">
        <v>1</v>
      </c>
      <c r="AR29" s="26"/>
      <c r="AS29" s="26"/>
      <c r="AT29" s="27">
        <f t="shared" si="10"/>
        <v>0</v>
      </c>
      <c r="AU29" s="26">
        <v>1</v>
      </c>
      <c r="AV29" s="26"/>
      <c r="AW29" s="26"/>
      <c r="AX29" s="27">
        <f t="shared" si="11"/>
        <v>0</v>
      </c>
      <c r="AY29" s="29">
        <f t="shared" si="12"/>
        <v>0</v>
      </c>
      <c r="AZ29" s="30">
        <v>0</v>
      </c>
      <c r="BA29" s="31">
        <f t="shared" si="13"/>
        <v>0</v>
      </c>
      <c r="BB29" s="32" t="str">
        <f t="shared" si="14"/>
        <v>geen actie</v>
      </c>
      <c r="BC29" s="18">
        <v>28</v>
      </c>
    </row>
    <row r="30" spans="1:57" hidden="1" x14ac:dyDescent="0.25">
      <c r="A30" s="18">
        <v>78</v>
      </c>
      <c r="B30" s="18" t="str">
        <f t="shared" si="0"/>
        <v>v</v>
      </c>
      <c r="C30" s="194"/>
      <c r="D30" s="195"/>
      <c r="E30" s="31"/>
      <c r="F30" s="31"/>
      <c r="G30" s="32">
        <f t="shared" si="15"/>
        <v>0</v>
      </c>
      <c r="H30" s="37"/>
      <c r="I30" s="196">
        <f t="shared" si="1"/>
        <v>2018</v>
      </c>
      <c r="J30" s="25">
        <v>0</v>
      </c>
      <c r="K30" s="26">
        <v>1</v>
      </c>
      <c r="L30" s="26"/>
      <c r="M30" s="26"/>
      <c r="N30" s="27">
        <f t="shared" si="2"/>
        <v>0</v>
      </c>
      <c r="O30" s="26">
        <v>1</v>
      </c>
      <c r="P30" s="26"/>
      <c r="Q30" s="26"/>
      <c r="R30" s="27">
        <f t="shared" si="3"/>
        <v>0</v>
      </c>
      <c r="S30" s="26">
        <v>1</v>
      </c>
      <c r="T30" s="26"/>
      <c r="U30" s="26"/>
      <c r="V30" s="27">
        <f t="shared" si="4"/>
        <v>0</v>
      </c>
      <c r="W30" s="26">
        <v>1</v>
      </c>
      <c r="X30" s="26"/>
      <c r="Y30" s="26"/>
      <c r="Z30" s="27">
        <f t="shared" si="5"/>
        <v>0</v>
      </c>
      <c r="AA30" s="26">
        <v>1</v>
      </c>
      <c r="AB30" s="26"/>
      <c r="AC30" s="26"/>
      <c r="AD30" s="27">
        <f t="shared" si="6"/>
        <v>0</v>
      </c>
      <c r="AE30" s="26">
        <v>1</v>
      </c>
      <c r="AF30" s="26"/>
      <c r="AG30" s="26"/>
      <c r="AH30" s="27">
        <f t="shared" si="7"/>
        <v>0</v>
      </c>
      <c r="AI30" s="26">
        <v>1</v>
      </c>
      <c r="AJ30" s="26"/>
      <c r="AK30" s="26"/>
      <c r="AL30" s="27">
        <f t="shared" si="8"/>
        <v>0</v>
      </c>
      <c r="AM30" s="26">
        <v>1</v>
      </c>
      <c r="AN30" s="26"/>
      <c r="AO30" s="26"/>
      <c r="AP30" s="27">
        <f t="shared" si="9"/>
        <v>0</v>
      </c>
      <c r="AQ30" s="26">
        <v>1</v>
      </c>
      <c r="AR30" s="26"/>
      <c r="AS30" s="26"/>
      <c r="AT30" s="27">
        <f t="shared" si="10"/>
        <v>0</v>
      </c>
      <c r="AU30" s="26">
        <v>1</v>
      </c>
      <c r="AV30" s="26"/>
      <c r="AW30" s="26"/>
      <c r="AX30" s="27">
        <f t="shared" si="11"/>
        <v>0</v>
      </c>
      <c r="AY30" s="29">
        <f t="shared" si="12"/>
        <v>0</v>
      </c>
      <c r="AZ30" s="30">
        <v>0</v>
      </c>
      <c r="BA30" s="31">
        <f t="shared" si="13"/>
        <v>0</v>
      </c>
      <c r="BB30" s="32" t="str">
        <f t="shared" si="14"/>
        <v>geen actie</v>
      </c>
      <c r="BC30" s="18">
        <v>78</v>
      </c>
    </row>
    <row r="31" spans="1:57" hidden="1" x14ac:dyDescent="0.25">
      <c r="A31" s="18">
        <v>12</v>
      </c>
      <c r="B31" s="18" t="str">
        <f t="shared" si="0"/>
        <v>v</v>
      </c>
      <c r="C31" s="194"/>
      <c r="D31" s="195"/>
      <c r="E31" s="31"/>
      <c r="F31" s="31"/>
      <c r="G31" s="32">
        <f t="shared" si="15"/>
        <v>0</v>
      </c>
      <c r="H31" s="37"/>
      <c r="I31" s="196">
        <f t="shared" si="1"/>
        <v>2018</v>
      </c>
      <c r="J31" s="25">
        <v>0</v>
      </c>
      <c r="K31" s="26">
        <v>1</v>
      </c>
      <c r="L31" s="26"/>
      <c r="M31" s="26"/>
      <c r="N31" s="27">
        <f t="shared" si="2"/>
        <v>0</v>
      </c>
      <c r="O31" s="26">
        <v>1</v>
      </c>
      <c r="P31" s="26"/>
      <c r="Q31" s="26"/>
      <c r="R31" s="27">
        <f t="shared" si="3"/>
        <v>0</v>
      </c>
      <c r="S31" s="26">
        <v>1</v>
      </c>
      <c r="T31" s="26"/>
      <c r="U31" s="26"/>
      <c r="V31" s="27">
        <f t="shared" si="4"/>
        <v>0</v>
      </c>
      <c r="W31" s="26">
        <v>1</v>
      </c>
      <c r="X31" s="26"/>
      <c r="Y31" s="26"/>
      <c r="Z31" s="27">
        <f t="shared" si="5"/>
        <v>0</v>
      </c>
      <c r="AA31" s="26">
        <v>1</v>
      </c>
      <c r="AB31" s="26"/>
      <c r="AC31" s="26"/>
      <c r="AD31" s="27">
        <f t="shared" si="6"/>
        <v>0</v>
      </c>
      <c r="AE31" s="26">
        <v>1</v>
      </c>
      <c r="AF31" s="26"/>
      <c r="AG31" s="26"/>
      <c r="AH31" s="27">
        <f t="shared" si="7"/>
        <v>0</v>
      </c>
      <c r="AI31" s="26">
        <v>1</v>
      </c>
      <c r="AJ31" s="26"/>
      <c r="AK31" s="26"/>
      <c r="AL31" s="27">
        <f t="shared" si="8"/>
        <v>0</v>
      </c>
      <c r="AM31" s="26">
        <v>1</v>
      </c>
      <c r="AN31" s="26"/>
      <c r="AO31" s="26"/>
      <c r="AP31" s="27">
        <f t="shared" si="9"/>
        <v>0</v>
      </c>
      <c r="AQ31" s="26">
        <v>1</v>
      </c>
      <c r="AR31" s="26"/>
      <c r="AS31" s="26"/>
      <c r="AT31" s="27">
        <f t="shared" si="10"/>
        <v>0</v>
      </c>
      <c r="AU31" s="26">
        <v>1</v>
      </c>
      <c r="AV31" s="26"/>
      <c r="AW31" s="26"/>
      <c r="AX31" s="27">
        <f t="shared" si="11"/>
        <v>0</v>
      </c>
      <c r="AY31" s="29">
        <f t="shared" si="12"/>
        <v>0</v>
      </c>
      <c r="AZ31" s="30">
        <v>0</v>
      </c>
      <c r="BA31" s="31">
        <f t="shared" si="13"/>
        <v>0</v>
      </c>
      <c r="BB31" s="32" t="str">
        <f t="shared" si="14"/>
        <v>geen actie</v>
      </c>
      <c r="BC31" s="18">
        <v>12</v>
      </c>
    </row>
    <row r="32" spans="1:57" hidden="1" x14ac:dyDescent="0.25">
      <c r="A32" s="18">
        <v>93</v>
      </c>
      <c r="B32" s="18" t="str">
        <f t="shared" si="0"/>
        <v>v</v>
      </c>
      <c r="C32" s="194"/>
      <c r="D32" s="200"/>
      <c r="E32" s="31"/>
      <c r="F32" s="31"/>
      <c r="G32" s="198">
        <f t="shared" si="15"/>
        <v>0</v>
      </c>
      <c r="H32" s="31"/>
      <c r="I32" s="196">
        <f t="shared" si="1"/>
        <v>2018</v>
      </c>
      <c r="J32" s="25">
        <v>0</v>
      </c>
      <c r="K32" s="26">
        <v>1</v>
      </c>
      <c r="L32" s="26"/>
      <c r="M32" s="26"/>
      <c r="N32" s="27">
        <f t="shared" si="2"/>
        <v>0</v>
      </c>
      <c r="O32" s="26">
        <v>1</v>
      </c>
      <c r="P32" s="26"/>
      <c r="Q32" s="26"/>
      <c r="R32" s="27">
        <f t="shared" si="3"/>
        <v>0</v>
      </c>
      <c r="S32" s="26">
        <v>1</v>
      </c>
      <c r="T32" s="26"/>
      <c r="U32" s="26"/>
      <c r="V32" s="27">
        <f t="shared" si="4"/>
        <v>0</v>
      </c>
      <c r="W32" s="26">
        <v>1</v>
      </c>
      <c r="X32" s="26"/>
      <c r="Y32" s="26"/>
      <c r="Z32" s="27">
        <f t="shared" si="5"/>
        <v>0</v>
      </c>
      <c r="AA32" s="26">
        <v>1</v>
      </c>
      <c r="AB32" s="26"/>
      <c r="AC32" s="26"/>
      <c r="AD32" s="27">
        <f t="shared" si="6"/>
        <v>0</v>
      </c>
      <c r="AE32" s="26">
        <v>1</v>
      </c>
      <c r="AF32" s="26"/>
      <c r="AG32" s="26"/>
      <c r="AH32" s="27">
        <f t="shared" si="7"/>
        <v>0</v>
      </c>
      <c r="AI32" s="26">
        <v>1</v>
      </c>
      <c r="AJ32" s="26"/>
      <c r="AK32" s="26"/>
      <c r="AL32" s="27">
        <f t="shared" si="8"/>
        <v>0</v>
      </c>
      <c r="AM32" s="26">
        <v>1</v>
      </c>
      <c r="AN32" s="26"/>
      <c r="AO32" s="26"/>
      <c r="AP32" s="27">
        <f t="shared" si="9"/>
        <v>0</v>
      </c>
      <c r="AQ32" s="26">
        <v>1</v>
      </c>
      <c r="AR32" s="26"/>
      <c r="AS32" s="26"/>
      <c r="AT32" s="27">
        <f t="shared" si="10"/>
        <v>0</v>
      </c>
      <c r="AU32" s="26">
        <v>1</v>
      </c>
      <c r="AV32" s="26"/>
      <c r="AW32" s="26"/>
      <c r="AX32" s="27">
        <f t="shared" si="11"/>
        <v>0</v>
      </c>
      <c r="AY32" s="29">
        <f t="shared" si="12"/>
        <v>0</v>
      </c>
      <c r="AZ32" s="30">
        <v>0</v>
      </c>
      <c r="BA32" s="31">
        <f t="shared" si="13"/>
        <v>0</v>
      </c>
      <c r="BB32" s="32" t="str">
        <f t="shared" si="14"/>
        <v>geen actie</v>
      </c>
      <c r="BC32" s="18">
        <v>93</v>
      </c>
    </row>
    <row r="33" spans="1:56" ht="16.149999999999999" hidden="1" customHeight="1" x14ac:dyDescent="0.25">
      <c r="A33" s="18">
        <v>42</v>
      </c>
      <c r="B33" s="18" t="str">
        <f t="shared" si="0"/>
        <v>v</v>
      </c>
      <c r="C33" s="194"/>
      <c r="D33" s="200"/>
      <c r="E33" s="31"/>
      <c r="F33" s="31"/>
      <c r="G33" s="198">
        <f t="shared" si="15"/>
        <v>0</v>
      </c>
      <c r="H33" s="31"/>
      <c r="I33" s="196">
        <f t="shared" si="1"/>
        <v>2018</v>
      </c>
      <c r="J33" s="25">
        <v>0</v>
      </c>
      <c r="K33" s="26">
        <v>1</v>
      </c>
      <c r="L33" s="26"/>
      <c r="M33" s="26"/>
      <c r="N33" s="27">
        <f t="shared" si="2"/>
        <v>0</v>
      </c>
      <c r="O33" s="26">
        <v>1</v>
      </c>
      <c r="P33" s="26"/>
      <c r="Q33" s="26"/>
      <c r="R33" s="27">
        <f t="shared" si="3"/>
        <v>0</v>
      </c>
      <c r="S33" s="26">
        <v>1</v>
      </c>
      <c r="T33" s="26"/>
      <c r="U33" s="26"/>
      <c r="V33" s="27">
        <f t="shared" si="4"/>
        <v>0</v>
      </c>
      <c r="W33" s="26">
        <v>1</v>
      </c>
      <c r="X33" s="26"/>
      <c r="Y33" s="26"/>
      <c r="Z33" s="27">
        <f t="shared" si="5"/>
        <v>0</v>
      </c>
      <c r="AA33" s="26">
        <v>1</v>
      </c>
      <c r="AB33" s="26"/>
      <c r="AC33" s="26"/>
      <c r="AD33" s="27">
        <f t="shared" si="6"/>
        <v>0</v>
      </c>
      <c r="AE33" s="26">
        <v>1</v>
      </c>
      <c r="AF33" s="26"/>
      <c r="AG33" s="26"/>
      <c r="AH33" s="27">
        <f t="shared" si="7"/>
        <v>0</v>
      </c>
      <c r="AI33" s="26">
        <v>1</v>
      </c>
      <c r="AJ33" s="26"/>
      <c r="AK33" s="26"/>
      <c r="AL33" s="27">
        <f t="shared" si="8"/>
        <v>0</v>
      </c>
      <c r="AM33" s="26">
        <v>1</v>
      </c>
      <c r="AN33" s="26"/>
      <c r="AO33" s="26"/>
      <c r="AP33" s="27">
        <f t="shared" si="9"/>
        <v>0</v>
      </c>
      <c r="AQ33" s="26">
        <v>1</v>
      </c>
      <c r="AR33" s="26"/>
      <c r="AS33" s="26"/>
      <c r="AT33" s="27">
        <f t="shared" si="10"/>
        <v>0</v>
      </c>
      <c r="AU33" s="26">
        <v>1</v>
      </c>
      <c r="AV33" s="26"/>
      <c r="AW33" s="26"/>
      <c r="AX33" s="27">
        <f t="shared" si="11"/>
        <v>0</v>
      </c>
      <c r="AY33" s="29">
        <f t="shared" si="12"/>
        <v>0</v>
      </c>
      <c r="AZ33" s="30">
        <v>0</v>
      </c>
      <c r="BA33" s="31">
        <f t="shared" si="13"/>
        <v>0</v>
      </c>
      <c r="BB33" s="32" t="str">
        <f t="shared" si="14"/>
        <v>geen actie</v>
      </c>
      <c r="BC33" s="18">
        <v>42</v>
      </c>
    </row>
    <row r="34" spans="1:56" hidden="1" x14ac:dyDescent="0.25">
      <c r="A34" s="18">
        <v>69</v>
      </c>
      <c r="B34" s="18" t="str">
        <f t="shared" ref="B34:B65" si="16">IF(A34=BC34,"v","x")</f>
        <v>v</v>
      </c>
      <c r="C34" s="194"/>
      <c r="D34" s="200"/>
      <c r="E34" s="31"/>
      <c r="F34" s="31"/>
      <c r="G34" s="198">
        <f t="shared" si="15"/>
        <v>0</v>
      </c>
      <c r="H34" s="31"/>
      <c r="I34" s="196">
        <f t="shared" ref="I34:I65" si="17">2018-H34</f>
        <v>2018</v>
      </c>
      <c r="J34" s="25">
        <v>0</v>
      </c>
      <c r="K34" s="26">
        <v>1</v>
      </c>
      <c r="L34" s="26"/>
      <c r="M34" s="26"/>
      <c r="N34" s="27">
        <f t="shared" ref="N34:N65" si="18">SUM(L34*10+M34)/K34*10</f>
        <v>0</v>
      </c>
      <c r="O34" s="26">
        <v>1</v>
      </c>
      <c r="P34" s="26"/>
      <c r="Q34" s="26"/>
      <c r="R34" s="27">
        <f t="shared" ref="R34:R65" si="19">SUM(P34*10+Q34)/O34*10</f>
        <v>0</v>
      </c>
      <c r="S34" s="26">
        <v>1</v>
      </c>
      <c r="T34" s="26"/>
      <c r="U34" s="26"/>
      <c r="V34" s="27">
        <f t="shared" ref="V34:V65" si="20">SUM(T34*10+U34)/S34*10</f>
        <v>0</v>
      </c>
      <c r="W34" s="26">
        <v>1</v>
      </c>
      <c r="X34" s="26"/>
      <c r="Y34" s="26"/>
      <c r="Z34" s="27">
        <f t="shared" ref="Z34:Z65" si="21">SUM(X34*10+Y34)/W34*10</f>
        <v>0</v>
      </c>
      <c r="AA34" s="26">
        <v>1</v>
      </c>
      <c r="AB34" s="26"/>
      <c r="AC34" s="26"/>
      <c r="AD34" s="27">
        <f t="shared" ref="AD34:AD65" si="22">SUM(AB34*10+AC34)/AA34*10</f>
        <v>0</v>
      </c>
      <c r="AE34" s="26">
        <v>1</v>
      </c>
      <c r="AF34" s="26"/>
      <c r="AG34" s="26"/>
      <c r="AH34" s="27">
        <f t="shared" ref="AH34:AH65" si="23">SUM(AF34*10+AG34)/AE34*10</f>
        <v>0</v>
      </c>
      <c r="AI34" s="26">
        <v>1</v>
      </c>
      <c r="AJ34" s="26"/>
      <c r="AK34" s="26"/>
      <c r="AL34" s="27">
        <f t="shared" ref="AL34:AL65" si="24">SUM(AJ34*10+AK34)/AI34*10</f>
        <v>0</v>
      </c>
      <c r="AM34" s="26">
        <v>1</v>
      </c>
      <c r="AN34" s="26"/>
      <c r="AO34" s="26"/>
      <c r="AP34" s="27">
        <f t="shared" ref="AP34:AP65" si="25">SUM(AN34*10+AO34)/AM34*10</f>
        <v>0</v>
      </c>
      <c r="AQ34" s="26">
        <v>1</v>
      </c>
      <c r="AR34" s="26"/>
      <c r="AS34" s="26"/>
      <c r="AT34" s="27">
        <f t="shared" ref="AT34:AT65" si="26">SUM(AR34*10+AS34)/AQ34*10</f>
        <v>0</v>
      </c>
      <c r="AU34" s="26">
        <v>1</v>
      </c>
      <c r="AV34" s="26"/>
      <c r="AW34" s="26"/>
      <c r="AX34" s="27">
        <f t="shared" ref="AX34:AX65" si="27">SUM(AV34*10+AW34)/AU34*10</f>
        <v>0</v>
      </c>
      <c r="AY34" s="29">
        <f t="shared" ref="AY34:AY65" si="28">IF(G34&lt;250,0,IF(G34&lt;500,250,IF(G34&lt;750,"500",IF(G34&lt;1000,750,IF(G34&lt;1500,1000,IF(G34&lt;2000,1500,IF(G34&lt;2500,2000,IF(G34&lt;3000,2500,3000))))))))</f>
        <v>0</v>
      </c>
      <c r="AZ34" s="30">
        <v>0</v>
      </c>
      <c r="BA34" s="31">
        <f t="shared" ref="BA34:BA65" si="29">AY34-AZ34</f>
        <v>0</v>
      </c>
      <c r="BB34" s="32" t="str">
        <f t="shared" ref="BB34:BB65" si="30">IF(BA34=0,"geen actie",CONCATENATE("diploma uitschrijven: ",AY34," punten"))</f>
        <v>geen actie</v>
      </c>
      <c r="BC34" s="18">
        <v>69</v>
      </c>
      <c r="BD34" s="197"/>
    </row>
    <row r="35" spans="1:56" hidden="1" x14ac:dyDescent="0.25">
      <c r="A35" s="18">
        <v>10</v>
      </c>
      <c r="B35" s="18" t="str">
        <f t="shared" si="16"/>
        <v>v</v>
      </c>
      <c r="C35" s="194"/>
      <c r="D35" s="200"/>
      <c r="E35" s="31"/>
      <c r="F35" s="31"/>
      <c r="G35" s="198">
        <f t="shared" si="15"/>
        <v>0</v>
      </c>
      <c r="H35" s="31"/>
      <c r="I35" s="196">
        <f t="shared" si="17"/>
        <v>2018</v>
      </c>
      <c r="J35" s="25">
        <v>0</v>
      </c>
      <c r="K35" s="26">
        <v>1</v>
      </c>
      <c r="L35" s="26"/>
      <c r="M35" s="26"/>
      <c r="N35" s="27">
        <f t="shared" si="18"/>
        <v>0</v>
      </c>
      <c r="O35" s="26">
        <v>1</v>
      </c>
      <c r="P35" s="26"/>
      <c r="Q35" s="26"/>
      <c r="R35" s="27">
        <f t="shared" si="19"/>
        <v>0</v>
      </c>
      <c r="S35" s="26">
        <v>1</v>
      </c>
      <c r="T35" s="26"/>
      <c r="U35" s="26"/>
      <c r="V35" s="27">
        <f t="shared" si="20"/>
        <v>0</v>
      </c>
      <c r="W35" s="26">
        <v>1</v>
      </c>
      <c r="X35" s="26"/>
      <c r="Y35" s="26"/>
      <c r="Z35" s="27">
        <f t="shared" si="21"/>
        <v>0</v>
      </c>
      <c r="AA35" s="26">
        <v>1</v>
      </c>
      <c r="AB35" s="26"/>
      <c r="AC35" s="26"/>
      <c r="AD35" s="27">
        <f t="shared" si="22"/>
        <v>0</v>
      </c>
      <c r="AE35" s="26">
        <v>1</v>
      </c>
      <c r="AF35" s="26"/>
      <c r="AG35" s="26"/>
      <c r="AH35" s="27">
        <f t="shared" si="23"/>
        <v>0</v>
      </c>
      <c r="AI35" s="26">
        <v>1</v>
      </c>
      <c r="AJ35" s="26"/>
      <c r="AK35" s="26"/>
      <c r="AL35" s="27">
        <f t="shared" si="24"/>
        <v>0</v>
      </c>
      <c r="AM35" s="26">
        <v>1</v>
      </c>
      <c r="AN35" s="26"/>
      <c r="AO35" s="26"/>
      <c r="AP35" s="27">
        <f t="shared" si="25"/>
        <v>0</v>
      </c>
      <c r="AQ35" s="26">
        <v>1</v>
      </c>
      <c r="AR35" s="26"/>
      <c r="AS35" s="26"/>
      <c r="AT35" s="27">
        <f t="shared" si="26"/>
        <v>0</v>
      </c>
      <c r="AU35" s="26">
        <v>1</v>
      </c>
      <c r="AV35" s="26"/>
      <c r="AW35" s="26"/>
      <c r="AX35" s="27">
        <f t="shared" si="27"/>
        <v>0</v>
      </c>
      <c r="AY35" s="29">
        <f t="shared" si="28"/>
        <v>0</v>
      </c>
      <c r="AZ35" s="30">
        <v>0</v>
      </c>
      <c r="BA35" s="31">
        <f t="shared" si="29"/>
        <v>0</v>
      </c>
      <c r="BB35" s="32" t="str">
        <f t="shared" si="30"/>
        <v>geen actie</v>
      </c>
      <c r="BC35" s="18">
        <v>10</v>
      </c>
      <c r="BD35" s="197"/>
    </row>
    <row r="36" spans="1:56" hidden="1" x14ac:dyDescent="0.25">
      <c r="A36" s="18">
        <v>22</v>
      </c>
      <c r="B36" s="18" t="str">
        <f t="shared" si="16"/>
        <v>v</v>
      </c>
      <c r="C36" s="194"/>
      <c r="D36" s="47"/>
      <c r="E36" s="41"/>
      <c r="F36" s="41"/>
      <c r="G36" s="198">
        <f t="shared" si="15"/>
        <v>0</v>
      </c>
      <c r="H36" s="31"/>
      <c r="I36" s="196">
        <f t="shared" si="17"/>
        <v>2018</v>
      </c>
      <c r="J36" s="25">
        <v>0</v>
      </c>
      <c r="K36" s="26">
        <v>1</v>
      </c>
      <c r="L36" s="26"/>
      <c r="M36" s="26"/>
      <c r="N36" s="27">
        <f t="shared" si="18"/>
        <v>0</v>
      </c>
      <c r="O36" s="26">
        <v>1</v>
      </c>
      <c r="P36" s="26"/>
      <c r="Q36" s="26"/>
      <c r="R36" s="27">
        <f t="shared" si="19"/>
        <v>0</v>
      </c>
      <c r="S36" s="26">
        <v>1</v>
      </c>
      <c r="T36" s="26"/>
      <c r="U36" s="26"/>
      <c r="V36" s="27">
        <f t="shared" si="20"/>
        <v>0</v>
      </c>
      <c r="W36" s="26">
        <v>1</v>
      </c>
      <c r="X36" s="26"/>
      <c r="Y36" s="26"/>
      <c r="Z36" s="27">
        <f t="shared" si="21"/>
        <v>0</v>
      </c>
      <c r="AA36" s="26">
        <v>1</v>
      </c>
      <c r="AB36" s="26"/>
      <c r="AC36" s="26"/>
      <c r="AD36" s="27">
        <f t="shared" si="22"/>
        <v>0</v>
      </c>
      <c r="AE36" s="26">
        <v>1</v>
      </c>
      <c r="AF36" s="26"/>
      <c r="AG36" s="26"/>
      <c r="AH36" s="27">
        <f t="shared" si="23"/>
        <v>0</v>
      </c>
      <c r="AI36" s="26">
        <v>1</v>
      </c>
      <c r="AJ36" s="26"/>
      <c r="AK36" s="26"/>
      <c r="AL36" s="27">
        <f t="shared" si="24"/>
        <v>0</v>
      </c>
      <c r="AM36" s="26">
        <v>1</v>
      </c>
      <c r="AN36" s="26"/>
      <c r="AO36" s="26"/>
      <c r="AP36" s="27">
        <f t="shared" si="25"/>
        <v>0</v>
      </c>
      <c r="AQ36" s="26">
        <v>1</v>
      </c>
      <c r="AR36" s="26"/>
      <c r="AS36" s="26"/>
      <c r="AT36" s="27">
        <f t="shared" si="26"/>
        <v>0</v>
      </c>
      <c r="AU36" s="26">
        <v>1</v>
      </c>
      <c r="AV36" s="26"/>
      <c r="AW36" s="26"/>
      <c r="AX36" s="27">
        <f t="shared" si="27"/>
        <v>0</v>
      </c>
      <c r="AY36" s="29">
        <f t="shared" si="28"/>
        <v>0</v>
      </c>
      <c r="AZ36" s="30">
        <v>0</v>
      </c>
      <c r="BA36" s="31">
        <f t="shared" si="29"/>
        <v>0</v>
      </c>
      <c r="BB36" s="32" t="str">
        <f t="shared" si="30"/>
        <v>geen actie</v>
      </c>
      <c r="BC36" s="18">
        <v>22</v>
      </c>
    </row>
    <row r="37" spans="1:56" hidden="1" x14ac:dyDescent="0.25">
      <c r="A37" s="18">
        <v>4</v>
      </c>
      <c r="B37" s="18" t="str">
        <f t="shared" si="16"/>
        <v>v</v>
      </c>
      <c r="C37" s="194"/>
      <c r="D37" s="200"/>
      <c r="E37" s="31"/>
      <c r="F37" s="31"/>
      <c r="G37" s="198">
        <f t="shared" si="15"/>
        <v>0</v>
      </c>
      <c r="H37" s="37"/>
      <c r="I37" s="196">
        <f t="shared" si="17"/>
        <v>2018</v>
      </c>
      <c r="J37" s="25">
        <v>0</v>
      </c>
      <c r="K37" s="26">
        <v>1</v>
      </c>
      <c r="L37" s="26"/>
      <c r="M37" s="26"/>
      <c r="N37" s="27">
        <f t="shared" si="18"/>
        <v>0</v>
      </c>
      <c r="O37" s="26">
        <v>1</v>
      </c>
      <c r="P37" s="26"/>
      <c r="Q37" s="26"/>
      <c r="R37" s="27">
        <f t="shared" si="19"/>
        <v>0</v>
      </c>
      <c r="S37" s="26">
        <v>1</v>
      </c>
      <c r="T37" s="26"/>
      <c r="U37" s="26"/>
      <c r="V37" s="27">
        <f t="shared" si="20"/>
        <v>0</v>
      </c>
      <c r="W37" s="26">
        <v>1</v>
      </c>
      <c r="X37" s="26"/>
      <c r="Y37" s="26"/>
      <c r="Z37" s="27">
        <f t="shared" si="21"/>
        <v>0</v>
      </c>
      <c r="AA37" s="26">
        <v>1</v>
      </c>
      <c r="AB37" s="26"/>
      <c r="AC37" s="26"/>
      <c r="AD37" s="27">
        <f t="shared" si="22"/>
        <v>0</v>
      </c>
      <c r="AE37" s="26">
        <v>1</v>
      </c>
      <c r="AF37" s="26"/>
      <c r="AG37" s="26"/>
      <c r="AH37" s="27">
        <f t="shared" si="23"/>
        <v>0</v>
      </c>
      <c r="AI37" s="26">
        <v>1</v>
      </c>
      <c r="AJ37" s="26"/>
      <c r="AK37" s="26"/>
      <c r="AL37" s="27">
        <f t="shared" si="24"/>
        <v>0</v>
      </c>
      <c r="AM37" s="26">
        <v>1</v>
      </c>
      <c r="AN37" s="26"/>
      <c r="AO37" s="26"/>
      <c r="AP37" s="27">
        <f t="shared" si="25"/>
        <v>0</v>
      </c>
      <c r="AQ37" s="26">
        <v>1</v>
      </c>
      <c r="AR37" s="26"/>
      <c r="AS37" s="26"/>
      <c r="AT37" s="27">
        <f t="shared" si="26"/>
        <v>0</v>
      </c>
      <c r="AU37" s="26">
        <v>1</v>
      </c>
      <c r="AV37" s="26"/>
      <c r="AW37" s="26"/>
      <c r="AX37" s="27">
        <f t="shared" si="27"/>
        <v>0</v>
      </c>
      <c r="AY37" s="29">
        <f t="shared" si="28"/>
        <v>0</v>
      </c>
      <c r="AZ37" s="30">
        <v>0</v>
      </c>
      <c r="BA37" s="31">
        <f t="shared" si="29"/>
        <v>0</v>
      </c>
      <c r="BB37" s="32" t="str">
        <f t="shared" si="30"/>
        <v>geen actie</v>
      </c>
      <c r="BC37" s="18">
        <v>4</v>
      </c>
    </row>
    <row r="38" spans="1:56" hidden="1" x14ac:dyDescent="0.25">
      <c r="A38" s="18">
        <v>31</v>
      </c>
      <c r="B38" s="18" t="str">
        <f t="shared" si="16"/>
        <v>v</v>
      </c>
      <c r="C38" s="194"/>
      <c r="D38" s="200"/>
      <c r="E38" s="31"/>
      <c r="F38" s="31"/>
      <c r="G38" s="32">
        <f t="shared" ref="G38:G69" si="31">SUM(J38+N38+R38+V38+Z38+AD38+AH38+AL38+AP38+AT38+AX38)</f>
        <v>0</v>
      </c>
      <c r="H38" s="37"/>
      <c r="I38" s="196">
        <f t="shared" si="17"/>
        <v>2018</v>
      </c>
      <c r="J38" s="25">
        <v>0</v>
      </c>
      <c r="K38" s="26">
        <v>1</v>
      </c>
      <c r="L38" s="26"/>
      <c r="M38" s="26"/>
      <c r="N38" s="27">
        <f t="shared" si="18"/>
        <v>0</v>
      </c>
      <c r="O38" s="26">
        <v>1</v>
      </c>
      <c r="P38" s="26"/>
      <c r="Q38" s="26"/>
      <c r="R38" s="27">
        <f t="shared" si="19"/>
        <v>0</v>
      </c>
      <c r="S38" s="26">
        <v>1</v>
      </c>
      <c r="T38" s="26"/>
      <c r="U38" s="26"/>
      <c r="V38" s="27">
        <f t="shared" si="20"/>
        <v>0</v>
      </c>
      <c r="W38" s="26">
        <v>1</v>
      </c>
      <c r="X38" s="26"/>
      <c r="Y38" s="26"/>
      <c r="Z38" s="27">
        <f t="shared" si="21"/>
        <v>0</v>
      </c>
      <c r="AA38" s="26">
        <v>1</v>
      </c>
      <c r="AB38" s="26"/>
      <c r="AC38" s="26"/>
      <c r="AD38" s="27">
        <f t="shared" si="22"/>
        <v>0</v>
      </c>
      <c r="AE38" s="26">
        <v>1</v>
      </c>
      <c r="AF38" s="26"/>
      <c r="AG38" s="26"/>
      <c r="AH38" s="27">
        <f t="shared" si="23"/>
        <v>0</v>
      </c>
      <c r="AI38" s="26">
        <v>1</v>
      </c>
      <c r="AJ38" s="26"/>
      <c r="AK38" s="26"/>
      <c r="AL38" s="27">
        <f t="shared" si="24"/>
        <v>0</v>
      </c>
      <c r="AM38" s="26">
        <v>1</v>
      </c>
      <c r="AN38" s="26"/>
      <c r="AO38" s="26"/>
      <c r="AP38" s="27">
        <f t="shared" si="25"/>
        <v>0</v>
      </c>
      <c r="AQ38" s="26">
        <v>1</v>
      </c>
      <c r="AR38" s="26"/>
      <c r="AS38" s="26"/>
      <c r="AT38" s="27">
        <f t="shared" si="26"/>
        <v>0</v>
      </c>
      <c r="AU38" s="26">
        <v>1</v>
      </c>
      <c r="AV38" s="26"/>
      <c r="AW38" s="26"/>
      <c r="AX38" s="27">
        <f t="shared" si="27"/>
        <v>0</v>
      </c>
      <c r="AY38" s="29">
        <f t="shared" si="28"/>
        <v>0</v>
      </c>
      <c r="AZ38" s="30">
        <v>0</v>
      </c>
      <c r="BA38" s="31">
        <f t="shared" si="29"/>
        <v>0</v>
      </c>
      <c r="BB38" s="32" t="str">
        <f t="shared" si="30"/>
        <v>geen actie</v>
      </c>
      <c r="BC38" s="18">
        <v>31</v>
      </c>
    </row>
    <row r="39" spans="1:56" hidden="1" x14ac:dyDescent="0.25">
      <c r="A39" s="18">
        <v>35</v>
      </c>
      <c r="B39" s="18" t="str">
        <f t="shared" si="16"/>
        <v>v</v>
      </c>
      <c r="C39" s="194"/>
      <c r="D39" s="195"/>
      <c r="E39" s="31"/>
      <c r="F39" s="31"/>
      <c r="G39" s="32">
        <f t="shared" si="31"/>
        <v>0</v>
      </c>
      <c r="H39" s="37"/>
      <c r="I39" s="196">
        <f t="shared" si="17"/>
        <v>2018</v>
      </c>
      <c r="J39" s="25">
        <v>0</v>
      </c>
      <c r="K39" s="26">
        <v>1</v>
      </c>
      <c r="L39" s="26"/>
      <c r="M39" s="26"/>
      <c r="N39" s="27">
        <f t="shared" si="18"/>
        <v>0</v>
      </c>
      <c r="O39" s="26">
        <v>1</v>
      </c>
      <c r="P39" s="26"/>
      <c r="Q39" s="26"/>
      <c r="R39" s="27">
        <f t="shared" si="19"/>
        <v>0</v>
      </c>
      <c r="S39" s="26">
        <v>1</v>
      </c>
      <c r="T39" s="26"/>
      <c r="U39" s="26"/>
      <c r="V39" s="27">
        <f t="shared" si="20"/>
        <v>0</v>
      </c>
      <c r="W39" s="26">
        <v>1</v>
      </c>
      <c r="X39" s="26"/>
      <c r="Y39" s="26"/>
      <c r="Z39" s="27">
        <f t="shared" si="21"/>
        <v>0</v>
      </c>
      <c r="AA39" s="26">
        <v>1</v>
      </c>
      <c r="AB39" s="26"/>
      <c r="AC39" s="26"/>
      <c r="AD39" s="27">
        <f t="shared" si="22"/>
        <v>0</v>
      </c>
      <c r="AE39" s="26">
        <v>1</v>
      </c>
      <c r="AF39" s="26"/>
      <c r="AG39" s="26"/>
      <c r="AH39" s="27">
        <f t="shared" si="23"/>
        <v>0</v>
      </c>
      <c r="AI39" s="26">
        <v>1</v>
      </c>
      <c r="AJ39" s="26"/>
      <c r="AK39" s="26"/>
      <c r="AL39" s="27">
        <f t="shared" si="24"/>
        <v>0</v>
      </c>
      <c r="AM39" s="26">
        <v>1</v>
      </c>
      <c r="AN39" s="26"/>
      <c r="AO39" s="26"/>
      <c r="AP39" s="27">
        <f t="shared" si="25"/>
        <v>0</v>
      </c>
      <c r="AQ39" s="26">
        <v>1</v>
      </c>
      <c r="AR39" s="26"/>
      <c r="AS39" s="26"/>
      <c r="AT39" s="27">
        <f t="shared" si="26"/>
        <v>0</v>
      </c>
      <c r="AU39" s="26">
        <v>1</v>
      </c>
      <c r="AV39" s="26"/>
      <c r="AW39" s="26"/>
      <c r="AX39" s="27">
        <f t="shared" si="27"/>
        <v>0</v>
      </c>
      <c r="AY39" s="29">
        <f t="shared" si="28"/>
        <v>0</v>
      </c>
      <c r="AZ39" s="30">
        <v>0</v>
      </c>
      <c r="BA39" s="31">
        <f t="shared" si="29"/>
        <v>0</v>
      </c>
      <c r="BB39" s="32" t="str">
        <f t="shared" si="30"/>
        <v>geen actie</v>
      </c>
      <c r="BC39" s="18">
        <v>35</v>
      </c>
    </row>
    <row r="40" spans="1:56" hidden="1" x14ac:dyDescent="0.25">
      <c r="A40" s="18">
        <v>13</v>
      </c>
      <c r="B40" s="18" t="str">
        <f t="shared" si="16"/>
        <v>v</v>
      </c>
      <c r="C40" s="194"/>
      <c r="D40" s="200"/>
      <c r="E40" s="31"/>
      <c r="F40" s="31"/>
      <c r="G40" s="198">
        <f t="shared" si="31"/>
        <v>0</v>
      </c>
      <c r="H40" s="31"/>
      <c r="I40" s="196">
        <f t="shared" si="17"/>
        <v>2018</v>
      </c>
      <c r="J40" s="25">
        <v>0</v>
      </c>
      <c r="K40" s="26">
        <v>1</v>
      </c>
      <c r="L40" s="26"/>
      <c r="M40" s="26"/>
      <c r="N40" s="27">
        <f t="shared" si="18"/>
        <v>0</v>
      </c>
      <c r="O40" s="26">
        <v>1</v>
      </c>
      <c r="P40" s="26"/>
      <c r="Q40" s="26"/>
      <c r="R40" s="27">
        <f t="shared" si="19"/>
        <v>0</v>
      </c>
      <c r="S40" s="26">
        <v>1</v>
      </c>
      <c r="T40" s="26"/>
      <c r="U40" s="26"/>
      <c r="V40" s="27">
        <f t="shared" si="20"/>
        <v>0</v>
      </c>
      <c r="W40" s="26">
        <v>1</v>
      </c>
      <c r="X40" s="26"/>
      <c r="Y40" s="26"/>
      <c r="Z40" s="27">
        <f t="shared" si="21"/>
        <v>0</v>
      </c>
      <c r="AA40" s="26">
        <v>1</v>
      </c>
      <c r="AB40" s="26"/>
      <c r="AC40" s="26"/>
      <c r="AD40" s="27">
        <f t="shared" si="22"/>
        <v>0</v>
      </c>
      <c r="AE40" s="26">
        <v>1</v>
      </c>
      <c r="AF40" s="26"/>
      <c r="AG40" s="26"/>
      <c r="AH40" s="27">
        <f t="shared" si="23"/>
        <v>0</v>
      </c>
      <c r="AI40" s="26">
        <v>1</v>
      </c>
      <c r="AJ40" s="26"/>
      <c r="AK40" s="26"/>
      <c r="AL40" s="27">
        <f t="shared" si="24"/>
        <v>0</v>
      </c>
      <c r="AM40" s="26">
        <v>1</v>
      </c>
      <c r="AN40" s="26"/>
      <c r="AO40" s="26"/>
      <c r="AP40" s="27">
        <f t="shared" si="25"/>
        <v>0</v>
      </c>
      <c r="AQ40" s="26">
        <v>1</v>
      </c>
      <c r="AR40" s="26"/>
      <c r="AS40" s="26"/>
      <c r="AT40" s="27">
        <f t="shared" si="26"/>
        <v>0</v>
      </c>
      <c r="AU40" s="26">
        <v>1</v>
      </c>
      <c r="AV40" s="26"/>
      <c r="AW40" s="26"/>
      <c r="AX40" s="27">
        <f t="shared" si="27"/>
        <v>0</v>
      </c>
      <c r="AY40" s="29">
        <f t="shared" si="28"/>
        <v>0</v>
      </c>
      <c r="AZ40" s="30">
        <v>0</v>
      </c>
      <c r="BA40" s="31">
        <f t="shared" si="29"/>
        <v>0</v>
      </c>
      <c r="BB40" s="32" t="str">
        <f t="shared" si="30"/>
        <v>geen actie</v>
      </c>
      <c r="BC40" s="18">
        <v>13</v>
      </c>
      <c r="BD40" s="197"/>
    </row>
    <row r="41" spans="1:56" hidden="1" x14ac:dyDescent="0.25">
      <c r="A41" s="18">
        <v>49</v>
      </c>
      <c r="B41" s="18" t="str">
        <f t="shared" si="16"/>
        <v>v</v>
      </c>
      <c r="C41" s="194"/>
      <c r="D41" s="195"/>
      <c r="E41" s="31"/>
      <c r="F41" s="31"/>
      <c r="G41" s="32">
        <f t="shared" si="31"/>
        <v>0</v>
      </c>
      <c r="H41" s="37"/>
      <c r="I41" s="196">
        <f t="shared" si="17"/>
        <v>2018</v>
      </c>
      <c r="J41" s="25">
        <v>0</v>
      </c>
      <c r="K41" s="26">
        <v>1</v>
      </c>
      <c r="L41" s="26"/>
      <c r="M41" s="26"/>
      <c r="N41" s="27">
        <f t="shared" si="18"/>
        <v>0</v>
      </c>
      <c r="O41" s="26">
        <v>1</v>
      </c>
      <c r="P41" s="26"/>
      <c r="Q41" s="26"/>
      <c r="R41" s="27">
        <f t="shared" si="19"/>
        <v>0</v>
      </c>
      <c r="S41" s="26">
        <v>1</v>
      </c>
      <c r="T41" s="26"/>
      <c r="U41" s="26"/>
      <c r="V41" s="27">
        <f t="shared" si="20"/>
        <v>0</v>
      </c>
      <c r="W41" s="26">
        <v>1</v>
      </c>
      <c r="X41" s="26"/>
      <c r="Y41" s="26"/>
      <c r="Z41" s="27">
        <f t="shared" si="21"/>
        <v>0</v>
      </c>
      <c r="AA41" s="26">
        <v>1</v>
      </c>
      <c r="AB41" s="26"/>
      <c r="AC41" s="26"/>
      <c r="AD41" s="27">
        <f t="shared" si="22"/>
        <v>0</v>
      </c>
      <c r="AE41" s="26">
        <v>1</v>
      </c>
      <c r="AF41" s="26"/>
      <c r="AG41" s="26"/>
      <c r="AH41" s="27">
        <f t="shared" si="23"/>
        <v>0</v>
      </c>
      <c r="AI41" s="26">
        <v>1</v>
      </c>
      <c r="AJ41" s="26"/>
      <c r="AK41" s="26"/>
      <c r="AL41" s="27">
        <f t="shared" si="24"/>
        <v>0</v>
      </c>
      <c r="AM41" s="26">
        <v>1</v>
      </c>
      <c r="AN41" s="26"/>
      <c r="AO41" s="26"/>
      <c r="AP41" s="27">
        <f t="shared" si="25"/>
        <v>0</v>
      </c>
      <c r="AQ41" s="26">
        <v>1</v>
      </c>
      <c r="AR41" s="26"/>
      <c r="AS41" s="26"/>
      <c r="AT41" s="27">
        <f t="shared" si="26"/>
        <v>0</v>
      </c>
      <c r="AU41" s="26">
        <v>1</v>
      </c>
      <c r="AV41" s="26"/>
      <c r="AW41" s="26"/>
      <c r="AX41" s="27">
        <f t="shared" si="27"/>
        <v>0</v>
      </c>
      <c r="AY41" s="29">
        <f t="shared" si="28"/>
        <v>0</v>
      </c>
      <c r="AZ41" s="30">
        <v>0</v>
      </c>
      <c r="BA41" s="31">
        <f t="shared" si="29"/>
        <v>0</v>
      </c>
      <c r="BB41" s="32" t="str">
        <f t="shared" si="30"/>
        <v>geen actie</v>
      </c>
      <c r="BC41" s="18">
        <v>49</v>
      </c>
    </row>
    <row r="42" spans="1:56" hidden="1" x14ac:dyDescent="0.25">
      <c r="A42" s="18">
        <v>70</v>
      </c>
      <c r="B42" s="18" t="str">
        <f t="shared" si="16"/>
        <v>v</v>
      </c>
      <c r="C42" s="194"/>
      <c r="D42" s="200"/>
      <c r="E42" s="31"/>
      <c r="F42" s="31"/>
      <c r="G42" s="32">
        <f t="shared" si="31"/>
        <v>0</v>
      </c>
      <c r="H42" s="31"/>
      <c r="I42" s="196">
        <f t="shared" si="17"/>
        <v>2018</v>
      </c>
      <c r="J42" s="25">
        <v>0</v>
      </c>
      <c r="K42" s="26">
        <v>1</v>
      </c>
      <c r="L42" s="26"/>
      <c r="M42" s="26"/>
      <c r="N42" s="27">
        <f t="shared" si="18"/>
        <v>0</v>
      </c>
      <c r="O42" s="26">
        <v>1</v>
      </c>
      <c r="P42" s="26"/>
      <c r="Q42" s="26"/>
      <c r="R42" s="27">
        <f t="shared" si="19"/>
        <v>0</v>
      </c>
      <c r="S42" s="26">
        <v>1</v>
      </c>
      <c r="T42" s="26"/>
      <c r="U42" s="26"/>
      <c r="V42" s="27">
        <f t="shared" si="20"/>
        <v>0</v>
      </c>
      <c r="W42" s="26">
        <v>1</v>
      </c>
      <c r="X42" s="26"/>
      <c r="Y42" s="26"/>
      <c r="Z42" s="27">
        <f t="shared" si="21"/>
        <v>0</v>
      </c>
      <c r="AA42" s="26">
        <v>1</v>
      </c>
      <c r="AB42" s="26"/>
      <c r="AC42" s="26"/>
      <c r="AD42" s="27">
        <f t="shared" si="22"/>
        <v>0</v>
      </c>
      <c r="AE42" s="26">
        <v>1</v>
      </c>
      <c r="AF42" s="26"/>
      <c r="AG42" s="26"/>
      <c r="AH42" s="27">
        <f t="shared" si="23"/>
        <v>0</v>
      </c>
      <c r="AI42" s="26">
        <v>1</v>
      </c>
      <c r="AJ42" s="26"/>
      <c r="AK42" s="26"/>
      <c r="AL42" s="27">
        <f t="shared" si="24"/>
        <v>0</v>
      </c>
      <c r="AM42" s="26">
        <v>1</v>
      </c>
      <c r="AN42" s="26"/>
      <c r="AO42" s="26"/>
      <c r="AP42" s="27">
        <f t="shared" si="25"/>
        <v>0</v>
      </c>
      <c r="AQ42" s="26">
        <v>1</v>
      </c>
      <c r="AR42" s="26"/>
      <c r="AS42" s="26"/>
      <c r="AT42" s="27">
        <f t="shared" si="26"/>
        <v>0</v>
      </c>
      <c r="AU42" s="26">
        <v>1</v>
      </c>
      <c r="AV42" s="26"/>
      <c r="AW42" s="26"/>
      <c r="AX42" s="27">
        <f t="shared" si="27"/>
        <v>0</v>
      </c>
      <c r="AY42" s="29">
        <f t="shared" si="28"/>
        <v>0</v>
      </c>
      <c r="AZ42" s="30">
        <v>0</v>
      </c>
      <c r="BA42" s="31">
        <f t="shared" si="29"/>
        <v>0</v>
      </c>
      <c r="BB42" s="32" t="str">
        <f t="shared" si="30"/>
        <v>geen actie</v>
      </c>
      <c r="BC42" s="18">
        <v>70</v>
      </c>
    </row>
    <row r="43" spans="1:56" hidden="1" x14ac:dyDescent="0.25">
      <c r="A43" s="18">
        <v>53</v>
      </c>
      <c r="B43" s="18" t="str">
        <f t="shared" si="16"/>
        <v>v</v>
      </c>
      <c r="C43" s="194"/>
      <c r="D43" s="195"/>
      <c r="E43" s="31"/>
      <c r="F43" s="31"/>
      <c r="G43" s="32">
        <f t="shared" si="31"/>
        <v>0</v>
      </c>
      <c r="H43" s="37"/>
      <c r="I43" s="196">
        <f t="shared" si="17"/>
        <v>2018</v>
      </c>
      <c r="J43" s="25">
        <v>0</v>
      </c>
      <c r="K43" s="26">
        <v>1</v>
      </c>
      <c r="L43" s="26"/>
      <c r="M43" s="26"/>
      <c r="N43" s="27">
        <f t="shared" si="18"/>
        <v>0</v>
      </c>
      <c r="O43" s="26">
        <v>1</v>
      </c>
      <c r="P43" s="26"/>
      <c r="Q43" s="26"/>
      <c r="R43" s="27">
        <f t="shared" si="19"/>
        <v>0</v>
      </c>
      <c r="S43" s="26">
        <v>1</v>
      </c>
      <c r="T43" s="26"/>
      <c r="U43" s="26"/>
      <c r="V43" s="27">
        <f t="shared" si="20"/>
        <v>0</v>
      </c>
      <c r="W43" s="26">
        <v>1</v>
      </c>
      <c r="X43" s="26"/>
      <c r="Y43" s="26"/>
      <c r="Z43" s="27">
        <f t="shared" si="21"/>
        <v>0</v>
      </c>
      <c r="AA43" s="26">
        <v>1</v>
      </c>
      <c r="AB43" s="26"/>
      <c r="AC43" s="26"/>
      <c r="AD43" s="27">
        <f t="shared" si="22"/>
        <v>0</v>
      </c>
      <c r="AE43" s="26">
        <v>1</v>
      </c>
      <c r="AF43" s="26"/>
      <c r="AG43" s="26"/>
      <c r="AH43" s="27">
        <f t="shared" si="23"/>
        <v>0</v>
      </c>
      <c r="AI43" s="26">
        <v>1</v>
      </c>
      <c r="AJ43" s="26"/>
      <c r="AK43" s="26"/>
      <c r="AL43" s="27">
        <f t="shared" si="24"/>
        <v>0</v>
      </c>
      <c r="AM43" s="26">
        <v>1</v>
      </c>
      <c r="AN43" s="26"/>
      <c r="AO43" s="26"/>
      <c r="AP43" s="27">
        <f t="shared" si="25"/>
        <v>0</v>
      </c>
      <c r="AQ43" s="26">
        <v>1</v>
      </c>
      <c r="AR43" s="26"/>
      <c r="AS43" s="26"/>
      <c r="AT43" s="27">
        <f t="shared" si="26"/>
        <v>0</v>
      </c>
      <c r="AU43" s="26">
        <v>1</v>
      </c>
      <c r="AV43" s="26"/>
      <c r="AW43" s="26"/>
      <c r="AX43" s="27">
        <f t="shared" si="27"/>
        <v>0</v>
      </c>
      <c r="AY43" s="29">
        <f t="shared" si="28"/>
        <v>0</v>
      </c>
      <c r="AZ43" s="30">
        <v>0</v>
      </c>
      <c r="BA43" s="31">
        <f t="shared" si="29"/>
        <v>0</v>
      </c>
      <c r="BB43" s="32" t="str">
        <f t="shared" si="30"/>
        <v>geen actie</v>
      </c>
      <c r="BC43" s="18">
        <v>53</v>
      </c>
      <c r="BD43" s="197"/>
    </row>
    <row r="44" spans="1:56" hidden="1" x14ac:dyDescent="0.25">
      <c r="A44" s="18">
        <v>63</v>
      </c>
      <c r="B44" s="18" t="str">
        <f t="shared" si="16"/>
        <v>v</v>
      </c>
      <c r="C44" s="194"/>
      <c r="D44" s="195"/>
      <c r="E44" s="31"/>
      <c r="F44" s="31"/>
      <c r="G44" s="32">
        <f t="shared" si="31"/>
        <v>0</v>
      </c>
      <c r="H44" s="37"/>
      <c r="I44" s="196">
        <f t="shared" si="17"/>
        <v>2018</v>
      </c>
      <c r="J44" s="25">
        <v>0</v>
      </c>
      <c r="K44" s="26">
        <v>1</v>
      </c>
      <c r="L44" s="26"/>
      <c r="M44" s="26"/>
      <c r="N44" s="27">
        <f t="shared" si="18"/>
        <v>0</v>
      </c>
      <c r="O44" s="26">
        <v>1</v>
      </c>
      <c r="P44" s="26"/>
      <c r="Q44" s="26"/>
      <c r="R44" s="27">
        <f t="shared" si="19"/>
        <v>0</v>
      </c>
      <c r="S44" s="26">
        <v>1</v>
      </c>
      <c r="T44" s="26"/>
      <c r="U44" s="26"/>
      <c r="V44" s="27">
        <f t="shared" si="20"/>
        <v>0</v>
      </c>
      <c r="W44" s="26">
        <v>1</v>
      </c>
      <c r="X44" s="26"/>
      <c r="Y44" s="26"/>
      <c r="Z44" s="27">
        <f t="shared" si="21"/>
        <v>0</v>
      </c>
      <c r="AA44" s="26">
        <v>1</v>
      </c>
      <c r="AB44" s="26"/>
      <c r="AC44" s="26"/>
      <c r="AD44" s="27">
        <f t="shared" si="22"/>
        <v>0</v>
      </c>
      <c r="AE44" s="26">
        <v>1</v>
      </c>
      <c r="AF44" s="26"/>
      <c r="AG44" s="26"/>
      <c r="AH44" s="27">
        <f t="shared" si="23"/>
        <v>0</v>
      </c>
      <c r="AI44" s="26">
        <v>1</v>
      </c>
      <c r="AJ44" s="26"/>
      <c r="AK44" s="26"/>
      <c r="AL44" s="27">
        <f t="shared" si="24"/>
        <v>0</v>
      </c>
      <c r="AM44" s="26">
        <v>1</v>
      </c>
      <c r="AN44" s="26"/>
      <c r="AO44" s="26"/>
      <c r="AP44" s="27">
        <f t="shared" si="25"/>
        <v>0</v>
      </c>
      <c r="AQ44" s="26">
        <v>1</v>
      </c>
      <c r="AR44" s="26"/>
      <c r="AS44" s="26"/>
      <c r="AT44" s="27">
        <f t="shared" si="26"/>
        <v>0</v>
      </c>
      <c r="AU44" s="26">
        <v>1</v>
      </c>
      <c r="AV44" s="26"/>
      <c r="AW44" s="26"/>
      <c r="AX44" s="27">
        <f t="shared" si="27"/>
        <v>0</v>
      </c>
      <c r="AY44" s="29">
        <f t="shared" si="28"/>
        <v>0</v>
      </c>
      <c r="AZ44" s="30">
        <v>0</v>
      </c>
      <c r="BA44" s="31">
        <f t="shared" si="29"/>
        <v>0</v>
      </c>
      <c r="BB44" s="32" t="str">
        <f t="shared" si="30"/>
        <v>geen actie</v>
      </c>
      <c r="BC44" s="18">
        <v>63</v>
      </c>
      <c r="BD44" s="197"/>
    </row>
    <row r="45" spans="1:56" hidden="1" x14ac:dyDescent="0.25">
      <c r="A45" s="18">
        <v>32</v>
      </c>
      <c r="B45" s="18" t="str">
        <f t="shared" si="16"/>
        <v>v</v>
      </c>
      <c r="C45" s="194"/>
      <c r="D45" s="200"/>
      <c r="E45" s="31"/>
      <c r="F45" s="31"/>
      <c r="G45" s="32">
        <f t="shared" si="31"/>
        <v>0</v>
      </c>
      <c r="H45" s="37"/>
      <c r="I45" s="196">
        <f t="shared" si="17"/>
        <v>2018</v>
      </c>
      <c r="J45" s="25">
        <v>0</v>
      </c>
      <c r="K45" s="26">
        <v>1</v>
      </c>
      <c r="L45" s="26"/>
      <c r="M45" s="26"/>
      <c r="N45" s="27">
        <f t="shared" si="18"/>
        <v>0</v>
      </c>
      <c r="O45" s="26">
        <v>1</v>
      </c>
      <c r="P45" s="26"/>
      <c r="Q45" s="26"/>
      <c r="R45" s="27">
        <f t="shared" si="19"/>
        <v>0</v>
      </c>
      <c r="S45" s="26">
        <v>1</v>
      </c>
      <c r="T45" s="26"/>
      <c r="U45" s="26"/>
      <c r="V45" s="27">
        <f t="shared" si="20"/>
        <v>0</v>
      </c>
      <c r="W45" s="26">
        <v>1</v>
      </c>
      <c r="X45" s="26"/>
      <c r="Y45" s="26"/>
      <c r="Z45" s="27">
        <f t="shared" si="21"/>
        <v>0</v>
      </c>
      <c r="AA45" s="26">
        <v>1</v>
      </c>
      <c r="AB45" s="26"/>
      <c r="AC45" s="26"/>
      <c r="AD45" s="27">
        <f t="shared" si="22"/>
        <v>0</v>
      </c>
      <c r="AE45" s="26">
        <v>1</v>
      </c>
      <c r="AF45" s="26"/>
      <c r="AG45" s="26"/>
      <c r="AH45" s="27">
        <f t="shared" si="23"/>
        <v>0</v>
      </c>
      <c r="AI45" s="26">
        <v>1</v>
      </c>
      <c r="AJ45" s="26"/>
      <c r="AK45" s="26"/>
      <c r="AL45" s="27">
        <f t="shared" si="24"/>
        <v>0</v>
      </c>
      <c r="AM45" s="26">
        <v>1</v>
      </c>
      <c r="AN45" s="26"/>
      <c r="AO45" s="26"/>
      <c r="AP45" s="27">
        <f t="shared" si="25"/>
        <v>0</v>
      </c>
      <c r="AQ45" s="26">
        <v>1</v>
      </c>
      <c r="AR45" s="26"/>
      <c r="AS45" s="26"/>
      <c r="AT45" s="27">
        <f t="shared" si="26"/>
        <v>0</v>
      </c>
      <c r="AU45" s="26">
        <v>1</v>
      </c>
      <c r="AV45" s="26"/>
      <c r="AW45" s="26"/>
      <c r="AX45" s="27">
        <f t="shared" si="27"/>
        <v>0</v>
      </c>
      <c r="AY45" s="29">
        <f t="shared" si="28"/>
        <v>0</v>
      </c>
      <c r="AZ45" s="30">
        <v>0</v>
      </c>
      <c r="BA45" s="31">
        <f t="shared" si="29"/>
        <v>0</v>
      </c>
      <c r="BB45" s="32" t="str">
        <f t="shared" si="30"/>
        <v>geen actie</v>
      </c>
      <c r="BC45" s="18">
        <v>32</v>
      </c>
    </row>
    <row r="46" spans="1:56" hidden="1" x14ac:dyDescent="0.25">
      <c r="A46" s="18">
        <v>40</v>
      </c>
      <c r="B46" s="18" t="str">
        <f t="shared" si="16"/>
        <v>v</v>
      </c>
      <c r="C46" s="194"/>
      <c r="D46" s="195"/>
      <c r="E46" s="31"/>
      <c r="F46" s="31"/>
      <c r="G46" s="32">
        <f t="shared" si="31"/>
        <v>0</v>
      </c>
      <c r="H46" s="37"/>
      <c r="I46" s="196">
        <f t="shared" si="17"/>
        <v>2018</v>
      </c>
      <c r="J46" s="25">
        <v>0</v>
      </c>
      <c r="K46" s="26">
        <v>1</v>
      </c>
      <c r="L46" s="26"/>
      <c r="M46" s="26"/>
      <c r="N46" s="27">
        <f t="shared" si="18"/>
        <v>0</v>
      </c>
      <c r="O46" s="26">
        <v>1</v>
      </c>
      <c r="P46" s="26"/>
      <c r="Q46" s="26"/>
      <c r="R46" s="27">
        <f t="shared" si="19"/>
        <v>0</v>
      </c>
      <c r="S46" s="26">
        <v>1</v>
      </c>
      <c r="T46" s="26"/>
      <c r="U46" s="26"/>
      <c r="V46" s="27">
        <f t="shared" si="20"/>
        <v>0</v>
      </c>
      <c r="W46" s="26">
        <v>1</v>
      </c>
      <c r="X46" s="26"/>
      <c r="Y46" s="26"/>
      <c r="Z46" s="27">
        <f t="shared" si="21"/>
        <v>0</v>
      </c>
      <c r="AA46" s="26">
        <v>1</v>
      </c>
      <c r="AB46" s="26"/>
      <c r="AC46" s="26"/>
      <c r="AD46" s="27">
        <f t="shared" si="22"/>
        <v>0</v>
      </c>
      <c r="AE46" s="26">
        <v>1</v>
      </c>
      <c r="AF46" s="26"/>
      <c r="AG46" s="26"/>
      <c r="AH46" s="27">
        <f t="shared" si="23"/>
        <v>0</v>
      </c>
      <c r="AI46" s="26">
        <v>1</v>
      </c>
      <c r="AJ46" s="26"/>
      <c r="AK46" s="26"/>
      <c r="AL46" s="27">
        <f t="shared" si="24"/>
        <v>0</v>
      </c>
      <c r="AM46" s="26">
        <v>1</v>
      </c>
      <c r="AN46" s="26"/>
      <c r="AO46" s="26"/>
      <c r="AP46" s="27">
        <f t="shared" si="25"/>
        <v>0</v>
      </c>
      <c r="AQ46" s="26">
        <v>1</v>
      </c>
      <c r="AR46" s="26"/>
      <c r="AS46" s="26"/>
      <c r="AT46" s="27">
        <f t="shared" si="26"/>
        <v>0</v>
      </c>
      <c r="AU46" s="26">
        <v>1</v>
      </c>
      <c r="AV46" s="26"/>
      <c r="AW46" s="26"/>
      <c r="AX46" s="27">
        <f t="shared" si="27"/>
        <v>0</v>
      </c>
      <c r="AY46" s="29">
        <f t="shared" si="28"/>
        <v>0</v>
      </c>
      <c r="AZ46" s="30">
        <v>0</v>
      </c>
      <c r="BA46" s="31">
        <f t="shared" si="29"/>
        <v>0</v>
      </c>
      <c r="BB46" s="32" t="str">
        <f t="shared" si="30"/>
        <v>geen actie</v>
      </c>
      <c r="BC46" s="18">
        <v>40</v>
      </c>
    </row>
    <row r="47" spans="1:56" hidden="1" x14ac:dyDescent="0.25">
      <c r="A47" s="18">
        <v>62</v>
      </c>
      <c r="B47" s="18" t="str">
        <f t="shared" si="16"/>
        <v>v</v>
      </c>
      <c r="C47" s="194"/>
      <c r="D47" s="200"/>
      <c r="E47" s="31"/>
      <c r="F47" s="31"/>
      <c r="G47" s="32">
        <f t="shared" si="31"/>
        <v>0</v>
      </c>
      <c r="H47" s="31"/>
      <c r="I47" s="196">
        <f t="shared" si="17"/>
        <v>2018</v>
      </c>
      <c r="J47" s="25">
        <v>0</v>
      </c>
      <c r="K47" s="26">
        <v>1</v>
      </c>
      <c r="L47" s="26"/>
      <c r="M47" s="26"/>
      <c r="N47" s="27">
        <f t="shared" si="18"/>
        <v>0</v>
      </c>
      <c r="O47" s="26">
        <v>1</v>
      </c>
      <c r="P47" s="26"/>
      <c r="Q47" s="26"/>
      <c r="R47" s="27">
        <f t="shared" si="19"/>
        <v>0</v>
      </c>
      <c r="S47" s="26">
        <v>1</v>
      </c>
      <c r="T47" s="26"/>
      <c r="U47" s="26"/>
      <c r="V47" s="27">
        <f t="shared" si="20"/>
        <v>0</v>
      </c>
      <c r="W47" s="26">
        <v>1</v>
      </c>
      <c r="X47" s="26"/>
      <c r="Y47" s="26"/>
      <c r="Z47" s="27">
        <f t="shared" si="21"/>
        <v>0</v>
      </c>
      <c r="AA47" s="26">
        <v>1</v>
      </c>
      <c r="AB47" s="26"/>
      <c r="AC47" s="26"/>
      <c r="AD47" s="27">
        <f t="shared" si="22"/>
        <v>0</v>
      </c>
      <c r="AE47" s="26">
        <v>1</v>
      </c>
      <c r="AF47" s="26"/>
      <c r="AG47" s="26"/>
      <c r="AH47" s="27">
        <f t="shared" si="23"/>
        <v>0</v>
      </c>
      <c r="AI47" s="26">
        <v>1</v>
      </c>
      <c r="AJ47" s="26"/>
      <c r="AK47" s="26"/>
      <c r="AL47" s="27">
        <f t="shared" si="24"/>
        <v>0</v>
      </c>
      <c r="AM47" s="26">
        <v>1</v>
      </c>
      <c r="AN47" s="26"/>
      <c r="AO47" s="26"/>
      <c r="AP47" s="27">
        <f t="shared" si="25"/>
        <v>0</v>
      </c>
      <c r="AQ47" s="26">
        <v>1</v>
      </c>
      <c r="AR47" s="26"/>
      <c r="AS47" s="26"/>
      <c r="AT47" s="27">
        <f t="shared" si="26"/>
        <v>0</v>
      </c>
      <c r="AU47" s="26">
        <v>1</v>
      </c>
      <c r="AV47" s="26"/>
      <c r="AW47" s="26"/>
      <c r="AX47" s="27">
        <f t="shared" si="27"/>
        <v>0</v>
      </c>
      <c r="AY47" s="29">
        <f t="shared" si="28"/>
        <v>0</v>
      </c>
      <c r="AZ47" s="30">
        <v>0</v>
      </c>
      <c r="BA47" s="31">
        <f t="shared" si="29"/>
        <v>0</v>
      </c>
      <c r="BB47" s="32" t="str">
        <f t="shared" si="30"/>
        <v>geen actie</v>
      </c>
      <c r="BC47" s="18">
        <v>62</v>
      </c>
    </row>
    <row r="48" spans="1:56" ht="16.149999999999999" hidden="1" customHeight="1" x14ac:dyDescent="0.25">
      <c r="A48" s="18">
        <v>88</v>
      </c>
      <c r="B48" s="18" t="str">
        <f t="shared" si="16"/>
        <v>v</v>
      </c>
      <c r="C48" s="194"/>
      <c r="D48" s="200"/>
      <c r="E48" s="31"/>
      <c r="F48" s="37"/>
      <c r="G48" s="32">
        <f t="shared" si="31"/>
        <v>0</v>
      </c>
      <c r="H48" s="31"/>
      <c r="I48" s="196">
        <f t="shared" si="17"/>
        <v>2018</v>
      </c>
      <c r="J48" s="25">
        <v>0</v>
      </c>
      <c r="K48" s="26">
        <v>1</v>
      </c>
      <c r="L48" s="26"/>
      <c r="M48" s="26"/>
      <c r="N48" s="27">
        <f t="shared" si="18"/>
        <v>0</v>
      </c>
      <c r="O48" s="26">
        <v>1</v>
      </c>
      <c r="P48" s="26"/>
      <c r="Q48" s="26"/>
      <c r="R48" s="27">
        <f t="shared" si="19"/>
        <v>0</v>
      </c>
      <c r="S48" s="26">
        <v>1</v>
      </c>
      <c r="T48" s="26"/>
      <c r="U48" s="26"/>
      <c r="V48" s="27">
        <f t="shared" si="20"/>
        <v>0</v>
      </c>
      <c r="W48" s="26">
        <v>1</v>
      </c>
      <c r="X48" s="26"/>
      <c r="Y48" s="26"/>
      <c r="Z48" s="27">
        <f t="shared" si="21"/>
        <v>0</v>
      </c>
      <c r="AA48" s="26">
        <v>1</v>
      </c>
      <c r="AB48" s="26"/>
      <c r="AC48" s="26"/>
      <c r="AD48" s="27">
        <f t="shared" si="22"/>
        <v>0</v>
      </c>
      <c r="AE48" s="26">
        <v>1</v>
      </c>
      <c r="AF48" s="26"/>
      <c r="AG48" s="26"/>
      <c r="AH48" s="27">
        <f t="shared" si="23"/>
        <v>0</v>
      </c>
      <c r="AI48" s="26">
        <v>1</v>
      </c>
      <c r="AJ48" s="26"/>
      <c r="AK48" s="26"/>
      <c r="AL48" s="27">
        <f t="shared" si="24"/>
        <v>0</v>
      </c>
      <c r="AM48" s="26">
        <v>1</v>
      </c>
      <c r="AN48" s="26"/>
      <c r="AO48" s="26"/>
      <c r="AP48" s="27">
        <f t="shared" si="25"/>
        <v>0</v>
      </c>
      <c r="AQ48" s="26">
        <v>1</v>
      </c>
      <c r="AR48" s="26"/>
      <c r="AS48" s="26"/>
      <c r="AT48" s="27">
        <f t="shared" si="26"/>
        <v>0</v>
      </c>
      <c r="AU48" s="26">
        <v>1</v>
      </c>
      <c r="AV48" s="26"/>
      <c r="AW48" s="26"/>
      <c r="AX48" s="27">
        <f t="shared" si="27"/>
        <v>0</v>
      </c>
      <c r="AY48" s="29">
        <f t="shared" si="28"/>
        <v>0</v>
      </c>
      <c r="AZ48" s="30">
        <v>0</v>
      </c>
      <c r="BA48" s="31">
        <f t="shared" si="29"/>
        <v>0</v>
      </c>
      <c r="BB48" s="32" t="str">
        <f t="shared" si="30"/>
        <v>geen actie</v>
      </c>
      <c r="BC48" s="18">
        <v>88</v>
      </c>
    </row>
    <row r="49" spans="1:56" ht="15.4" hidden="1" customHeight="1" x14ac:dyDescent="0.25">
      <c r="A49" s="18">
        <v>65</v>
      </c>
      <c r="B49" s="18" t="str">
        <f t="shared" si="16"/>
        <v>v</v>
      </c>
      <c r="C49" s="194"/>
      <c r="D49" s="200"/>
      <c r="E49" s="31"/>
      <c r="F49" s="31"/>
      <c r="G49" s="32">
        <f t="shared" si="31"/>
        <v>0</v>
      </c>
      <c r="H49" s="37"/>
      <c r="I49" s="196">
        <f t="shared" si="17"/>
        <v>2018</v>
      </c>
      <c r="J49" s="25">
        <v>0</v>
      </c>
      <c r="K49" s="26">
        <v>1</v>
      </c>
      <c r="L49" s="26"/>
      <c r="M49" s="26"/>
      <c r="N49" s="27">
        <f t="shared" si="18"/>
        <v>0</v>
      </c>
      <c r="O49" s="26">
        <v>1</v>
      </c>
      <c r="P49" s="26"/>
      <c r="Q49" s="26"/>
      <c r="R49" s="27">
        <f t="shared" si="19"/>
        <v>0</v>
      </c>
      <c r="S49" s="26">
        <v>1</v>
      </c>
      <c r="T49" s="26"/>
      <c r="U49" s="26"/>
      <c r="V49" s="27">
        <f t="shared" si="20"/>
        <v>0</v>
      </c>
      <c r="W49" s="26">
        <v>1</v>
      </c>
      <c r="X49" s="26"/>
      <c r="Y49" s="26"/>
      <c r="Z49" s="27">
        <f t="shared" si="21"/>
        <v>0</v>
      </c>
      <c r="AA49" s="26">
        <v>1</v>
      </c>
      <c r="AB49" s="26"/>
      <c r="AC49" s="26"/>
      <c r="AD49" s="27">
        <f t="shared" si="22"/>
        <v>0</v>
      </c>
      <c r="AE49" s="26">
        <v>1</v>
      </c>
      <c r="AF49" s="26"/>
      <c r="AG49" s="26"/>
      <c r="AH49" s="27">
        <f t="shared" si="23"/>
        <v>0</v>
      </c>
      <c r="AI49" s="26">
        <v>1</v>
      </c>
      <c r="AJ49" s="26"/>
      <c r="AK49" s="26"/>
      <c r="AL49" s="27">
        <f t="shared" si="24"/>
        <v>0</v>
      </c>
      <c r="AM49" s="26">
        <v>1</v>
      </c>
      <c r="AN49" s="26"/>
      <c r="AO49" s="26"/>
      <c r="AP49" s="27">
        <f t="shared" si="25"/>
        <v>0</v>
      </c>
      <c r="AQ49" s="26">
        <v>1</v>
      </c>
      <c r="AR49" s="26"/>
      <c r="AS49" s="26"/>
      <c r="AT49" s="27">
        <f t="shared" si="26"/>
        <v>0</v>
      </c>
      <c r="AU49" s="26">
        <v>1</v>
      </c>
      <c r="AV49" s="26"/>
      <c r="AW49" s="26"/>
      <c r="AX49" s="27">
        <f t="shared" si="27"/>
        <v>0</v>
      </c>
      <c r="AY49" s="29">
        <f t="shared" si="28"/>
        <v>0</v>
      </c>
      <c r="AZ49" s="30">
        <v>0</v>
      </c>
      <c r="BA49" s="31">
        <f t="shared" si="29"/>
        <v>0</v>
      </c>
      <c r="BB49" s="32" t="str">
        <f t="shared" si="30"/>
        <v>geen actie</v>
      </c>
      <c r="BC49" s="18">
        <v>65</v>
      </c>
    </row>
    <row r="50" spans="1:56" hidden="1" x14ac:dyDescent="0.25">
      <c r="A50" s="18">
        <v>39</v>
      </c>
      <c r="B50" s="18" t="str">
        <f t="shared" si="16"/>
        <v>v</v>
      </c>
      <c r="C50" s="194"/>
      <c r="D50" s="200"/>
      <c r="E50" s="31"/>
      <c r="F50" s="37"/>
      <c r="G50" s="198">
        <f t="shared" si="31"/>
        <v>0</v>
      </c>
      <c r="H50" s="31"/>
      <c r="I50" s="196">
        <f t="shared" si="17"/>
        <v>2018</v>
      </c>
      <c r="J50" s="25">
        <v>0</v>
      </c>
      <c r="K50" s="26">
        <v>1</v>
      </c>
      <c r="L50" s="26"/>
      <c r="M50" s="26"/>
      <c r="N50" s="27">
        <f t="shared" si="18"/>
        <v>0</v>
      </c>
      <c r="O50" s="26">
        <v>1</v>
      </c>
      <c r="P50" s="26"/>
      <c r="Q50" s="26"/>
      <c r="R50" s="27">
        <f t="shared" si="19"/>
        <v>0</v>
      </c>
      <c r="S50" s="26">
        <v>1</v>
      </c>
      <c r="T50" s="26"/>
      <c r="U50" s="26"/>
      <c r="V50" s="27">
        <f t="shared" si="20"/>
        <v>0</v>
      </c>
      <c r="W50" s="26">
        <v>1</v>
      </c>
      <c r="X50" s="26"/>
      <c r="Y50" s="26"/>
      <c r="Z50" s="27">
        <f t="shared" si="21"/>
        <v>0</v>
      </c>
      <c r="AA50" s="26">
        <v>1</v>
      </c>
      <c r="AB50" s="26"/>
      <c r="AC50" s="26"/>
      <c r="AD50" s="27">
        <f t="shared" si="22"/>
        <v>0</v>
      </c>
      <c r="AE50" s="26">
        <v>1</v>
      </c>
      <c r="AF50" s="26"/>
      <c r="AG50" s="26"/>
      <c r="AH50" s="27">
        <f t="shared" si="23"/>
        <v>0</v>
      </c>
      <c r="AI50" s="26">
        <v>1</v>
      </c>
      <c r="AJ50" s="26"/>
      <c r="AK50" s="26"/>
      <c r="AL50" s="27">
        <f t="shared" si="24"/>
        <v>0</v>
      </c>
      <c r="AM50" s="26">
        <v>1</v>
      </c>
      <c r="AN50" s="26"/>
      <c r="AO50" s="26"/>
      <c r="AP50" s="27">
        <f t="shared" si="25"/>
        <v>0</v>
      </c>
      <c r="AQ50" s="26">
        <v>1</v>
      </c>
      <c r="AR50" s="26"/>
      <c r="AS50" s="26"/>
      <c r="AT50" s="27">
        <f t="shared" si="26"/>
        <v>0</v>
      </c>
      <c r="AU50" s="26">
        <v>1</v>
      </c>
      <c r="AV50" s="26"/>
      <c r="AW50" s="26"/>
      <c r="AX50" s="27">
        <f t="shared" si="27"/>
        <v>0</v>
      </c>
      <c r="AY50" s="29">
        <f t="shared" si="28"/>
        <v>0</v>
      </c>
      <c r="AZ50" s="30">
        <v>0</v>
      </c>
      <c r="BA50" s="31">
        <f t="shared" si="29"/>
        <v>0</v>
      </c>
      <c r="BB50" s="32" t="str">
        <f t="shared" si="30"/>
        <v>geen actie</v>
      </c>
      <c r="BC50" s="18">
        <v>39</v>
      </c>
    </row>
    <row r="51" spans="1:56" hidden="1" x14ac:dyDescent="0.25">
      <c r="A51" s="18">
        <v>6</v>
      </c>
      <c r="B51" s="18" t="str">
        <f t="shared" si="16"/>
        <v>v</v>
      </c>
      <c r="C51" s="194"/>
      <c r="D51" s="200"/>
      <c r="E51" s="31"/>
      <c r="F51" s="31"/>
      <c r="G51" s="32">
        <f t="shared" si="31"/>
        <v>0</v>
      </c>
      <c r="H51" s="31"/>
      <c r="I51" s="196">
        <f t="shared" si="17"/>
        <v>2018</v>
      </c>
      <c r="J51" s="25">
        <v>0</v>
      </c>
      <c r="K51" s="26">
        <v>1</v>
      </c>
      <c r="L51" s="26"/>
      <c r="M51" s="26"/>
      <c r="N51" s="27">
        <f t="shared" si="18"/>
        <v>0</v>
      </c>
      <c r="O51" s="26">
        <v>1</v>
      </c>
      <c r="P51" s="26"/>
      <c r="Q51" s="26"/>
      <c r="R51" s="27">
        <f t="shared" si="19"/>
        <v>0</v>
      </c>
      <c r="S51" s="26">
        <v>1</v>
      </c>
      <c r="T51" s="26"/>
      <c r="U51" s="26"/>
      <c r="V51" s="27">
        <f t="shared" si="20"/>
        <v>0</v>
      </c>
      <c r="W51" s="26">
        <v>1</v>
      </c>
      <c r="X51" s="26"/>
      <c r="Y51" s="26"/>
      <c r="Z51" s="27">
        <f t="shared" si="21"/>
        <v>0</v>
      </c>
      <c r="AA51" s="26">
        <v>1</v>
      </c>
      <c r="AB51" s="26"/>
      <c r="AC51" s="26"/>
      <c r="AD51" s="27">
        <f t="shared" si="22"/>
        <v>0</v>
      </c>
      <c r="AE51" s="26">
        <v>1</v>
      </c>
      <c r="AF51" s="26"/>
      <c r="AG51" s="26"/>
      <c r="AH51" s="27">
        <f t="shared" si="23"/>
        <v>0</v>
      </c>
      <c r="AI51" s="26">
        <v>1</v>
      </c>
      <c r="AJ51" s="26"/>
      <c r="AK51" s="26"/>
      <c r="AL51" s="27">
        <f t="shared" si="24"/>
        <v>0</v>
      </c>
      <c r="AM51" s="26">
        <v>1</v>
      </c>
      <c r="AN51" s="26"/>
      <c r="AO51" s="26"/>
      <c r="AP51" s="27">
        <f t="shared" si="25"/>
        <v>0</v>
      </c>
      <c r="AQ51" s="26">
        <v>1</v>
      </c>
      <c r="AR51" s="26"/>
      <c r="AS51" s="26"/>
      <c r="AT51" s="27">
        <f t="shared" si="26"/>
        <v>0</v>
      </c>
      <c r="AU51" s="26">
        <v>1</v>
      </c>
      <c r="AV51" s="26"/>
      <c r="AW51" s="26"/>
      <c r="AX51" s="27">
        <f t="shared" si="27"/>
        <v>0</v>
      </c>
      <c r="AY51" s="29">
        <f t="shared" si="28"/>
        <v>0</v>
      </c>
      <c r="AZ51" s="30">
        <v>0</v>
      </c>
      <c r="BA51" s="31">
        <f t="shared" si="29"/>
        <v>0</v>
      </c>
      <c r="BB51" s="32" t="str">
        <f t="shared" si="30"/>
        <v>geen actie</v>
      </c>
      <c r="BC51" s="18">
        <v>6</v>
      </c>
    </row>
    <row r="52" spans="1:56" hidden="1" x14ac:dyDescent="0.25">
      <c r="A52" s="18">
        <v>48</v>
      </c>
      <c r="B52" s="18" t="str">
        <f t="shared" si="16"/>
        <v>v</v>
      </c>
      <c r="C52" s="194"/>
      <c r="D52" s="195"/>
      <c r="E52" s="31"/>
      <c r="F52" s="31"/>
      <c r="G52" s="32">
        <f t="shared" si="31"/>
        <v>0</v>
      </c>
      <c r="H52" s="37"/>
      <c r="I52" s="196">
        <f t="shared" si="17"/>
        <v>2018</v>
      </c>
      <c r="J52" s="25">
        <v>0</v>
      </c>
      <c r="K52" s="26">
        <v>1</v>
      </c>
      <c r="L52" s="26"/>
      <c r="M52" s="26"/>
      <c r="N52" s="27">
        <f t="shared" si="18"/>
        <v>0</v>
      </c>
      <c r="O52" s="26">
        <v>1</v>
      </c>
      <c r="P52" s="26"/>
      <c r="Q52" s="26"/>
      <c r="R52" s="27">
        <f t="shared" si="19"/>
        <v>0</v>
      </c>
      <c r="S52" s="26">
        <v>1</v>
      </c>
      <c r="T52" s="26"/>
      <c r="U52" s="26"/>
      <c r="V52" s="27">
        <f t="shared" si="20"/>
        <v>0</v>
      </c>
      <c r="W52" s="26">
        <v>1</v>
      </c>
      <c r="X52" s="26"/>
      <c r="Y52" s="26"/>
      <c r="Z52" s="27">
        <f t="shared" si="21"/>
        <v>0</v>
      </c>
      <c r="AA52" s="26">
        <v>1</v>
      </c>
      <c r="AB52" s="26"/>
      <c r="AC52" s="26"/>
      <c r="AD52" s="27">
        <f t="shared" si="22"/>
        <v>0</v>
      </c>
      <c r="AE52" s="26">
        <v>1</v>
      </c>
      <c r="AF52" s="26"/>
      <c r="AG52" s="26"/>
      <c r="AH52" s="27">
        <f t="shared" si="23"/>
        <v>0</v>
      </c>
      <c r="AI52" s="26">
        <v>1</v>
      </c>
      <c r="AJ52" s="26"/>
      <c r="AK52" s="26"/>
      <c r="AL52" s="27">
        <f t="shared" si="24"/>
        <v>0</v>
      </c>
      <c r="AM52" s="26">
        <v>1</v>
      </c>
      <c r="AN52" s="26"/>
      <c r="AO52" s="26"/>
      <c r="AP52" s="27">
        <f t="shared" si="25"/>
        <v>0</v>
      </c>
      <c r="AQ52" s="26">
        <v>1</v>
      </c>
      <c r="AR52" s="26"/>
      <c r="AS52" s="26"/>
      <c r="AT52" s="27">
        <f t="shared" si="26"/>
        <v>0</v>
      </c>
      <c r="AU52" s="26">
        <v>1</v>
      </c>
      <c r="AV52" s="26"/>
      <c r="AW52" s="26"/>
      <c r="AX52" s="27">
        <f t="shared" si="27"/>
        <v>0</v>
      </c>
      <c r="AY52" s="29">
        <f t="shared" si="28"/>
        <v>0</v>
      </c>
      <c r="AZ52" s="30">
        <v>0</v>
      </c>
      <c r="BA52" s="31">
        <f t="shared" si="29"/>
        <v>0</v>
      </c>
      <c r="BB52" s="32" t="str">
        <f t="shared" si="30"/>
        <v>geen actie</v>
      </c>
      <c r="BC52" s="18">
        <v>48</v>
      </c>
    </row>
    <row r="53" spans="1:56" hidden="1" x14ac:dyDescent="0.25">
      <c r="A53" s="18">
        <v>58</v>
      </c>
      <c r="B53" s="18" t="str">
        <f t="shared" si="16"/>
        <v>v</v>
      </c>
      <c r="C53" s="194"/>
      <c r="D53" s="195"/>
      <c r="E53" s="31"/>
      <c r="F53" s="31"/>
      <c r="G53" s="198">
        <f t="shared" si="31"/>
        <v>0</v>
      </c>
      <c r="H53" s="31"/>
      <c r="I53" s="196">
        <f t="shared" si="17"/>
        <v>2018</v>
      </c>
      <c r="J53" s="25">
        <v>0</v>
      </c>
      <c r="K53" s="26">
        <v>1</v>
      </c>
      <c r="L53" s="26"/>
      <c r="M53" s="26"/>
      <c r="N53" s="27">
        <f t="shared" si="18"/>
        <v>0</v>
      </c>
      <c r="O53" s="26">
        <v>1</v>
      </c>
      <c r="P53" s="26"/>
      <c r="Q53" s="26"/>
      <c r="R53" s="27">
        <f t="shared" si="19"/>
        <v>0</v>
      </c>
      <c r="S53" s="26">
        <v>1</v>
      </c>
      <c r="T53" s="26"/>
      <c r="U53" s="26"/>
      <c r="V53" s="27">
        <f t="shared" si="20"/>
        <v>0</v>
      </c>
      <c r="W53" s="26">
        <v>1</v>
      </c>
      <c r="X53" s="26"/>
      <c r="Y53" s="26"/>
      <c r="Z53" s="27">
        <f t="shared" si="21"/>
        <v>0</v>
      </c>
      <c r="AA53" s="26">
        <v>1</v>
      </c>
      <c r="AB53" s="26"/>
      <c r="AC53" s="26"/>
      <c r="AD53" s="27">
        <f t="shared" si="22"/>
        <v>0</v>
      </c>
      <c r="AE53" s="26">
        <v>1</v>
      </c>
      <c r="AF53" s="26"/>
      <c r="AG53" s="26"/>
      <c r="AH53" s="27">
        <f t="shared" si="23"/>
        <v>0</v>
      </c>
      <c r="AI53" s="26">
        <v>1</v>
      </c>
      <c r="AJ53" s="26"/>
      <c r="AK53" s="26"/>
      <c r="AL53" s="27">
        <f t="shared" si="24"/>
        <v>0</v>
      </c>
      <c r="AM53" s="26">
        <v>1</v>
      </c>
      <c r="AN53" s="26"/>
      <c r="AO53" s="26"/>
      <c r="AP53" s="27">
        <f t="shared" si="25"/>
        <v>0</v>
      </c>
      <c r="AQ53" s="26">
        <v>1</v>
      </c>
      <c r="AR53" s="26"/>
      <c r="AS53" s="26"/>
      <c r="AT53" s="27">
        <f t="shared" si="26"/>
        <v>0</v>
      </c>
      <c r="AU53" s="26">
        <v>1</v>
      </c>
      <c r="AV53" s="26"/>
      <c r="AW53" s="26"/>
      <c r="AX53" s="27">
        <f t="shared" si="27"/>
        <v>0</v>
      </c>
      <c r="AY53" s="29">
        <f t="shared" si="28"/>
        <v>0</v>
      </c>
      <c r="AZ53" s="30">
        <v>0</v>
      </c>
      <c r="BA53" s="31">
        <f t="shared" si="29"/>
        <v>0</v>
      </c>
      <c r="BB53" s="32" t="str">
        <f t="shared" si="30"/>
        <v>geen actie</v>
      </c>
      <c r="BC53" s="18">
        <v>58</v>
      </c>
    </row>
    <row r="54" spans="1:56" hidden="1" x14ac:dyDescent="0.25">
      <c r="A54" s="18">
        <v>1</v>
      </c>
      <c r="B54" s="18" t="str">
        <f t="shared" si="16"/>
        <v>v</v>
      </c>
      <c r="C54" s="194"/>
      <c r="D54" s="200"/>
      <c r="E54" s="31"/>
      <c r="F54" s="31"/>
      <c r="G54" s="32">
        <f t="shared" si="31"/>
        <v>0</v>
      </c>
      <c r="H54" s="37"/>
      <c r="I54" s="196">
        <f t="shared" si="17"/>
        <v>2018</v>
      </c>
      <c r="J54" s="25">
        <v>0</v>
      </c>
      <c r="K54" s="26">
        <v>1</v>
      </c>
      <c r="L54" s="26"/>
      <c r="M54" s="26"/>
      <c r="N54" s="27">
        <f t="shared" si="18"/>
        <v>0</v>
      </c>
      <c r="O54" s="26">
        <v>1</v>
      </c>
      <c r="P54" s="26"/>
      <c r="Q54" s="26"/>
      <c r="R54" s="27">
        <f t="shared" si="19"/>
        <v>0</v>
      </c>
      <c r="S54" s="26">
        <v>1</v>
      </c>
      <c r="T54" s="26"/>
      <c r="U54" s="26"/>
      <c r="V54" s="27">
        <f t="shared" si="20"/>
        <v>0</v>
      </c>
      <c r="W54" s="26">
        <v>1</v>
      </c>
      <c r="X54" s="26"/>
      <c r="Y54" s="26"/>
      <c r="Z54" s="27">
        <f t="shared" si="21"/>
        <v>0</v>
      </c>
      <c r="AA54" s="26">
        <v>1</v>
      </c>
      <c r="AB54" s="26"/>
      <c r="AC54" s="26"/>
      <c r="AD54" s="27">
        <f t="shared" si="22"/>
        <v>0</v>
      </c>
      <c r="AE54" s="26">
        <v>1</v>
      </c>
      <c r="AF54" s="26"/>
      <c r="AG54" s="26"/>
      <c r="AH54" s="27">
        <f t="shared" si="23"/>
        <v>0</v>
      </c>
      <c r="AI54" s="26">
        <v>1</v>
      </c>
      <c r="AJ54" s="26"/>
      <c r="AK54" s="26"/>
      <c r="AL54" s="27">
        <f t="shared" si="24"/>
        <v>0</v>
      </c>
      <c r="AM54" s="26">
        <v>1</v>
      </c>
      <c r="AN54" s="26"/>
      <c r="AO54" s="26"/>
      <c r="AP54" s="27">
        <f t="shared" si="25"/>
        <v>0</v>
      </c>
      <c r="AQ54" s="26">
        <v>1</v>
      </c>
      <c r="AR54" s="26"/>
      <c r="AS54" s="26"/>
      <c r="AT54" s="27">
        <f t="shared" si="26"/>
        <v>0</v>
      </c>
      <c r="AU54" s="26">
        <v>1</v>
      </c>
      <c r="AV54" s="26"/>
      <c r="AW54" s="26"/>
      <c r="AX54" s="27">
        <f t="shared" si="27"/>
        <v>0</v>
      </c>
      <c r="AY54" s="29">
        <f t="shared" si="28"/>
        <v>0</v>
      </c>
      <c r="AZ54" s="30">
        <v>0</v>
      </c>
      <c r="BA54" s="31">
        <f t="shared" si="29"/>
        <v>0</v>
      </c>
      <c r="BB54" s="32" t="str">
        <f t="shared" si="30"/>
        <v>geen actie</v>
      </c>
      <c r="BC54" s="18">
        <v>1</v>
      </c>
      <c r="BD54" s="197"/>
    </row>
    <row r="55" spans="1:56" hidden="1" x14ac:dyDescent="0.25">
      <c r="A55" s="18">
        <v>15</v>
      </c>
      <c r="B55" s="18" t="str">
        <f t="shared" si="16"/>
        <v>v</v>
      </c>
      <c r="C55" s="194"/>
      <c r="D55" s="195"/>
      <c r="E55" s="31"/>
      <c r="F55" s="31"/>
      <c r="G55" s="198">
        <f t="shared" si="31"/>
        <v>0</v>
      </c>
      <c r="H55" s="37"/>
      <c r="I55" s="196">
        <f t="shared" si="17"/>
        <v>2018</v>
      </c>
      <c r="J55" s="25">
        <v>0</v>
      </c>
      <c r="K55" s="26">
        <v>1</v>
      </c>
      <c r="L55" s="26"/>
      <c r="M55" s="26"/>
      <c r="N55" s="27">
        <f t="shared" si="18"/>
        <v>0</v>
      </c>
      <c r="O55" s="26">
        <v>1</v>
      </c>
      <c r="P55" s="26"/>
      <c r="Q55" s="26"/>
      <c r="R55" s="27">
        <f t="shared" si="19"/>
        <v>0</v>
      </c>
      <c r="S55" s="26">
        <v>1</v>
      </c>
      <c r="T55" s="26"/>
      <c r="U55" s="26"/>
      <c r="V55" s="27">
        <f t="shared" si="20"/>
        <v>0</v>
      </c>
      <c r="W55" s="26">
        <v>1</v>
      </c>
      <c r="X55" s="26"/>
      <c r="Y55" s="26"/>
      <c r="Z55" s="27">
        <f t="shared" si="21"/>
        <v>0</v>
      </c>
      <c r="AA55" s="26">
        <v>1</v>
      </c>
      <c r="AB55" s="26"/>
      <c r="AC55" s="26"/>
      <c r="AD55" s="27">
        <f t="shared" si="22"/>
        <v>0</v>
      </c>
      <c r="AE55" s="26">
        <v>1</v>
      </c>
      <c r="AF55" s="26"/>
      <c r="AG55" s="26"/>
      <c r="AH55" s="27">
        <f t="shared" si="23"/>
        <v>0</v>
      </c>
      <c r="AI55" s="26">
        <v>1</v>
      </c>
      <c r="AJ55" s="26"/>
      <c r="AK55" s="26"/>
      <c r="AL55" s="27">
        <f t="shared" si="24"/>
        <v>0</v>
      </c>
      <c r="AM55" s="26">
        <v>1</v>
      </c>
      <c r="AN55" s="26"/>
      <c r="AO55" s="26"/>
      <c r="AP55" s="27">
        <f t="shared" si="25"/>
        <v>0</v>
      </c>
      <c r="AQ55" s="26">
        <v>1</v>
      </c>
      <c r="AR55" s="26"/>
      <c r="AS55" s="26"/>
      <c r="AT55" s="27">
        <f t="shared" si="26"/>
        <v>0</v>
      </c>
      <c r="AU55" s="26">
        <v>1</v>
      </c>
      <c r="AV55" s="26"/>
      <c r="AW55" s="26"/>
      <c r="AX55" s="27">
        <f t="shared" si="27"/>
        <v>0</v>
      </c>
      <c r="AY55" s="29">
        <f t="shared" si="28"/>
        <v>0</v>
      </c>
      <c r="AZ55" s="30">
        <v>0</v>
      </c>
      <c r="BA55" s="31">
        <f t="shared" si="29"/>
        <v>0</v>
      </c>
      <c r="BB55" s="32" t="str">
        <f t="shared" si="30"/>
        <v>geen actie</v>
      </c>
      <c r="BC55" s="18">
        <v>15</v>
      </c>
    </row>
    <row r="56" spans="1:56" hidden="1" x14ac:dyDescent="0.25">
      <c r="A56" s="18">
        <v>14</v>
      </c>
      <c r="B56" s="18" t="str">
        <f t="shared" si="16"/>
        <v>v</v>
      </c>
      <c r="C56" s="194"/>
      <c r="D56" s="200"/>
      <c r="E56" s="31"/>
      <c r="F56" s="31"/>
      <c r="G56" s="32">
        <f t="shared" si="31"/>
        <v>0</v>
      </c>
      <c r="H56" s="31"/>
      <c r="I56" s="196">
        <f t="shared" si="17"/>
        <v>2018</v>
      </c>
      <c r="J56" s="25">
        <v>0</v>
      </c>
      <c r="K56" s="26">
        <v>1</v>
      </c>
      <c r="L56" s="26"/>
      <c r="M56" s="26"/>
      <c r="N56" s="27">
        <f t="shared" si="18"/>
        <v>0</v>
      </c>
      <c r="O56" s="26">
        <v>1</v>
      </c>
      <c r="P56" s="26"/>
      <c r="Q56" s="26"/>
      <c r="R56" s="27">
        <f t="shared" si="19"/>
        <v>0</v>
      </c>
      <c r="S56" s="26">
        <v>1</v>
      </c>
      <c r="T56" s="26"/>
      <c r="U56" s="26"/>
      <c r="V56" s="27">
        <f t="shared" si="20"/>
        <v>0</v>
      </c>
      <c r="W56" s="26">
        <v>1</v>
      </c>
      <c r="X56" s="26"/>
      <c r="Y56" s="26"/>
      <c r="Z56" s="27">
        <f t="shared" si="21"/>
        <v>0</v>
      </c>
      <c r="AA56" s="26">
        <v>1</v>
      </c>
      <c r="AB56" s="26"/>
      <c r="AC56" s="26"/>
      <c r="AD56" s="27">
        <f t="shared" si="22"/>
        <v>0</v>
      </c>
      <c r="AE56" s="26">
        <v>1</v>
      </c>
      <c r="AF56" s="26"/>
      <c r="AG56" s="26"/>
      <c r="AH56" s="27">
        <f t="shared" si="23"/>
        <v>0</v>
      </c>
      <c r="AI56" s="26">
        <v>1</v>
      </c>
      <c r="AJ56" s="26"/>
      <c r="AK56" s="26"/>
      <c r="AL56" s="27">
        <f t="shared" si="24"/>
        <v>0</v>
      </c>
      <c r="AM56" s="26">
        <v>1</v>
      </c>
      <c r="AN56" s="26"/>
      <c r="AO56" s="26"/>
      <c r="AP56" s="27">
        <f t="shared" si="25"/>
        <v>0</v>
      </c>
      <c r="AQ56" s="26">
        <v>1</v>
      </c>
      <c r="AR56" s="26"/>
      <c r="AS56" s="26"/>
      <c r="AT56" s="27">
        <f t="shared" si="26"/>
        <v>0</v>
      </c>
      <c r="AU56" s="26">
        <v>1</v>
      </c>
      <c r="AV56" s="26"/>
      <c r="AW56" s="26"/>
      <c r="AX56" s="27">
        <f t="shared" si="27"/>
        <v>0</v>
      </c>
      <c r="AY56" s="29">
        <f t="shared" si="28"/>
        <v>0</v>
      </c>
      <c r="AZ56" s="30">
        <v>0</v>
      </c>
      <c r="BA56" s="31">
        <f t="shared" si="29"/>
        <v>0</v>
      </c>
      <c r="BB56" s="32" t="str">
        <f t="shared" si="30"/>
        <v>geen actie</v>
      </c>
      <c r="BC56" s="18">
        <v>14</v>
      </c>
    </row>
    <row r="57" spans="1:56" hidden="1" x14ac:dyDescent="0.25">
      <c r="A57" s="18">
        <v>5</v>
      </c>
      <c r="B57" s="18" t="str">
        <f t="shared" si="16"/>
        <v>v</v>
      </c>
      <c r="C57" s="194"/>
      <c r="D57" s="200"/>
      <c r="E57" s="31"/>
      <c r="F57" s="31"/>
      <c r="G57" s="198">
        <f t="shared" si="31"/>
        <v>0</v>
      </c>
      <c r="H57" s="31"/>
      <c r="I57" s="196">
        <f t="shared" si="17"/>
        <v>2018</v>
      </c>
      <c r="J57" s="25">
        <v>0</v>
      </c>
      <c r="K57" s="26">
        <v>1</v>
      </c>
      <c r="L57" s="26"/>
      <c r="M57" s="26"/>
      <c r="N57" s="27">
        <f t="shared" si="18"/>
        <v>0</v>
      </c>
      <c r="O57" s="26">
        <v>1</v>
      </c>
      <c r="P57" s="26"/>
      <c r="Q57" s="26"/>
      <c r="R57" s="27">
        <f t="shared" si="19"/>
        <v>0</v>
      </c>
      <c r="S57" s="26">
        <v>1</v>
      </c>
      <c r="T57" s="26"/>
      <c r="U57" s="26"/>
      <c r="V57" s="27">
        <f t="shared" si="20"/>
        <v>0</v>
      </c>
      <c r="W57" s="26">
        <v>1</v>
      </c>
      <c r="X57" s="26"/>
      <c r="Y57" s="26"/>
      <c r="Z57" s="27">
        <f t="shared" si="21"/>
        <v>0</v>
      </c>
      <c r="AA57" s="26">
        <v>1</v>
      </c>
      <c r="AB57" s="26"/>
      <c r="AC57" s="26"/>
      <c r="AD57" s="27">
        <f t="shared" si="22"/>
        <v>0</v>
      </c>
      <c r="AE57" s="26">
        <v>1</v>
      </c>
      <c r="AF57" s="26"/>
      <c r="AG57" s="26"/>
      <c r="AH57" s="27">
        <f t="shared" si="23"/>
        <v>0</v>
      </c>
      <c r="AI57" s="26">
        <v>1</v>
      </c>
      <c r="AJ57" s="26"/>
      <c r="AK57" s="26"/>
      <c r="AL57" s="27">
        <f t="shared" si="24"/>
        <v>0</v>
      </c>
      <c r="AM57" s="26">
        <v>1</v>
      </c>
      <c r="AN57" s="26"/>
      <c r="AO57" s="26"/>
      <c r="AP57" s="27">
        <f t="shared" si="25"/>
        <v>0</v>
      </c>
      <c r="AQ57" s="26">
        <v>1</v>
      </c>
      <c r="AR57" s="26"/>
      <c r="AS57" s="26"/>
      <c r="AT57" s="27">
        <f t="shared" si="26"/>
        <v>0</v>
      </c>
      <c r="AU57" s="26">
        <v>1</v>
      </c>
      <c r="AV57" s="26"/>
      <c r="AW57" s="26"/>
      <c r="AX57" s="27">
        <f t="shared" si="27"/>
        <v>0</v>
      </c>
      <c r="AY57" s="29">
        <f t="shared" si="28"/>
        <v>0</v>
      </c>
      <c r="AZ57" s="30">
        <v>0</v>
      </c>
      <c r="BA57" s="31">
        <f t="shared" si="29"/>
        <v>0</v>
      </c>
      <c r="BB57" s="32" t="str">
        <f t="shared" si="30"/>
        <v>geen actie</v>
      </c>
      <c r="BC57" s="18">
        <v>5</v>
      </c>
    </row>
    <row r="58" spans="1:56" hidden="1" x14ac:dyDescent="0.25">
      <c r="A58" s="18">
        <v>23</v>
      </c>
      <c r="B58" s="18" t="str">
        <f t="shared" si="16"/>
        <v>v</v>
      </c>
      <c r="C58" s="194"/>
      <c r="D58" s="195"/>
      <c r="E58" s="31"/>
      <c r="F58" s="31"/>
      <c r="G58" s="198">
        <f t="shared" si="31"/>
        <v>0</v>
      </c>
      <c r="H58" s="37"/>
      <c r="I58" s="196">
        <f t="shared" si="17"/>
        <v>2018</v>
      </c>
      <c r="J58" s="25">
        <v>0</v>
      </c>
      <c r="K58" s="26">
        <v>1</v>
      </c>
      <c r="L58" s="26"/>
      <c r="M58" s="26"/>
      <c r="N58" s="27">
        <f t="shared" si="18"/>
        <v>0</v>
      </c>
      <c r="O58" s="26">
        <v>1</v>
      </c>
      <c r="P58" s="26"/>
      <c r="Q58" s="26"/>
      <c r="R58" s="27">
        <f t="shared" si="19"/>
        <v>0</v>
      </c>
      <c r="S58" s="26">
        <v>1</v>
      </c>
      <c r="T58" s="26"/>
      <c r="U58" s="26"/>
      <c r="V58" s="27">
        <f t="shared" si="20"/>
        <v>0</v>
      </c>
      <c r="W58" s="26">
        <v>1</v>
      </c>
      <c r="X58" s="26"/>
      <c r="Y58" s="26"/>
      <c r="Z58" s="27">
        <f t="shared" si="21"/>
        <v>0</v>
      </c>
      <c r="AA58" s="26">
        <v>1</v>
      </c>
      <c r="AB58" s="26"/>
      <c r="AC58" s="26"/>
      <c r="AD58" s="27">
        <f t="shared" si="22"/>
        <v>0</v>
      </c>
      <c r="AE58" s="26">
        <v>1</v>
      </c>
      <c r="AF58" s="26"/>
      <c r="AG58" s="26"/>
      <c r="AH58" s="27">
        <f t="shared" si="23"/>
        <v>0</v>
      </c>
      <c r="AI58" s="26">
        <v>1</v>
      </c>
      <c r="AJ58" s="26"/>
      <c r="AK58" s="26"/>
      <c r="AL58" s="27">
        <f t="shared" si="24"/>
        <v>0</v>
      </c>
      <c r="AM58" s="26">
        <v>1</v>
      </c>
      <c r="AN58" s="26"/>
      <c r="AO58" s="26"/>
      <c r="AP58" s="27">
        <f t="shared" si="25"/>
        <v>0</v>
      </c>
      <c r="AQ58" s="26">
        <v>1</v>
      </c>
      <c r="AR58" s="26"/>
      <c r="AS58" s="26"/>
      <c r="AT58" s="27">
        <f t="shared" si="26"/>
        <v>0</v>
      </c>
      <c r="AU58" s="26">
        <v>1</v>
      </c>
      <c r="AV58" s="26"/>
      <c r="AW58" s="26"/>
      <c r="AX58" s="27">
        <f t="shared" si="27"/>
        <v>0</v>
      </c>
      <c r="AY58" s="29">
        <f t="shared" si="28"/>
        <v>0</v>
      </c>
      <c r="AZ58" s="30">
        <v>0</v>
      </c>
      <c r="BA58" s="31">
        <f t="shared" si="29"/>
        <v>0</v>
      </c>
      <c r="BB58" s="32" t="str">
        <f t="shared" si="30"/>
        <v>geen actie</v>
      </c>
      <c r="BC58" s="18">
        <v>23</v>
      </c>
      <c r="BD58" s="197"/>
    </row>
    <row r="59" spans="1:56" hidden="1" x14ac:dyDescent="0.25">
      <c r="A59" s="18">
        <v>11</v>
      </c>
      <c r="B59" s="18" t="str">
        <f t="shared" si="16"/>
        <v>v</v>
      </c>
      <c r="C59" s="194"/>
      <c r="D59" s="195"/>
      <c r="E59" s="31"/>
      <c r="F59" s="31"/>
      <c r="G59" s="198">
        <f t="shared" si="31"/>
        <v>0</v>
      </c>
      <c r="H59" s="37"/>
      <c r="I59" s="196">
        <f t="shared" si="17"/>
        <v>2018</v>
      </c>
      <c r="J59" s="25">
        <v>0</v>
      </c>
      <c r="K59" s="26">
        <v>1</v>
      </c>
      <c r="L59" s="26"/>
      <c r="M59" s="26"/>
      <c r="N59" s="27">
        <f t="shared" si="18"/>
        <v>0</v>
      </c>
      <c r="O59" s="26">
        <v>1</v>
      </c>
      <c r="P59" s="26"/>
      <c r="Q59" s="26"/>
      <c r="R59" s="27">
        <f t="shared" si="19"/>
        <v>0</v>
      </c>
      <c r="S59" s="26">
        <v>1</v>
      </c>
      <c r="T59" s="26"/>
      <c r="U59" s="26"/>
      <c r="V59" s="27">
        <f t="shared" si="20"/>
        <v>0</v>
      </c>
      <c r="W59" s="26">
        <v>1</v>
      </c>
      <c r="X59" s="26"/>
      <c r="Y59" s="26"/>
      <c r="Z59" s="27">
        <f t="shared" si="21"/>
        <v>0</v>
      </c>
      <c r="AA59" s="26">
        <v>1</v>
      </c>
      <c r="AB59" s="26"/>
      <c r="AC59" s="26"/>
      <c r="AD59" s="27">
        <f t="shared" si="22"/>
        <v>0</v>
      </c>
      <c r="AE59" s="26">
        <v>1</v>
      </c>
      <c r="AF59" s="26"/>
      <c r="AG59" s="26"/>
      <c r="AH59" s="27">
        <f t="shared" si="23"/>
        <v>0</v>
      </c>
      <c r="AI59" s="26">
        <v>1</v>
      </c>
      <c r="AJ59" s="26"/>
      <c r="AK59" s="26"/>
      <c r="AL59" s="27">
        <f t="shared" si="24"/>
        <v>0</v>
      </c>
      <c r="AM59" s="26">
        <v>1</v>
      </c>
      <c r="AN59" s="26"/>
      <c r="AO59" s="26"/>
      <c r="AP59" s="27">
        <f t="shared" si="25"/>
        <v>0</v>
      </c>
      <c r="AQ59" s="26">
        <v>1</v>
      </c>
      <c r="AR59" s="26"/>
      <c r="AS59" s="26"/>
      <c r="AT59" s="27">
        <f t="shared" si="26"/>
        <v>0</v>
      </c>
      <c r="AU59" s="26">
        <v>1</v>
      </c>
      <c r="AV59" s="26"/>
      <c r="AW59" s="26"/>
      <c r="AX59" s="27">
        <f t="shared" si="27"/>
        <v>0</v>
      </c>
      <c r="AY59" s="29">
        <f t="shared" si="28"/>
        <v>0</v>
      </c>
      <c r="AZ59" s="30">
        <v>0</v>
      </c>
      <c r="BA59" s="31">
        <f t="shared" si="29"/>
        <v>0</v>
      </c>
      <c r="BB59" s="32" t="str">
        <f t="shared" si="30"/>
        <v>geen actie</v>
      </c>
      <c r="BC59" s="18">
        <v>11</v>
      </c>
    </row>
    <row r="60" spans="1:56" hidden="1" x14ac:dyDescent="0.25">
      <c r="A60" s="18">
        <v>47</v>
      </c>
      <c r="B60" s="18" t="str">
        <f t="shared" si="16"/>
        <v>v</v>
      </c>
      <c r="C60" s="194"/>
      <c r="D60" s="195"/>
      <c r="E60" s="31"/>
      <c r="F60" s="31"/>
      <c r="G60" s="32">
        <f t="shared" si="31"/>
        <v>0</v>
      </c>
      <c r="H60" s="31"/>
      <c r="I60" s="196">
        <f t="shared" si="17"/>
        <v>2018</v>
      </c>
      <c r="J60" s="25">
        <v>0</v>
      </c>
      <c r="K60" s="26">
        <v>1</v>
      </c>
      <c r="L60" s="26"/>
      <c r="M60" s="26"/>
      <c r="N60" s="27">
        <f t="shared" si="18"/>
        <v>0</v>
      </c>
      <c r="O60" s="26">
        <v>1</v>
      </c>
      <c r="P60" s="26"/>
      <c r="Q60" s="26"/>
      <c r="R60" s="27">
        <f t="shared" si="19"/>
        <v>0</v>
      </c>
      <c r="S60" s="26">
        <v>1</v>
      </c>
      <c r="T60" s="26"/>
      <c r="U60" s="26"/>
      <c r="V60" s="27">
        <f t="shared" si="20"/>
        <v>0</v>
      </c>
      <c r="W60" s="26">
        <v>1</v>
      </c>
      <c r="X60" s="26"/>
      <c r="Y60" s="26"/>
      <c r="Z60" s="27">
        <f t="shared" si="21"/>
        <v>0</v>
      </c>
      <c r="AA60" s="26">
        <v>1</v>
      </c>
      <c r="AB60" s="26"/>
      <c r="AC60" s="26"/>
      <c r="AD60" s="27">
        <f t="shared" si="22"/>
        <v>0</v>
      </c>
      <c r="AE60" s="26">
        <v>1</v>
      </c>
      <c r="AF60" s="26"/>
      <c r="AG60" s="26"/>
      <c r="AH60" s="27">
        <f t="shared" si="23"/>
        <v>0</v>
      </c>
      <c r="AI60" s="26">
        <v>1</v>
      </c>
      <c r="AJ60" s="26"/>
      <c r="AK60" s="26"/>
      <c r="AL60" s="27">
        <f t="shared" si="24"/>
        <v>0</v>
      </c>
      <c r="AM60" s="26">
        <v>1</v>
      </c>
      <c r="AN60" s="26"/>
      <c r="AO60" s="26"/>
      <c r="AP60" s="27">
        <f t="shared" si="25"/>
        <v>0</v>
      </c>
      <c r="AQ60" s="26">
        <v>1</v>
      </c>
      <c r="AR60" s="26"/>
      <c r="AS60" s="26"/>
      <c r="AT60" s="27">
        <f t="shared" si="26"/>
        <v>0</v>
      </c>
      <c r="AU60" s="26">
        <v>1</v>
      </c>
      <c r="AV60" s="26"/>
      <c r="AW60" s="26"/>
      <c r="AX60" s="27">
        <f t="shared" si="27"/>
        <v>0</v>
      </c>
      <c r="AY60" s="29">
        <f t="shared" si="28"/>
        <v>0</v>
      </c>
      <c r="AZ60" s="30">
        <v>0</v>
      </c>
      <c r="BA60" s="31">
        <f t="shared" si="29"/>
        <v>0</v>
      </c>
      <c r="BB60" s="32" t="str">
        <f t="shared" si="30"/>
        <v>geen actie</v>
      </c>
      <c r="BC60" s="18">
        <v>47</v>
      </c>
      <c r="BD60" s="197"/>
    </row>
    <row r="61" spans="1:56" hidden="1" x14ac:dyDescent="0.25">
      <c r="A61" s="18">
        <v>27</v>
      </c>
      <c r="B61" s="18" t="str">
        <f t="shared" si="16"/>
        <v>v</v>
      </c>
      <c r="C61" s="194"/>
      <c r="D61" s="195"/>
      <c r="E61" s="31"/>
      <c r="F61" s="31"/>
      <c r="G61" s="32">
        <f t="shared" si="31"/>
        <v>0</v>
      </c>
      <c r="H61" s="37"/>
      <c r="I61" s="196">
        <f t="shared" si="17"/>
        <v>2018</v>
      </c>
      <c r="J61" s="25">
        <v>0</v>
      </c>
      <c r="K61" s="26">
        <v>1</v>
      </c>
      <c r="L61" s="26"/>
      <c r="M61" s="26"/>
      <c r="N61" s="27">
        <f t="shared" si="18"/>
        <v>0</v>
      </c>
      <c r="O61" s="26">
        <v>1</v>
      </c>
      <c r="P61" s="26"/>
      <c r="Q61" s="26"/>
      <c r="R61" s="27">
        <f t="shared" si="19"/>
        <v>0</v>
      </c>
      <c r="S61" s="26">
        <v>1</v>
      </c>
      <c r="T61" s="26"/>
      <c r="U61" s="26"/>
      <c r="V61" s="27">
        <f t="shared" si="20"/>
        <v>0</v>
      </c>
      <c r="W61" s="26">
        <v>1</v>
      </c>
      <c r="X61" s="26"/>
      <c r="Y61" s="26"/>
      <c r="Z61" s="27">
        <f t="shared" si="21"/>
        <v>0</v>
      </c>
      <c r="AA61" s="26">
        <v>1</v>
      </c>
      <c r="AB61" s="26"/>
      <c r="AC61" s="26"/>
      <c r="AD61" s="27">
        <f t="shared" si="22"/>
        <v>0</v>
      </c>
      <c r="AE61" s="26">
        <v>1</v>
      </c>
      <c r="AF61" s="26"/>
      <c r="AG61" s="26"/>
      <c r="AH61" s="27">
        <f t="shared" si="23"/>
        <v>0</v>
      </c>
      <c r="AI61" s="26">
        <v>1</v>
      </c>
      <c r="AJ61" s="26"/>
      <c r="AK61" s="26"/>
      <c r="AL61" s="27">
        <f t="shared" si="24"/>
        <v>0</v>
      </c>
      <c r="AM61" s="26">
        <v>1</v>
      </c>
      <c r="AN61" s="26"/>
      <c r="AO61" s="26"/>
      <c r="AP61" s="27">
        <f t="shared" si="25"/>
        <v>0</v>
      </c>
      <c r="AQ61" s="26">
        <v>1</v>
      </c>
      <c r="AR61" s="26"/>
      <c r="AS61" s="26"/>
      <c r="AT61" s="27">
        <f t="shared" si="26"/>
        <v>0</v>
      </c>
      <c r="AU61" s="26">
        <v>1</v>
      </c>
      <c r="AV61" s="26"/>
      <c r="AW61" s="26"/>
      <c r="AX61" s="27">
        <f t="shared" si="27"/>
        <v>0</v>
      </c>
      <c r="AY61" s="29">
        <f t="shared" si="28"/>
        <v>0</v>
      </c>
      <c r="AZ61" s="30">
        <v>0</v>
      </c>
      <c r="BA61" s="31">
        <f t="shared" si="29"/>
        <v>0</v>
      </c>
      <c r="BB61" s="32" t="str">
        <f t="shared" si="30"/>
        <v>geen actie</v>
      </c>
      <c r="BC61" s="18">
        <v>27</v>
      </c>
    </row>
    <row r="62" spans="1:56" hidden="1" x14ac:dyDescent="0.25">
      <c r="A62" s="18">
        <v>19</v>
      </c>
      <c r="B62" s="18" t="str">
        <f t="shared" si="16"/>
        <v>v</v>
      </c>
      <c r="C62" s="194"/>
      <c r="D62" s="195"/>
      <c r="E62" s="31"/>
      <c r="F62" s="31"/>
      <c r="G62" s="198">
        <f t="shared" si="31"/>
        <v>0</v>
      </c>
      <c r="H62" s="31"/>
      <c r="I62" s="196">
        <f t="shared" si="17"/>
        <v>2018</v>
      </c>
      <c r="J62" s="25">
        <v>0</v>
      </c>
      <c r="K62" s="26">
        <v>1</v>
      </c>
      <c r="L62" s="26"/>
      <c r="M62" s="26"/>
      <c r="N62" s="27">
        <f t="shared" si="18"/>
        <v>0</v>
      </c>
      <c r="O62" s="26">
        <v>1</v>
      </c>
      <c r="P62" s="26"/>
      <c r="Q62" s="26"/>
      <c r="R62" s="27">
        <f t="shared" si="19"/>
        <v>0</v>
      </c>
      <c r="S62" s="26">
        <v>1</v>
      </c>
      <c r="T62" s="26"/>
      <c r="U62" s="26"/>
      <c r="V62" s="27">
        <f t="shared" si="20"/>
        <v>0</v>
      </c>
      <c r="W62" s="26">
        <v>1</v>
      </c>
      <c r="X62" s="26"/>
      <c r="Y62" s="26"/>
      <c r="Z62" s="27">
        <f t="shared" si="21"/>
        <v>0</v>
      </c>
      <c r="AA62" s="26">
        <v>1</v>
      </c>
      <c r="AB62" s="26"/>
      <c r="AC62" s="26"/>
      <c r="AD62" s="27">
        <f t="shared" si="22"/>
        <v>0</v>
      </c>
      <c r="AE62" s="26">
        <v>1</v>
      </c>
      <c r="AF62" s="26"/>
      <c r="AG62" s="26"/>
      <c r="AH62" s="27">
        <f t="shared" si="23"/>
        <v>0</v>
      </c>
      <c r="AI62" s="26">
        <v>1</v>
      </c>
      <c r="AJ62" s="26"/>
      <c r="AK62" s="26"/>
      <c r="AL62" s="27">
        <f t="shared" si="24"/>
        <v>0</v>
      </c>
      <c r="AM62" s="26">
        <v>1</v>
      </c>
      <c r="AN62" s="26"/>
      <c r="AO62" s="26"/>
      <c r="AP62" s="27">
        <f t="shared" si="25"/>
        <v>0</v>
      </c>
      <c r="AQ62" s="26">
        <v>1</v>
      </c>
      <c r="AR62" s="26"/>
      <c r="AS62" s="26"/>
      <c r="AT62" s="27">
        <f t="shared" si="26"/>
        <v>0</v>
      </c>
      <c r="AU62" s="26">
        <v>1</v>
      </c>
      <c r="AV62" s="26"/>
      <c r="AW62" s="26"/>
      <c r="AX62" s="27">
        <f t="shared" si="27"/>
        <v>0</v>
      </c>
      <c r="AY62" s="29">
        <f t="shared" si="28"/>
        <v>0</v>
      </c>
      <c r="AZ62" s="30">
        <v>0</v>
      </c>
      <c r="BA62" s="31">
        <f t="shared" si="29"/>
        <v>0</v>
      </c>
      <c r="BB62" s="32" t="str">
        <f t="shared" si="30"/>
        <v>geen actie</v>
      </c>
      <c r="BC62" s="18">
        <v>19</v>
      </c>
    </row>
    <row r="63" spans="1:56" hidden="1" x14ac:dyDescent="0.25">
      <c r="A63" s="18">
        <v>81</v>
      </c>
      <c r="B63" s="18" t="str">
        <f t="shared" si="16"/>
        <v>v</v>
      </c>
      <c r="C63" s="194"/>
      <c r="D63" s="200"/>
      <c r="E63" s="31"/>
      <c r="F63" s="31"/>
      <c r="G63" s="198">
        <f t="shared" si="31"/>
        <v>0</v>
      </c>
      <c r="H63" s="31"/>
      <c r="I63" s="196">
        <f t="shared" si="17"/>
        <v>2018</v>
      </c>
      <c r="J63" s="25">
        <v>0</v>
      </c>
      <c r="K63" s="26">
        <v>1</v>
      </c>
      <c r="L63" s="26"/>
      <c r="M63" s="26"/>
      <c r="N63" s="27">
        <f t="shared" si="18"/>
        <v>0</v>
      </c>
      <c r="O63" s="26">
        <v>1</v>
      </c>
      <c r="P63" s="26"/>
      <c r="Q63" s="26"/>
      <c r="R63" s="27">
        <f t="shared" si="19"/>
        <v>0</v>
      </c>
      <c r="S63" s="26">
        <v>1</v>
      </c>
      <c r="T63" s="26"/>
      <c r="U63" s="26"/>
      <c r="V63" s="27">
        <f t="shared" si="20"/>
        <v>0</v>
      </c>
      <c r="W63" s="26">
        <v>1</v>
      </c>
      <c r="X63" s="26"/>
      <c r="Y63" s="26"/>
      <c r="Z63" s="27">
        <f t="shared" si="21"/>
        <v>0</v>
      </c>
      <c r="AA63" s="26">
        <v>1</v>
      </c>
      <c r="AB63" s="26"/>
      <c r="AC63" s="26"/>
      <c r="AD63" s="27">
        <f t="shared" si="22"/>
        <v>0</v>
      </c>
      <c r="AE63" s="26">
        <v>1</v>
      </c>
      <c r="AF63" s="26"/>
      <c r="AG63" s="26"/>
      <c r="AH63" s="27">
        <f t="shared" si="23"/>
        <v>0</v>
      </c>
      <c r="AI63" s="26">
        <v>1</v>
      </c>
      <c r="AJ63" s="26"/>
      <c r="AK63" s="26"/>
      <c r="AL63" s="27">
        <f t="shared" si="24"/>
        <v>0</v>
      </c>
      <c r="AM63" s="26">
        <v>1</v>
      </c>
      <c r="AN63" s="26"/>
      <c r="AO63" s="26"/>
      <c r="AP63" s="27">
        <f t="shared" si="25"/>
        <v>0</v>
      </c>
      <c r="AQ63" s="26">
        <v>1</v>
      </c>
      <c r="AR63" s="26"/>
      <c r="AS63" s="26"/>
      <c r="AT63" s="27">
        <f t="shared" si="26"/>
        <v>0</v>
      </c>
      <c r="AU63" s="26">
        <v>1</v>
      </c>
      <c r="AV63" s="26"/>
      <c r="AW63" s="26"/>
      <c r="AX63" s="27">
        <f t="shared" si="27"/>
        <v>0</v>
      </c>
      <c r="AY63" s="29">
        <f t="shared" si="28"/>
        <v>0</v>
      </c>
      <c r="AZ63" s="30">
        <v>0</v>
      </c>
      <c r="BA63" s="31">
        <f t="shared" si="29"/>
        <v>0</v>
      </c>
      <c r="BB63" s="32" t="str">
        <f t="shared" si="30"/>
        <v>geen actie</v>
      </c>
      <c r="BC63" s="18">
        <v>81</v>
      </c>
    </row>
    <row r="64" spans="1:56" hidden="1" x14ac:dyDescent="0.25">
      <c r="A64" s="18">
        <v>92</v>
      </c>
      <c r="B64" s="18" t="str">
        <f t="shared" si="16"/>
        <v>v</v>
      </c>
      <c r="C64" s="194"/>
      <c r="D64" s="200"/>
      <c r="E64" s="31"/>
      <c r="F64" s="37"/>
      <c r="G64" s="198">
        <f t="shared" si="31"/>
        <v>0</v>
      </c>
      <c r="H64" s="31"/>
      <c r="I64" s="196">
        <f t="shared" si="17"/>
        <v>2018</v>
      </c>
      <c r="J64" s="25">
        <v>0</v>
      </c>
      <c r="K64" s="26">
        <v>1</v>
      </c>
      <c r="L64" s="26"/>
      <c r="M64" s="26"/>
      <c r="N64" s="27">
        <f t="shared" si="18"/>
        <v>0</v>
      </c>
      <c r="O64" s="26">
        <v>1</v>
      </c>
      <c r="P64" s="26"/>
      <c r="Q64" s="26"/>
      <c r="R64" s="27">
        <f t="shared" si="19"/>
        <v>0</v>
      </c>
      <c r="S64" s="26">
        <v>1</v>
      </c>
      <c r="T64" s="26"/>
      <c r="U64" s="26"/>
      <c r="V64" s="27">
        <f t="shared" si="20"/>
        <v>0</v>
      </c>
      <c r="W64" s="26">
        <v>1</v>
      </c>
      <c r="X64" s="26"/>
      <c r="Y64" s="26"/>
      <c r="Z64" s="27">
        <f t="shared" si="21"/>
        <v>0</v>
      </c>
      <c r="AA64" s="26">
        <v>1</v>
      </c>
      <c r="AB64" s="26"/>
      <c r="AC64" s="26"/>
      <c r="AD64" s="27">
        <f t="shared" si="22"/>
        <v>0</v>
      </c>
      <c r="AE64" s="26">
        <v>1</v>
      </c>
      <c r="AF64" s="26"/>
      <c r="AG64" s="26"/>
      <c r="AH64" s="27">
        <f t="shared" si="23"/>
        <v>0</v>
      </c>
      <c r="AI64" s="26">
        <v>1</v>
      </c>
      <c r="AJ64" s="26"/>
      <c r="AK64" s="26"/>
      <c r="AL64" s="27">
        <f t="shared" si="24"/>
        <v>0</v>
      </c>
      <c r="AM64" s="26">
        <v>1</v>
      </c>
      <c r="AN64" s="26"/>
      <c r="AO64" s="26"/>
      <c r="AP64" s="27">
        <f t="shared" si="25"/>
        <v>0</v>
      </c>
      <c r="AQ64" s="26">
        <v>1</v>
      </c>
      <c r="AR64" s="26"/>
      <c r="AS64" s="26"/>
      <c r="AT64" s="27">
        <f t="shared" si="26"/>
        <v>0</v>
      </c>
      <c r="AU64" s="26">
        <v>1</v>
      </c>
      <c r="AV64" s="26"/>
      <c r="AW64" s="26"/>
      <c r="AX64" s="27">
        <f t="shared" si="27"/>
        <v>0</v>
      </c>
      <c r="AY64" s="29">
        <f t="shared" si="28"/>
        <v>0</v>
      </c>
      <c r="AZ64" s="30">
        <v>0</v>
      </c>
      <c r="BA64" s="31">
        <f t="shared" si="29"/>
        <v>0</v>
      </c>
      <c r="BB64" s="32" t="str">
        <f t="shared" si="30"/>
        <v>geen actie</v>
      </c>
      <c r="BC64" s="18">
        <v>92</v>
      </c>
    </row>
    <row r="65" spans="1:56" hidden="1" x14ac:dyDescent="0.25">
      <c r="A65" s="18">
        <v>7</v>
      </c>
      <c r="B65" s="18" t="str">
        <f t="shared" si="16"/>
        <v>v</v>
      </c>
      <c r="C65" s="194"/>
      <c r="D65" s="200"/>
      <c r="E65" s="31"/>
      <c r="F65" s="31"/>
      <c r="G65" s="198">
        <f t="shared" si="31"/>
        <v>0</v>
      </c>
      <c r="H65" s="31"/>
      <c r="I65" s="196">
        <f t="shared" si="17"/>
        <v>2018</v>
      </c>
      <c r="J65" s="25">
        <v>0</v>
      </c>
      <c r="K65" s="26">
        <v>1</v>
      </c>
      <c r="L65" s="26"/>
      <c r="M65" s="26"/>
      <c r="N65" s="27">
        <f t="shared" si="18"/>
        <v>0</v>
      </c>
      <c r="O65" s="26">
        <v>1</v>
      </c>
      <c r="P65" s="26"/>
      <c r="Q65" s="26"/>
      <c r="R65" s="27">
        <f t="shared" si="19"/>
        <v>0</v>
      </c>
      <c r="S65" s="26">
        <v>1</v>
      </c>
      <c r="T65" s="26"/>
      <c r="U65" s="26"/>
      <c r="V65" s="27">
        <f t="shared" si="20"/>
        <v>0</v>
      </c>
      <c r="W65" s="26">
        <v>1</v>
      </c>
      <c r="X65" s="26"/>
      <c r="Y65" s="26"/>
      <c r="Z65" s="27">
        <f t="shared" si="21"/>
        <v>0</v>
      </c>
      <c r="AA65" s="26">
        <v>1</v>
      </c>
      <c r="AB65" s="26"/>
      <c r="AC65" s="26"/>
      <c r="AD65" s="27">
        <f t="shared" si="22"/>
        <v>0</v>
      </c>
      <c r="AE65" s="26">
        <v>1</v>
      </c>
      <c r="AF65" s="26"/>
      <c r="AG65" s="26"/>
      <c r="AH65" s="27">
        <f t="shared" si="23"/>
        <v>0</v>
      </c>
      <c r="AI65" s="26">
        <v>1</v>
      </c>
      <c r="AJ65" s="26"/>
      <c r="AK65" s="26"/>
      <c r="AL65" s="27">
        <f t="shared" si="24"/>
        <v>0</v>
      </c>
      <c r="AM65" s="26">
        <v>1</v>
      </c>
      <c r="AN65" s="26"/>
      <c r="AO65" s="26"/>
      <c r="AP65" s="27">
        <f t="shared" si="25"/>
        <v>0</v>
      </c>
      <c r="AQ65" s="26">
        <v>1</v>
      </c>
      <c r="AR65" s="26"/>
      <c r="AS65" s="26"/>
      <c r="AT65" s="27">
        <f t="shared" si="26"/>
        <v>0</v>
      </c>
      <c r="AU65" s="26">
        <v>1</v>
      </c>
      <c r="AV65" s="26"/>
      <c r="AW65" s="26"/>
      <c r="AX65" s="27">
        <f t="shared" si="27"/>
        <v>0</v>
      </c>
      <c r="AY65" s="29">
        <f t="shared" si="28"/>
        <v>0</v>
      </c>
      <c r="AZ65" s="30">
        <v>0</v>
      </c>
      <c r="BA65" s="31">
        <f t="shared" si="29"/>
        <v>0</v>
      </c>
      <c r="BB65" s="32" t="str">
        <f t="shared" si="30"/>
        <v>geen actie</v>
      </c>
      <c r="BC65" s="18">
        <v>7</v>
      </c>
    </row>
    <row r="66" spans="1:56" ht="13.9" hidden="1" customHeight="1" x14ac:dyDescent="0.25">
      <c r="A66" s="18">
        <v>72</v>
      </c>
      <c r="B66" s="18" t="str">
        <f t="shared" ref="B66:B97" si="32">IF(A66=BC66,"v","x")</f>
        <v>v</v>
      </c>
      <c r="C66" s="194"/>
      <c r="D66" s="200"/>
      <c r="E66" s="31"/>
      <c r="F66" s="37"/>
      <c r="G66" s="198">
        <f t="shared" si="31"/>
        <v>0</v>
      </c>
      <c r="H66" s="31"/>
      <c r="I66" s="196">
        <f t="shared" ref="I66:I97" si="33">2018-H66</f>
        <v>2018</v>
      </c>
      <c r="J66" s="25">
        <v>0</v>
      </c>
      <c r="K66" s="26">
        <v>1</v>
      </c>
      <c r="L66" s="26"/>
      <c r="M66" s="26"/>
      <c r="N66" s="27">
        <f t="shared" ref="N66:N97" si="34">SUM(L66*10+M66)/K66*10</f>
        <v>0</v>
      </c>
      <c r="O66" s="26">
        <v>1</v>
      </c>
      <c r="P66" s="26"/>
      <c r="Q66" s="26"/>
      <c r="R66" s="27">
        <f t="shared" ref="R66:R97" si="35">SUM(P66*10+Q66)/O66*10</f>
        <v>0</v>
      </c>
      <c r="S66" s="26">
        <v>1</v>
      </c>
      <c r="T66" s="26"/>
      <c r="U66" s="26"/>
      <c r="V66" s="27">
        <f t="shared" ref="V66:V97" si="36">SUM(T66*10+U66)/S66*10</f>
        <v>0</v>
      </c>
      <c r="W66" s="26">
        <v>1</v>
      </c>
      <c r="X66" s="26"/>
      <c r="Y66" s="26"/>
      <c r="Z66" s="27">
        <f t="shared" ref="Z66:Z97" si="37">SUM(X66*10+Y66)/W66*10</f>
        <v>0</v>
      </c>
      <c r="AA66" s="26">
        <v>1</v>
      </c>
      <c r="AB66" s="26"/>
      <c r="AC66" s="26"/>
      <c r="AD66" s="27">
        <f t="shared" ref="AD66:AD97" si="38">SUM(AB66*10+AC66)/AA66*10</f>
        <v>0</v>
      </c>
      <c r="AE66" s="26">
        <v>1</v>
      </c>
      <c r="AF66" s="26"/>
      <c r="AG66" s="26"/>
      <c r="AH66" s="27">
        <f t="shared" ref="AH66:AH97" si="39">SUM(AF66*10+AG66)/AE66*10</f>
        <v>0</v>
      </c>
      <c r="AI66" s="26">
        <v>1</v>
      </c>
      <c r="AJ66" s="26"/>
      <c r="AK66" s="26"/>
      <c r="AL66" s="27">
        <f t="shared" ref="AL66:AL97" si="40">SUM(AJ66*10+AK66)/AI66*10</f>
        <v>0</v>
      </c>
      <c r="AM66" s="26">
        <v>1</v>
      </c>
      <c r="AN66" s="26"/>
      <c r="AO66" s="26"/>
      <c r="AP66" s="27">
        <f t="shared" ref="AP66:AP97" si="41">SUM(AN66*10+AO66)/AM66*10</f>
        <v>0</v>
      </c>
      <c r="AQ66" s="26">
        <v>1</v>
      </c>
      <c r="AR66" s="26"/>
      <c r="AS66" s="26"/>
      <c r="AT66" s="27">
        <f t="shared" ref="AT66:AT97" si="42">SUM(AR66*10+AS66)/AQ66*10</f>
        <v>0</v>
      </c>
      <c r="AU66" s="26">
        <v>1</v>
      </c>
      <c r="AV66" s="26"/>
      <c r="AW66" s="26"/>
      <c r="AX66" s="27">
        <f t="shared" ref="AX66:AX97" si="43">SUM(AV66*10+AW66)/AU66*10</f>
        <v>0</v>
      </c>
      <c r="AY66" s="29">
        <v>0</v>
      </c>
      <c r="AZ66" s="30">
        <v>0</v>
      </c>
      <c r="BA66" s="31">
        <f t="shared" ref="BA66:BA97" si="44">AY66-AZ66</f>
        <v>0</v>
      </c>
      <c r="BB66" s="32" t="str">
        <f t="shared" ref="BB66:BB97" si="45">IF(BA66=0,"geen actie",CONCATENATE("diploma uitschrijven: ",AY66," punten"))</f>
        <v>geen actie</v>
      </c>
      <c r="BC66" s="18">
        <v>72</v>
      </c>
      <c r="BD66" s="197"/>
    </row>
    <row r="67" spans="1:56" hidden="1" x14ac:dyDescent="0.25">
      <c r="A67" s="18">
        <v>17</v>
      </c>
      <c r="B67" s="18" t="str">
        <f t="shared" si="32"/>
        <v>v</v>
      </c>
      <c r="C67" s="194"/>
      <c r="D67" s="200"/>
      <c r="E67" s="31"/>
      <c r="F67" s="31"/>
      <c r="G67" s="198">
        <f t="shared" si="31"/>
        <v>0</v>
      </c>
      <c r="H67" s="31"/>
      <c r="I67" s="196">
        <f t="shared" si="33"/>
        <v>2018</v>
      </c>
      <c r="J67" s="25">
        <v>0</v>
      </c>
      <c r="K67" s="26">
        <v>1</v>
      </c>
      <c r="L67" s="26"/>
      <c r="M67" s="26"/>
      <c r="N67" s="27">
        <f t="shared" si="34"/>
        <v>0</v>
      </c>
      <c r="O67" s="26">
        <v>1</v>
      </c>
      <c r="P67" s="26"/>
      <c r="Q67" s="26"/>
      <c r="R67" s="27">
        <f t="shared" si="35"/>
        <v>0</v>
      </c>
      <c r="S67" s="26">
        <v>1</v>
      </c>
      <c r="T67" s="26"/>
      <c r="U67" s="26"/>
      <c r="V67" s="27">
        <f t="shared" si="36"/>
        <v>0</v>
      </c>
      <c r="W67" s="26">
        <v>1</v>
      </c>
      <c r="X67" s="26"/>
      <c r="Y67" s="26"/>
      <c r="Z67" s="27">
        <f t="shared" si="37"/>
        <v>0</v>
      </c>
      <c r="AA67" s="26">
        <v>1</v>
      </c>
      <c r="AB67" s="26"/>
      <c r="AC67" s="26"/>
      <c r="AD67" s="27">
        <f t="shared" si="38"/>
        <v>0</v>
      </c>
      <c r="AE67" s="26">
        <v>1</v>
      </c>
      <c r="AF67" s="26"/>
      <c r="AG67" s="26"/>
      <c r="AH67" s="27">
        <f t="shared" si="39"/>
        <v>0</v>
      </c>
      <c r="AI67" s="26">
        <v>1</v>
      </c>
      <c r="AJ67" s="26"/>
      <c r="AK67" s="26"/>
      <c r="AL67" s="27">
        <f t="shared" si="40"/>
        <v>0</v>
      </c>
      <c r="AM67" s="26">
        <v>1</v>
      </c>
      <c r="AN67" s="26"/>
      <c r="AO67" s="26"/>
      <c r="AP67" s="27">
        <f t="shared" si="41"/>
        <v>0</v>
      </c>
      <c r="AQ67" s="26">
        <v>1</v>
      </c>
      <c r="AR67" s="26"/>
      <c r="AS67" s="26"/>
      <c r="AT67" s="27">
        <f t="shared" si="42"/>
        <v>0</v>
      </c>
      <c r="AU67" s="26">
        <v>1</v>
      </c>
      <c r="AV67" s="26"/>
      <c r="AW67" s="26"/>
      <c r="AX67" s="27">
        <f t="shared" si="43"/>
        <v>0</v>
      </c>
      <c r="AY67" s="29">
        <f t="shared" ref="AY67:AY72" si="46">IF(G67&lt;250,0,IF(G67&lt;500,250,IF(G67&lt;750,"500",IF(G67&lt;1000,750,IF(G67&lt;1500,1000,IF(G67&lt;2000,1500,IF(G67&lt;2500,2000,IF(G67&lt;3000,2500,3000))))))))</f>
        <v>0</v>
      </c>
      <c r="AZ67" s="30">
        <v>0</v>
      </c>
      <c r="BA67" s="31">
        <f t="shared" si="44"/>
        <v>0</v>
      </c>
      <c r="BB67" s="32" t="str">
        <f t="shared" si="45"/>
        <v>geen actie</v>
      </c>
      <c r="BC67" s="18">
        <v>17</v>
      </c>
    </row>
    <row r="68" spans="1:56" hidden="1" x14ac:dyDescent="0.25">
      <c r="A68" s="18">
        <v>3</v>
      </c>
      <c r="B68" s="18" t="str">
        <f t="shared" si="32"/>
        <v>v</v>
      </c>
      <c r="C68" s="194"/>
      <c r="D68" s="200"/>
      <c r="E68" s="31"/>
      <c r="F68" s="37"/>
      <c r="G68" s="198">
        <f t="shared" si="31"/>
        <v>0</v>
      </c>
      <c r="H68" s="31"/>
      <c r="I68" s="196">
        <f t="shared" si="33"/>
        <v>2018</v>
      </c>
      <c r="J68" s="25">
        <v>0</v>
      </c>
      <c r="K68" s="26">
        <v>1</v>
      </c>
      <c r="L68" s="26"/>
      <c r="M68" s="26"/>
      <c r="N68" s="27">
        <f t="shared" si="34"/>
        <v>0</v>
      </c>
      <c r="O68" s="26">
        <v>1</v>
      </c>
      <c r="P68" s="26"/>
      <c r="Q68" s="26"/>
      <c r="R68" s="27">
        <f t="shared" si="35"/>
        <v>0</v>
      </c>
      <c r="S68" s="26">
        <v>1</v>
      </c>
      <c r="T68" s="26"/>
      <c r="U68" s="26"/>
      <c r="V68" s="27">
        <f t="shared" si="36"/>
        <v>0</v>
      </c>
      <c r="W68" s="26">
        <v>1</v>
      </c>
      <c r="X68" s="26"/>
      <c r="Y68" s="26"/>
      <c r="Z68" s="27">
        <f t="shared" si="37"/>
        <v>0</v>
      </c>
      <c r="AA68" s="26">
        <v>1</v>
      </c>
      <c r="AB68" s="26"/>
      <c r="AC68" s="26"/>
      <c r="AD68" s="27">
        <f t="shared" si="38"/>
        <v>0</v>
      </c>
      <c r="AE68" s="26">
        <v>1</v>
      </c>
      <c r="AF68" s="26"/>
      <c r="AG68" s="26"/>
      <c r="AH68" s="27">
        <f t="shared" si="39"/>
        <v>0</v>
      </c>
      <c r="AI68" s="26">
        <v>1</v>
      </c>
      <c r="AJ68" s="26"/>
      <c r="AK68" s="26"/>
      <c r="AL68" s="27">
        <f t="shared" si="40"/>
        <v>0</v>
      </c>
      <c r="AM68" s="26">
        <v>1</v>
      </c>
      <c r="AN68" s="26"/>
      <c r="AO68" s="26"/>
      <c r="AP68" s="27">
        <f t="shared" si="41"/>
        <v>0</v>
      </c>
      <c r="AQ68" s="26">
        <v>1</v>
      </c>
      <c r="AR68" s="26"/>
      <c r="AS68" s="26"/>
      <c r="AT68" s="27">
        <f t="shared" si="42"/>
        <v>0</v>
      </c>
      <c r="AU68" s="26">
        <v>1</v>
      </c>
      <c r="AV68" s="26"/>
      <c r="AW68" s="26"/>
      <c r="AX68" s="27">
        <f t="shared" si="43"/>
        <v>0</v>
      </c>
      <c r="AY68" s="29">
        <f t="shared" si="46"/>
        <v>0</v>
      </c>
      <c r="AZ68" s="30">
        <v>0</v>
      </c>
      <c r="BA68" s="31">
        <f t="shared" si="44"/>
        <v>0</v>
      </c>
      <c r="BB68" s="32" t="str">
        <f t="shared" si="45"/>
        <v>geen actie</v>
      </c>
      <c r="BC68" s="18">
        <v>3</v>
      </c>
    </row>
    <row r="69" spans="1:56" ht="15.4" hidden="1" customHeight="1" x14ac:dyDescent="0.25">
      <c r="A69" s="18">
        <v>83</v>
      </c>
      <c r="B69" s="18" t="str">
        <f t="shared" si="32"/>
        <v>v</v>
      </c>
      <c r="C69" s="194"/>
      <c r="D69" s="195"/>
      <c r="E69" s="31"/>
      <c r="F69" s="31"/>
      <c r="G69" s="198">
        <f t="shared" si="31"/>
        <v>0</v>
      </c>
      <c r="H69" s="31"/>
      <c r="I69" s="196">
        <f t="shared" si="33"/>
        <v>2018</v>
      </c>
      <c r="J69" s="25">
        <v>0</v>
      </c>
      <c r="K69" s="26">
        <v>1</v>
      </c>
      <c r="L69" s="26"/>
      <c r="M69" s="26"/>
      <c r="N69" s="27">
        <f t="shared" si="34"/>
        <v>0</v>
      </c>
      <c r="O69" s="26">
        <v>1</v>
      </c>
      <c r="P69" s="26"/>
      <c r="Q69" s="26"/>
      <c r="R69" s="27">
        <f t="shared" si="35"/>
        <v>0</v>
      </c>
      <c r="S69" s="26">
        <v>1</v>
      </c>
      <c r="T69" s="26"/>
      <c r="U69" s="26"/>
      <c r="V69" s="27">
        <f t="shared" si="36"/>
        <v>0</v>
      </c>
      <c r="W69" s="26">
        <v>1</v>
      </c>
      <c r="X69" s="26"/>
      <c r="Y69" s="26"/>
      <c r="Z69" s="27">
        <f t="shared" si="37"/>
        <v>0</v>
      </c>
      <c r="AA69" s="26">
        <v>1</v>
      </c>
      <c r="AB69" s="26"/>
      <c r="AC69" s="26"/>
      <c r="AD69" s="27">
        <f t="shared" si="38"/>
        <v>0</v>
      </c>
      <c r="AE69" s="26">
        <v>1</v>
      </c>
      <c r="AF69" s="26"/>
      <c r="AG69" s="26"/>
      <c r="AH69" s="27">
        <f t="shared" si="39"/>
        <v>0</v>
      </c>
      <c r="AI69" s="26">
        <v>1</v>
      </c>
      <c r="AJ69" s="26"/>
      <c r="AK69" s="26"/>
      <c r="AL69" s="27">
        <f t="shared" si="40"/>
        <v>0</v>
      </c>
      <c r="AM69" s="26">
        <v>1</v>
      </c>
      <c r="AN69" s="26"/>
      <c r="AO69" s="26"/>
      <c r="AP69" s="27">
        <f t="shared" si="41"/>
        <v>0</v>
      </c>
      <c r="AQ69" s="26">
        <v>1</v>
      </c>
      <c r="AR69" s="26"/>
      <c r="AS69" s="26"/>
      <c r="AT69" s="27">
        <f t="shared" si="42"/>
        <v>0</v>
      </c>
      <c r="AU69" s="26">
        <v>1</v>
      </c>
      <c r="AV69" s="26"/>
      <c r="AW69" s="26"/>
      <c r="AX69" s="27">
        <f t="shared" si="43"/>
        <v>0</v>
      </c>
      <c r="AY69" s="29">
        <f t="shared" si="46"/>
        <v>0</v>
      </c>
      <c r="AZ69" s="30">
        <v>0</v>
      </c>
      <c r="BA69" s="31">
        <f t="shared" si="44"/>
        <v>0</v>
      </c>
      <c r="BB69" s="32" t="str">
        <f t="shared" si="45"/>
        <v>geen actie</v>
      </c>
      <c r="BC69" s="18">
        <v>83</v>
      </c>
    </row>
    <row r="70" spans="1:56" hidden="1" x14ac:dyDescent="0.25">
      <c r="A70" s="18">
        <v>50</v>
      </c>
      <c r="B70" s="18" t="str">
        <f t="shared" si="32"/>
        <v>v</v>
      </c>
      <c r="C70" s="194"/>
      <c r="D70" s="200"/>
      <c r="E70" s="31"/>
      <c r="F70" s="37"/>
      <c r="G70" s="198">
        <f t="shared" ref="G70:G101" si="47">SUM(J70+N70+R70+V70+Z70+AD70+AH70+AL70+AP70+AT70+AX70)</f>
        <v>0</v>
      </c>
      <c r="H70" s="31"/>
      <c r="I70" s="196">
        <f t="shared" si="33"/>
        <v>2018</v>
      </c>
      <c r="J70" s="25">
        <v>0</v>
      </c>
      <c r="K70" s="26">
        <v>1</v>
      </c>
      <c r="L70" s="26"/>
      <c r="M70" s="26"/>
      <c r="N70" s="27">
        <f t="shared" si="34"/>
        <v>0</v>
      </c>
      <c r="O70" s="26">
        <v>1</v>
      </c>
      <c r="P70" s="26"/>
      <c r="Q70" s="26"/>
      <c r="R70" s="27">
        <f t="shared" si="35"/>
        <v>0</v>
      </c>
      <c r="S70" s="26">
        <v>1</v>
      </c>
      <c r="T70" s="26"/>
      <c r="U70" s="26"/>
      <c r="V70" s="27">
        <f t="shared" si="36"/>
        <v>0</v>
      </c>
      <c r="W70" s="26">
        <v>1</v>
      </c>
      <c r="X70" s="26"/>
      <c r="Y70" s="26"/>
      <c r="Z70" s="27">
        <f t="shared" si="37"/>
        <v>0</v>
      </c>
      <c r="AA70" s="26">
        <v>1</v>
      </c>
      <c r="AB70" s="26"/>
      <c r="AC70" s="26"/>
      <c r="AD70" s="27">
        <f t="shared" si="38"/>
        <v>0</v>
      </c>
      <c r="AE70" s="26">
        <v>1</v>
      </c>
      <c r="AF70" s="26"/>
      <c r="AG70" s="26"/>
      <c r="AH70" s="27">
        <f t="shared" si="39"/>
        <v>0</v>
      </c>
      <c r="AI70" s="26">
        <v>1</v>
      </c>
      <c r="AJ70" s="26"/>
      <c r="AK70" s="26"/>
      <c r="AL70" s="27">
        <f t="shared" si="40"/>
        <v>0</v>
      </c>
      <c r="AM70" s="26">
        <v>1</v>
      </c>
      <c r="AN70" s="26"/>
      <c r="AO70" s="26"/>
      <c r="AP70" s="27">
        <f t="shared" si="41"/>
        <v>0</v>
      </c>
      <c r="AQ70" s="26">
        <v>1</v>
      </c>
      <c r="AR70" s="26"/>
      <c r="AS70" s="26"/>
      <c r="AT70" s="27">
        <f t="shared" si="42"/>
        <v>0</v>
      </c>
      <c r="AU70" s="26">
        <v>1</v>
      </c>
      <c r="AV70" s="26"/>
      <c r="AW70" s="26"/>
      <c r="AX70" s="27">
        <f t="shared" si="43"/>
        <v>0</v>
      </c>
      <c r="AY70" s="29">
        <f t="shared" si="46"/>
        <v>0</v>
      </c>
      <c r="AZ70" s="30">
        <v>0</v>
      </c>
      <c r="BA70" s="31">
        <f t="shared" si="44"/>
        <v>0</v>
      </c>
      <c r="BB70" s="32" t="str">
        <f t="shared" si="45"/>
        <v>geen actie</v>
      </c>
      <c r="BC70" s="18">
        <v>50</v>
      </c>
    </row>
    <row r="71" spans="1:56" hidden="1" x14ac:dyDescent="0.25">
      <c r="A71" s="18">
        <v>33</v>
      </c>
      <c r="B71" s="18" t="str">
        <f t="shared" si="32"/>
        <v>v</v>
      </c>
      <c r="C71" s="194"/>
      <c r="D71" s="200"/>
      <c r="E71" s="31"/>
      <c r="F71" s="37"/>
      <c r="G71" s="198">
        <f t="shared" si="47"/>
        <v>0</v>
      </c>
      <c r="H71" s="31"/>
      <c r="I71" s="196">
        <f t="shared" si="33"/>
        <v>2018</v>
      </c>
      <c r="J71" s="25">
        <v>0</v>
      </c>
      <c r="K71" s="26">
        <v>1</v>
      </c>
      <c r="L71" s="26"/>
      <c r="M71" s="26"/>
      <c r="N71" s="27">
        <f t="shared" si="34"/>
        <v>0</v>
      </c>
      <c r="O71" s="26">
        <v>1</v>
      </c>
      <c r="P71" s="26"/>
      <c r="Q71" s="26"/>
      <c r="R71" s="27">
        <f t="shared" si="35"/>
        <v>0</v>
      </c>
      <c r="S71" s="26">
        <v>1</v>
      </c>
      <c r="T71" s="26"/>
      <c r="U71" s="26"/>
      <c r="V71" s="27">
        <f t="shared" si="36"/>
        <v>0</v>
      </c>
      <c r="W71" s="26">
        <v>1</v>
      </c>
      <c r="X71" s="26"/>
      <c r="Y71" s="26"/>
      <c r="Z71" s="27">
        <f t="shared" si="37"/>
        <v>0</v>
      </c>
      <c r="AA71" s="26">
        <v>1</v>
      </c>
      <c r="AB71" s="26"/>
      <c r="AC71" s="26"/>
      <c r="AD71" s="27">
        <f t="shared" si="38"/>
        <v>0</v>
      </c>
      <c r="AE71" s="26">
        <v>1</v>
      </c>
      <c r="AF71" s="26"/>
      <c r="AG71" s="26"/>
      <c r="AH71" s="27">
        <f t="shared" si="39"/>
        <v>0</v>
      </c>
      <c r="AI71" s="26">
        <v>1</v>
      </c>
      <c r="AJ71" s="26"/>
      <c r="AK71" s="26"/>
      <c r="AL71" s="27">
        <f t="shared" si="40"/>
        <v>0</v>
      </c>
      <c r="AM71" s="26">
        <v>1</v>
      </c>
      <c r="AN71" s="26"/>
      <c r="AO71" s="26"/>
      <c r="AP71" s="27">
        <f t="shared" si="41"/>
        <v>0</v>
      </c>
      <c r="AQ71" s="26">
        <v>1</v>
      </c>
      <c r="AR71" s="26"/>
      <c r="AS71" s="26"/>
      <c r="AT71" s="27">
        <f t="shared" si="42"/>
        <v>0</v>
      </c>
      <c r="AU71" s="26">
        <v>1</v>
      </c>
      <c r="AV71" s="26"/>
      <c r="AW71" s="26"/>
      <c r="AX71" s="27">
        <f t="shared" si="43"/>
        <v>0</v>
      </c>
      <c r="AY71" s="29">
        <f t="shared" si="46"/>
        <v>0</v>
      </c>
      <c r="AZ71" s="30">
        <v>0</v>
      </c>
      <c r="BA71" s="31">
        <f t="shared" si="44"/>
        <v>0</v>
      </c>
      <c r="BB71" s="32" t="str">
        <f t="shared" si="45"/>
        <v>geen actie</v>
      </c>
      <c r="BC71" s="18">
        <v>33</v>
      </c>
    </row>
    <row r="72" spans="1:56" hidden="1" x14ac:dyDescent="0.25">
      <c r="A72" s="18">
        <v>90</v>
      </c>
      <c r="B72" s="18" t="str">
        <f t="shared" si="32"/>
        <v>v</v>
      </c>
      <c r="C72" s="194"/>
      <c r="D72" s="195"/>
      <c r="E72" s="31"/>
      <c r="F72" s="31"/>
      <c r="G72" s="198">
        <f t="shared" si="47"/>
        <v>0</v>
      </c>
      <c r="H72" s="31"/>
      <c r="I72" s="196">
        <f t="shared" si="33"/>
        <v>2018</v>
      </c>
      <c r="J72" s="25">
        <v>0</v>
      </c>
      <c r="K72" s="26">
        <v>1</v>
      </c>
      <c r="L72" s="26"/>
      <c r="M72" s="26"/>
      <c r="N72" s="27">
        <f t="shared" si="34"/>
        <v>0</v>
      </c>
      <c r="O72" s="26">
        <v>1</v>
      </c>
      <c r="P72" s="26"/>
      <c r="Q72" s="26"/>
      <c r="R72" s="27">
        <f t="shared" si="35"/>
        <v>0</v>
      </c>
      <c r="S72" s="26">
        <v>1</v>
      </c>
      <c r="T72" s="26"/>
      <c r="U72" s="26"/>
      <c r="V72" s="27">
        <f t="shared" si="36"/>
        <v>0</v>
      </c>
      <c r="W72" s="26">
        <v>1</v>
      </c>
      <c r="X72" s="26"/>
      <c r="Y72" s="26"/>
      <c r="Z72" s="27">
        <f t="shared" si="37"/>
        <v>0</v>
      </c>
      <c r="AA72" s="26">
        <v>1</v>
      </c>
      <c r="AB72" s="26"/>
      <c r="AC72" s="26"/>
      <c r="AD72" s="27">
        <f t="shared" si="38"/>
        <v>0</v>
      </c>
      <c r="AE72" s="26">
        <v>1</v>
      </c>
      <c r="AF72" s="26"/>
      <c r="AG72" s="26"/>
      <c r="AH72" s="27">
        <f t="shared" si="39"/>
        <v>0</v>
      </c>
      <c r="AI72" s="26">
        <v>1</v>
      </c>
      <c r="AJ72" s="26"/>
      <c r="AK72" s="26"/>
      <c r="AL72" s="27">
        <f t="shared" si="40"/>
        <v>0</v>
      </c>
      <c r="AM72" s="26">
        <v>1</v>
      </c>
      <c r="AN72" s="26"/>
      <c r="AO72" s="26"/>
      <c r="AP72" s="27">
        <f t="shared" si="41"/>
        <v>0</v>
      </c>
      <c r="AQ72" s="26">
        <v>1</v>
      </c>
      <c r="AR72" s="26"/>
      <c r="AS72" s="26"/>
      <c r="AT72" s="27">
        <f t="shared" si="42"/>
        <v>0</v>
      </c>
      <c r="AU72" s="26">
        <v>1</v>
      </c>
      <c r="AV72" s="26"/>
      <c r="AW72" s="26"/>
      <c r="AX72" s="27">
        <f t="shared" si="43"/>
        <v>0</v>
      </c>
      <c r="AY72" s="29">
        <f t="shared" si="46"/>
        <v>0</v>
      </c>
      <c r="AZ72" s="30">
        <v>0</v>
      </c>
      <c r="BA72" s="31">
        <f t="shared" si="44"/>
        <v>0</v>
      </c>
      <c r="BB72" s="32" t="str">
        <f t="shared" si="45"/>
        <v>geen actie</v>
      </c>
      <c r="BC72" s="18">
        <v>90</v>
      </c>
    </row>
    <row r="73" spans="1:56" hidden="1" x14ac:dyDescent="0.25">
      <c r="A73" s="18">
        <v>29</v>
      </c>
      <c r="B73" s="18" t="str">
        <f t="shared" si="32"/>
        <v>v</v>
      </c>
      <c r="C73" s="194"/>
      <c r="D73" s="200"/>
      <c r="E73" s="31"/>
      <c r="F73" s="37"/>
      <c r="G73" s="198">
        <f t="shared" si="47"/>
        <v>0</v>
      </c>
      <c r="H73" s="31"/>
      <c r="I73" s="196">
        <f t="shared" si="33"/>
        <v>2018</v>
      </c>
      <c r="J73" s="25">
        <v>0</v>
      </c>
      <c r="K73" s="26">
        <v>1</v>
      </c>
      <c r="L73" s="26"/>
      <c r="M73" s="26"/>
      <c r="N73" s="27">
        <f t="shared" si="34"/>
        <v>0</v>
      </c>
      <c r="O73" s="26">
        <v>1</v>
      </c>
      <c r="P73" s="26"/>
      <c r="Q73" s="26"/>
      <c r="R73" s="27">
        <f t="shared" si="35"/>
        <v>0</v>
      </c>
      <c r="S73" s="26">
        <v>1</v>
      </c>
      <c r="T73" s="26"/>
      <c r="U73" s="26"/>
      <c r="V73" s="27">
        <f t="shared" si="36"/>
        <v>0</v>
      </c>
      <c r="W73" s="26">
        <v>1</v>
      </c>
      <c r="X73" s="26"/>
      <c r="Y73" s="26"/>
      <c r="Z73" s="27">
        <f t="shared" si="37"/>
        <v>0</v>
      </c>
      <c r="AA73" s="26">
        <v>1</v>
      </c>
      <c r="AB73" s="26"/>
      <c r="AC73" s="26"/>
      <c r="AD73" s="27">
        <f t="shared" si="38"/>
        <v>0</v>
      </c>
      <c r="AE73" s="26">
        <v>1</v>
      </c>
      <c r="AF73" s="26"/>
      <c r="AG73" s="26"/>
      <c r="AH73" s="27">
        <f t="shared" si="39"/>
        <v>0</v>
      </c>
      <c r="AI73" s="26">
        <v>1</v>
      </c>
      <c r="AJ73" s="26"/>
      <c r="AK73" s="26"/>
      <c r="AL73" s="27">
        <f t="shared" si="40"/>
        <v>0</v>
      </c>
      <c r="AM73" s="26">
        <v>1</v>
      </c>
      <c r="AN73" s="26"/>
      <c r="AO73" s="26"/>
      <c r="AP73" s="27">
        <f t="shared" si="41"/>
        <v>0</v>
      </c>
      <c r="AQ73" s="26">
        <v>1</v>
      </c>
      <c r="AR73" s="26"/>
      <c r="AS73" s="26"/>
      <c r="AT73" s="27">
        <f t="shared" si="42"/>
        <v>0</v>
      </c>
      <c r="AU73" s="26">
        <v>1</v>
      </c>
      <c r="AV73" s="26"/>
      <c r="AW73" s="26"/>
      <c r="AX73" s="27">
        <f t="shared" si="43"/>
        <v>0</v>
      </c>
      <c r="AY73" s="29">
        <v>0</v>
      </c>
      <c r="AZ73" s="30">
        <v>0</v>
      </c>
      <c r="BA73" s="31">
        <f t="shared" si="44"/>
        <v>0</v>
      </c>
      <c r="BB73" s="32" t="str">
        <f t="shared" si="45"/>
        <v>geen actie</v>
      </c>
      <c r="BC73" s="18">
        <v>29</v>
      </c>
    </row>
    <row r="74" spans="1:56" hidden="1" x14ac:dyDescent="0.25">
      <c r="A74" s="18">
        <v>38</v>
      </c>
      <c r="B74" s="18" t="str">
        <f t="shared" si="32"/>
        <v>v</v>
      </c>
      <c r="C74" s="194"/>
      <c r="D74" s="200"/>
      <c r="E74" s="31"/>
      <c r="F74" s="37"/>
      <c r="G74" s="198">
        <f t="shared" si="47"/>
        <v>0</v>
      </c>
      <c r="H74" s="31"/>
      <c r="I74" s="196">
        <f t="shared" si="33"/>
        <v>2018</v>
      </c>
      <c r="J74" s="25">
        <v>0</v>
      </c>
      <c r="K74" s="26">
        <v>1</v>
      </c>
      <c r="L74" s="26"/>
      <c r="M74" s="26"/>
      <c r="N74" s="27">
        <f t="shared" si="34"/>
        <v>0</v>
      </c>
      <c r="O74" s="26">
        <v>1</v>
      </c>
      <c r="P74" s="26"/>
      <c r="Q74" s="26"/>
      <c r="R74" s="27">
        <f t="shared" si="35"/>
        <v>0</v>
      </c>
      <c r="S74" s="26">
        <v>1</v>
      </c>
      <c r="T74" s="26"/>
      <c r="U74" s="26"/>
      <c r="V74" s="27">
        <f t="shared" si="36"/>
        <v>0</v>
      </c>
      <c r="W74" s="26">
        <v>1</v>
      </c>
      <c r="X74" s="26"/>
      <c r="Y74" s="26"/>
      <c r="Z74" s="27">
        <f t="shared" si="37"/>
        <v>0</v>
      </c>
      <c r="AA74" s="26">
        <v>1</v>
      </c>
      <c r="AB74" s="26"/>
      <c r="AC74" s="26"/>
      <c r="AD74" s="27">
        <f t="shared" si="38"/>
        <v>0</v>
      </c>
      <c r="AE74" s="26">
        <v>1</v>
      </c>
      <c r="AF74" s="26"/>
      <c r="AG74" s="26"/>
      <c r="AH74" s="27">
        <f t="shared" si="39"/>
        <v>0</v>
      </c>
      <c r="AI74" s="26">
        <v>1</v>
      </c>
      <c r="AJ74" s="26"/>
      <c r="AK74" s="26"/>
      <c r="AL74" s="27">
        <f t="shared" si="40"/>
        <v>0</v>
      </c>
      <c r="AM74" s="26">
        <v>1</v>
      </c>
      <c r="AN74" s="26"/>
      <c r="AO74" s="26"/>
      <c r="AP74" s="27">
        <f t="shared" si="41"/>
        <v>0</v>
      </c>
      <c r="AQ74" s="26">
        <v>1</v>
      </c>
      <c r="AR74" s="26"/>
      <c r="AS74" s="26"/>
      <c r="AT74" s="27">
        <f t="shared" si="42"/>
        <v>0</v>
      </c>
      <c r="AU74" s="26">
        <v>1</v>
      </c>
      <c r="AV74" s="26"/>
      <c r="AW74" s="26"/>
      <c r="AX74" s="27">
        <f t="shared" si="43"/>
        <v>0</v>
      </c>
      <c r="AY74" s="29">
        <f t="shared" ref="AY74:AY82" si="48">IF(G74&lt;250,0,IF(G74&lt;500,250,IF(G74&lt;750,"500",IF(G74&lt;1000,750,IF(G74&lt;1500,1000,IF(G74&lt;2000,1500,IF(G74&lt;2500,2000,IF(G74&lt;3000,2500,3000))))))))</f>
        <v>0</v>
      </c>
      <c r="AZ74" s="30">
        <v>0</v>
      </c>
      <c r="BA74" s="31">
        <f t="shared" si="44"/>
        <v>0</v>
      </c>
      <c r="BB74" s="32" t="str">
        <f t="shared" si="45"/>
        <v>geen actie</v>
      </c>
      <c r="BC74" s="18">
        <v>38</v>
      </c>
      <c r="BD74" s="197"/>
    </row>
    <row r="75" spans="1:56" hidden="1" x14ac:dyDescent="0.25">
      <c r="A75" s="18">
        <v>86</v>
      </c>
      <c r="B75" s="18" t="str">
        <f t="shared" si="32"/>
        <v>v</v>
      </c>
      <c r="C75" s="194"/>
      <c r="D75" s="200"/>
      <c r="E75" s="31"/>
      <c r="F75" s="31"/>
      <c r="G75" s="198">
        <f t="shared" si="47"/>
        <v>0</v>
      </c>
      <c r="H75" s="31"/>
      <c r="I75" s="196">
        <f t="shared" si="33"/>
        <v>2018</v>
      </c>
      <c r="J75" s="25">
        <v>0</v>
      </c>
      <c r="K75" s="26">
        <v>1</v>
      </c>
      <c r="L75" s="26"/>
      <c r="M75" s="26"/>
      <c r="N75" s="27">
        <f t="shared" si="34"/>
        <v>0</v>
      </c>
      <c r="O75" s="26">
        <v>1</v>
      </c>
      <c r="P75" s="26"/>
      <c r="Q75" s="26"/>
      <c r="R75" s="27">
        <f t="shared" si="35"/>
        <v>0</v>
      </c>
      <c r="S75" s="26">
        <v>1</v>
      </c>
      <c r="T75" s="26"/>
      <c r="U75" s="26"/>
      <c r="V75" s="27">
        <f t="shared" si="36"/>
        <v>0</v>
      </c>
      <c r="W75" s="26">
        <v>1</v>
      </c>
      <c r="X75" s="26"/>
      <c r="Y75" s="26"/>
      <c r="Z75" s="27">
        <f t="shared" si="37"/>
        <v>0</v>
      </c>
      <c r="AA75" s="26">
        <v>1</v>
      </c>
      <c r="AB75" s="26"/>
      <c r="AC75" s="26"/>
      <c r="AD75" s="27">
        <f t="shared" si="38"/>
        <v>0</v>
      </c>
      <c r="AE75" s="26">
        <v>1</v>
      </c>
      <c r="AF75" s="26"/>
      <c r="AG75" s="26"/>
      <c r="AH75" s="27">
        <f t="shared" si="39"/>
        <v>0</v>
      </c>
      <c r="AI75" s="26">
        <v>1</v>
      </c>
      <c r="AJ75" s="26"/>
      <c r="AK75" s="26"/>
      <c r="AL75" s="27">
        <f t="shared" si="40"/>
        <v>0</v>
      </c>
      <c r="AM75" s="26">
        <v>1</v>
      </c>
      <c r="AN75" s="26"/>
      <c r="AO75" s="26"/>
      <c r="AP75" s="27">
        <f t="shared" si="41"/>
        <v>0</v>
      </c>
      <c r="AQ75" s="26">
        <v>1</v>
      </c>
      <c r="AR75" s="26"/>
      <c r="AS75" s="26"/>
      <c r="AT75" s="27">
        <f t="shared" si="42"/>
        <v>0</v>
      </c>
      <c r="AU75" s="26">
        <v>1</v>
      </c>
      <c r="AV75" s="26"/>
      <c r="AW75" s="26"/>
      <c r="AX75" s="27">
        <f t="shared" si="43"/>
        <v>0</v>
      </c>
      <c r="AY75" s="29">
        <f t="shared" si="48"/>
        <v>0</v>
      </c>
      <c r="AZ75" s="30">
        <v>0</v>
      </c>
      <c r="BA75" s="31">
        <f t="shared" si="44"/>
        <v>0</v>
      </c>
      <c r="BB75" s="32" t="str">
        <f t="shared" si="45"/>
        <v>geen actie</v>
      </c>
      <c r="BC75" s="18">
        <v>86</v>
      </c>
      <c r="BD75" s="197"/>
    </row>
    <row r="76" spans="1:56" hidden="1" x14ac:dyDescent="0.25">
      <c r="A76" s="18">
        <v>24</v>
      </c>
      <c r="B76" s="18" t="str">
        <f t="shared" si="32"/>
        <v>v</v>
      </c>
      <c r="C76" s="194"/>
      <c r="D76" s="200"/>
      <c r="E76" s="31"/>
      <c r="F76" s="31"/>
      <c r="G76" s="198">
        <f t="shared" si="47"/>
        <v>0</v>
      </c>
      <c r="H76" s="31"/>
      <c r="I76" s="196">
        <f t="shared" si="33"/>
        <v>2018</v>
      </c>
      <c r="J76" s="25">
        <v>0</v>
      </c>
      <c r="K76" s="26">
        <v>1</v>
      </c>
      <c r="L76" s="26"/>
      <c r="M76" s="26"/>
      <c r="N76" s="27">
        <f t="shared" si="34"/>
        <v>0</v>
      </c>
      <c r="O76" s="26">
        <v>1</v>
      </c>
      <c r="P76" s="26"/>
      <c r="Q76" s="26"/>
      <c r="R76" s="27">
        <f t="shared" si="35"/>
        <v>0</v>
      </c>
      <c r="S76" s="26">
        <v>1</v>
      </c>
      <c r="T76" s="26"/>
      <c r="U76" s="26"/>
      <c r="V76" s="27">
        <f t="shared" si="36"/>
        <v>0</v>
      </c>
      <c r="W76" s="26">
        <v>1</v>
      </c>
      <c r="X76" s="26"/>
      <c r="Y76" s="26"/>
      <c r="Z76" s="27">
        <f t="shared" si="37"/>
        <v>0</v>
      </c>
      <c r="AA76" s="26">
        <v>1</v>
      </c>
      <c r="AB76" s="26"/>
      <c r="AC76" s="26"/>
      <c r="AD76" s="27">
        <f t="shared" si="38"/>
        <v>0</v>
      </c>
      <c r="AE76" s="26">
        <v>1</v>
      </c>
      <c r="AF76" s="26"/>
      <c r="AG76" s="26"/>
      <c r="AH76" s="27">
        <f t="shared" si="39"/>
        <v>0</v>
      </c>
      <c r="AI76" s="26">
        <v>1</v>
      </c>
      <c r="AJ76" s="26"/>
      <c r="AK76" s="26"/>
      <c r="AL76" s="27">
        <f t="shared" si="40"/>
        <v>0</v>
      </c>
      <c r="AM76" s="26">
        <v>1</v>
      </c>
      <c r="AN76" s="26"/>
      <c r="AO76" s="26"/>
      <c r="AP76" s="27">
        <f t="shared" si="41"/>
        <v>0</v>
      </c>
      <c r="AQ76" s="26">
        <v>1</v>
      </c>
      <c r="AR76" s="26"/>
      <c r="AS76" s="26"/>
      <c r="AT76" s="27">
        <f t="shared" si="42"/>
        <v>0</v>
      </c>
      <c r="AU76" s="26">
        <v>1</v>
      </c>
      <c r="AV76" s="26"/>
      <c r="AW76" s="26"/>
      <c r="AX76" s="27">
        <f t="shared" si="43"/>
        <v>0</v>
      </c>
      <c r="AY76" s="29">
        <f t="shared" si="48"/>
        <v>0</v>
      </c>
      <c r="AZ76" s="30">
        <v>0</v>
      </c>
      <c r="BA76" s="31">
        <f t="shared" si="44"/>
        <v>0</v>
      </c>
      <c r="BB76" s="32" t="str">
        <f t="shared" si="45"/>
        <v>geen actie</v>
      </c>
      <c r="BC76" s="18">
        <v>24</v>
      </c>
    </row>
    <row r="77" spans="1:56" hidden="1" x14ac:dyDescent="0.25">
      <c r="A77" s="18">
        <v>44</v>
      </c>
      <c r="B77" s="18" t="str">
        <f t="shared" si="32"/>
        <v>v</v>
      </c>
      <c r="C77" s="194"/>
      <c r="D77" s="200"/>
      <c r="E77" s="31"/>
      <c r="F77" s="31"/>
      <c r="G77" s="198">
        <f t="shared" si="47"/>
        <v>0</v>
      </c>
      <c r="H77" s="31"/>
      <c r="I77" s="196">
        <f t="shared" si="33"/>
        <v>2018</v>
      </c>
      <c r="J77" s="25">
        <v>0</v>
      </c>
      <c r="K77" s="26">
        <v>1</v>
      </c>
      <c r="L77" s="26"/>
      <c r="M77" s="26"/>
      <c r="N77" s="27">
        <f t="shared" si="34"/>
        <v>0</v>
      </c>
      <c r="O77" s="26">
        <v>1</v>
      </c>
      <c r="P77" s="26"/>
      <c r="Q77" s="26"/>
      <c r="R77" s="27">
        <f t="shared" si="35"/>
        <v>0</v>
      </c>
      <c r="S77" s="26">
        <v>1</v>
      </c>
      <c r="T77" s="26"/>
      <c r="U77" s="26"/>
      <c r="V77" s="27">
        <f t="shared" si="36"/>
        <v>0</v>
      </c>
      <c r="W77" s="26">
        <v>1</v>
      </c>
      <c r="X77" s="26"/>
      <c r="Y77" s="26"/>
      <c r="Z77" s="27">
        <f t="shared" si="37"/>
        <v>0</v>
      </c>
      <c r="AA77" s="26">
        <v>1</v>
      </c>
      <c r="AB77" s="26"/>
      <c r="AC77" s="26"/>
      <c r="AD77" s="27">
        <f t="shared" si="38"/>
        <v>0</v>
      </c>
      <c r="AE77" s="26">
        <v>1</v>
      </c>
      <c r="AF77" s="26"/>
      <c r="AG77" s="26"/>
      <c r="AH77" s="27">
        <f t="shared" si="39"/>
        <v>0</v>
      </c>
      <c r="AI77" s="26">
        <v>1</v>
      </c>
      <c r="AJ77" s="26"/>
      <c r="AK77" s="26"/>
      <c r="AL77" s="27">
        <f t="shared" si="40"/>
        <v>0</v>
      </c>
      <c r="AM77" s="26">
        <v>1</v>
      </c>
      <c r="AN77" s="26"/>
      <c r="AO77" s="26"/>
      <c r="AP77" s="27">
        <f t="shared" si="41"/>
        <v>0</v>
      </c>
      <c r="AQ77" s="26">
        <v>1</v>
      </c>
      <c r="AR77" s="26"/>
      <c r="AS77" s="26"/>
      <c r="AT77" s="27">
        <f t="shared" si="42"/>
        <v>0</v>
      </c>
      <c r="AU77" s="26">
        <v>1</v>
      </c>
      <c r="AV77" s="26"/>
      <c r="AW77" s="26"/>
      <c r="AX77" s="27">
        <f t="shared" si="43"/>
        <v>0</v>
      </c>
      <c r="AY77" s="29">
        <f t="shared" si="48"/>
        <v>0</v>
      </c>
      <c r="AZ77" s="30">
        <v>0</v>
      </c>
      <c r="BA77" s="31">
        <f t="shared" si="44"/>
        <v>0</v>
      </c>
      <c r="BB77" s="32" t="str">
        <f t="shared" si="45"/>
        <v>geen actie</v>
      </c>
      <c r="BC77" s="18">
        <v>44</v>
      </c>
    </row>
    <row r="78" spans="1:56" hidden="1" x14ac:dyDescent="0.25">
      <c r="A78" s="18">
        <v>36</v>
      </c>
      <c r="B78" s="18" t="str">
        <f t="shared" si="32"/>
        <v>v</v>
      </c>
      <c r="C78" s="194"/>
      <c r="D78" s="200"/>
      <c r="E78" s="31"/>
      <c r="F78" s="37"/>
      <c r="G78" s="198">
        <f t="shared" si="47"/>
        <v>0</v>
      </c>
      <c r="H78" s="31"/>
      <c r="I78" s="196">
        <f t="shared" si="33"/>
        <v>2018</v>
      </c>
      <c r="J78" s="25">
        <v>0</v>
      </c>
      <c r="K78" s="26">
        <v>1</v>
      </c>
      <c r="L78" s="26"/>
      <c r="M78" s="26"/>
      <c r="N78" s="27">
        <f t="shared" si="34"/>
        <v>0</v>
      </c>
      <c r="O78" s="26">
        <v>1</v>
      </c>
      <c r="P78" s="26"/>
      <c r="Q78" s="26"/>
      <c r="R78" s="27">
        <f t="shared" si="35"/>
        <v>0</v>
      </c>
      <c r="S78" s="26">
        <v>1</v>
      </c>
      <c r="T78" s="26"/>
      <c r="U78" s="26"/>
      <c r="V78" s="27">
        <f t="shared" si="36"/>
        <v>0</v>
      </c>
      <c r="W78" s="26">
        <v>1</v>
      </c>
      <c r="X78" s="26"/>
      <c r="Y78" s="26"/>
      <c r="Z78" s="27">
        <f t="shared" si="37"/>
        <v>0</v>
      </c>
      <c r="AA78" s="26">
        <v>1</v>
      </c>
      <c r="AB78" s="26"/>
      <c r="AC78" s="26"/>
      <c r="AD78" s="27">
        <f t="shared" si="38"/>
        <v>0</v>
      </c>
      <c r="AE78" s="26">
        <v>1</v>
      </c>
      <c r="AF78" s="26"/>
      <c r="AG78" s="26"/>
      <c r="AH78" s="27">
        <f t="shared" si="39"/>
        <v>0</v>
      </c>
      <c r="AI78" s="26">
        <v>1</v>
      </c>
      <c r="AJ78" s="26"/>
      <c r="AK78" s="26"/>
      <c r="AL78" s="27">
        <f t="shared" si="40"/>
        <v>0</v>
      </c>
      <c r="AM78" s="26">
        <v>1</v>
      </c>
      <c r="AN78" s="26"/>
      <c r="AO78" s="26"/>
      <c r="AP78" s="27">
        <f t="shared" si="41"/>
        <v>0</v>
      </c>
      <c r="AQ78" s="26">
        <v>1</v>
      </c>
      <c r="AR78" s="26"/>
      <c r="AS78" s="26"/>
      <c r="AT78" s="27">
        <f t="shared" si="42"/>
        <v>0</v>
      </c>
      <c r="AU78" s="26">
        <v>1</v>
      </c>
      <c r="AV78" s="26"/>
      <c r="AW78" s="26"/>
      <c r="AX78" s="27">
        <f t="shared" si="43"/>
        <v>0</v>
      </c>
      <c r="AY78" s="29">
        <f t="shared" si="48"/>
        <v>0</v>
      </c>
      <c r="AZ78" s="30">
        <v>0</v>
      </c>
      <c r="BA78" s="31">
        <f t="shared" si="44"/>
        <v>0</v>
      </c>
      <c r="BB78" s="32" t="str">
        <f t="shared" si="45"/>
        <v>geen actie</v>
      </c>
      <c r="BC78" s="18">
        <v>36</v>
      </c>
    </row>
    <row r="79" spans="1:56" hidden="1" x14ac:dyDescent="0.25">
      <c r="A79" s="18">
        <v>43</v>
      </c>
      <c r="B79" s="18" t="str">
        <f t="shared" si="32"/>
        <v>v</v>
      </c>
      <c r="C79" s="194"/>
      <c r="D79" s="195"/>
      <c r="E79" s="31"/>
      <c r="F79" s="37"/>
      <c r="G79" s="198">
        <f t="shared" si="47"/>
        <v>0</v>
      </c>
      <c r="H79" s="31"/>
      <c r="I79" s="196">
        <f t="shared" si="33"/>
        <v>2018</v>
      </c>
      <c r="J79" s="25">
        <v>0</v>
      </c>
      <c r="K79" s="26">
        <v>1</v>
      </c>
      <c r="L79" s="26"/>
      <c r="M79" s="26"/>
      <c r="N79" s="27">
        <f t="shared" si="34"/>
        <v>0</v>
      </c>
      <c r="O79" s="26">
        <v>1</v>
      </c>
      <c r="P79" s="26"/>
      <c r="Q79" s="26"/>
      <c r="R79" s="27">
        <f t="shared" si="35"/>
        <v>0</v>
      </c>
      <c r="S79" s="26">
        <v>1</v>
      </c>
      <c r="T79" s="26"/>
      <c r="U79" s="26"/>
      <c r="V79" s="27">
        <f t="shared" si="36"/>
        <v>0</v>
      </c>
      <c r="W79" s="26">
        <v>1</v>
      </c>
      <c r="X79" s="26"/>
      <c r="Y79" s="26"/>
      <c r="Z79" s="27">
        <f t="shared" si="37"/>
        <v>0</v>
      </c>
      <c r="AA79" s="26">
        <v>1</v>
      </c>
      <c r="AB79" s="26"/>
      <c r="AC79" s="26"/>
      <c r="AD79" s="27">
        <f t="shared" si="38"/>
        <v>0</v>
      </c>
      <c r="AE79" s="26">
        <v>1</v>
      </c>
      <c r="AF79" s="26"/>
      <c r="AG79" s="26"/>
      <c r="AH79" s="27">
        <f t="shared" si="39"/>
        <v>0</v>
      </c>
      <c r="AI79" s="26">
        <v>1</v>
      </c>
      <c r="AJ79" s="26"/>
      <c r="AK79" s="26"/>
      <c r="AL79" s="27">
        <f t="shared" si="40"/>
        <v>0</v>
      </c>
      <c r="AM79" s="26">
        <v>1</v>
      </c>
      <c r="AN79" s="26"/>
      <c r="AO79" s="26"/>
      <c r="AP79" s="27">
        <f t="shared" si="41"/>
        <v>0</v>
      </c>
      <c r="AQ79" s="26">
        <v>1</v>
      </c>
      <c r="AR79" s="26"/>
      <c r="AS79" s="26"/>
      <c r="AT79" s="27">
        <f t="shared" si="42"/>
        <v>0</v>
      </c>
      <c r="AU79" s="26">
        <v>1</v>
      </c>
      <c r="AV79" s="26"/>
      <c r="AW79" s="26"/>
      <c r="AX79" s="27">
        <f t="shared" si="43"/>
        <v>0</v>
      </c>
      <c r="AY79" s="29">
        <f t="shared" si="48"/>
        <v>0</v>
      </c>
      <c r="AZ79" s="30">
        <v>0</v>
      </c>
      <c r="BA79" s="31">
        <f t="shared" si="44"/>
        <v>0</v>
      </c>
      <c r="BB79" s="32" t="str">
        <f t="shared" si="45"/>
        <v>geen actie</v>
      </c>
      <c r="BC79" s="18">
        <v>43</v>
      </c>
    </row>
    <row r="80" spans="1:56" hidden="1" x14ac:dyDescent="0.25">
      <c r="A80" s="18">
        <v>67</v>
      </c>
      <c r="B80" s="18" t="str">
        <f t="shared" si="32"/>
        <v>v</v>
      </c>
      <c r="C80" s="194"/>
      <c r="D80" s="200"/>
      <c r="E80" s="31"/>
      <c r="F80" s="32"/>
      <c r="G80" s="198">
        <f t="shared" si="47"/>
        <v>0</v>
      </c>
      <c r="H80" s="32"/>
      <c r="I80" s="196">
        <f t="shared" si="33"/>
        <v>2018</v>
      </c>
      <c r="J80" s="25">
        <v>0</v>
      </c>
      <c r="K80" s="26">
        <v>1</v>
      </c>
      <c r="L80" s="26"/>
      <c r="M80" s="26"/>
      <c r="N80" s="27">
        <f t="shared" si="34"/>
        <v>0</v>
      </c>
      <c r="O80" s="26">
        <v>1</v>
      </c>
      <c r="P80" s="26"/>
      <c r="Q80" s="26"/>
      <c r="R80" s="27">
        <f t="shared" si="35"/>
        <v>0</v>
      </c>
      <c r="S80" s="26">
        <v>1</v>
      </c>
      <c r="T80" s="26"/>
      <c r="U80" s="26"/>
      <c r="V80" s="27">
        <f t="shared" si="36"/>
        <v>0</v>
      </c>
      <c r="W80" s="26">
        <v>1</v>
      </c>
      <c r="X80" s="26"/>
      <c r="Y80" s="26"/>
      <c r="Z80" s="27">
        <f t="shared" si="37"/>
        <v>0</v>
      </c>
      <c r="AA80" s="26">
        <v>1</v>
      </c>
      <c r="AB80" s="26"/>
      <c r="AC80" s="26"/>
      <c r="AD80" s="27">
        <f t="shared" si="38"/>
        <v>0</v>
      </c>
      <c r="AE80" s="26">
        <v>1</v>
      </c>
      <c r="AF80" s="26"/>
      <c r="AG80" s="26"/>
      <c r="AH80" s="27">
        <f t="shared" si="39"/>
        <v>0</v>
      </c>
      <c r="AI80" s="26">
        <v>1</v>
      </c>
      <c r="AJ80" s="26"/>
      <c r="AK80" s="26"/>
      <c r="AL80" s="27">
        <f t="shared" si="40"/>
        <v>0</v>
      </c>
      <c r="AM80" s="26">
        <v>1</v>
      </c>
      <c r="AN80" s="26"/>
      <c r="AO80" s="26"/>
      <c r="AP80" s="27">
        <f t="shared" si="41"/>
        <v>0</v>
      </c>
      <c r="AQ80" s="26">
        <v>1</v>
      </c>
      <c r="AR80" s="26"/>
      <c r="AS80" s="26"/>
      <c r="AT80" s="27">
        <f t="shared" si="42"/>
        <v>0</v>
      </c>
      <c r="AU80" s="26">
        <v>1</v>
      </c>
      <c r="AV80" s="26"/>
      <c r="AW80" s="26"/>
      <c r="AX80" s="27">
        <f t="shared" si="43"/>
        <v>0</v>
      </c>
      <c r="AY80" s="29">
        <f t="shared" si="48"/>
        <v>0</v>
      </c>
      <c r="AZ80" s="30">
        <v>0</v>
      </c>
      <c r="BA80" s="31">
        <f t="shared" si="44"/>
        <v>0</v>
      </c>
      <c r="BB80" s="32" t="str">
        <f t="shared" si="45"/>
        <v>geen actie</v>
      </c>
      <c r="BC80" s="18">
        <v>67</v>
      </c>
    </row>
    <row r="81" spans="1:56" hidden="1" x14ac:dyDescent="0.25">
      <c r="A81" s="18">
        <v>71</v>
      </c>
      <c r="B81" s="18" t="str">
        <f t="shared" si="32"/>
        <v>v</v>
      </c>
      <c r="C81" s="194"/>
      <c r="D81" s="195"/>
      <c r="E81" s="31"/>
      <c r="F81" s="31"/>
      <c r="G81" s="198">
        <f t="shared" si="47"/>
        <v>0</v>
      </c>
      <c r="H81" s="31"/>
      <c r="I81" s="196">
        <f t="shared" si="33"/>
        <v>2018</v>
      </c>
      <c r="J81" s="25">
        <v>0</v>
      </c>
      <c r="K81" s="26">
        <v>1</v>
      </c>
      <c r="L81" s="26"/>
      <c r="M81" s="26"/>
      <c r="N81" s="27">
        <f t="shared" si="34"/>
        <v>0</v>
      </c>
      <c r="O81" s="26">
        <v>1</v>
      </c>
      <c r="P81" s="26"/>
      <c r="Q81" s="26"/>
      <c r="R81" s="27">
        <f t="shared" si="35"/>
        <v>0</v>
      </c>
      <c r="S81" s="26">
        <v>1</v>
      </c>
      <c r="T81" s="26"/>
      <c r="U81" s="26"/>
      <c r="V81" s="27">
        <f t="shared" si="36"/>
        <v>0</v>
      </c>
      <c r="W81" s="26">
        <v>1</v>
      </c>
      <c r="X81" s="26"/>
      <c r="Y81" s="26"/>
      <c r="Z81" s="27">
        <f t="shared" si="37"/>
        <v>0</v>
      </c>
      <c r="AA81" s="26">
        <v>1</v>
      </c>
      <c r="AB81" s="26"/>
      <c r="AC81" s="26"/>
      <c r="AD81" s="27">
        <f t="shared" si="38"/>
        <v>0</v>
      </c>
      <c r="AE81" s="26">
        <v>1</v>
      </c>
      <c r="AF81" s="26"/>
      <c r="AG81" s="26"/>
      <c r="AH81" s="27">
        <f t="shared" si="39"/>
        <v>0</v>
      </c>
      <c r="AI81" s="26">
        <v>1</v>
      </c>
      <c r="AJ81" s="26"/>
      <c r="AK81" s="26"/>
      <c r="AL81" s="27">
        <f t="shared" si="40"/>
        <v>0</v>
      </c>
      <c r="AM81" s="26">
        <v>1</v>
      </c>
      <c r="AN81" s="26"/>
      <c r="AO81" s="26"/>
      <c r="AP81" s="27">
        <f t="shared" si="41"/>
        <v>0</v>
      </c>
      <c r="AQ81" s="26">
        <v>1</v>
      </c>
      <c r="AR81" s="26"/>
      <c r="AS81" s="26"/>
      <c r="AT81" s="27">
        <f t="shared" si="42"/>
        <v>0</v>
      </c>
      <c r="AU81" s="26">
        <v>1</v>
      </c>
      <c r="AV81" s="26"/>
      <c r="AW81" s="26"/>
      <c r="AX81" s="27">
        <f t="shared" si="43"/>
        <v>0</v>
      </c>
      <c r="AY81" s="29">
        <f t="shared" si="48"/>
        <v>0</v>
      </c>
      <c r="AZ81" s="30">
        <v>0</v>
      </c>
      <c r="BA81" s="31">
        <f t="shared" si="44"/>
        <v>0</v>
      </c>
      <c r="BB81" s="32" t="str">
        <f t="shared" si="45"/>
        <v>geen actie</v>
      </c>
      <c r="BC81" s="18">
        <v>71</v>
      </c>
    </row>
    <row r="82" spans="1:56" hidden="1" x14ac:dyDescent="0.25">
      <c r="A82" s="18">
        <v>74</v>
      </c>
      <c r="B82" s="18" t="str">
        <f t="shared" si="32"/>
        <v>v</v>
      </c>
      <c r="C82" s="194"/>
      <c r="D82" s="200"/>
      <c r="E82" s="31"/>
      <c r="F82" s="37"/>
      <c r="G82" s="198">
        <f t="shared" si="47"/>
        <v>0</v>
      </c>
      <c r="H82" s="31"/>
      <c r="I82" s="196">
        <f t="shared" si="33"/>
        <v>2018</v>
      </c>
      <c r="J82" s="25">
        <v>0</v>
      </c>
      <c r="K82" s="26">
        <v>1</v>
      </c>
      <c r="L82" s="26"/>
      <c r="M82" s="26"/>
      <c r="N82" s="27">
        <f t="shared" si="34"/>
        <v>0</v>
      </c>
      <c r="O82" s="26">
        <v>1</v>
      </c>
      <c r="P82" s="26"/>
      <c r="Q82" s="26"/>
      <c r="R82" s="27">
        <f t="shared" si="35"/>
        <v>0</v>
      </c>
      <c r="S82" s="26">
        <v>1</v>
      </c>
      <c r="T82" s="26"/>
      <c r="U82" s="26"/>
      <c r="V82" s="27">
        <f t="shared" si="36"/>
        <v>0</v>
      </c>
      <c r="W82" s="26">
        <v>1</v>
      </c>
      <c r="X82" s="26"/>
      <c r="Y82" s="26"/>
      <c r="Z82" s="27">
        <f t="shared" si="37"/>
        <v>0</v>
      </c>
      <c r="AA82" s="26">
        <v>1</v>
      </c>
      <c r="AB82" s="26"/>
      <c r="AC82" s="26"/>
      <c r="AD82" s="27">
        <f t="shared" si="38"/>
        <v>0</v>
      </c>
      <c r="AE82" s="26">
        <v>1</v>
      </c>
      <c r="AF82" s="26"/>
      <c r="AG82" s="26"/>
      <c r="AH82" s="27">
        <f t="shared" si="39"/>
        <v>0</v>
      </c>
      <c r="AI82" s="26">
        <v>1</v>
      </c>
      <c r="AJ82" s="26"/>
      <c r="AK82" s="26"/>
      <c r="AL82" s="27">
        <f t="shared" si="40"/>
        <v>0</v>
      </c>
      <c r="AM82" s="26">
        <v>1</v>
      </c>
      <c r="AN82" s="26"/>
      <c r="AO82" s="26"/>
      <c r="AP82" s="27">
        <f t="shared" si="41"/>
        <v>0</v>
      </c>
      <c r="AQ82" s="26">
        <v>1</v>
      </c>
      <c r="AR82" s="26"/>
      <c r="AS82" s="26"/>
      <c r="AT82" s="27">
        <f t="shared" si="42"/>
        <v>0</v>
      </c>
      <c r="AU82" s="26">
        <v>1</v>
      </c>
      <c r="AV82" s="26"/>
      <c r="AW82" s="26"/>
      <c r="AX82" s="27">
        <f t="shared" si="43"/>
        <v>0</v>
      </c>
      <c r="AY82" s="29">
        <f t="shared" si="48"/>
        <v>0</v>
      </c>
      <c r="AZ82" s="30">
        <v>0</v>
      </c>
      <c r="BA82" s="31">
        <f t="shared" si="44"/>
        <v>0</v>
      </c>
      <c r="BB82" s="32" t="str">
        <f t="shared" si="45"/>
        <v>geen actie</v>
      </c>
      <c r="BC82" s="18">
        <v>74</v>
      </c>
      <c r="BD82" s="197"/>
    </row>
    <row r="83" spans="1:56" hidden="1" x14ac:dyDescent="0.25">
      <c r="A83" s="18">
        <v>75</v>
      </c>
      <c r="B83" s="18" t="str">
        <f t="shared" si="32"/>
        <v>v</v>
      </c>
      <c r="C83" s="194"/>
      <c r="D83" s="200"/>
      <c r="E83" s="31"/>
      <c r="F83" s="37"/>
      <c r="G83" s="198">
        <f t="shared" si="47"/>
        <v>0</v>
      </c>
      <c r="H83" s="31"/>
      <c r="I83" s="196">
        <f t="shared" si="33"/>
        <v>2018</v>
      </c>
      <c r="J83" s="25">
        <v>0</v>
      </c>
      <c r="K83" s="26">
        <v>1</v>
      </c>
      <c r="L83" s="26"/>
      <c r="M83" s="26"/>
      <c r="N83" s="27">
        <f t="shared" si="34"/>
        <v>0</v>
      </c>
      <c r="O83" s="26">
        <v>1</v>
      </c>
      <c r="P83" s="26"/>
      <c r="Q83" s="26"/>
      <c r="R83" s="27">
        <f t="shared" si="35"/>
        <v>0</v>
      </c>
      <c r="S83" s="26">
        <v>1</v>
      </c>
      <c r="T83" s="26"/>
      <c r="U83" s="26"/>
      <c r="V83" s="27">
        <f t="shared" si="36"/>
        <v>0</v>
      </c>
      <c r="W83" s="26">
        <v>1</v>
      </c>
      <c r="X83" s="26"/>
      <c r="Y83" s="26"/>
      <c r="Z83" s="27">
        <f t="shared" si="37"/>
        <v>0</v>
      </c>
      <c r="AA83" s="26">
        <v>1</v>
      </c>
      <c r="AB83" s="26"/>
      <c r="AC83" s="26"/>
      <c r="AD83" s="27">
        <f t="shared" si="38"/>
        <v>0</v>
      </c>
      <c r="AE83" s="26">
        <v>1</v>
      </c>
      <c r="AF83" s="26"/>
      <c r="AG83" s="26"/>
      <c r="AH83" s="27">
        <f t="shared" si="39"/>
        <v>0</v>
      </c>
      <c r="AI83" s="26">
        <v>1</v>
      </c>
      <c r="AJ83" s="26"/>
      <c r="AK83" s="26"/>
      <c r="AL83" s="27">
        <f t="shared" si="40"/>
        <v>0</v>
      </c>
      <c r="AM83" s="26">
        <v>1</v>
      </c>
      <c r="AN83" s="26"/>
      <c r="AO83" s="26"/>
      <c r="AP83" s="27">
        <f t="shared" si="41"/>
        <v>0</v>
      </c>
      <c r="AQ83" s="26">
        <v>1</v>
      </c>
      <c r="AR83" s="26"/>
      <c r="AS83" s="26"/>
      <c r="AT83" s="27">
        <f t="shared" si="42"/>
        <v>0</v>
      </c>
      <c r="AU83" s="26">
        <v>1</v>
      </c>
      <c r="AV83" s="26"/>
      <c r="AW83" s="26"/>
      <c r="AX83" s="27">
        <f t="shared" si="43"/>
        <v>0</v>
      </c>
      <c r="AY83" s="29">
        <v>0</v>
      </c>
      <c r="AZ83" s="30">
        <v>0</v>
      </c>
      <c r="BA83" s="31">
        <f t="shared" si="44"/>
        <v>0</v>
      </c>
      <c r="BB83" s="32" t="str">
        <f t="shared" si="45"/>
        <v>geen actie</v>
      </c>
      <c r="BC83" s="18">
        <v>75</v>
      </c>
    </row>
    <row r="84" spans="1:56" hidden="1" x14ac:dyDescent="0.25">
      <c r="A84" s="18">
        <v>76</v>
      </c>
      <c r="B84" s="18" t="str">
        <f t="shared" si="32"/>
        <v>v</v>
      </c>
      <c r="C84" s="194"/>
      <c r="D84" s="200"/>
      <c r="E84" s="31"/>
      <c r="F84" s="31"/>
      <c r="G84" s="198">
        <f t="shared" si="47"/>
        <v>0</v>
      </c>
      <c r="H84" s="31"/>
      <c r="I84" s="196">
        <f t="shared" si="33"/>
        <v>2018</v>
      </c>
      <c r="J84" s="25">
        <v>0</v>
      </c>
      <c r="K84" s="26">
        <v>1</v>
      </c>
      <c r="L84" s="26"/>
      <c r="M84" s="26"/>
      <c r="N84" s="27">
        <f t="shared" si="34"/>
        <v>0</v>
      </c>
      <c r="O84" s="26">
        <v>1</v>
      </c>
      <c r="P84" s="26"/>
      <c r="Q84" s="26"/>
      <c r="R84" s="27">
        <f t="shared" si="35"/>
        <v>0</v>
      </c>
      <c r="S84" s="26">
        <v>1</v>
      </c>
      <c r="T84" s="26"/>
      <c r="U84" s="26"/>
      <c r="V84" s="27">
        <f t="shared" si="36"/>
        <v>0</v>
      </c>
      <c r="W84" s="26">
        <v>1</v>
      </c>
      <c r="X84" s="26"/>
      <c r="Y84" s="26"/>
      <c r="Z84" s="27">
        <f t="shared" si="37"/>
        <v>0</v>
      </c>
      <c r="AA84" s="26">
        <v>1</v>
      </c>
      <c r="AB84" s="26"/>
      <c r="AC84" s="26"/>
      <c r="AD84" s="27">
        <f t="shared" si="38"/>
        <v>0</v>
      </c>
      <c r="AE84" s="26">
        <v>1</v>
      </c>
      <c r="AF84" s="26"/>
      <c r="AG84" s="26"/>
      <c r="AH84" s="27">
        <f t="shared" si="39"/>
        <v>0</v>
      </c>
      <c r="AI84" s="26">
        <v>1</v>
      </c>
      <c r="AJ84" s="26"/>
      <c r="AK84" s="26"/>
      <c r="AL84" s="27">
        <f t="shared" si="40"/>
        <v>0</v>
      </c>
      <c r="AM84" s="26">
        <v>1</v>
      </c>
      <c r="AN84" s="26"/>
      <c r="AO84" s="26"/>
      <c r="AP84" s="27">
        <f t="shared" si="41"/>
        <v>0</v>
      </c>
      <c r="AQ84" s="26">
        <v>1</v>
      </c>
      <c r="AR84" s="26"/>
      <c r="AS84" s="26"/>
      <c r="AT84" s="27">
        <f t="shared" si="42"/>
        <v>0</v>
      </c>
      <c r="AU84" s="26">
        <v>1</v>
      </c>
      <c r="AV84" s="26"/>
      <c r="AW84" s="26"/>
      <c r="AX84" s="27">
        <f t="shared" si="43"/>
        <v>0</v>
      </c>
      <c r="AY84" s="29">
        <f t="shared" ref="AY84:AY124" si="49">IF(G84&lt;250,0,IF(G84&lt;500,250,IF(G84&lt;750,"500",IF(G84&lt;1000,750,IF(G84&lt;1500,1000,IF(G84&lt;2000,1500,IF(G84&lt;2500,2000,IF(G84&lt;3000,2500,3000))))))))</f>
        <v>0</v>
      </c>
      <c r="AZ84" s="30">
        <v>0</v>
      </c>
      <c r="BA84" s="31">
        <f t="shared" si="44"/>
        <v>0</v>
      </c>
      <c r="BB84" s="32" t="str">
        <f t="shared" si="45"/>
        <v>geen actie</v>
      </c>
      <c r="BC84" s="18">
        <v>76</v>
      </c>
      <c r="BD84" s="197"/>
    </row>
    <row r="85" spans="1:56" hidden="1" x14ac:dyDescent="0.25">
      <c r="A85" s="18">
        <v>77</v>
      </c>
      <c r="B85" s="18" t="str">
        <f t="shared" si="32"/>
        <v>v</v>
      </c>
      <c r="C85" s="194"/>
      <c r="D85" s="200"/>
      <c r="E85" s="31"/>
      <c r="F85" s="37"/>
      <c r="G85" s="198">
        <f t="shared" si="47"/>
        <v>0</v>
      </c>
      <c r="H85" s="31"/>
      <c r="I85" s="196">
        <f t="shared" si="33"/>
        <v>2018</v>
      </c>
      <c r="J85" s="25">
        <v>0</v>
      </c>
      <c r="K85" s="26">
        <v>1</v>
      </c>
      <c r="L85" s="26"/>
      <c r="M85" s="26"/>
      <c r="N85" s="27">
        <f t="shared" si="34"/>
        <v>0</v>
      </c>
      <c r="O85" s="26">
        <v>1</v>
      </c>
      <c r="P85" s="26"/>
      <c r="Q85" s="26"/>
      <c r="R85" s="27">
        <f t="shared" si="35"/>
        <v>0</v>
      </c>
      <c r="S85" s="26">
        <v>1</v>
      </c>
      <c r="T85" s="26"/>
      <c r="U85" s="26"/>
      <c r="V85" s="27">
        <f t="shared" si="36"/>
        <v>0</v>
      </c>
      <c r="W85" s="26">
        <v>1</v>
      </c>
      <c r="X85" s="26"/>
      <c r="Y85" s="26"/>
      <c r="Z85" s="27">
        <f t="shared" si="37"/>
        <v>0</v>
      </c>
      <c r="AA85" s="26">
        <v>1</v>
      </c>
      <c r="AB85" s="26"/>
      <c r="AC85" s="26"/>
      <c r="AD85" s="27">
        <f t="shared" si="38"/>
        <v>0</v>
      </c>
      <c r="AE85" s="26">
        <v>1</v>
      </c>
      <c r="AF85" s="26"/>
      <c r="AG85" s="26"/>
      <c r="AH85" s="27">
        <f t="shared" si="39"/>
        <v>0</v>
      </c>
      <c r="AI85" s="26">
        <v>1</v>
      </c>
      <c r="AJ85" s="26"/>
      <c r="AK85" s="26"/>
      <c r="AL85" s="27">
        <f t="shared" si="40"/>
        <v>0</v>
      </c>
      <c r="AM85" s="26">
        <v>1</v>
      </c>
      <c r="AN85" s="26"/>
      <c r="AO85" s="26"/>
      <c r="AP85" s="27">
        <f t="shared" si="41"/>
        <v>0</v>
      </c>
      <c r="AQ85" s="26">
        <v>1</v>
      </c>
      <c r="AR85" s="26"/>
      <c r="AS85" s="26"/>
      <c r="AT85" s="27">
        <f t="shared" si="42"/>
        <v>0</v>
      </c>
      <c r="AU85" s="26">
        <v>1</v>
      </c>
      <c r="AV85" s="26"/>
      <c r="AW85" s="26"/>
      <c r="AX85" s="27">
        <f t="shared" si="43"/>
        <v>0</v>
      </c>
      <c r="AY85" s="29">
        <f t="shared" si="49"/>
        <v>0</v>
      </c>
      <c r="AZ85" s="30">
        <v>0</v>
      </c>
      <c r="BA85" s="31">
        <f t="shared" si="44"/>
        <v>0</v>
      </c>
      <c r="BB85" s="32" t="str">
        <f t="shared" si="45"/>
        <v>geen actie</v>
      </c>
      <c r="BC85" s="18">
        <v>77</v>
      </c>
    </row>
    <row r="86" spans="1:56" hidden="1" x14ac:dyDescent="0.25">
      <c r="A86" s="18">
        <v>84</v>
      </c>
      <c r="B86" s="18" t="str">
        <f t="shared" si="32"/>
        <v>v</v>
      </c>
      <c r="C86" s="194"/>
      <c r="D86" s="200"/>
      <c r="E86" s="31"/>
      <c r="F86" s="31"/>
      <c r="G86" s="198">
        <f t="shared" si="47"/>
        <v>0</v>
      </c>
      <c r="H86" s="31"/>
      <c r="I86" s="196">
        <f t="shared" si="33"/>
        <v>2018</v>
      </c>
      <c r="J86" s="25">
        <v>0</v>
      </c>
      <c r="K86" s="26">
        <v>1</v>
      </c>
      <c r="L86" s="26"/>
      <c r="M86" s="26"/>
      <c r="N86" s="27">
        <f t="shared" si="34"/>
        <v>0</v>
      </c>
      <c r="O86" s="26">
        <v>1</v>
      </c>
      <c r="P86" s="26"/>
      <c r="Q86" s="26"/>
      <c r="R86" s="27">
        <f t="shared" si="35"/>
        <v>0</v>
      </c>
      <c r="S86" s="26">
        <v>1</v>
      </c>
      <c r="T86" s="26"/>
      <c r="U86" s="26"/>
      <c r="V86" s="27">
        <f t="shared" si="36"/>
        <v>0</v>
      </c>
      <c r="W86" s="26">
        <v>1</v>
      </c>
      <c r="X86" s="26"/>
      <c r="Y86" s="26"/>
      <c r="Z86" s="27">
        <f t="shared" si="37"/>
        <v>0</v>
      </c>
      <c r="AA86" s="26">
        <v>1</v>
      </c>
      <c r="AB86" s="26"/>
      <c r="AC86" s="26"/>
      <c r="AD86" s="27">
        <f t="shared" si="38"/>
        <v>0</v>
      </c>
      <c r="AE86" s="26">
        <v>1</v>
      </c>
      <c r="AF86" s="26"/>
      <c r="AG86" s="26"/>
      <c r="AH86" s="27">
        <f t="shared" si="39"/>
        <v>0</v>
      </c>
      <c r="AI86" s="26">
        <v>1</v>
      </c>
      <c r="AJ86" s="26"/>
      <c r="AK86" s="26"/>
      <c r="AL86" s="27">
        <f t="shared" si="40"/>
        <v>0</v>
      </c>
      <c r="AM86" s="26">
        <v>1</v>
      </c>
      <c r="AN86" s="26"/>
      <c r="AO86" s="26"/>
      <c r="AP86" s="27">
        <f t="shared" si="41"/>
        <v>0</v>
      </c>
      <c r="AQ86" s="26">
        <v>1</v>
      </c>
      <c r="AR86" s="26"/>
      <c r="AS86" s="26"/>
      <c r="AT86" s="27">
        <f t="shared" si="42"/>
        <v>0</v>
      </c>
      <c r="AU86" s="26">
        <v>1</v>
      </c>
      <c r="AV86" s="26"/>
      <c r="AW86" s="26"/>
      <c r="AX86" s="27">
        <f t="shared" si="43"/>
        <v>0</v>
      </c>
      <c r="AY86" s="29">
        <f t="shared" si="49"/>
        <v>0</v>
      </c>
      <c r="AZ86" s="30">
        <v>0</v>
      </c>
      <c r="BA86" s="31">
        <f t="shared" si="44"/>
        <v>0</v>
      </c>
      <c r="BB86" s="32" t="str">
        <f t="shared" si="45"/>
        <v>geen actie</v>
      </c>
      <c r="BC86" s="18">
        <v>84</v>
      </c>
    </row>
    <row r="87" spans="1:56" hidden="1" x14ac:dyDescent="0.25">
      <c r="A87" s="18">
        <v>85</v>
      </c>
      <c r="B87" s="18" t="str">
        <f t="shared" si="32"/>
        <v>v</v>
      </c>
      <c r="C87" s="194"/>
      <c r="D87" s="200"/>
      <c r="E87" s="91"/>
      <c r="F87" s="22"/>
      <c r="G87" s="198">
        <f t="shared" si="47"/>
        <v>0</v>
      </c>
      <c r="H87" s="37"/>
      <c r="I87" s="196">
        <f t="shared" si="33"/>
        <v>2018</v>
      </c>
      <c r="J87" s="25">
        <v>0</v>
      </c>
      <c r="K87" s="26">
        <v>1</v>
      </c>
      <c r="L87" s="26"/>
      <c r="M87" s="26"/>
      <c r="N87" s="27">
        <f t="shared" si="34"/>
        <v>0</v>
      </c>
      <c r="O87" s="26">
        <v>1</v>
      </c>
      <c r="P87" s="26"/>
      <c r="Q87" s="26"/>
      <c r="R87" s="27">
        <f t="shared" si="35"/>
        <v>0</v>
      </c>
      <c r="S87" s="26">
        <v>1</v>
      </c>
      <c r="T87" s="26"/>
      <c r="U87" s="26"/>
      <c r="V87" s="27">
        <f t="shared" si="36"/>
        <v>0</v>
      </c>
      <c r="W87" s="26">
        <v>1</v>
      </c>
      <c r="X87" s="26"/>
      <c r="Y87" s="26"/>
      <c r="Z87" s="27">
        <f t="shared" si="37"/>
        <v>0</v>
      </c>
      <c r="AA87" s="26">
        <v>1</v>
      </c>
      <c r="AB87" s="26"/>
      <c r="AC87" s="26"/>
      <c r="AD87" s="27">
        <f t="shared" si="38"/>
        <v>0</v>
      </c>
      <c r="AE87" s="26">
        <v>1</v>
      </c>
      <c r="AF87" s="26"/>
      <c r="AG87" s="26"/>
      <c r="AH87" s="27">
        <f t="shared" si="39"/>
        <v>0</v>
      </c>
      <c r="AI87" s="26">
        <v>1</v>
      </c>
      <c r="AJ87" s="26"/>
      <c r="AK87" s="26"/>
      <c r="AL87" s="27">
        <f t="shared" si="40"/>
        <v>0</v>
      </c>
      <c r="AM87" s="26">
        <v>1</v>
      </c>
      <c r="AN87" s="26"/>
      <c r="AO87" s="26"/>
      <c r="AP87" s="27">
        <f t="shared" si="41"/>
        <v>0</v>
      </c>
      <c r="AQ87" s="26">
        <v>1</v>
      </c>
      <c r="AR87" s="26"/>
      <c r="AS87" s="26"/>
      <c r="AT87" s="27">
        <f t="shared" si="42"/>
        <v>0</v>
      </c>
      <c r="AU87" s="26">
        <v>1</v>
      </c>
      <c r="AV87" s="26"/>
      <c r="AW87" s="26"/>
      <c r="AX87" s="27">
        <f t="shared" si="43"/>
        <v>0</v>
      </c>
      <c r="AY87" s="29">
        <f t="shared" si="49"/>
        <v>0</v>
      </c>
      <c r="AZ87" s="30">
        <v>0</v>
      </c>
      <c r="BA87" s="31">
        <f t="shared" si="44"/>
        <v>0</v>
      </c>
      <c r="BB87" s="32" t="str">
        <f t="shared" si="45"/>
        <v>geen actie</v>
      </c>
      <c r="BC87" s="18">
        <v>85</v>
      </c>
    </row>
    <row r="88" spans="1:56" hidden="1" x14ac:dyDescent="0.25">
      <c r="A88" s="18">
        <v>87</v>
      </c>
      <c r="B88" s="18" t="str">
        <f t="shared" si="32"/>
        <v>v</v>
      </c>
      <c r="C88" s="194"/>
      <c r="D88" s="200"/>
      <c r="E88" s="31"/>
      <c r="F88" s="31"/>
      <c r="G88" s="198">
        <f t="shared" si="47"/>
        <v>0</v>
      </c>
      <c r="H88" s="31"/>
      <c r="I88" s="196">
        <f t="shared" si="33"/>
        <v>2018</v>
      </c>
      <c r="J88" s="25">
        <v>0</v>
      </c>
      <c r="K88" s="26">
        <v>1</v>
      </c>
      <c r="L88" s="26"/>
      <c r="M88" s="26"/>
      <c r="N88" s="27">
        <f t="shared" si="34"/>
        <v>0</v>
      </c>
      <c r="O88" s="26">
        <v>1</v>
      </c>
      <c r="P88" s="26"/>
      <c r="Q88" s="26"/>
      <c r="R88" s="27">
        <f t="shared" si="35"/>
        <v>0</v>
      </c>
      <c r="S88" s="26">
        <v>1</v>
      </c>
      <c r="T88" s="26"/>
      <c r="U88" s="26"/>
      <c r="V88" s="27">
        <f t="shared" si="36"/>
        <v>0</v>
      </c>
      <c r="W88" s="26">
        <v>1</v>
      </c>
      <c r="X88" s="26"/>
      <c r="Y88" s="26"/>
      <c r="Z88" s="27">
        <f t="shared" si="37"/>
        <v>0</v>
      </c>
      <c r="AA88" s="26">
        <v>1</v>
      </c>
      <c r="AB88" s="26"/>
      <c r="AC88" s="26"/>
      <c r="AD88" s="27">
        <f t="shared" si="38"/>
        <v>0</v>
      </c>
      <c r="AE88" s="26">
        <v>1</v>
      </c>
      <c r="AF88" s="26"/>
      <c r="AG88" s="26"/>
      <c r="AH88" s="27">
        <f t="shared" si="39"/>
        <v>0</v>
      </c>
      <c r="AI88" s="26">
        <v>1</v>
      </c>
      <c r="AJ88" s="26"/>
      <c r="AK88" s="26"/>
      <c r="AL88" s="27">
        <f t="shared" si="40"/>
        <v>0</v>
      </c>
      <c r="AM88" s="26">
        <v>1</v>
      </c>
      <c r="AN88" s="26"/>
      <c r="AO88" s="26"/>
      <c r="AP88" s="27">
        <f t="shared" si="41"/>
        <v>0</v>
      </c>
      <c r="AQ88" s="26">
        <v>1</v>
      </c>
      <c r="AR88" s="26"/>
      <c r="AS88" s="26"/>
      <c r="AT88" s="27">
        <f t="shared" si="42"/>
        <v>0</v>
      </c>
      <c r="AU88" s="26">
        <v>1</v>
      </c>
      <c r="AV88" s="26"/>
      <c r="AW88" s="26"/>
      <c r="AX88" s="27">
        <f t="shared" si="43"/>
        <v>0</v>
      </c>
      <c r="AY88" s="29">
        <f t="shared" si="49"/>
        <v>0</v>
      </c>
      <c r="AZ88" s="30">
        <v>0</v>
      </c>
      <c r="BA88" s="31">
        <f t="shared" si="44"/>
        <v>0</v>
      </c>
      <c r="BB88" s="32" t="str">
        <f t="shared" si="45"/>
        <v>geen actie</v>
      </c>
      <c r="BC88" s="18">
        <v>87</v>
      </c>
      <c r="BD88" s="197"/>
    </row>
    <row r="89" spans="1:56" hidden="1" x14ac:dyDescent="0.25">
      <c r="A89" s="18">
        <v>55</v>
      </c>
      <c r="B89" s="18" t="str">
        <f t="shared" si="32"/>
        <v>v</v>
      </c>
      <c r="C89" s="194"/>
      <c r="D89" s="200"/>
      <c r="E89" s="31"/>
      <c r="F89" s="31"/>
      <c r="G89" s="198">
        <f t="shared" si="47"/>
        <v>0</v>
      </c>
      <c r="H89" s="31"/>
      <c r="I89" s="196">
        <f t="shared" si="33"/>
        <v>2018</v>
      </c>
      <c r="J89" s="25">
        <v>0</v>
      </c>
      <c r="K89" s="26">
        <v>1</v>
      </c>
      <c r="L89" s="26"/>
      <c r="M89" s="26"/>
      <c r="N89" s="27">
        <f t="shared" si="34"/>
        <v>0</v>
      </c>
      <c r="O89" s="26">
        <v>1</v>
      </c>
      <c r="P89" s="26"/>
      <c r="Q89" s="26"/>
      <c r="R89" s="27">
        <f t="shared" si="35"/>
        <v>0</v>
      </c>
      <c r="S89" s="26">
        <v>1</v>
      </c>
      <c r="T89" s="26"/>
      <c r="U89" s="26"/>
      <c r="V89" s="27">
        <f t="shared" si="36"/>
        <v>0</v>
      </c>
      <c r="W89" s="26">
        <v>1</v>
      </c>
      <c r="X89" s="26"/>
      <c r="Y89" s="26"/>
      <c r="Z89" s="27">
        <f t="shared" si="37"/>
        <v>0</v>
      </c>
      <c r="AA89" s="26">
        <v>1</v>
      </c>
      <c r="AB89" s="26"/>
      <c r="AC89" s="26"/>
      <c r="AD89" s="27">
        <f t="shared" si="38"/>
        <v>0</v>
      </c>
      <c r="AE89" s="26">
        <v>1</v>
      </c>
      <c r="AF89" s="26"/>
      <c r="AG89" s="26"/>
      <c r="AH89" s="27">
        <f t="shared" si="39"/>
        <v>0</v>
      </c>
      <c r="AI89" s="26">
        <v>1</v>
      </c>
      <c r="AJ89" s="26"/>
      <c r="AK89" s="26"/>
      <c r="AL89" s="27">
        <f t="shared" si="40"/>
        <v>0</v>
      </c>
      <c r="AM89" s="26">
        <v>1</v>
      </c>
      <c r="AN89" s="26"/>
      <c r="AO89" s="26"/>
      <c r="AP89" s="27">
        <f t="shared" si="41"/>
        <v>0</v>
      </c>
      <c r="AQ89" s="26">
        <v>1</v>
      </c>
      <c r="AR89" s="26"/>
      <c r="AS89" s="26"/>
      <c r="AT89" s="27">
        <f t="shared" si="42"/>
        <v>0</v>
      </c>
      <c r="AU89" s="26">
        <v>1</v>
      </c>
      <c r="AV89" s="26"/>
      <c r="AW89" s="26"/>
      <c r="AX89" s="27">
        <f t="shared" si="43"/>
        <v>0</v>
      </c>
      <c r="AY89" s="29">
        <f t="shared" si="49"/>
        <v>0</v>
      </c>
      <c r="AZ89" s="30">
        <v>0</v>
      </c>
      <c r="BA89" s="31">
        <f t="shared" si="44"/>
        <v>0</v>
      </c>
      <c r="BB89" s="32" t="str">
        <f t="shared" si="45"/>
        <v>geen actie</v>
      </c>
      <c r="BC89" s="18">
        <v>55</v>
      </c>
    </row>
    <row r="90" spans="1:56" hidden="1" x14ac:dyDescent="0.25">
      <c r="A90" s="18">
        <v>82</v>
      </c>
      <c r="B90" s="18" t="str">
        <f t="shared" si="32"/>
        <v>v</v>
      </c>
      <c r="C90" s="194"/>
      <c r="D90" s="200"/>
      <c r="E90" s="31"/>
      <c r="F90" s="31"/>
      <c r="G90" s="198">
        <f t="shared" si="47"/>
        <v>0</v>
      </c>
      <c r="H90" s="31"/>
      <c r="I90" s="196">
        <f t="shared" si="33"/>
        <v>2018</v>
      </c>
      <c r="J90" s="25">
        <v>0</v>
      </c>
      <c r="K90" s="26">
        <v>1</v>
      </c>
      <c r="L90" s="26"/>
      <c r="M90" s="26"/>
      <c r="N90" s="27">
        <f t="shared" si="34"/>
        <v>0</v>
      </c>
      <c r="O90" s="26">
        <v>1</v>
      </c>
      <c r="P90" s="26"/>
      <c r="Q90" s="26"/>
      <c r="R90" s="27">
        <f t="shared" si="35"/>
        <v>0</v>
      </c>
      <c r="S90" s="26">
        <v>1</v>
      </c>
      <c r="T90" s="26"/>
      <c r="U90" s="26"/>
      <c r="V90" s="27">
        <f t="shared" si="36"/>
        <v>0</v>
      </c>
      <c r="W90" s="26">
        <v>1</v>
      </c>
      <c r="X90" s="26"/>
      <c r="Y90" s="26"/>
      <c r="Z90" s="27">
        <f t="shared" si="37"/>
        <v>0</v>
      </c>
      <c r="AA90" s="26">
        <v>1</v>
      </c>
      <c r="AB90" s="26"/>
      <c r="AC90" s="26"/>
      <c r="AD90" s="27">
        <f t="shared" si="38"/>
        <v>0</v>
      </c>
      <c r="AE90" s="26">
        <v>1</v>
      </c>
      <c r="AF90" s="26"/>
      <c r="AG90" s="26"/>
      <c r="AH90" s="27">
        <f t="shared" si="39"/>
        <v>0</v>
      </c>
      <c r="AI90" s="26">
        <v>1</v>
      </c>
      <c r="AJ90" s="26"/>
      <c r="AK90" s="26"/>
      <c r="AL90" s="27">
        <f t="shared" si="40"/>
        <v>0</v>
      </c>
      <c r="AM90" s="26">
        <v>1</v>
      </c>
      <c r="AN90" s="26"/>
      <c r="AO90" s="26"/>
      <c r="AP90" s="27">
        <f t="shared" si="41"/>
        <v>0</v>
      </c>
      <c r="AQ90" s="26">
        <v>1</v>
      </c>
      <c r="AR90" s="26"/>
      <c r="AS90" s="26"/>
      <c r="AT90" s="27">
        <f t="shared" si="42"/>
        <v>0</v>
      </c>
      <c r="AU90" s="26">
        <v>1</v>
      </c>
      <c r="AV90" s="26"/>
      <c r="AW90" s="26"/>
      <c r="AX90" s="27">
        <f t="shared" si="43"/>
        <v>0</v>
      </c>
      <c r="AY90" s="29">
        <f t="shared" si="49"/>
        <v>0</v>
      </c>
      <c r="AZ90" s="30">
        <v>0</v>
      </c>
      <c r="BA90" s="31">
        <f t="shared" si="44"/>
        <v>0</v>
      </c>
      <c r="BB90" s="32" t="str">
        <f t="shared" si="45"/>
        <v>geen actie</v>
      </c>
      <c r="BC90" s="18">
        <v>82</v>
      </c>
    </row>
    <row r="91" spans="1:56" hidden="1" x14ac:dyDescent="0.25">
      <c r="A91" s="18">
        <v>94</v>
      </c>
      <c r="B91" s="18" t="str">
        <f t="shared" si="32"/>
        <v>v</v>
      </c>
      <c r="C91" s="194"/>
      <c r="D91" s="200"/>
      <c r="E91" s="31"/>
      <c r="F91" s="31"/>
      <c r="G91" s="198">
        <f t="shared" si="47"/>
        <v>0</v>
      </c>
      <c r="H91" s="31"/>
      <c r="I91" s="196">
        <f t="shared" si="33"/>
        <v>2018</v>
      </c>
      <c r="J91" s="25">
        <v>0</v>
      </c>
      <c r="K91" s="26">
        <v>1</v>
      </c>
      <c r="L91" s="26"/>
      <c r="M91" s="26"/>
      <c r="N91" s="27">
        <f t="shared" si="34"/>
        <v>0</v>
      </c>
      <c r="O91" s="26">
        <v>1</v>
      </c>
      <c r="P91" s="26"/>
      <c r="Q91" s="26"/>
      <c r="R91" s="27">
        <f t="shared" si="35"/>
        <v>0</v>
      </c>
      <c r="S91" s="26">
        <v>1</v>
      </c>
      <c r="T91" s="26"/>
      <c r="U91" s="26"/>
      <c r="V91" s="27">
        <f t="shared" si="36"/>
        <v>0</v>
      </c>
      <c r="W91" s="26">
        <v>1</v>
      </c>
      <c r="X91" s="26"/>
      <c r="Y91" s="26"/>
      <c r="Z91" s="27">
        <f t="shared" si="37"/>
        <v>0</v>
      </c>
      <c r="AA91" s="26">
        <v>1</v>
      </c>
      <c r="AB91" s="26"/>
      <c r="AC91" s="26"/>
      <c r="AD91" s="27">
        <f t="shared" si="38"/>
        <v>0</v>
      </c>
      <c r="AE91" s="26">
        <v>1</v>
      </c>
      <c r="AF91" s="26"/>
      <c r="AG91" s="26"/>
      <c r="AH91" s="27">
        <f t="shared" si="39"/>
        <v>0</v>
      </c>
      <c r="AI91" s="26">
        <v>1</v>
      </c>
      <c r="AJ91" s="26"/>
      <c r="AK91" s="26"/>
      <c r="AL91" s="27">
        <f t="shared" si="40"/>
        <v>0</v>
      </c>
      <c r="AM91" s="26">
        <v>1</v>
      </c>
      <c r="AN91" s="26"/>
      <c r="AO91" s="26"/>
      <c r="AP91" s="27">
        <f t="shared" si="41"/>
        <v>0</v>
      </c>
      <c r="AQ91" s="26">
        <v>1</v>
      </c>
      <c r="AR91" s="26"/>
      <c r="AS91" s="26"/>
      <c r="AT91" s="27">
        <f t="shared" si="42"/>
        <v>0</v>
      </c>
      <c r="AU91" s="26">
        <v>1</v>
      </c>
      <c r="AV91" s="26"/>
      <c r="AW91" s="26"/>
      <c r="AX91" s="27">
        <f t="shared" si="43"/>
        <v>0</v>
      </c>
      <c r="AY91" s="29">
        <f t="shared" si="49"/>
        <v>0</v>
      </c>
      <c r="AZ91" s="30">
        <v>0</v>
      </c>
      <c r="BA91" s="31">
        <f t="shared" si="44"/>
        <v>0</v>
      </c>
      <c r="BB91" s="32" t="str">
        <f t="shared" si="45"/>
        <v>geen actie</v>
      </c>
      <c r="BC91" s="18">
        <v>94</v>
      </c>
    </row>
    <row r="92" spans="1:56" hidden="1" x14ac:dyDescent="0.25">
      <c r="A92" s="18">
        <v>95</v>
      </c>
      <c r="B92" s="18" t="str">
        <f t="shared" si="32"/>
        <v>v</v>
      </c>
      <c r="C92" s="194"/>
      <c r="D92" s="200"/>
      <c r="E92" s="31"/>
      <c r="F92" s="31"/>
      <c r="G92" s="198">
        <f t="shared" si="47"/>
        <v>0</v>
      </c>
      <c r="H92" s="31"/>
      <c r="I92" s="196">
        <f t="shared" si="33"/>
        <v>2018</v>
      </c>
      <c r="J92" s="25">
        <v>0</v>
      </c>
      <c r="K92" s="26">
        <v>1</v>
      </c>
      <c r="L92" s="26"/>
      <c r="M92" s="26"/>
      <c r="N92" s="27">
        <f t="shared" si="34"/>
        <v>0</v>
      </c>
      <c r="O92" s="26">
        <v>1</v>
      </c>
      <c r="P92" s="26"/>
      <c r="Q92" s="26"/>
      <c r="R92" s="27">
        <f t="shared" si="35"/>
        <v>0</v>
      </c>
      <c r="S92" s="26">
        <v>1</v>
      </c>
      <c r="T92" s="26"/>
      <c r="U92" s="26"/>
      <c r="V92" s="27">
        <f t="shared" si="36"/>
        <v>0</v>
      </c>
      <c r="W92" s="26">
        <v>1</v>
      </c>
      <c r="X92" s="26"/>
      <c r="Y92" s="26"/>
      <c r="Z92" s="27">
        <f t="shared" si="37"/>
        <v>0</v>
      </c>
      <c r="AA92" s="26">
        <v>1</v>
      </c>
      <c r="AB92" s="26"/>
      <c r="AC92" s="26"/>
      <c r="AD92" s="27">
        <f t="shared" si="38"/>
        <v>0</v>
      </c>
      <c r="AE92" s="26">
        <v>1</v>
      </c>
      <c r="AF92" s="26"/>
      <c r="AG92" s="26"/>
      <c r="AH92" s="27">
        <f t="shared" si="39"/>
        <v>0</v>
      </c>
      <c r="AI92" s="26">
        <v>1</v>
      </c>
      <c r="AJ92" s="26"/>
      <c r="AK92" s="26"/>
      <c r="AL92" s="27">
        <f t="shared" si="40"/>
        <v>0</v>
      </c>
      <c r="AM92" s="26">
        <v>1</v>
      </c>
      <c r="AN92" s="26"/>
      <c r="AO92" s="26"/>
      <c r="AP92" s="27">
        <f t="shared" si="41"/>
        <v>0</v>
      </c>
      <c r="AQ92" s="26">
        <v>1</v>
      </c>
      <c r="AR92" s="26"/>
      <c r="AS92" s="26"/>
      <c r="AT92" s="27">
        <f t="shared" si="42"/>
        <v>0</v>
      </c>
      <c r="AU92" s="26">
        <v>1</v>
      </c>
      <c r="AV92" s="26"/>
      <c r="AW92" s="26"/>
      <c r="AX92" s="27">
        <f t="shared" si="43"/>
        <v>0</v>
      </c>
      <c r="AY92" s="29">
        <f t="shared" si="49"/>
        <v>0</v>
      </c>
      <c r="AZ92" s="30">
        <v>0</v>
      </c>
      <c r="BA92" s="31">
        <f t="shared" si="44"/>
        <v>0</v>
      </c>
      <c r="BB92" s="32" t="str">
        <f t="shared" si="45"/>
        <v>geen actie</v>
      </c>
      <c r="BC92" s="18">
        <v>95</v>
      </c>
    </row>
    <row r="93" spans="1:56" hidden="1" x14ac:dyDescent="0.25">
      <c r="A93" s="18">
        <v>96</v>
      </c>
      <c r="B93" s="18" t="str">
        <f t="shared" si="32"/>
        <v>v</v>
      </c>
      <c r="C93" s="194"/>
      <c r="D93" s="200"/>
      <c r="E93" s="31"/>
      <c r="F93" s="31"/>
      <c r="G93" s="198">
        <f t="shared" si="47"/>
        <v>0</v>
      </c>
      <c r="H93" s="31"/>
      <c r="I93" s="196">
        <f t="shared" si="33"/>
        <v>2018</v>
      </c>
      <c r="J93" s="25">
        <v>0</v>
      </c>
      <c r="K93" s="26">
        <v>1</v>
      </c>
      <c r="L93" s="26"/>
      <c r="M93" s="26"/>
      <c r="N93" s="27">
        <f t="shared" si="34"/>
        <v>0</v>
      </c>
      <c r="O93" s="26">
        <v>1</v>
      </c>
      <c r="P93" s="26"/>
      <c r="Q93" s="26"/>
      <c r="R93" s="27">
        <f t="shared" si="35"/>
        <v>0</v>
      </c>
      <c r="S93" s="26">
        <v>1</v>
      </c>
      <c r="T93" s="26"/>
      <c r="U93" s="26"/>
      <c r="V93" s="27">
        <f t="shared" si="36"/>
        <v>0</v>
      </c>
      <c r="W93" s="26">
        <v>1</v>
      </c>
      <c r="X93" s="26"/>
      <c r="Y93" s="26"/>
      <c r="Z93" s="27">
        <f t="shared" si="37"/>
        <v>0</v>
      </c>
      <c r="AA93" s="26">
        <v>1</v>
      </c>
      <c r="AB93" s="26"/>
      <c r="AC93" s="26"/>
      <c r="AD93" s="27">
        <f t="shared" si="38"/>
        <v>0</v>
      </c>
      <c r="AE93" s="26">
        <v>1</v>
      </c>
      <c r="AF93" s="26"/>
      <c r="AG93" s="26"/>
      <c r="AH93" s="27">
        <f t="shared" si="39"/>
        <v>0</v>
      </c>
      <c r="AI93" s="26">
        <v>1</v>
      </c>
      <c r="AJ93" s="26"/>
      <c r="AK93" s="26"/>
      <c r="AL93" s="27">
        <f t="shared" si="40"/>
        <v>0</v>
      </c>
      <c r="AM93" s="26">
        <v>1</v>
      </c>
      <c r="AN93" s="26"/>
      <c r="AO93" s="26"/>
      <c r="AP93" s="27">
        <f t="shared" si="41"/>
        <v>0</v>
      </c>
      <c r="AQ93" s="26">
        <v>1</v>
      </c>
      <c r="AR93" s="26"/>
      <c r="AS93" s="26"/>
      <c r="AT93" s="27">
        <f t="shared" si="42"/>
        <v>0</v>
      </c>
      <c r="AU93" s="26">
        <v>1</v>
      </c>
      <c r="AV93" s="26"/>
      <c r="AW93" s="26"/>
      <c r="AX93" s="27">
        <f t="shared" si="43"/>
        <v>0</v>
      </c>
      <c r="AY93" s="29">
        <f t="shared" si="49"/>
        <v>0</v>
      </c>
      <c r="AZ93" s="30">
        <v>0</v>
      </c>
      <c r="BA93" s="31">
        <f t="shared" si="44"/>
        <v>0</v>
      </c>
      <c r="BB93" s="32" t="str">
        <f t="shared" si="45"/>
        <v>geen actie</v>
      </c>
      <c r="BC93" s="18">
        <v>96</v>
      </c>
    </row>
    <row r="94" spans="1:56" hidden="1" x14ac:dyDescent="0.25">
      <c r="A94" s="18">
        <v>97</v>
      </c>
      <c r="B94" s="18" t="str">
        <f t="shared" si="32"/>
        <v>v</v>
      </c>
      <c r="C94" s="194"/>
      <c r="D94" s="200"/>
      <c r="E94" s="31"/>
      <c r="F94" s="31"/>
      <c r="G94" s="198">
        <f t="shared" si="47"/>
        <v>0</v>
      </c>
      <c r="H94" s="31"/>
      <c r="I94" s="196">
        <f t="shared" si="33"/>
        <v>2018</v>
      </c>
      <c r="J94" s="25">
        <v>0</v>
      </c>
      <c r="K94" s="26">
        <v>1</v>
      </c>
      <c r="L94" s="26"/>
      <c r="M94" s="26"/>
      <c r="N94" s="27">
        <f t="shared" si="34"/>
        <v>0</v>
      </c>
      <c r="O94" s="26">
        <v>1</v>
      </c>
      <c r="P94" s="26"/>
      <c r="Q94" s="26"/>
      <c r="R94" s="27">
        <f t="shared" si="35"/>
        <v>0</v>
      </c>
      <c r="S94" s="26">
        <v>1</v>
      </c>
      <c r="T94" s="26"/>
      <c r="U94" s="26"/>
      <c r="V94" s="27">
        <f t="shared" si="36"/>
        <v>0</v>
      </c>
      <c r="W94" s="26">
        <v>1</v>
      </c>
      <c r="X94" s="26"/>
      <c r="Y94" s="26"/>
      <c r="Z94" s="27">
        <f t="shared" si="37"/>
        <v>0</v>
      </c>
      <c r="AA94" s="26">
        <v>1</v>
      </c>
      <c r="AB94" s="26"/>
      <c r="AC94" s="26"/>
      <c r="AD94" s="27">
        <f t="shared" si="38"/>
        <v>0</v>
      </c>
      <c r="AE94" s="26">
        <v>1</v>
      </c>
      <c r="AF94" s="26"/>
      <c r="AG94" s="26"/>
      <c r="AH94" s="27">
        <f t="shared" si="39"/>
        <v>0</v>
      </c>
      <c r="AI94" s="26">
        <v>1</v>
      </c>
      <c r="AJ94" s="26"/>
      <c r="AK94" s="26"/>
      <c r="AL94" s="27">
        <f t="shared" si="40"/>
        <v>0</v>
      </c>
      <c r="AM94" s="26">
        <v>1</v>
      </c>
      <c r="AN94" s="26"/>
      <c r="AO94" s="26"/>
      <c r="AP94" s="27">
        <f t="shared" si="41"/>
        <v>0</v>
      </c>
      <c r="AQ94" s="26">
        <v>1</v>
      </c>
      <c r="AR94" s="26"/>
      <c r="AS94" s="26"/>
      <c r="AT94" s="27">
        <f t="shared" si="42"/>
        <v>0</v>
      </c>
      <c r="AU94" s="26">
        <v>1</v>
      </c>
      <c r="AV94" s="26"/>
      <c r="AW94" s="26"/>
      <c r="AX94" s="27">
        <f t="shared" si="43"/>
        <v>0</v>
      </c>
      <c r="AY94" s="29">
        <f t="shared" si="49"/>
        <v>0</v>
      </c>
      <c r="AZ94" s="30">
        <v>0</v>
      </c>
      <c r="BA94" s="31">
        <f t="shared" si="44"/>
        <v>0</v>
      </c>
      <c r="BB94" s="32" t="str">
        <f t="shared" si="45"/>
        <v>geen actie</v>
      </c>
      <c r="BC94" s="18">
        <v>97</v>
      </c>
    </row>
    <row r="95" spans="1:56" hidden="1" x14ac:dyDescent="0.25">
      <c r="A95" s="18">
        <v>98</v>
      </c>
      <c r="B95" s="18" t="str">
        <f t="shared" si="32"/>
        <v>v</v>
      </c>
      <c r="C95" s="194"/>
      <c r="D95" s="200"/>
      <c r="E95" s="31"/>
      <c r="F95" s="31"/>
      <c r="G95" s="198">
        <f t="shared" si="47"/>
        <v>0</v>
      </c>
      <c r="H95" s="31"/>
      <c r="I95" s="196">
        <f t="shared" si="33"/>
        <v>2018</v>
      </c>
      <c r="J95" s="25">
        <v>0</v>
      </c>
      <c r="K95" s="26">
        <v>1</v>
      </c>
      <c r="L95" s="26"/>
      <c r="M95" s="26"/>
      <c r="N95" s="27">
        <f t="shared" si="34"/>
        <v>0</v>
      </c>
      <c r="O95" s="26">
        <v>1</v>
      </c>
      <c r="P95" s="26"/>
      <c r="Q95" s="26"/>
      <c r="R95" s="27">
        <f t="shared" si="35"/>
        <v>0</v>
      </c>
      <c r="S95" s="26">
        <v>1</v>
      </c>
      <c r="T95" s="26"/>
      <c r="U95" s="26"/>
      <c r="V95" s="27">
        <f t="shared" si="36"/>
        <v>0</v>
      </c>
      <c r="W95" s="26">
        <v>1</v>
      </c>
      <c r="X95" s="26"/>
      <c r="Y95" s="26"/>
      <c r="Z95" s="27">
        <f t="shared" si="37"/>
        <v>0</v>
      </c>
      <c r="AA95" s="26">
        <v>1</v>
      </c>
      <c r="AB95" s="26"/>
      <c r="AC95" s="26"/>
      <c r="AD95" s="27">
        <f t="shared" si="38"/>
        <v>0</v>
      </c>
      <c r="AE95" s="26">
        <v>1</v>
      </c>
      <c r="AF95" s="26"/>
      <c r="AG95" s="26"/>
      <c r="AH95" s="27">
        <f t="shared" si="39"/>
        <v>0</v>
      </c>
      <c r="AI95" s="26">
        <v>1</v>
      </c>
      <c r="AJ95" s="26"/>
      <c r="AK95" s="26"/>
      <c r="AL95" s="27">
        <f t="shared" si="40"/>
        <v>0</v>
      </c>
      <c r="AM95" s="26">
        <v>1</v>
      </c>
      <c r="AN95" s="26"/>
      <c r="AO95" s="26"/>
      <c r="AP95" s="27">
        <f t="shared" si="41"/>
        <v>0</v>
      </c>
      <c r="AQ95" s="26">
        <v>1</v>
      </c>
      <c r="AR95" s="26"/>
      <c r="AS95" s="26"/>
      <c r="AT95" s="27">
        <f t="shared" si="42"/>
        <v>0</v>
      </c>
      <c r="AU95" s="26">
        <v>1</v>
      </c>
      <c r="AV95" s="26"/>
      <c r="AW95" s="26"/>
      <c r="AX95" s="27">
        <f t="shared" si="43"/>
        <v>0</v>
      </c>
      <c r="AY95" s="29">
        <f t="shared" si="49"/>
        <v>0</v>
      </c>
      <c r="AZ95" s="30">
        <v>0</v>
      </c>
      <c r="BA95" s="31">
        <f t="shared" si="44"/>
        <v>0</v>
      </c>
      <c r="BB95" s="32" t="str">
        <f t="shared" si="45"/>
        <v>geen actie</v>
      </c>
      <c r="BC95" s="18">
        <v>98</v>
      </c>
    </row>
    <row r="96" spans="1:56" hidden="1" x14ac:dyDescent="0.25">
      <c r="A96" s="18">
        <v>99</v>
      </c>
      <c r="B96" s="18" t="str">
        <f t="shared" si="32"/>
        <v>v</v>
      </c>
      <c r="C96" s="194"/>
      <c r="D96" s="200"/>
      <c r="E96" s="31"/>
      <c r="F96" s="31"/>
      <c r="G96" s="198">
        <f t="shared" si="47"/>
        <v>0</v>
      </c>
      <c r="H96" s="31"/>
      <c r="I96" s="196">
        <f t="shared" si="33"/>
        <v>2018</v>
      </c>
      <c r="J96" s="25">
        <v>0</v>
      </c>
      <c r="K96" s="26">
        <v>1</v>
      </c>
      <c r="L96" s="26"/>
      <c r="M96" s="26"/>
      <c r="N96" s="27">
        <f t="shared" si="34"/>
        <v>0</v>
      </c>
      <c r="O96" s="26">
        <v>1</v>
      </c>
      <c r="P96" s="26"/>
      <c r="Q96" s="26"/>
      <c r="R96" s="27">
        <f t="shared" si="35"/>
        <v>0</v>
      </c>
      <c r="S96" s="26">
        <v>1</v>
      </c>
      <c r="T96" s="26"/>
      <c r="U96" s="26"/>
      <c r="V96" s="27">
        <f t="shared" si="36"/>
        <v>0</v>
      </c>
      <c r="W96" s="26">
        <v>1</v>
      </c>
      <c r="X96" s="26"/>
      <c r="Y96" s="26"/>
      <c r="Z96" s="27">
        <f t="shared" si="37"/>
        <v>0</v>
      </c>
      <c r="AA96" s="26">
        <v>1</v>
      </c>
      <c r="AB96" s="26"/>
      <c r="AC96" s="26"/>
      <c r="AD96" s="27">
        <f t="shared" si="38"/>
        <v>0</v>
      </c>
      <c r="AE96" s="26">
        <v>1</v>
      </c>
      <c r="AF96" s="26"/>
      <c r="AG96" s="26"/>
      <c r="AH96" s="27">
        <f t="shared" si="39"/>
        <v>0</v>
      </c>
      <c r="AI96" s="26">
        <v>1</v>
      </c>
      <c r="AJ96" s="26"/>
      <c r="AK96" s="26"/>
      <c r="AL96" s="27">
        <f t="shared" si="40"/>
        <v>0</v>
      </c>
      <c r="AM96" s="26">
        <v>1</v>
      </c>
      <c r="AN96" s="26"/>
      <c r="AO96" s="26"/>
      <c r="AP96" s="27">
        <f t="shared" si="41"/>
        <v>0</v>
      </c>
      <c r="AQ96" s="26">
        <v>1</v>
      </c>
      <c r="AR96" s="26"/>
      <c r="AS96" s="26"/>
      <c r="AT96" s="27">
        <f t="shared" si="42"/>
        <v>0</v>
      </c>
      <c r="AU96" s="26">
        <v>1</v>
      </c>
      <c r="AV96" s="26"/>
      <c r="AW96" s="26"/>
      <c r="AX96" s="27">
        <f t="shared" si="43"/>
        <v>0</v>
      </c>
      <c r="AY96" s="29">
        <f t="shared" si="49"/>
        <v>0</v>
      </c>
      <c r="AZ96" s="30">
        <v>0</v>
      </c>
      <c r="BA96" s="31">
        <f t="shared" si="44"/>
        <v>0</v>
      </c>
      <c r="BB96" s="32" t="str">
        <f t="shared" si="45"/>
        <v>geen actie</v>
      </c>
      <c r="BC96" s="18">
        <v>99</v>
      </c>
    </row>
    <row r="97" spans="1:55" hidden="1" x14ac:dyDescent="0.25">
      <c r="A97" s="18">
        <v>100</v>
      </c>
      <c r="B97" s="18" t="str">
        <f t="shared" si="32"/>
        <v>v</v>
      </c>
      <c r="C97" s="194"/>
      <c r="D97" s="200"/>
      <c r="E97" s="31"/>
      <c r="F97" s="31"/>
      <c r="G97" s="198">
        <f t="shared" si="47"/>
        <v>0</v>
      </c>
      <c r="H97" s="31"/>
      <c r="I97" s="196">
        <f t="shared" si="33"/>
        <v>2018</v>
      </c>
      <c r="J97" s="25">
        <v>0</v>
      </c>
      <c r="K97" s="26">
        <v>1</v>
      </c>
      <c r="L97" s="26"/>
      <c r="M97" s="26"/>
      <c r="N97" s="27">
        <f t="shared" si="34"/>
        <v>0</v>
      </c>
      <c r="O97" s="26">
        <v>1</v>
      </c>
      <c r="P97" s="26"/>
      <c r="Q97" s="26"/>
      <c r="R97" s="27">
        <f t="shared" si="35"/>
        <v>0</v>
      </c>
      <c r="S97" s="26">
        <v>1</v>
      </c>
      <c r="T97" s="26"/>
      <c r="U97" s="26"/>
      <c r="V97" s="27">
        <f t="shared" si="36"/>
        <v>0</v>
      </c>
      <c r="W97" s="26">
        <v>1</v>
      </c>
      <c r="X97" s="26"/>
      <c r="Y97" s="26"/>
      <c r="Z97" s="27">
        <f t="shared" si="37"/>
        <v>0</v>
      </c>
      <c r="AA97" s="26">
        <v>1</v>
      </c>
      <c r="AB97" s="26"/>
      <c r="AC97" s="26"/>
      <c r="AD97" s="27">
        <f t="shared" si="38"/>
        <v>0</v>
      </c>
      <c r="AE97" s="26">
        <v>1</v>
      </c>
      <c r="AF97" s="26"/>
      <c r="AG97" s="26"/>
      <c r="AH97" s="27">
        <f t="shared" si="39"/>
        <v>0</v>
      </c>
      <c r="AI97" s="26">
        <v>1</v>
      </c>
      <c r="AJ97" s="26"/>
      <c r="AK97" s="26"/>
      <c r="AL97" s="27">
        <f t="shared" si="40"/>
        <v>0</v>
      </c>
      <c r="AM97" s="26">
        <v>1</v>
      </c>
      <c r="AN97" s="26"/>
      <c r="AO97" s="26"/>
      <c r="AP97" s="27">
        <f t="shared" si="41"/>
        <v>0</v>
      </c>
      <c r="AQ97" s="26">
        <v>1</v>
      </c>
      <c r="AR97" s="26"/>
      <c r="AS97" s="26"/>
      <c r="AT97" s="27">
        <f t="shared" si="42"/>
        <v>0</v>
      </c>
      <c r="AU97" s="26">
        <v>1</v>
      </c>
      <c r="AV97" s="26"/>
      <c r="AW97" s="26"/>
      <c r="AX97" s="27">
        <f t="shared" si="43"/>
        <v>0</v>
      </c>
      <c r="AY97" s="29">
        <f t="shared" si="49"/>
        <v>0</v>
      </c>
      <c r="AZ97" s="30">
        <v>0</v>
      </c>
      <c r="BA97" s="31">
        <f t="shared" si="44"/>
        <v>0</v>
      </c>
      <c r="BB97" s="32" t="str">
        <f t="shared" si="45"/>
        <v>geen actie</v>
      </c>
      <c r="BC97" s="18">
        <v>100</v>
      </c>
    </row>
    <row r="98" spans="1:55" hidden="1" x14ac:dyDescent="0.25">
      <c r="A98" s="18">
        <v>101</v>
      </c>
      <c r="B98" s="18" t="str">
        <f t="shared" ref="B98:B124" si="50">IF(A98=BC98,"v","x")</f>
        <v>v</v>
      </c>
      <c r="C98" s="194"/>
      <c r="D98" s="200"/>
      <c r="E98" s="31"/>
      <c r="F98" s="31"/>
      <c r="G98" s="198">
        <f t="shared" si="47"/>
        <v>0</v>
      </c>
      <c r="H98" s="31"/>
      <c r="I98" s="196">
        <f t="shared" ref="I98:I124" si="51">2018-H98</f>
        <v>2018</v>
      </c>
      <c r="J98" s="25">
        <v>0</v>
      </c>
      <c r="K98" s="26">
        <v>1</v>
      </c>
      <c r="L98" s="26"/>
      <c r="M98" s="26"/>
      <c r="N98" s="27">
        <f t="shared" ref="N98:N124" si="52">SUM(L98*10+M98)/K98*10</f>
        <v>0</v>
      </c>
      <c r="O98" s="26">
        <v>1</v>
      </c>
      <c r="P98" s="26"/>
      <c r="Q98" s="26"/>
      <c r="R98" s="27">
        <f t="shared" ref="R98:R124" si="53">SUM(P98*10+Q98)/O98*10</f>
        <v>0</v>
      </c>
      <c r="S98" s="26">
        <v>1</v>
      </c>
      <c r="T98" s="26"/>
      <c r="U98" s="26"/>
      <c r="V98" s="27">
        <f t="shared" ref="V98:V124" si="54">SUM(T98*10+U98)/S98*10</f>
        <v>0</v>
      </c>
      <c r="W98" s="26">
        <v>1</v>
      </c>
      <c r="X98" s="26"/>
      <c r="Y98" s="26"/>
      <c r="Z98" s="27">
        <f t="shared" ref="Z98:Z124" si="55">SUM(X98*10+Y98)/W98*10</f>
        <v>0</v>
      </c>
      <c r="AA98" s="26">
        <v>1</v>
      </c>
      <c r="AB98" s="26"/>
      <c r="AC98" s="26"/>
      <c r="AD98" s="27">
        <f t="shared" ref="AD98:AD124" si="56">SUM(AB98*10+AC98)/AA98*10</f>
        <v>0</v>
      </c>
      <c r="AE98" s="26">
        <v>1</v>
      </c>
      <c r="AF98" s="26"/>
      <c r="AG98" s="26"/>
      <c r="AH98" s="27">
        <f t="shared" ref="AH98:AH124" si="57">SUM(AF98*10+AG98)/AE98*10</f>
        <v>0</v>
      </c>
      <c r="AI98" s="26">
        <v>1</v>
      </c>
      <c r="AJ98" s="26"/>
      <c r="AK98" s="26"/>
      <c r="AL98" s="27">
        <f t="shared" ref="AL98:AL124" si="58">SUM(AJ98*10+AK98)/AI98*10</f>
        <v>0</v>
      </c>
      <c r="AM98" s="26">
        <v>1</v>
      </c>
      <c r="AN98" s="26"/>
      <c r="AO98" s="26"/>
      <c r="AP98" s="27">
        <f t="shared" ref="AP98:AP124" si="59">SUM(AN98*10+AO98)/AM98*10</f>
        <v>0</v>
      </c>
      <c r="AQ98" s="26">
        <v>1</v>
      </c>
      <c r="AR98" s="26"/>
      <c r="AS98" s="26"/>
      <c r="AT98" s="27">
        <f t="shared" ref="AT98:AT124" si="60">SUM(AR98*10+AS98)/AQ98*10</f>
        <v>0</v>
      </c>
      <c r="AU98" s="26">
        <v>1</v>
      </c>
      <c r="AV98" s="26"/>
      <c r="AW98" s="26"/>
      <c r="AX98" s="27">
        <f t="shared" ref="AX98:AX124" si="61">SUM(AV98*10+AW98)/AU98*10</f>
        <v>0</v>
      </c>
      <c r="AY98" s="29">
        <f t="shared" si="49"/>
        <v>0</v>
      </c>
      <c r="AZ98" s="30">
        <v>0</v>
      </c>
      <c r="BA98" s="31">
        <f t="shared" ref="BA98:BA124" si="62">AY98-AZ98</f>
        <v>0</v>
      </c>
      <c r="BB98" s="32" t="str">
        <f t="shared" ref="BB98:BB124" si="63">IF(BA98=0,"geen actie",CONCATENATE("diploma uitschrijven: ",AY98," punten"))</f>
        <v>geen actie</v>
      </c>
      <c r="BC98" s="18">
        <v>101</v>
      </c>
    </row>
    <row r="99" spans="1:55" hidden="1" x14ac:dyDescent="0.25">
      <c r="A99" s="18">
        <v>102</v>
      </c>
      <c r="B99" s="18" t="str">
        <f t="shared" si="50"/>
        <v>v</v>
      </c>
      <c r="C99" s="194"/>
      <c r="D99" s="200"/>
      <c r="E99" s="31"/>
      <c r="F99" s="31"/>
      <c r="G99" s="198">
        <f t="shared" si="47"/>
        <v>0</v>
      </c>
      <c r="H99" s="31"/>
      <c r="I99" s="196">
        <f t="shared" si="51"/>
        <v>2018</v>
      </c>
      <c r="J99" s="25">
        <v>0</v>
      </c>
      <c r="K99" s="26">
        <v>1</v>
      </c>
      <c r="L99" s="26"/>
      <c r="M99" s="26"/>
      <c r="N99" s="27">
        <f t="shared" si="52"/>
        <v>0</v>
      </c>
      <c r="O99" s="26">
        <v>1</v>
      </c>
      <c r="P99" s="26"/>
      <c r="Q99" s="26"/>
      <c r="R99" s="27">
        <f t="shared" si="53"/>
        <v>0</v>
      </c>
      <c r="S99" s="26">
        <v>1</v>
      </c>
      <c r="T99" s="26"/>
      <c r="U99" s="26"/>
      <c r="V99" s="27">
        <f t="shared" si="54"/>
        <v>0</v>
      </c>
      <c r="W99" s="26">
        <v>1</v>
      </c>
      <c r="X99" s="26"/>
      <c r="Y99" s="26"/>
      <c r="Z99" s="27">
        <f t="shared" si="55"/>
        <v>0</v>
      </c>
      <c r="AA99" s="26">
        <v>1</v>
      </c>
      <c r="AB99" s="26"/>
      <c r="AC99" s="26"/>
      <c r="AD99" s="27">
        <f t="shared" si="56"/>
        <v>0</v>
      </c>
      <c r="AE99" s="26">
        <v>1</v>
      </c>
      <c r="AF99" s="26"/>
      <c r="AG99" s="26"/>
      <c r="AH99" s="27">
        <f t="shared" si="57"/>
        <v>0</v>
      </c>
      <c r="AI99" s="26">
        <v>1</v>
      </c>
      <c r="AJ99" s="26"/>
      <c r="AK99" s="26"/>
      <c r="AL99" s="27">
        <f t="shared" si="58"/>
        <v>0</v>
      </c>
      <c r="AM99" s="26">
        <v>1</v>
      </c>
      <c r="AN99" s="26"/>
      <c r="AO99" s="26"/>
      <c r="AP99" s="27">
        <f t="shared" si="59"/>
        <v>0</v>
      </c>
      <c r="AQ99" s="26">
        <v>1</v>
      </c>
      <c r="AR99" s="26"/>
      <c r="AS99" s="26"/>
      <c r="AT99" s="27">
        <f t="shared" si="60"/>
        <v>0</v>
      </c>
      <c r="AU99" s="26">
        <v>1</v>
      </c>
      <c r="AV99" s="26"/>
      <c r="AW99" s="26"/>
      <c r="AX99" s="27">
        <f t="shared" si="61"/>
        <v>0</v>
      </c>
      <c r="AY99" s="29">
        <f t="shared" si="49"/>
        <v>0</v>
      </c>
      <c r="AZ99" s="30">
        <v>0</v>
      </c>
      <c r="BA99" s="31">
        <f t="shared" si="62"/>
        <v>0</v>
      </c>
      <c r="BB99" s="32" t="str">
        <f t="shared" si="63"/>
        <v>geen actie</v>
      </c>
      <c r="BC99" s="18">
        <v>102</v>
      </c>
    </row>
    <row r="100" spans="1:55" hidden="1" x14ac:dyDescent="0.25">
      <c r="A100" s="18">
        <v>103</v>
      </c>
      <c r="B100" s="18" t="str">
        <f t="shared" si="50"/>
        <v>v</v>
      </c>
      <c r="C100" s="194"/>
      <c r="D100" s="200"/>
      <c r="E100" s="31"/>
      <c r="F100" s="31"/>
      <c r="G100" s="198">
        <f t="shared" si="47"/>
        <v>0</v>
      </c>
      <c r="H100" s="31"/>
      <c r="I100" s="196">
        <f t="shared" si="51"/>
        <v>2018</v>
      </c>
      <c r="J100" s="25">
        <v>0</v>
      </c>
      <c r="K100" s="26">
        <v>1</v>
      </c>
      <c r="L100" s="26"/>
      <c r="M100" s="26"/>
      <c r="N100" s="27">
        <f t="shared" si="52"/>
        <v>0</v>
      </c>
      <c r="O100" s="26">
        <v>1</v>
      </c>
      <c r="P100" s="26"/>
      <c r="Q100" s="26"/>
      <c r="R100" s="27">
        <f t="shared" si="53"/>
        <v>0</v>
      </c>
      <c r="S100" s="26">
        <v>1</v>
      </c>
      <c r="T100" s="26"/>
      <c r="U100" s="26"/>
      <c r="V100" s="27">
        <f t="shared" si="54"/>
        <v>0</v>
      </c>
      <c r="W100" s="26">
        <v>1</v>
      </c>
      <c r="X100" s="26"/>
      <c r="Y100" s="26"/>
      <c r="Z100" s="27">
        <f t="shared" si="55"/>
        <v>0</v>
      </c>
      <c r="AA100" s="26">
        <v>1</v>
      </c>
      <c r="AB100" s="26"/>
      <c r="AC100" s="26"/>
      <c r="AD100" s="27">
        <f t="shared" si="56"/>
        <v>0</v>
      </c>
      <c r="AE100" s="26">
        <v>1</v>
      </c>
      <c r="AF100" s="26"/>
      <c r="AG100" s="26"/>
      <c r="AH100" s="27">
        <f t="shared" si="57"/>
        <v>0</v>
      </c>
      <c r="AI100" s="26">
        <v>1</v>
      </c>
      <c r="AJ100" s="26"/>
      <c r="AK100" s="26"/>
      <c r="AL100" s="27">
        <f t="shared" si="58"/>
        <v>0</v>
      </c>
      <c r="AM100" s="26">
        <v>1</v>
      </c>
      <c r="AN100" s="26"/>
      <c r="AO100" s="26"/>
      <c r="AP100" s="27">
        <f t="shared" si="59"/>
        <v>0</v>
      </c>
      <c r="AQ100" s="26">
        <v>1</v>
      </c>
      <c r="AR100" s="26"/>
      <c r="AS100" s="26"/>
      <c r="AT100" s="27">
        <f t="shared" si="60"/>
        <v>0</v>
      </c>
      <c r="AU100" s="26">
        <v>1</v>
      </c>
      <c r="AV100" s="26"/>
      <c r="AW100" s="26"/>
      <c r="AX100" s="27">
        <f t="shared" si="61"/>
        <v>0</v>
      </c>
      <c r="AY100" s="29">
        <f t="shared" si="49"/>
        <v>0</v>
      </c>
      <c r="AZ100" s="30">
        <v>0</v>
      </c>
      <c r="BA100" s="31">
        <f t="shared" si="62"/>
        <v>0</v>
      </c>
      <c r="BB100" s="32" t="str">
        <f t="shared" si="63"/>
        <v>geen actie</v>
      </c>
      <c r="BC100" s="18">
        <v>103</v>
      </c>
    </row>
    <row r="101" spans="1:55" hidden="1" x14ac:dyDescent="0.25">
      <c r="A101" s="18">
        <v>104</v>
      </c>
      <c r="B101" s="18" t="str">
        <f t="shared" si="50"/>
        <v>v</v>
      </c>
      <c r="C101" s="194"/>
      <c r="D101" s="200"/>
      <c r="E101" s="31"/>
      <c r="F101" s="31"/>
      <c r="G101" s="198">
        <f t="shared" si="47"/>
        <v>0</v>
      </c>
      <c r="H101" s="31"/>
      <c r="I101" s="196">
        <f t="shared" si="51"/>
        <v>2018</v>
      </c>
      <c r="J101" s="25">
        <v>0</v>
      </c>
      <c r="K101" s="26">
        <v>1</v>
      </c>
      <c r="L101" s="26"/>
      <c r="M101" s="26"/>
      <c r="N101" s="27">
        <f t="shared" si="52"/>
        <v>0</v>
      </c>
      <c r="O101" s="26">
        <v>1</v>
      </c>
      <c r="P101" s="26"/>
      <c r="Q101" s="26"/>
      <c r="R101" s="27">
        <f t="shared" si="53"/>
        <v>0</v>
      </c>
      <c r="S101" s="26">
        <v>1</v>
      </c>
      <c r="T101" s="26"/>
      <c r="U101" s="26"/>
      <c r="V101" s="27">
        <f t="shared" si="54"/>
        <v>0</v>
      </c>
      <c r="W101" s="26">
        <v>1</v>
      </c>
      <c r="X101" s="26"/>
      <c r="Y101" s="26"/>
      <c r="Z101" s="27">
        <f t="shared" si="55"/>
        <v>0</v>
      </c>
      <c r="AA101" s="26">
        <v>1</v>
      </c>
      <c r="AB101" s="26"/>
      <c r="AC101" s="26"/>
      <c r="AD101" s="27">
        <f t="shared" si="56"/>
        <v>0</v>
      </c>
      <c r="AE101" s="26">
        <v>1</v>
      </c>
      <c r="AF101" s="26"/>
      <c r="AG101" s="26"/>
      <c r="AH101" s="27">
        <f t="shared" si="57"/>
        <v>0</v>
      </c>
      <c r="AI101" s="26">
        <v>1</v>
      </c>
      <c r="AJ101" s="26"/>
      <c r="AK101" s="26"/>
      <c r="AL101" s="27">
        <f t="shared" si="58"/>
        <v>0</v>
      </c>
      <c r="AM101" s="26">
        <v>1</v>
      </c>
      <c r="AN101" s="26"/>
      <c r="AO101" s="26"/>
      <c r="AP101" s="27">
        <f t="shared" si="59"/>
        <v>0</v>
      </c>
      <c r="AQ101" s="26">
        <v>1</v>
      </c>
      <c r="AR101" s="26"/>
      <c r="AS101" s="26"/>
      <c r="AT101" s="27">
        <f t="shared" si="60"/>
        <v>0</v>
      </c>
      <c r="AU101" s="26">
        <v>1</v>
      </c>
      <c r="AV101" s="26"/>
      <c r="AW101" s="26"/>
      <c r="AX101" s="27">
        <f t="shared" si="61"/>
        <v>0</v>
      </c>
      <c r="AY101" s="29">
        <f t="shared" si="49"/>
        <v>0</v>
      </c>
      <c r="AZ101" s="30">
        <v>0</v>
      </c>
      <c r="BA101" s="31">
        <f t="shared" si="62"/>
        <v>0</v>
      </c>
      <c r="BB101" s="32" t="str">
        <f t="shared" si="63"/>
        <v>geen actie</v>
      </c>
      <c r="BC101" s="18">
        <v>104</v>
      </c>
    </row>
    <row r="102" spans="1:55" hidden="1" x14ac:dyDescent="0.25">
      <c r="A102" s="18">
        <v>105</v>
      </c>
      <c r="B102" s="18" t="str">
        <f t="shared" si="50"/>
        <v>v</v>
      </c>
      <c r="C102" s="194"/>
      <c r="D102" s="200"/>
      <c r="E102" s="31"/>
      <c r="F102" s="31"/>
      <c r="G102" s="198">
        <f t="shared" ref="G102:G125" si="64">SUM(J102+N102+R102+V102+Z102+AD102+AH102+AL102+AP102+AT102+AX102)</f>
        <v>0</v>
      </c>
      <c r="H102" s="31"/>
      <c r="I102" s="196">
        <f t="shared" si="51"/>
        <v>2018</v>
      </c>
      <c r="J102" s="25">
        <v>0</v>
      </c>
      <c r="K102" s="26">
        <v>1</v>
      </c>
      <c r="L102" s="26"/>
      <c r="M102" s="26"/>
      <c r="N102" s="27">
        <f t="shared" si="52"/>
        <v>0</v>
      </c>
      <c r="O102" s="26">
        <v>1</v>
      </c>
      <c r="P102" s="26"/>
      <c r="Q102" s="26"/>
      <c r="R102" s="27">
        <f t="shared" si="53"/>
        <v>0</v>
      </c>
      <c r="S102" s="26">
        <v>1</v>
      </c>
      <c r="T102" s="26"/>
      <c r="U102" s="26"/>
      <c r="V102" s="27">
        <f t="shared" si="54"/>
        <v>0</v>
      </c>
      <c r="W102" s="26">
        <v>1</v>
      </c>
      <c r="X102" s="26"/>
      <c r="Y102" s="26"/>
      <c r="Z102" s="27">
        <f t="shared" si="55"/>
        <v>0</v>
      </c>
      <c r="AA102" s="26">
        <v>1</v>
      </c>
      <c r="AB102" s="26"/>
      <c r="AC102" s="26"/>
      <c r="AD102" s="27">
        <f t="shared" si="56"/>
        <v>0</v>
      </c>
      <c r="AE102" s="26">
        <v>1</v>
      </c>
      <c r="AF102" s="26"/>
      <c r="AG102" s="26"/>
      <c r="AH102" s="27">
        <f t="shared" si="57"/>
        <v>0</v>
      </c>
      <c r="AI102" s="26">
        <v>1</v>
      </c>
      <c r="AJ102" s="26"/>
      <c r="AK102" s="26"/>
      <c r="AL102" s="27">
        <f t="shared" si="58"/>
        <v>0</v>
      </c>
      <c r="AM102" s="26">
        <v>1</v>
      </c>
      <c r="AN102" s="26"/>
      <c r="AO102" s="26"/>
      <c r="AP102" s="27">
        <f t="shared" si="59"/>
        <v>0</v>
      </c>
      <c r="AQ102" s="26">
        <v>1</v>
      </c>
      <c r="AR102" s="26"/>
      <c r="AS102" s="26"/>
      <c r="AT102" s="27">
        <f t="shared" si="60"/>
        <v>0</v>
      </c>
      <c r="AU102" s="26">
        <v>1</v>
      </c>
      <c r="AV102" s="26"/>
      <c r="AW102" s="26"/>
      <c r="AX102" s="27">
        <f t="shared" si="61"/>
        <v>0</v>
      </c>
      <c r="AY102" s="29">
        <f t="shared" si="49"/>
        <v>0</v>
      </c>
      <c r="AZ102" s="30">
        <v>0</v>
      </c>
      <c r="BA102" s="31">
        <f t="shared" si="62"/>
        <v>0</v>
      </c>
      <c r="BB102" s="32" t="str">
        <f t="shared" si="63"/>
        <v>geen actie</v>
      </c>
      <c r="BC102" s="18">
        <v>105</v>
      </c>
    </row>
    <row r="103" spans="1:55" hidden="1" x14ac:dyDescent="0.25">
      <c r="A103" s="18">
        <v>106</v>
      </c>
      <c r="B103" s="18" t="str">
        <f t="shared" si="50"/>
        <v>v</v>
      </c>
      <c r="C103" s="194"/>
      <c r="D103" s="200"/>
      <c r="E103" s="31"/>
      <c r="F103" s="31"/>
      <c r="G103" s="198">
        <f t="shared" si="64"/>
        <v>0</v>
      </c>
      <c r="H103" s="31"/>
      <c r="I103" s="196">
        <f t="shared" si="51"/>
        <v>2018</v>
      </c>
      <c r="J103" s="25">
        <v>0</v>
      </c>
      <c r="K103" s="26">
        <v>1</v>
      </c>
      <c r="L103" s="26"/>
      <c r="M103" s="26"/>
      <c r="N103" s="27">
        <f t="shared" si="52"/>
        <v>0</v>
      </c>
      <c r="O103" s="26">
        <v>1</v>
      </c>
      <c r="P103" s="26"/>
      <c r="Q103" s="26"/>
      <c r="R103" s="27">
        <f t="shared" si="53"/>
        <v>0</v>
      </c>
      <c r="S103" s="26">
        <v>1</v>
      </c>
      <c r="T103" s="26"/>
      <c r="U103" s="26"/>
      <c r="V103" s="27">
        <f t="shared" si="54"/>
        <v>0</v>
      </c>
      <c r="W103" s="26">
        <v>1</v>
      </c>
      <c r="X103" s="26"/>
      <c r="Y103" s="26"/>
      <c r="Z103" s="27">
        <f t="shared" si="55"/>
        <v>0</v>
      </c>
      <c r="AA103" s="26">
        <v>1</v>
      </c>
      <c r="AB103" s="26"/>
      <c r="AC103" s="26"/>
      <c r="AD103" s="27">
        <f t="shared" si="56"/>
        <v>0</v>
      </c>
      <c r="AE103" s="26">
        <v>1</v>
      </c>
      <c r="AF103" s="26"/>
      <c r="AG103" s="26"/>
      <c r="AH103" s="27">
        <f t="shared" si="57"/>
        <v>0</v>
      </c>
      <c r="AI103" s="26">
        <v>1</v>
      </c>
      <c r="AJ103" s="26"/>
      <c r="AK103" s="26"/>
      <c r="AL103" s="27">
        <f t="shared" si="58"/>
        <v>0</v>
      </c>
      <c r="AM103" s="26">
        <v>1</v>
      </c>
      <c r="AN103" s="26"/>
      <c r="AO103" s="26"/>
      <c r="AP103" s="27">
        <f t="shared" si="59"/>
        <v>0</v>
      </c>
      <c r="AQ103" s="26">
        <v>1</v>
      </c>
      <c r="AR103" s="26"/>
      <c r="AS103" s="26"/>
      <c r="AT103" s="27">
        <f t="shared" si="60"/>
        <v>0</v>
      </c>
      <c r="AU103" s="26">
        <v>1</v>
      </c>
      <c r="AV103" s="26"/>
      <c r="AW103" s="26"/>
      <c r="AX103" s="27">
        <f t="shared" si="61"/>
        <v>0</v>
      </c>
      <c r="AY103" s="29">
        <f t="shared" si="49"/>
        <v>0</v>
      </c>
      <c r="AZ103" s="30">
        <v>0</v>
      </c>
      <c r="BA103" s="31">
        <f t="shared" si="62"/>
        <v>0</v>
      </c>
      <c r="BB103" s="32" t="str">
        <f t="shared" si="63"/>
        <v>geen actie</v>
      </c>
      <c r="BC103" s="18">
        <v>106</v>
      </c>
    </row>
    <row r="104" spans="1:55" hidden="1" x14ac:dyDescent="0.25">
      <c r="A104" s="18">
        <v>107</v>
      </c>
      <c r="B104" s="18" t="str">
        <f t="shared" si="50"/>
        <v>v</v>
      </c>
      <c r="C104" s="194"/>
      <c r="D104" s="200"/>
      <c r="E104" s="31"/>
      <c r="F104" s="31"/>
      <c r="G104" s="198">
        <f t="shared" si="64"/>
        <v>0</v>
      </c>
      <c r="H104" s="31"/>
      <c r="I104" s="196">
        <f t="shared" si="51"/>
        <v>2018</v>
      </c>
      <c r="J104" s="25">
        <v>0</v>
      </c>
      <c r="K104" s="26">
        <v>1</v>
      </c>
      <c r="L104" s="26"/>
      <c r="M104" s="26"/>
      <c r="N104" s="27">
        <f t="shared" si="52"/>
        <v>0</v>
      </c>
      <c r="O104" s="26">
        <v>1</v>
      </c>
      <c r="P104" s="26"/>
      <c r="Q104" s="26"/>
      <c r="R104" s="27">
        <f t="shared" si="53"/>
        <v>0</v>
      </c>
      <c r="S104" s="26">
        <v>1</v>
      </c>
      <c r="T104" s="26"/>
      <c r="U104" s="26"/>
      <c r="V104" s="27">
        <f t="shared" si="54"/>
        <v>0</v>
      </c>
      <c r="W104" s="26">
        <v>1</v>
      </c>
      <c r="X104" s="26"/>
      <c r="Y104" s="26"/>
      <c r="Z104" s="27">
        <f t="shared" si="55"/>
        <v>0</v>
      </c>
      <c r="AA104" s="26">
        <v>1</v>
      </c>
      <c r="AB104" s="26"/>
      <c r="AC104" s="26"/>
      <c r="AD104" s="27">
        <f t="shared" si="56"/>
        <v>0</v>
      </c>
      <c r="AE104" s="26">
        <v>1</v>
      </c>
      <c r="AF104" s="26"/>
      <c r="AG104" s="26"/>
      <c r="AH104" s="27">
        <f t="shared" si="57"/>
        <v>0</v>
      </c>
      <c r="AI104" s="26">
        <v>1</v>
      </c>
      <c r="AJ104" s="26"/>
      <c r="AK104" s="26"/>
      <c r="AL104" s="27">
        <f t="shared" si="58"/>
        <v>0</v>
      </c>
      <c r="AM104" s="26">
        <v>1</v>
      </c>
      <c r="AN104" s="26"/>
      <c r="AO104" s="26"/>
      <c r="AP104" s="27">
        <f t="shared" si="59"/>
        <v>0</v>
      </c>
      <c r="AQ104" s="26">
        <v>1</v>
      </c>
      <c r="AR104" s="26"/>
      <c r="AS104" s="26"/>
      <c r="AT104" s="27">
        <f t="shared" si="60"/>
        <v>0</v>
      </c>
      <c r="AU104" s="26">
        <v>1</v>
      </c>
      <c r="AV104" s="26"/>
      <c r="AW104" s="26"/>
      <c r="AX104" s="27">
        <f t="shared" si="61"/>
        <v>0</v>
      </c>
      <c r="AY104" s="29">
        <f t="shared" si="49"/>
        <v>0</v>
      </c>
      <c r="AZ104" s="30">
        <v>0</v>
      </c>
      <c r="BA104" s="31">
        <f t="shared" si="62"/>
        <v>0</v>
      </c>
      <c r="BB104" s="32" t="str">
        <f t="shared" si="63"/>
        <v>geen actie</v>
      </c>
      <c r="BC104" s="18">
        <v>107</v>
      </c>
    </row>
    <row r="105" spans="1:55" hidden="1" x14ac:dyDescent="0.25">
      <c r="A105" s="18">
        <v>108</v>
      </c>
      <c r="B105" s="18" t="str">
        <f t="shared" si="50"/>
        <v>v</v>
      </c>
      <c r="C105" s="194"/>
      <c r="D105" s="200"/>
      <c r="E105" s="31"/>
      <c r="F105" s="31"/>
      <c r="G105" s="198">
        <f t="shared" si="64"/>
        <v>0</v>
      </c>
      <c r="H105" s="31"/>
      <c r="I105" s="196">
        <f t="shared" si="51"/>
        <v>2018</v>
      </c>
      <c r="J105" s="25">
        <v>0</v>
      </c>
      <c r="K105" s="26">
        <v>1</v>
      </c>
      <c r="L105" s="26"/>
      <c r="M105" s="26"/>
      <c r="N105" s="27">
        <f t="shared" si="52"/>
        <v>0</v>
      </c>
      <c r="O105" s="26">
        <v>1</v>
      </c>
      <c r="P105" s="26"/>
      <c r="Q105" s="26"/>
      <c r="R105" s="27">
        <f t="shared" si="53"/>
        <v>0</v>
      </c>
      <c r="S105" s="26">
        <v>1</v>
      </c>
      <c r="T105" s="26"/>
      <c r="U105" s="26"/>
      <c r="V105" s="27">
        <f t="shared" si="54"/>
        <v>0</v>
      </c>
      <c r="W105" s="26">
        <v>1</v>
      </c>
      <c r="X105" s="26"/>
      <c r="Y105" s="26"/>
      <c r="Z105" s="27">
        <f t="shared" si="55"/>
        <v>0</v>
      </c>
      <c r="AA105" s="26">
        <v>1</v>
      </c>
      <c r="AB105" s="26"/>
      <c r="AC105" s="26"/>
      <c r="AD105" s="27">
        <f t="shared" si="56"/>
        <v>0</v>
      </c>
      <c r="AE105" s="26">
        <v>1</v>
      </c>
      <c r="AF105" s="26"/>
      <c r="AG105" s="26"/>
      <c r="AH105" s="27">
        <f t="shared" si="57"/>
        <v>0</v>
      </c>
      <c r="AI105" s="26">
        <v>1</v>
      </c>
      <c r="AJ105" s="26"/>
      <c r="AK105" s="26"/>
      <c r="AL105" s="27">
        <f t="shared" si="58"/>
        <v>0</v>
      </c>
      <c r="AM105" s="26">
        <v>1</v>
      </c>
      <c r="AN105" s="26"/>
      <c r="AO105" s="26"/>
      <c r="AP105" s="27">
        <f t="shared" si="59"/>
        <v>0</v>
      </c>
      <c r="AQ105" s="26">
        <v>1</v>
      </c>
      <c r="AR105" s="26"/>
      <c r="AS105" s="26"/>
      <c r="AT105" s="27">
        <f t="shared" si="60"/>
        <v>0</v>
      </c>
      <c r="AU105" s="26">
        <v>1</v>
      </c>
      <c r="AV105" s="26"/>
      <c r="AW105" s="26"/>
      <c r="AX105" s="27">
        <f t="shared" si="61"/>
        <v>0</v>
      </c>
      <c r="AY105" s="29">
        <f t="shared" si="49"/>
        <v>0</v>
      </c>
      <c r="AZ105" s="30">
        <v>0</v>
      </c>
      <c r="BA105" s="31">
        <f t="shared" si="62"/>
        <v>0</v>
      </c>
      <c r="BB105" s="32" t="str">
        <f t="shared" si="63"/>
        <v>geen actie</v>
      </c>
      <c r="BC105" s="18">
        <v>108</v>
      </c>
    </row>
    <row r="106" spans="1:55" hidden="1" x14ac:dyDescent="0.25">
      <c r="A106" s="18">
        <v>109</v>
      </c>
      <c r="B106" s="18" t="str">
        <f t="shared" si="50"/>
        <v>v</v>
      </c>
      <c r="C106" s="194"/>
      <c r="D106" s="200"/>
      <c r="E106" s="31"/>
      <c r="F106" s="31"/>
      <c r="G106" s="198">
        <f t="shared" si="64"/>
        <v>0</v>
      </c>
      <c r="H106" s="31"/>
      <c r="I106" s="196">
        <f t="shared" si="51"/>
        <v>2018</v>
      </c>
      <c r="J106" s="25">
        <v>0</v>
      </c>
      <c r="K106" s="26">
        <v>1</v>
      </c>
      <c r="L106" s="26"/>
      <c r="M106" s="26"/>
      <c r="N106" s="27">
        <f t="shared" si="52"/>
        <v>0</v>
      </c>
      <c r="O106" s="26">
        <v>1</v>
      </c>
      <c r="P106" s="26"/>
      <c r="Q106" s="26"/>
      <c r="R106" s="27">
        <f t="shared" si="53"/>
        <v>0</v>
      </c>
      <c r="S106" s="26">
        <v>1</v>
      </c>
      <c r="T106" s="26"/>
      <c r="U106" s="26"/>
      <c r="V106" s="27">
        <f t="shared" si="54"/>
        <v>0</v>
      </c>
      <c r="W106" s="26">
        <v>1</v>
      </c>
      <c r="X106" s="26"/>
      <c r="Y106" s="26"/>
      <c r="Z106" s="27">
        <f t="shared" si="55"/>
        <v>0</v>
      </c>
      <c r="AA106" s="26">
        <v>1</v>
      </c>
      <c r="AB106" s="26"/>
      <c r="AC106" s="26"/>
      <c r="AD106" s="27">
        <f t="shared" si="56"/>
        <v>0</v>
      </c>
      <c r="AE106" s="26">
        <v>1</v>
      </c>
      <c r="AF106" s="26"/>
      <c r="AG106" s="26"/>
      <c r="AH106" s="27">
        <f t="shared" si="57"/>
        <v>0</v>
      </c>
      <c r="AI106" s="26">
        <v>1</v>
      </c>
      <c r="AJ106" s="26"/>
      <c r="AK106" s="26"/>
      <c r="AL106" s="27">
        <f t="shared" si="58"/>
        <v>0</v>
      </c>
      <c r="AM106" s="26">
        <v>1</v>
      </c>
      <c r="AN106" s="26"/>
      <c r="AO106" s="26"/>
      <c r="AP106" s="27">
        <f t="shared" si="59"/>
        <v>0</v>
      </c>
      <c r="AQ106" s="26">
        <v>1</v>
      </c>
      <c r="AR106" s="26"/>
      <c r="AS106" s="26"/>
      <c r="AT106" s="27">
        <f t="shared" si="60"/>
        <v>0</v>
      </c>
      <c r="AU106" s="26">
        <v>1</v>
      </c>
      <c r="AV106" s="26"/>
      <c r="AW106" s="26"/>
      <c r="AX106" s="27">
        <f t="shared" si="61"/>
        <v>0</v>
      </c>
      <c r="AY106" s="29">
        <f t="shared" si="49"/>
        <v>0</v>
      </c>
      <c r="AZ106" s="30">
        <v>0</v>
      </c>
      <c r="BA106" s="31">
        <f t="shared" si="62"/>
        <v>0</v>
      </c>
      <c r="BB106" s="32" t="str">
        <f t="shared" si="63"/>
        <v>geen actie</v>
      </c>
      <c r="BC106" s="18">
        <v>109</v>
      </c>
    </row>
    <row r="107" spans="1:55" hidden="1" x14ac:dyDescent="0.25">
      <c r="A107" s="18">
        <v>110</v>
      </c>
      <c r="B107" s="18" t="str">
        <f t="shared" si="50"/>
        <v>v</v>
      </c>
      <c r="C107" s="194"/>
      <c r="D107" s="200"/>
      <c r="E107" s="31"/>
      <c r="F107" s="31"/>
      <c r="G107" s="198">
        <f t="shared" si="64"/>
        <v>0</v>
      </c>
      <c r="H107" s="31"/>
      <c r="I107" s="196">
        <f t="shared" si="51"/>
        <v>2018</v>
      </c>
      <c r="J107" s="25">
        <v>0</v>
      </c>
      <c r="K107" s="26">
        <v>1</v>
      </c>
      <c r="L107" s="26"/>
      <c r="M107" s="26"/>
      <c r="N107" s="27">
        <f t="shared" si="52"/>
        <v>0</v>
      </c>
      <c r="O107" s="26">
        <v>1</v>
      </c>
      <c r="P107" s="26"/>
      <c r="Q107" s="26"/>
      <c r="R107" s="27">
        <f t="shared" si="53"/>
        <v>0</v>
      </c>
      <c r="S107" s="26">
        <v>1</v>
      </c>
      <c r="T107" s="26"/>
      <c r="U107" s="26"/>
      <c r="V107" s="27">
        <f t="shared" si="54"/>
        <v>0</v>
      </c>
      <c r="W107" s="26">
        <v>1</v>
      </c>
      <c r="X107" s="26"/>
      <c r="Y107" s="26"/>
      <c r="Z107" s="27">
        <f t="shared" si="55"/>
        <v>0</v>
      </c>
      <c r="AA107" s="26">
        <v>1</v>
      </c>
      <c r="AB107" s="26"/>
      <c r="AC107" s="26"/>
      <c r="AD107" s="27">
        <f t="shared" si="56"/>
        <v>0</v>
      </c>
      <c r="AE107" s="26">
        <v>1</v>
      </c>
      <c r="AF107" s="26"/>
      <c r="AG107" s="26"/>
      <c r="AH107" s="27">
        <f t="shared" si="57"/>
        <v>0</v>
      </c>
      <c r="AI107" s="26">
        <v>1</v>
      </c>
      <c r="AJ107" s="26"/>
      <c r="AK107" s="26"/>
      <c r="AL107" s="27">
        <f t="shared" si="58"/>
        <v>0</v>
      </c>
      <c r="AM107" s="26">
        <v>1</v>
      </c>
      <c r="AN107" s="26"/>
      <c r="AO107" s="26"/>
      <c r="AP107" s="27">
        <f t="shared" si="59"/>
        <v>0</v>
      </c>
      <c r="AQ107" s="26">
        <v>1</v>
      </c>
      <c r="AR107" s="26"/>
      <c r="AS107" s="26"/>
      <c r="AT107" s="27">
        <f t="shared" si="60"/>
        <v>0</v>
      </c>
      <c r="AU107" s="26">
        <v>1</v>
      </c>
      <c r="AV107" s="26"/>
      <c r="AW107" s="26"/>
      <c r="AX107" s="27">
        <f t="shared" si="61"/>
        <v>0</v>
      </c>
      <c r="AY107" s="29">
        <f t="shared" si="49"/>
        <v>0</v>
      </c>
      <c r="AZ107" s="30">
        <v>0</v>
      </c>
      <c r="BA107" s="31">
        <f t="shared" si="62"/>
        <v>0</v>
      </c>
      <c r="BB107" s="32" t="str">
        <f t="shared" si="63"/>
        <v>geen actie</v>
      </c>
      <c r="BC107" s="18">
        <v>110</v>
      </c>
    </row>
    <row r="108" spans="1:55" hidden="1" x14ac:dyDescent="0.25">
      <c r="A108" s="18">
        <v>111</v>
      </c>
      <c r="B108" s="18" t="str">
        <f t="shared" si="50"/>
        <v>v</v>
      </c>
      <c r="C108" s="194"/>
      <c r="D108" s="200"/>
      <c r="E108" s="31"/>
      <c r="F108" s="31"/>
      <c r="G108" s="198">
        <f t="shared" si="64"/>
        <v>0</v>
      </c>
      <c r="H108" s="31"/>
      <c r="I108" s="196">
        <f t="shared" si="51"/>
        <v>2018</v>
      </c>
      <c r="J108" s="25">
        <v>0</v>
      </c>
      <c r="K108" s="26">
        <v>1</v>
      </c>
      <c r="L108" s="26"/>
      <c r="M108" s="26"/>
      <c r="N108" s="27">
        <f t="shared" si="52"/>
        <v>0</v>
      </c>
      <c r="O108" s="26">
        <v>1</v>
      </c>
      <c r="P108" s="26"/>
      <c r="Q108" s="26"/>
      <c r="R108" s="27">
        <f t="shared" si="53"/>
        <v>0</v>
      </c>
      <c r="S108" s="26">
        <v>1</v>
      </c>
      <c r="T108" s="26"/>
      <c r="U108" s="26"/>
      <c r="V108" s="27">
        <f t="shared" si="54"/>
        <v>0</v>
      </c>
      <c r="W108" s="26">
        <v>1</v>
      </c>
      <c r="X108" s="26"/>
      <c r="Y108" s="26"/>
      <c r="Z108" s="27">
        <f t="shared" si="55"/>
        <v>0</v>
      </c>
      <c r="AA108" s="26">
        <v>1</v>
      </c>
      <c r="AB108" s="26"/>
      <c r="AC108" s="26"/>
      <c r="AD108" s="27">
        <f t="shared" si="56"/>
        <v>0</v>
      </c>
      <c r="AE108" s="26">
        <v>1</v>
      </c>
      <c r="AF108" s="26"/>
      <c r="AG108" s="26"/>
      <c r="AH108" s="27">
        <f t="shared" si="57"/>
        <v>0</v>
      </c>
      <c r="AI108" s="26">
        <v>1</v>
      </c>
      <c r="AJ108" s="26"/>
      <c r="AK108" s="26"/>
      <c r="AL108" s="27">
        <f t="shared" si="58"/>
        <v>0</v>
      </c>
      <c r="AM108" s="26">
        <v>1</v>
      </c>
      <c r="AN108" s="26"/>
      <c r="AO108" s="26"/>
      <c r="AP108" s="27">
        <f t="shared" si="59"/>
        <v>0</v>
      </c>
      <c r="AQ108" s="26">
        <v>1</v>
      </c>
      <c r="AR108" s="26"/>
      <c r="AS108" s="26"/>
      <c r="AT108" s="27">
        <f t="shared" si="60"/>
        <v>0</v>
      </c>
      <c r="AU108" s="26">
        <v>1</v>
      </c>
      <c r="AV108" s="26"/>
      <c r="AW108" s="26"/>
      <c r="AX108" s="27">
        <f t="shared" si="61"/>
        <v>0</v>
      </c>
      <c r="AY108" s="29">
        <f t="shared" si="49"/>
        <v>0</v>
      </c>
      <c r="AZ108" s="30">
        <v>0</v>
      </c>
      <c r="BA108" s="31">
        <f t="shared" si="62"/>
        <v>0</v>
      </c>
      <c r="BB108" s="32" t="str">
        <f t="shared" si="63"/>
        <v>geen actie</v>
      </c>
      <c r="BC108" s="18">
        <v>111</v>
      </c>
    </row>
    <row r="109" spans="1:55" hidden="1" x14ac:dyDescent="0.25">
      <c r="A109" s="18">
        <v>112</v>
      </c>
      <c r="B109" s="18" t="str">
        <f t="shared" si="50"/>
        <v>v</v>
      </c>
      <c r="C109" s="194"/>
      <c r="D109" s="200"/>
      <c r="E109" s="31"/>
      <c r="F109" s="31"/>
      <c r="G109" s="198">
        <f t="shared" si="64"/>
        <v>0</v>
      </c>
      <c r="H109" s="31"/>
      <c r="I109" s="196">
        <f t="shared" si="51"/>
        <v>2018</v>
      </c>
      <c r="J109" s="25">
        <v>0</v>
      </c>
      <c r="K109" s="26">
        <v>1</v>
      </c>
      <c r="L109" s="26"/>
      <c r="M109" s="26"/>
      <c r="N109" s="27">
        <f t="shared" si="52"/>
        <v>0</v>
      </c>
      <c r="O109" s="26">
        <v>1</v>
      </c>
      <c r="P109" s="26"/>
      <c r="Q109" s="26"/>
      <c r="R109" s="27">
        <f t="shared" si="53"/>
        <v>0</v>
      </c>
      <c r="S109" s="26">
        <v>1</v>
      </c>
      <c r="T109" s="26"/>
      <c r="U109" s="26"/>
      <c r="V109" s="27">
        <f t="shared" si="54"/>
        <v>0</v>
      </c>
      <c r="W109" s="26">
        <v>1</v>
      </c>
      <c r="X109" s="26"/>
      <c r="Y109" s="26"/>
      <c r="Z109" s="27">
        <f t="shared" si="55"/>
        <v>0</v>
      </c>
      <c r="AA109" s="26">
        <v>1</v>
      </c>
      <c r="AB109" s="26"/>
      <c r="AC109" s="26"/>
      <c r="AD109" s="27">
        <f t="shared" si="56"/>
        <v>0</v>
      </c>
      <c r="AE109" s="26">
        <v>1</v>
      </c>
      <c r="AF109" s="26"/>
      <c r="AG109" s="26"/>
      <c r="AH109" s="27">
        <f t="shared" si="57"/>
        <v>0</v>
      </c>
      <c r="AI109" s="26">
        <v>1</v>
      </c>
      <c r="AJ109" s="26"/>
      <c r="AK109" s="26"/>
      <c r="AL109" s="27">
        <f t="shared" si="58"/>
        <v>0</v>
      </c>
      <c r="AM109" s="26">
        <v>1</v>
      </c>
      <c r="AN109" s="26"/>
      <c r="AO109" s="26"/>
      <c r="AP109" s="27">
        <f t="shared" si="59"/>
        <v>0</v>
      </c>
      <c r="AQ109" s="26">
        <v>1</v>
      </c>
      <c r="AR109" s="26"/>
      <c r="AS109" s="26"/>
      <c r="AT109" s="27">
        <f t="shared" si="60"/>
        <v>0</v>
      </c>
      <c r="AU109" s="26">
        <v>1</v>
      </c>
      <c r="AV109" s="26"/>
      <c r="AW109" s="26"/>
      <c r="AX109" s="27">
        <f t="shared" si="61"/>
        <v>0</v>
      </c>
      <c r="AY109" s="29">
        <f t="shared" si="49"/>
        <v>0</v>
      </c>
      <c r="AZ109" s="30">
        <v>0</v>
      </c>
      <c r="BA109" s="31">
        <f t="shared" si="62"/>
        <v>0</v>
      </c>
      <c r="BB109" s="32" t="str">
        <f t="shared" si="63"/>
        <v>geen actie</v>
      </c>
      <c r="BC109" s="18">
        <v>112</v>
      </c>
    </row>
    <row r="110" spans="1:55" hidden="1" x14ac:dyDescent="0.25">
      <c r="A110" s="18">
        <v>113</v>
      </c>
      <c r="B110" s="18" t="str">
        <f t="shared" si="50"/>
        <v>v</v>
      </c>
      <c r="C110" s="194"/>
      <c r="D110" s="200"/>
      <c r="E110" s="31"/>
      <c r="F110" s="31"/>
      <c r="G110" s="198">
        <f t="shared" si="64"/>
        <v>0</v>
      </c>
      <c r="H110" s="31"/>
      <c r="I110" s="196">
        <f t="shared" si="51"/>
        <v>2018</v>
      </c>
      <c r="J110" s="25">
        <v>0</v>
      </c>
      <c r="K110" s="26">
        <v>1</v>
      </c>
      <c r="L110" s="26"/>
      <c r="M110" s="26"/>
      <c r="N110" s="27">
        <f t="shared" si="52"/>
        <v>0</v>
      </c>
      <c r="O110" s="26">
        <v>1</v>
      </c>
      <c r="P110" s="26"/>
      <c r="Q110" s="26"/>
      <c r="R110" s="27">
        <f t="shared" si="53"/>
        <v>0</v>
      </c>
      <c r="S110" s="26">
        <v>1</v>
      </c>
      <c r="T110" s="26"/>
      <c r="U110" s="26"/>
      <c r="V110" s="27">
        <f t="shared" si="54"/>
        <v>0</v>
      </c>
      <c r="W110" s="26">
        <v>1</v>
      </c>
      <c r="X110" s="26"/>
      <c r="Y110" s="26"/>
      <c r="Z110" s="27">
        <f t="shared" si="55"/>
        <v>0</v>
      </c>
      <c r="AA110" s="26">
        <v>1</v>
      </c>
      <c r="AB110" s="26"/>
      <c r="AC110" s="26"/>
      <c r="AD110" s="27">
        <f t="shared" si="56"/>
        <v>0</v>
      </c>
      <c r="AE110" s="26">
        <v>1</v>
      </c>
      <c r="AF110" s="26"/>
      <c r="AG110" s="26"/>
      <c r="AH110" s="27">
        <f t="shared" si="57"/>
        <v>0</v>
      </c>
      <c r="AI110" s="26">
        <v>1</v>
      </c>
      <c r="AJ110" s="26"/>
      <c r="AK110" s="26"/>
      <c r="AL110" s="27">
        <f t="shared" si="58"/>
        <v>0</v>
      </c>
      <c r="AM110" s="26">
        <v>1</v>
      </c>
      <c r="AN110" s="26"/>
      <c r="AO110" s="26"/>
      <c r="AP110" s="27">
        <f t="shared" si="59"/>
        <v>0</v>
      </c>
      <c r="AQ110" s="26">
        <v>1</v>
      </c>
      <c r="AR110" s="26"/>
      <c r="AS110" s="26"/>
      <c r="AT110" s="27">
        <f t="shared" si="60"/>
        <v>0</v>
      </c>
      <c r="AU110" s="26">
        <v>1</v>
      </c>
      <c r="AV110" s="26"/>
      <c r="AW110" s="26"/>
      <c r="AX110" s="27">
        <f t="shared" si="61"/>
        <v>0</v>
      </c>
      <c r="AY110" s="29">
        <f t="shared" si="49"/>
        <v>0</v>
      </c>
      <c r="AZ110" s="30">
        <v>0</v>
      </c>
      <c r="BA110" s="31">
        <f t="shared" si="62"/>
        <v>0</v>
      </c>
      <c r="BB110" s="32" t="str">
        <f t="shared" si="63"/>
        <v>geen actie</v>
      </c>
      <c r="BC110" s="18">
        <v>113</v>
      </c>
    </row>
    <row r="111" spans="1:55" hidden="1" x14ac:dyDescent="0.25">
      <c r="A111" s="18">
        <v>114</v>
      </c>
      <c r="B111" s="18" t="str">
        <f t="shared" si="50"/>
        <v>v</v>
      </c>
      <c r="C111" s="194"/>
      <c r="D111" s="200"/>
      <c r="E111" s="31"/>
      <c r="F111" s="31"/>
      <c r="G111" s="198">
        <f t="shared" si="64"/>
        <v>0</v>
      </c>
      <c r="H111" s="31"/>
      <c r="I111" s="196">
        <f t="shared" si="51"/>
        <v>2018</v>
      </c>
      <c r="J111" s="25">
        <v>0</v>
      </c>
      <c r="K111" s="26">
        <v>1</v>
      </c>
      <c r="L111" s="26"/>
      <c r="M111" s="26"/>
      <c r="N111" s="27">
        <f t="shared" si="52"/>
        <v>0</v>
      </c>
      <c r="O111" s="26">
        <v>1</v>
      </c>
      <c r="P111" s="26"/>
      <c r="Q111" s="26"/>
      <c r="R111" s="27">
        <f t="shared" si="53"/>
        <v>0</v>
      </c>
      <c r="S111" s="26">
        <v>1</v>
      </c>
      <c r="T111" s="26"/>
      <c r="U111" s="26"/>
      <c r="V111" s="27">
        <f t="shared" si="54"/>
        <v>0</v>
      </c>
      <c r="W111" s="26">
        <v>1</v>
      </c>
      <c r="X111" s="26"/>
      <c r="Y111" s="26"/>
      <c r="Z111" s="27">
        <f t="shared" si="55"/>
        <v>0</v>
      </c>
      <c r="AA111" s="26">
        <v>1</v>
      </c>
      <c r="AB111" s="26"/>
      <c r="AC111" s="26"/>
      <c r="AD111" s="27">
        <f t="shared" si="56"/>
        <v>0</v>
      </c>
      <c r="AE111" s="26">
        <v>1</v>
      </c>
      <c r="AF111" s="26"/>
      <c r="AG111" s="26"/>
      <c r="AH111" s="27">
        <f t="shared" si="57"/>
        <v>0</v>
      </c>
      <c r="AI111" s="26">
        <v>1</v>
      </c>
      <c r="AJ111" s="26"/>
      <c r="AK111" s="26"/>
      <c r="AL111" s="27">
        <f t="shared" si="58"/>
        <v>0</v>
      </c>
      <c r="AM111" s="26">
        <v>1</v>
      </c>
      <c r="AN111" s="26"/>
      <c r="AO111" s="26"/>
      <c r="AP111" s="27">
        <f t="shared" si="59"/>
        <v>0</v>
      </c>
      <c r="AQ111" s="26">
        <v>1</v>
      </c>
      <c r="AR111" s="26"/>
      <c r="AS111" s="26"/>
      <c r="AT111" s="27">
        <f t="shared" si="60"/>
        <v>0</v>
      </c>
      <c r="AU111" s="26">
        <v>1</v>
      </c>
      <c r="AV111" s="26"/>
      <c r="AW111" s="26"/>
      <c r="AX111" s="27">
        <f t="shared" si="61"/>
        <v>0</v>
      </c>
      <c r="AY111" s="29">
        <f t="shared" si="49"/>
        <v>0</v>
      </c>
      <c r="AZ111" s="30">
        <v>0</v>
      </c>
      <c r="BA111" s="31">
        <f t="shared" si="62"/>
        <v>0</v>
      </c>
      <c r="BB111" s="32" t="str">
        <f t="shared" si="63"/>
        <v>geen actie</v>
      </c>
      <c r="BC111" s="18">
        <v>114</v>
      </c>
    </row>
    <row r="112" spans="1:55" hidden="1" x14ac:dyDescent="0.25">
      <c r="A112" s="18">
        <v>115</v>
      </c>
      <c r="B112" s="18" t="str">
        <f t="shared" si="50"/>
        <v>v</v>
      </c>
      <c r="C112" s="194"/>
      <c r="D112" s="200"/>
      <c r="E112" s="31"/>
      <c r="F112" s="31"/>
      <c r="G112" s="198">
        <f t="shared" si="64"/>
        <v>0</v>
      </c>
      <c r="H112" s="31"/>
      <c r="I112" s="196">
        <f t="shared" si="51"/>
        <v>2018</v>
      </c>
      <c r="J112" s="25">
        <v>0</v>
      </c>
      <c r="K112" s="26">
        <v>1</v>
      </c>
      <c r="L112" s="26"/>
      <c r="M112" s="26"/>
      <c r="N112" s="27">
        <f t="shared" si="52"/>
        <v>0</v>
      </c>
      <c r="O112" s="26">
        <v>1</v>
      </c>
      <c r="P112" s="26"/>
      <c r="Q112" s="26"/>
      <c r="R112" s="27">
        <f t="shared" si="53"/>
        <v>0</v>
      </c>
      <c r="S112" s="26">
        <v>1</v>
      </c>
      <c r="T112" s="26"/>
      <c r="U112" s="26"/>
      <c r="V112" s="27">
        <f t="shared" si="54"/>
        <v>0</v>
      </c>
      <c r="W112" s="26">
        <v>1</v>
      </c>
      <c r="X112" s="26"/>
      <c r="Y112" s="26"/>
      <c r="Z112" s="27">
        <f t="shared" si="55"/>
        <v>0</v>
      </c>
      <c r="AA112" s="26">
        <v>1</v>
      </c>
      <c r="AB112" s="26"/>
      <c r="AC112" s="26"/>
      <c r="AD112" s="27">
        <f t="shared" si="56"/>
        <v>0</v>
      </c>
      <c r="AE112" s="26">
        <v>1</v>
      </c>
      <c r="AF112" s="26"/>
      <c r="AG112" s="26"/>
      <c r="AH112" s="27">
        <f t="shared" si="57"/>
        <v>0</v>
      </c>
      <c r="AI112" s="26">
        <v>1</v>
      </c>
      <c r="AJ112" s="26"/>
      <c r="AK112" s="26"/>
      <c r="AL112" s="27">
        <f t="shared" si="58"/>
        <v>0</v>
      </c>
      <c r="AM112" s="26">
        <v>1</v>
      </c>
      <c r="AN112" s="26"/>
      <c r="AO112" s="26"/>
      <c r="AP112" s="27">
        <f t="shared" si="59"/>
        <v>0</v>
      </c>
      <c r="AQ112" s="26">
        <v>1</v>
      </c>
      <c r="AR112" s="26"/>
      <c r="AS112" s="26"/>
      <c r="AT112" s="27">
        <f t="shared" si="60"/>
        <v>0</v>
      </c>
      <c r="AU112" s="26">
        <v>1</v>
      </c>
      <c r="AV112" s="26"/>
      <c r="AW112" s="26"/>
      <c r="AX112" s="27">
        <f t="shared" si="61"/>
        <v>0</v>
      </c>
      <c r="AY112" s="29">
        <f t="shared" si="49"/>
        <v>0</v>
      </c>
      <c r="AZ112" s="30">
        <v>0</v>
      </c>
      <c r="BA112" s="31">
        <f t="shared" si="62"/>
        <v>0</v>
      </c>
      <c r="BB112" s="32" t="str">
        <f t="shared" si="63"/>
        <v>geen actie</v>
      </c>
      <c r="BC112" s="18">
        <v>115</v>
      </c>
    </row>
    <row r="113" spans="1:55" hidden="1" x14ac:dyDescent="0.25">
      <c r="A113" s="18">
        <v>116</v>
      </c>
      <c r="B113" s="18" t="str">
        <f t="shared" si="50"/>
        <v>v</v>
      </c>
      <c r="C113" s="194"/>
      <c r="D113" s="200"/>
      <c r="E113" s="31"/>
      <c r="F113" s="31"/>
      <c r="G113" s="198">
        <f t="shared" si="64"/>
        <v>0</v>
      </c>
      <c r="H113" s="31"/>
      <c r="I113" s="196">
        <f t="shared" si="51"/>
        <v>2018</v>
      </c>
      <c r="J113" s="25">
        <v>0</v>
      </c>
      <c r="K113" s="26">
        <v>1</v>
      </c>
      <c r="L113" s="26"/>
      <c r="M113" s="26"/>
      <c r="N113" s="27">
        <f t="shared" si="52"/>
        <v>0</v>
      </c>
      <c r="O113" s="26">
        <v>1</v>
      </c>
      <c r="P113" s="26"/>
      <c r="Q113" s="26"/>
      <c r="R113" s="27">
        <f t="shared" si="53"/>
        <v>0</v>
      </c>
      <c r="S113" s="26">
        <v>1</v>
      </c>
      <c r="T113" s="26"/>
      <c r="U113" s="26"/>
      <c r="V113" s="27">
        <f t="shared" si="54"/>
        <v>0</v>
      </c>
      <c r="W113" s="26">
        <v>1</v>
      </c>
      <c r="X113" s="26"/>
      <c r="Y113" s="26"/>
      <c r="Z113" s="27">
        <f t="shared" si="55"/>
        <v>0</v>
      </c>
      <c r="AA113" s="26">
        <v>1</v>
      </c>
      <c r="AB113" s="26"/>
      <c r="AC113" s="26"/>
      <c r="AD113" s="27">
        <f t="shared" si="56"/>
        <v>0</v>
      </c>
      <c r="AE113" s="26">
        <v>1</v>
      </c>
      <c r="AF113" s="26"/>
      <c r="AG113" s="26"/>
      <c r="AH113" s="27">
        <f t="shared" si="57"/>
        <v>0</v>
      </c>
      <c r="AI113" s="26">
        <v>1</v>
      </c>
      <c r="AJ113" s="26"/>
      <c r="AK113" s="26"/>
      <c r="AL113" s="27">
        <f t="shared" si="58"/>
        <v>0</v>
      </c>
      <c r="AM113" s="26">
        <v>1</v>
      </c>
      <c r="AN113" s="26"/>
      <c r="AO113" s="26"/>
      <c r="AP113" s="27">
        <f t="shared" si="59"/>
        <v>0</v>
      </c>
      <c r="AQ113" s="26">
        <v>1</v>
      </c>
      <c r="AR113" s="26"/>
      <c r="AS113" s="26"/>
      <c r="AT113" s="27">
        <f t="shared" si="60"/>
        <v>0</v>
      </c>
      <c r="AU113" s="26">
        <v>1</v>
      </c>
      <c r="AV113" s="26"/>
      <c r="AW113" s="26"/>
      <c r="AX113" s="27">
        <f t="shared" si="61"/>
        <v>0</v>
      </c>
      <c r="AY113" s="29">
        <f t="shared" si="49"/>
        <v>0</v>
      </c>
      <c r="AZ113" s="30">
        <v>0</v>
      </c>
      <c r="BA113" s="31">
        <f t="shared" si="62"/>
        <v>0</v>
      </c>
      <c r="BB113" s="32" t="str">
        <f t="shared" si="63"/>
        <v>geen actie</v>
      </c>
      <c r="BC113" s="18">
        <v>116</v>
      </c>
    </row>
    <row r="114" spans="1:55" hidden="1" x14ac:dyDescent="0.25">
      <c r="A114" s="18">
        <v>117</v>
      </c>
      <c r="B114" s="18" t="str">
        <f t="shared" si="50"/>
        <v>v</v>
      </c>
      <c r="C114" s="194"/>
      <c r="D114" s="200"/>
      <c r="E114" s="31"/>
      <c r="F114" s="31"/>
      <c r="G114" s="198">
        <f t="shared" si="64"/>
        <v>0</v>
      </c>
      <c r="H114" s="31"/>
      <c r="I114" s="196">
        <f t="shared" si="51"/>
        <v>2018</v>
      </c>
      <c r="J114" s="25">
        <v>0</v>
      </c>
      <c r="K114" s="26">
        <v>1</v>
      </c>
      <c r="L114" s="26"/>
      <c r="M114" s="26"/>
      <c r="N114" s="27">
        <f t="shared" si="52"/>
        <v>0</v>
      </c>
      <c r="O114" s="26">
        <v>1</v>
      </c>
      <c r="P114" s="26"/>
      <c r="Q114" s="26"/>
      <c r="R114" s="27">
        <f t="shared" si="53"/>
        <v>0</v>
      </c>
      <c r="S114" s="26">
        <v>1</v>
      </c>
      <c r="T114" s="26"/>
      <c r="U114" s="26"/>
      <c r="V114" s="27">
        <f t="shared" si="54"/>
        <v>0</v>
      </c>
      <c r="W114" s="26">
        <v>1</v>
      </c>
      <c r="X114" s="26"/>
      <c r="Y114" s="26"/>
      <c r="Z114" s="27">
        <f t="shared" si="55"/>
        <v>0</v>
      </c>
      <c r="AA114" s="26">
        <v>1</v>
      </c>
      <c r="AB114" s="26"/>
      <c r="AC114" s="26"/>
      <c r="AD114" s="27">
        <f t="shared" si="56"/>
        <v>0</v>
      </c>
      <c r="AE114" s="26">
        <v>1</v>
      </c>
      <c r="AF114" s="26"/>
      <c r="AG114" s="26"/>
      <c r="AH114" s="27">
        <f t="shared" si="57"/>
        <v>0</v>
      </c>
      <c r="AI114" s="26">
        <v>1</v>
      </c>
      <c r="AJ114" s="26"/>
      <c r="AK114" s="26"/>
      <c r="AL114" s="27">
        <f t="shared" si="58"/>
        <v>0</v>
      </c>
      <c r="AM114" s="26">
        <v>1</v>
      </c>
      <c r="AN114" s="26"/>
      <c r="AO114" s="26"/>
      <c r="AP114" s="27">
        <f t="shared" si="59"/>
        <v>0</v>
      </c>
      <c r="AQ114" s="26">
        <v>1</v>
      </c>
      <c r="AR114" s="26"/>
      <c r="AS114" s="26"/>
      <c r="AT114" s="27">
        <f t="shared" si="60"/>
        <v>0</v>
      </c>
      <c r="AU114" s="26">
        <v>1</v>
      </c>
      <c r="AV114" s="26"/>
      <c r="AW114" s="26"/>
      <c r="AX114" s="27">
        <f t="shared" si="61"/>
        <v>0</v>
      </c>
      <c r="AY114" s="29">
        <f t="shared" si="49"/>
        <v>0</v>
      </c>
      <c r="AZ114" s="30">
        <v>0</v>
      </c>
      <c r="BA114" s="31">
        <f t="shared" si="62"/>
        <v>0</v>
      </c>
      <c r="BB114" s="32" t="str">
        <f t="shared" si="63"/>
        <v>geen actie</v>
      </c>
      <c r="BC114" s="18">
        <v>117</v>
      </c>
    </row>
    <row r="115" spans="1:55" hidden="1" x14ac:dyDescent="0.25">
      <c r="A115" s="18">
        <v>118</v>
      </c>
      <c r="B115" s="18" t="str">
        <f t="shared" si="50"/>
        <v>v</v>
      </c>
      <c r="C115" s="194"/>
      <c r="D115" s="200"/>
      <c r="E115" s="31"/>
      <c r="F115" s="31"/>
      <c r="G115" s="198">
        <f t="shared" si="64"/>
        <v>0</v>
      </c>
      <c r="H115" s="31"/>
      <c r="I115" s="196">
        <f t="shared" si="51"/>
        <v>2018</v>
      </c>
      <c r="J115" s="25">
        <v>0</v>
      </c>
      <c r="K115" s="26">
        <v>1</v>
      </c>
      <c r="L115" s="26"/>
      <c r="M115" s="26"/>
      <c r="N115" s="27">
        <f t="shared" si="52"/>
        <v>0</v>
      </c>
      <c r="O115" s="26">
        <v>1</v>
      </c>
      <c r="P115" s="26"/>
      <c r="Q115" s="26"/>
      <c r="R115" s="27">
        <f t="shared" si="53"/>
        <v>0</v>
      </c>
      <c r="S115" s="26">
        <v>1</v>
      </c>
      <c r="T115" s="26"/>
      <c r="U115" s="26"/>
      <c r="V115" s="27">
        <f t="shared" si="54"/>
        <v>0</v>
      </c>
      <c r="W115" s="26">
        <v>1</v>
      </c>
      <c r="X115" s="26"/>
      <c r="Y115" s="26"/>
      <c r="Z115" s="27">
        <f t="shared" si="55"/>
        <v>0</v>
      </c>
      <c r="AA115" s="26">
        <v>1</v>
      </c>
      <c r="AB115" s="26"/>
      <c r="AC115" s="26"/>
      <c r="AD115" s="27">
        <f t="shared" si="56"/>
        <v>0</v>
      </c>
      <c r="AE115" s="26">
        <v>1</v>
      </c>
      <c r="AF115" s="26"/>
      <c r="AG115" s="26"/>
      <c r="AH115" s="27">
        <f t="shared" si="57"/>
        <v>0</v>
      </c>
      <c r="AI115" s="26">
        <v>1</v>
      </c>
      <c r="AJ115" s="26"/>
      <c r="AK115" s="26"/>
      <c r="AL115" s="27">
        <f t="shared" si="58"/>
        <v>0</v>
      </c>
      <c r="AM115" s="26">
        <v>1</v>
      </c>
      <c r="AN115" s="26"/>
      <c r="AO115" s="26"/>
      <c r="AP115" s="27">
        <f t="shared" si="59"/>
        <v>0</v>
      </c>
      <c r="AQ115" s="26">
        <v>1</v>
      </c>
      <c r="AR115" s="26"/>
      <c r="AS115" s="26"/>
      <c r="AT115" s="27">
        <f t="shared" si="60"/>
        <v>0</v>
      </c>
      <c r="AU115" s="26">
        <v>1</v>
      </c>
      <c r="AV115" s="26"/>
      <c r="AW115" s="26"/>
      <c r="AX115" s="27">
        <f t="shared" si="61"/>
        <v>0</v>
      </c>
      <c r="AY115" s="29">
        <f t="shared" si="49"/>
        <v>0</v>
      </c>
      <c r="AZ115" s="30">
        <v>0</v>
      </c>
      <c r="BA115" s="31">
        <f t="shared" si="62"/>
        <v>0</v>
      </c>
      <c r="BB115" s="32" t="str">
        <f t="shared" si="63"/>
        <v>geen actie</v>
      </c>
      <c r="BC115" s="18">
        <v>118</v>
      </c>
    </row>
    <row r="116" spans="1:55" hidden="1" x14ac:dyDescent="0.25">
      <c r="A116" s="18">
        <v>119</v>
      </c>
      <c r="B116" s="18" t="str">
        <f t="shared" si="50"/>
        <v>v</v>
      </c>
      <c r="C116" s="194"/>
      <c r="D116" s="200"/>
      <c r="E116" s="31"/>
      <c r="F116" s="31"/>
      <c r="G116" s="198">
        <f t="shared" si="64"/>
        <v>0</v>
      </c>
      <c r="H116" s="31"/>
      <c r="I116" s="196">
        <f t="shared" si="51"/>
        <v>2018</v>
      </c>
      <c r="J116" s="25">
        <v>0</v>
      </c>
      <c r="K116" s="26">
        <v>1</v>
      </c>
      <c r="L116" s="26"/>
      <c r="M116" s="26"/>
      <c r="N116" s="27">
        <f t="shared" si="52"/>
        <v>0</v>
      </c>
      <c r="O116" s="26">
        <v>1</v>
      </c>
      <c r="P116" s="26"/>
      <c r="Q116" s="26"/>
      <c r="R116" s="27">
        <f t="shared" si="53"/>
        <v>0</v>
      </c>
      <c r="S116" s="26">
        <v>1</v>
      </c>
      <c r="T116" s="26"/>
      <c r="U116" s="26"/>
      <c r="V116" s="27">
        <f t="shared" si="54"/>
        <v>0</v>
      </c>
      <c r="W116" s="26">
        <v>1</v>
      </c>
      <c r="X116" s="26"/>
      <c r="Y116" s="26"/>
      <c r="Z116" s="27">
        <f t="shared" si="55"/>
        <v>0</v>
      </c>
      <c r="AA116" s="26">
        <v>1</v>
      </c>
      <c r="AB116" s="26"/>
      <c r="AC116" s="26"/>
      <c r="AD116" s="27">
        <f t="shared" si="56"/>
        <v>0</v>
      </c>
      <c r="AE116" s="26">
        <v>1</v>
      </c>
      <c r="AF116" s="26"/>
      <c r="AG116" s="26"/>
      <c r="AH116" s="27">
        <f t="shared" si="57"/>
        <v>0</v>
      </c>
      <c r="AI116" s="26">
        <v>1</v>
      </c>
      <c r="AJ116" s="26"/>
      <c r="AK116" s="26"/>
      <c r="AL116" s="27">
        <f t="shared" si="58"/>
        <v>0</v>
      </c>
      <c r="AM116" s="26">
        <v>1</v>
      </c>
      <c r="AN116" s="26"/>
      <c r="AO116" s="26"/>
      <c r="AP116" s="27">
        <f t="shared" si="59"/>
        <v>0</v>
      </c>
      <c r="AQ116" s="26">
        <v>1</v>
      </c>
      <c r="AR116" s="26"/>
      <c r="AS116" s="26"/>
      <c r="AT116" s="27">
        <f t="shared" si="60"/>
        <v>0</v>
      </c>
      <c r="AU116" s="26">
        <v>1</v>
      </c>
      <c r="AV116" s="26"/>
      <c r="AW116" s="26"/>
      <c r="AX116" s="27">
        <f t="shared" si="61"/>
        <v>0</v>
      </c>
      <c r="AY116" s="29">
        <f t="shared" si="49"/>
        <v>0</v>
      </c>
      <c r="AZ116" s="30">
        <v>0</v>
      </c>
      <c r="BA116" s="31">
        <f t="shared" si="62"/>
        <v>0</v>
      </c>
      <c r="BB116" s="32" t="str">
        <f t="shared" si="63"/>
        <v>geen actie</v>
      </c>
      <c r="BC116" s="18">
        <v>119</v>
      </c>
    </row>
    <row r="117" spans="1:55" hidden="1" x14ac:dyDescent="0.25">
      <c r="A117" s="18">
        <v>120</v>
      </c>
      <c r="B117" s="18" t="str">
        <f t="shared" si="50"/>
        <v>v</v>
      </c>
      <c r="C117" s="194"/>
      <c r="D117" s="200"/>
      <c r="E117" s="31"/>
      <c r="F117" s="31"/>
      <c r="G117" s="198">
        <f t="shared" si="64"/>
        <v>0</v>
      </c>
      <c r="H117" s="31"/>
      <c r="I117" s="196">
        <f t="shared" si="51"/>
        <v>2018</v>
      </c>
      <c r="J117" s="25">
        <v>0</v>
      </c>
      <c r="K117" s="26">
        <v>1</v>
      </c>
      <c r="L117" s="26"/>
      <c r="M117" s="26"/>
      <c r="N117" s="27">
        <f t="shared" si="52"/>
        <v>0</v>
      </c>
      <c r="O117" s="26">
        <v>1</v>
      </c>
      <c r="P117" s="26"/>
      <c r="Q117" s="26"/>
      <c r="R117" s="27">
        <f t="shared" si="53"/>
        <v>0</v>
      </c>
      <c r="S117" s="26">
        <v>1</v>
      </c>
      <c r="T117" s="26"/>
      <c r="U117" s="26"/>
      <c r="V117" s="27">
        <f t="shared" si="54"/>
        <v>0</v>
      </c>
      <c r="W117" s="26">
        <v>1</v>
      </c>
      <c r="X117" s="26"/>
      <c r="Y117" s="26"/>
      <c r="Z117" s="27">
        <f t="shared" si="55"/>
        <v>0</v>
      </c>
      <c r="AA117" s="26">
        <v>1</v>
      </c>
      <c r="AB117" s="26"/>
      <c r="AC117" s="26"/>
      <c r="AD117" s="27">
        <f t="shared" si="56"/>
        <v>0</v>
      </c>
      <c r="AE117" s="26">
        <v>1</v>
      </c>
      <c r="AF117" s="26"/>
      <c r="AG117" s="26"/>
      <c r="AH117" s="27">
        <f t="shared" si="57"/>
        <v>0</v>
      </c>
      <c r="AI117" s="26">
        <v>1</v>
      </c>
      <c r="AJ117" s="26"/>
      <c r="AK117" s="26"/>
      <c r="AL117" s="27">
        <f t="shared" si="58"/>
        <v>0</v>
      </c>
      <c r="AM117" s="26">
        <v>1</v>
      </c>
      <c r="AN117" s="26"/>
      <c r="AO117" s="26"/>
      <c r="AP117" s="27">
        <f t="shared" si="59"/>
        <v>0</v>
      </c>
      <c r="AQ117" s="26">
        <v>1</v>
      </c>
      <c r="AR117" s="26"/>
      <c r="AS117" s="26"/>
      <c r="AT117" s="27">
        <f t="shared" si="60"/>
        <v>0</v>
      </c>
      <c r="AU117" s="26">
        <v>1</v>
      </c>
      <c r="AV117" s="26"/>
      <c r="AW117" s="26"/>
      <c r="AX117" s="27">
        <f t="shared" si="61"/>
        <v>0</v>
      </c>
      <c r="AY117" s="29">
        <f t="shared" si="49"/>
        <v>0</v>
      </c>
      <c r="AZ117" s="30">
        <v>0</v>
      </c>
      <c r="BA117" s="31">
        <f t="shared" si="62"/>
        <v>0</v>
      </c>
      <c r="BB117" s="32" t="str">
        <f t="shared" si="63"/>
        <v>geen actie</v>
      </c>
      <c r="BC117" s="18">
        <v>120</v>
      </c>
    </row>
    <row r="118" spans="1:55" hidden="1" x14ac:dyDescent="0.25">
      <c r="A118" s="18">
        <v>121</v>
      </c>
      <c r="B118" s="18" t="str">
        <f t="shared" si="50"/>
        <v>v</v>
      </c>
      <c r="C118" s="194"/>
      <c r="D118" s="200"/>
      <c r="E118" s="31"/>
      <c r="F118" s="31"/>
      <c r="G118" s="198">
        <f t="shared" si="64"/>
        <v>0</v>
      </c>
      <c r="H118" s="31"/>
      <c r="I118" s="196">
        <f t="shared" si="51"/>
        <v>2018</v>
      </c>
      <c r="J118" s="25">
        <v>0</v>
      </c>
      <c r="K118" s="26">
        <v>1</v>
      </c>
      <c r="L118" s="26"/>
      <c r="M118" s="26"/>
      <c r="N118" s="27">
        <f t="shared" si="52"/>
        <v>0</v>
      </c>
      <c r="O118" s="26">
        <v>1</v>
      </c>
      <c r="P118" s="26"/>
      <c r="Q118" s="26"/>
      <c r="R118" s="27">
        <f t="shared" si="53"/>
        <v>0</v>
      </c>
      <c r="S118" s="26">
        <v>1</v>
      </c>
      <c r="T118" s="26"/>
      <c r="U118" s="26"/>
      <c r="V118" s="27">
        <f t="shared" si="54"/>
        <v>0</v>
      </c>
      <c r="W118" s="26">
        <v>1</v>
      </c>
      <c r="X118" s="26"/>
      <c r="Y118" s="26"/>
      <c r="Z118" s="27">
        <f t="shared" si="55"/>
        <v>0</v>
      </c>
      <c r="AA118" s="26">
        <v>1</v>
      </c>
      <c r="AB118" s="26"/>
      <c r="AC118" s="26"/>
      <c r="AD118" s="27">
        <f t="shared" si="56"/>
        <v>0</v>
      </c>
      <c r="AE118" s="26">
        <v>1</v>
      </c>
      <c r="AF118" s="26"/>
      <c r="AG118" s="26"/>
      <c r="AH118" s="27">
        <f t="shared" si="57"/>
        <v>0</v>
      </c>
      <c r="AI118" s="26">
        <v>1</v>
      </c>
      <c r="AJ118" s="26"/>
      <c r="AK118" s="26"/>
      <c r="AL118" s="27">
        <f t="shared" si="58"/>
        <v>0</v>
      </c>
      <c r="AM118" s="26">
        <v>1</v>
      </c>
      <c r="AN118" s="26"/>
      <c r="AO118" s="26"/>
      <c r="AP118" s="27">
        <f t="shared" si="59"/>
        <v>0</v>
      </c>
      <c r="AQ118" s="26">
        <v>1</v>
      </c>
      <c r="AR118" s="26"/>
      <c r="AS118" s="26"/>
      <c r="AT118" s="27">
        <f t="shared" si="60"/>
        <v>0</v>
      </c>
      <c r="AU118" s="26">
        <v>1</v>
      </c>
      <c r="AV118" s="26"/>
      <c r="AW118" s="26"/>
      <c r="AX118" s="27">
        <f t="shared" si="61"/>
        <v>0</v>
      </c>
      <c r="AY118" s="29">
        <f t="shared" si="49"/>
        <v>0</v>
      </c>
      <c r="AZ118" s="30">
        <v>0</v>
      </c>
      <c r="BA118" s="31">
        <f t="shared" si="62"/>
        <v>0</v>
      </c>
      <c r="BB118" s="32" t="str">
        <f t="shared" si="63"/>
        <v>geen actie</v>
      </c>
      <c r="BC118" s="18">
        <v>121</v>
      </c>
    </row>
    <row r="119" spans="1:55" hidden="1" x14ac:dyDescent="0.25">
      <c r="A119" s="18">
        <v>122</v>
      </c>
      <c r="B119" s="18" t="str">
        <f t="shared" si="50"/>
        <v>v</v>
      </c>
      <c r="C119" s="194"/>
      <c r="D119" s="200"/>
      <c r="E119" s="31"/>
      <c r="F119" s="31"/>
      <c r="G119" s="198">
        <f t="shared" si="64"/>
        <v>0</v>
      </c>
      <c r="H119" s="31"/>
      <c r="I119" s="196">
        <f t="shared" si="51"/>
        <v>2018</v>
      </c>
      <c r="J119" s="25">
        <v>0</v>
      </c>
      <c r="K119" s="26">
        <v>1</v>
      </c>
      <c r="L119" s="26"/>
      <c r="M119" s="26"/>
      <c r="N119" s="27">
        <f t="shared" si="52"/>
        <v>0</v>
      </c>
      <c r="O119" s="26">
        <v>1</v>
      </c>
      <c r="P119" s="26"/>
      <c r="Q119" s="26"/>
      <c r="R119" s="27">
        <f t="shared" si="53"/>
        <v>0</v>
      </c>
      <c r="S119" s="26">
        <v>1</v>
      </c>
      <c r="T119" s="26"/>
      <c r="U119" s="26"/>
      <c r="V119" s="27">
        <f t="shared" si="54"/>
        <v>0</v>
      </c>
      <c r="W119" s="26">
        <v>1</v>
      </c>
      <c r="X119" s="26"/>
      <c r="Y119" s="26"/>
      <c r="Z119" s="27">
        <f t="shared" si="55"/>
        <v>0</v>
      </c>
      <c r="AA119" s="26">
        <v>1</v>
      </c>
      <c r="AB119" s="26"/>
      <c r="AC119" s="26"/>
      <c r="AD119" s="27">
        <f t="shared" si="56"/>
        <v>0</v>
      </c>
      <c r="AE119" s="26">
        <v>1</v>
      </c>
      <c r="AF119" s="26"/>
      <c r="AG119" s="26"/>
      <c r="AH119" s="27">
        <f t="shared" si="57"/>
        <v>0</v>
      </c>
      <c r="AI119" s="26">
        <v>1</v>
      </c>
      <c r="AJ119" s="26"/>
      <c r="AK119" s="26"/>
      <c r="AL119" s="27">
        <f t="shared" si="58"/>
        <v>0</v>
      </c>
      <c r="AM119" s="26">
        <v>1</v>
      </c>
      <c r="AN119" s="26"/>
      <c r="AO119" s="26"/>
      <c r="AP119" s="27">
        <f t="shared" si="59"/>
        <v>0</v>
      </c>
      <c r="AQ119" s="26">
        <v>1</v>
      </c>
      <c r="AR119" s="26"/>
      <c r="AS119" s="26"/>
      <c r="AT119" s="27">
        <f t="shared" si="60"/>
        <v>0</v>
      </c>
      <c r="AU119" s="26">
        <v>1</v>
      </c>
      <c r="AV119" s="26"/>
      <c r="AW119" s="26"/>
      <c r="AX119" s="27">
        <f t="shared" si="61"/>
        <v>0</v>
      </c>
      <c r="AY119" s="29">
        <f t="shared" si="49"/>
        <v>0</v>
      </c>
      <c r="AZ119" s="30">
        <v>0</v>
      </c>
      <c r="BA119" s="31">
        <f t="shared" si="62"/>
        <v>0</v>
      </c>
      <c r="BB119" s="32" t="str">
        <f t="shared" si="63"/>
        <v>geen actie</v>
      </c>
      <c r="BC119" s="18">
        <v>122</v>
      </c>
    </row>
    <row r="120" spans="1:55" hidden="1" x14ac:dyDescent="0.25">
      <c r="A120" s="18">
        <v>123</v>
      </c>
      <c r="B120" s="18" t="str">
        <f t="shared" si="50"/>
        <v>v</v>
      </c>
      <c r="C120" s="194"/>
      <c r="D120" s="200"/>
      <c r="E120" s="31"/>
      <c r="F120" s="31"/>
      <c r="G120" s="198">
        <f t="shared" si="64"/>
        <v>0</v>
      </c>
      <c r="H120" s="31"/>
      <c r="I120" s="196">
        <f t="shared" si="51"/>
        <v>2018</v>
      </c>
      <c r="J120" s="25">
        <v>0</v>
      </c>
      <c r="K120" s="26">
        <v>1</v>
      </c>
      <c r="L120" s="26"/>
      <c r="M120" s="26"/>
      <c r="N120" s="27">
        <f t="shared" si="52"/>
        <v>0</v>
      </c>
      <c r="O120" s="26">
        <v>1</v>
      </c>
      <c r="P120" s="26"/>
      <c r="Q120" s="26"/>
      <c r="R120" s="27">
        <f t="shared" si="53"/>
        <v>0</v>
      </c>
      <c r="S120" s="26">
        <v>1</v>
      </c>
      <c r="T120" s="26"/>
      <c r="U120" s="26"/>
      <c r="V120" s="27">
        <f t="shared" si="54"/>
        <v>0</v>
      </c>
      <c r="W120" s="26">
        <v>1</v>
      </c>
      <c r="X120" s="26"/>
      <c r="Y120" s="26"/>
      <c r="Z120" s="27">
        <f t="shared" si="55"/>
        <v>0</v>
      </c>
      <c r="AA120" s="26">
        <v>1</v>
      </c>
      <c r="AB120" s="26"/>
      <c r="AC120" s="26"/>
      <c r="AD120" s="27">
        <f t="shared" si="56"/>
        <v>0</v>
      </c>
      <c r="AE120" s="26">
        <v>1</v>
      </c>
      <c r="AF120" s="26"/>
      <c r="AG120" s="26"/>
      <c r="AH120" s="27">
        <f t="shared" si="57"/>
        <v>0</v>
      </c>
      <c r="AI120" s="26">
        <v>1</v>
      </c>
      <c r="AJ120" s="26"/>
      <c r="AK120" s="26"/>
      <c r="AL120" s="27">
        <f t="shared" si="58"/>
        <v>0</v>
      </c>
      <c r="AM120" s="26">
        <v>1</v>
      </c>
      <c r="AN120" s="26"/>
      <c r="AO120" s="26"/>
      <c r="AP120" s="27">
        <f t="shared" si="59"/>
        <v>0</v>
      </c>
      <c r="AQ120" s="26">
        <v>1</v>
      </c>
      <c r="AR120" s="26"/>
      <c r="AS120" s="26"/>
      <c r="AT120" s="27">
        <f t="shared" si="60"/>
        <v>0</v>
      </c>
      <c r="AU120" s="26">
        <v>1</v>
      </c>
      <c r="AV120" s="26"/>
      <c r="AW120" s="26"/>
      <c r="AX120" s="27">
        <f t="shared" si="61"/>
        <v>0</v>
      </c>
      <c r="AY120" s="29">
        <f t="shared" si="49"/>
        <v>0</v>
      </c>
      <c r="AZ120" s="30">
        <v>0</v>
      </c>
      <c r="BA120" s="31">
        <f t="shared" si="62"/>
        <v>0</v>
      </c>
      <c r="BB120" s="32" t="str">
        <f t="shared" si="63"/>
        <v>geen actie</v>
      </c>
      <c r="BC120" s="18">
        <v>123</v>
      </c>
    </row>
    <row r="121" spans="1:55" hidden="1" x14ac:dyDescent="0.25">
      <c r="A121" s="18">
        <v>124</v>
      </c>
      <c r="B121" s="18" t="str">
        <f t="shared" si="50"/>
        <v>v</v>
      </c>
      <c r="C121" s="194"/>
      <c r="D121" s="200"/>
      <c r="E121" s="31"/>
      <c r="F121" s="31"/>
      <c r="G121" s="198">
        <f t="shared" si="64"/>
        <v>0</v>
      </c>
      <c r="H121" s="31"/>
      <c r="I121" s="196">
        <f t="shared" si="51"/>
        <v>2018</v>
      </c>
      <c r="J121" s="25">
        <v>0</v>
      </c>
      <c r="K121" s="26">
        <v>1</v>
      </c>
      <c r="L121" s="26"/>
      <c r="M121" s="26"/>
      <c r="N121" s="27">
        <f t="shared" si="52"/>
        <v>0</v>
      </c>
      <c r="O121" s="26">
        <v>1</v>
      </c>
      <c r="P121" s="26"/>
      <c r="Q121" s="26"/>
      <c r="R121" s="27">
        <f t="shared" si="53"/>
        <v>0</v>
      </c>
      <c r="S121" s="26">
        <v>1</v>
      </c>
      <c r="T121" s="26"/>
      <c r="U121" s="26"/>
      <c r="V121" s="27">
        <f t="shared" si="54"/>
        <v>0</v>
      </c>
      <c r="W121" s="26">
        <v>1</v>
      </c>
      <c r="X121" s="26"/>
      <c r="Y121" s="26"/>
      <c r="Z121" s="27">
        <f t="shared" si="55"/>
        <v>0</v>
      </c>
      <c r="AA121" s="26">
        <v>1</v>
      </c>
      <c r="AB121" s="26"/>
      <c r="AC121" s="26"/>
      <c r="AD121" s="27">
        <f t="shared" si="56"/>
        <v>0</v>
      </c>
      <c r="AE121" s="26">
        <v>1</v>
      </c>
      <c r="AF121" s="26"/>
      <c r="AG121" s="26"/>
      <c r="AH121" s="27">
        <f t="shared" si="57"/>
        <v>0</v>
      </c>
      <c r="AI121" s="26">
        <v>1</v>
      </c>
      <c r="AJ121" s="26"/>
      <c r="AK121" s="26"/>
      <c r="AL121" s="27">
        <f t="shared" si="58"/>
        <v>0</v>
      </c>
      <c r="AM121" s="26">
        <v>1</v>
      </c>
      <c r="AN121" s="26"/>
      <c r="AO121" s="26"/>
      <c r="AP121" s="27">
        <f t="shared" si="59"/>
        <v>0</v>
      </c>
      <c r="AQ121" s="26">
        <v>1</v>
      </c>
      <c r="AR121" s="26"/>
      <c r="AS121" s="26"/>
      <c r="AT121" s="27">
        <f t="shared" si="60"/>
        <v>0</v>
      </c>
      <c r="AU121" s="26">
        <v>1</v>
      </c>
      <c r="AV121" s="26"/>
      <c r="AW121" s="26"/>
      <c r="AX121" s="27">
        <f t="shared" si="61"/>
        <v>0</v>
      </c>
      <c r="AY121" s="29">
        <f t="shared" si="49"/>
        <v>0</v>
      </c>
      <c r="AZ121" s="30">
        <v>0</v>
      </c>
      <c r="BA121" s="31">
        <f t="shared" si="62"/>
        <v>0</v>
      </c>
      <c r="BB121" s="32" t="str">
        <f t="shared" si="63"/>
        <v>geen actie</v>
      </c>
      <c r="BC121" s="18">
        <v>124</v>
      </c>
    </row>
    <row r="122" spans="1:55" hidden="1" x14ac:dyDescent="0.25">
      <c r="A122" s="18">
        <v>125</v>
      </c>
      <c r="B122" s="18" t="str">
        <f t="shared" si="50"/>
        <v>v</v>
      </c>
      <c r="C122" s="194"/>
      <c r="D122" s="200"/>
      <c r="E122" s="31"/>
      <c r="F122" s="31"/>
      <c r="G122" s="198">
        <f t="shared" si="64"/>
        <v>0</v>
      </c>
      <c r="H122" s="31"/>
      <c r="I122" s="196">
        <f t="shared" si="51"/>
        <v>2018</v>
      </c>
      <c r="J122" s="25">
        <v>0</v>
      </c>
      <c r="K122" s="26">
        <v>1</v>
      </c>
      <c r="L122" s="26"/>
      <c r="M122" s="26"/>
      <c r="N122" s="27">
        <f t="shared" si="52"/>
        <v>0</v>
      </c>
      <c r="O122" s="26">
        <v>1</v>
      </c>
      <c r="P122" s="26"/>
      <c r="Q122" s="26"/>
      <c r="R122" s="27">
        <f t="shared" si="53"/>
        <v>0</v>
      </c>
      <c r="S122" s="26">
        <v>1</v>
      </c>
      <c r="T122" s="26"/>
      <c r="U122" s="26"/>
      <c r="V122" s="27">
        <f t="shared" si="54"/>
        <v>0</v>
      </c>
      <c r="W122" s="26">
        <v>1</v>
      </c>
      <c r="X122" s="26"/>
      <c r="Y122" s="26"/>
      <c r="Z122" s="27">
        <f t="shared" si="55"/>
        <v>0</v>
      </c>
      <c r="AA122" s="26">
        <v>1</v>
      </c>
      <c r="AB122" s="26"/>
      <c r="AC122" s="26"/>
      <c r="AD122" s="27">
        <f t="shared" si="56"/>
        <v>0</v>
      </c>
      <c r="AE122" s="26">
        <v>1</v>
      </c>
      <c r="AF122" s="26"/>
      <c r="AG122" s="26"/>
      <c r="AH122" s="27">
        <f t="shared" si="57"/>
        <v>0</v>
      </c>
      <c r="AI122" s="26">
        <v>1</v>
      </c>
      <c r="AJ122" s="26"/>
      <c r="AK122" s="26"/>
      <c r="AL122" s="27">
        <f t="shared" si="58"/>
        <v>0</v>
      </c>
      <c r="AM122" s="26">
        <v>1</v>
      </c>
      <c r="AN122" s="26"/>
      <c r="AO122" s="26"/>
      <c r="AP122" s="27">
        <f t="shared" si="59"/>
        <v>0</v>
      </c>
      <c r="AQ122" s="26">
        <v>1</v>
      </c>
      <c r="AR122" s="26"/>
      <c r="AS122" s="26"/>
      <c r="AT122" s="27">
        <f t="shared" si="60"/>
        <v>0</v>
      </c>
      <c r="AU122" s="26">
        <v>1</v>
      </c>
      <c r="AV122" s="26"/>
      <c r="AW122" s="26"/>
      <c r="AX122" s="27">
        <f t="shared" si="61"/>
        <v>0</v>
      </c>
      <c r="AY122" s="29">
        <f t="shared" si="49"/>
        <v>0</v>
      </c>
      <c r="AZ122" s="30">
        <v>0</v>
      </c>
      <c r="BA122" s="31">
        <f t="shared" si="62"/>
        <v>0</v>
      </c>
      <c r="BB122" s="32" t="str">
        <f t="shared" si="63"/>
        <v>geen actie</v>
      </c>
      <c r="BC122" s="18">
        <v>125</v>
      </c>
    </row>
    <row r="123" spans="1:55" hidden="1" x14ac:dyDescent="0.25">
      <c r="A123" s="18">
        <v>126</v>
      </c>
      <c r="B123" s="18" t="str">
        <f t="shared" si="50"/>
        <v>v</v>
      </c>
      <c r="C123" s="194"/>
      <c r="D123" s="200"/>
      <c r="E123" s="31"/>
      <c r="F123" s="31"/>
      <c r="G123" s="198">
        <f t="shared" si="64"/>
        <v>0</v>
      </c>
      <c r="H123" s="31"/>
      <c r="I123" s="196">
        <f t="shared" si="51"/>
        <v>2018</v>
      </c>
      <c r="J123" s="25">
        <v>0</v>
      </c>
      <c r="K123" s="26">
        <v>1</v>
      </c>
      <c r="L123" s="26"/>
      <c r="M123" s="26"/>
      <c r="N123" s="27">
        <f t="shared" si="52"/>
        <v>0</v>
      </c>
      <c r="O123" s="26">
        <v>1</v>
      </c>
      <c r="P123" s="26"/>
      <c r="Q123" s="26"/>
      <c r="R123" s="27">
        <f t="shared" si="53"/>
        <v>0</v>
      </c>
      <c r="S123" s="26">
        <v>1</v>
      </c>
      <c r="T123" s="26"/>
      <c r="U123" s="26"/>
      <c r="V123" s="27">
        <f t="shared" si="54"/>
        <v>0</v>
      </c>
      <c r="W123" s="26">
        <v>1</v>
      </c>
      <c r="X123" s="26"/>
      <c r="Y123" s="26"/>
      <c r="Z123" s="27">
        <f t="shared" si="55"/>
        <v>0</v>
      </c>
      <c r="AA123" s="26">
        <v>1</v>
      </c>
      <c r="AB123" s="26"/>
      <c r="AC123" s="26"/>
      <c r="AD123" s="27">
        <f t="shared" si="56"/>
        <v>0</v>
      </c>
      <c r="AE123" s="26">
        <v>1</v>
      </c>
      <c r="AF123" s="26"/>
      <c r="AG123" s="26"/>
      <c r="AH123" s="27">
        <f t="shared" si="57"/>
        <v>0</v>
      </c>
      <c r="AI123" s="26">
        <v>1</v>
      </c>
      <c r="AJ123" s="26"/>
      <c r="AK123" s="26"/>
      <c r="AL123" s="27">
        <f t="shared" si="58"/>
        <v>0</v>
      </c>
      <c r="AM123" s="26">
        <v>1</v>
      </c>
      <c r="AN123" s="26"/>
      <c r="AO123" s="26"/>
      <c r="AP123" s="27">
        <f t="shared" si="59"/>
        <v>0</v>
      </c>
      <c r="AQ123" s="26">
        <v>1</v>
      </c>
      <c r="AR123" s="26"/>
      <c r="AS123" s="26"/>
      <c r="AT123" s="27">
        <f t="shared" si="60"/>
        <v>0</v>
      </c>
      <c r="AU123" s="26">
        <v>1</v>
      </c>
      <c r="AV123" s="26"/>
      <c r="AW123" s="26"/>
      <c r="AX123" s="27">
        <f t="shared" si="61"/>
        <v>0</v>
      </c>
      <c r="AY123" s="29">
        <f t="shared" si="49"/>
        <v>0</v>
      </c>
      <c r="AZ123" s="30">
        <v>0</v>
      </c>
      <c r="BA123" s="31">
        <f t="shared" si="62"/>
        <v>0</v>
      </c>
      <c r="BB123" s="32" t="str">
        <f t="shared" si="63"/>
        <v>geen actie</v>
      </c>
      <c r="BC123" s="18">
        <v>126</v>
      </c>
    </row>
    <row r="124" spans="1:55" hidden="1" x14ac:dyDescent="0.25">
      <c r="A124" s="18">
        <v>127</v>
      </c>
      <c r="B124" s="18" t="str">
        <f t="shared" si="50"/>
        <v>v</v>
      </c>
      <c r="C124" s="194"/>
      <c r="D124" s="200"/>
      <c r="E124" s="31"/>
      <c r="F124" s="31"/>
      <c r="G124" s="198">
        <f t="shared" si="64"/>
        <v>0</v>
      </c>
      <c r="H124" s="31"/>
      <c r="I124" s="196">
        <f t="shared" si="51"/>
        <v>2018</v>
      </c>
      <c r="J124" s="25">
        <v>0</v>
      </c>
      <c r="K124" s="26">
        <v>1</v>
      </c>
      <c r="L124" s="26"/>
      <c r="M124" s="26"/>
      <c r="N124" s="27">
        <f t="shared" si="52"/>
        <v>0</v>
      </c>
      <c r="O124" s="26">
        <v>1</v>
      </c>
      <c r="P124" s="26"/>
      <c r="Q124" s="26"/>
      <c r="R124" s="27">
        <f t="shared" si="53"/>
        <v>0</v>
      </c>
      <c r="S124" s="26">
        <v>1</v>
      </c>
      <c r="T124" s="26"/>
      <c r="U124" s="26"/>
      <c r="V124" s="27">
        <f t="shared" si="54"/>
        <v>0</v>
      </c>
      <c r="W124" s="26">
        <v>1</v>
      </c>
      <c r="X124" s="26"/>
      <c r="Y124" s="26"/>
      <c r="Z124" s="27">
        <f t="shared" si="55"/>
        <v>0</v>
      </c>
      <c r="AA124" s="26">
        <v>1</v>
      </c>
      <c r="AB124" s="26"/>
      <c r="AC124" s="26"/>
      <c r="AD124" s="27">
        <f t="shared" si="56"/>
        <v>0</v>
      </c>
      <c r="AE124" s="26">
        <v>1</v>
      </c>
      <c r="AF124" s="26"/>
      <c r="AG124" s="26"/>
      <c r="AH124" s="27">
        <f t="shared" si="57"/>
        <v>0</v>
      </c>
      <c r="AI124" s="26">
        <v>1</v>
      </c>
      <c r="AJ124" s="26"/>
      <c r="AK124" s="26"/>
      <c r="AL124" s="27">
        <f t="shared" si="58"/>
        <v>0</v>
      </c>
      <c r="AM124" s="26">
        <v>1</v>
      </c>
      <c r="AN124" s="26"/>
      <c r="AO124" s="26"/>
      <c r="AP124" s="27">
        <f t="shared" si="59"/>
        <v>0</v>
      </c>
      <c r="AQ124" s="26">
        <v>1</v>
      </c>
      <c r="AR124" s="26"/>
      <c r="AS124" s="26"/>
      <c r="AT124" s="27">
        <f t="shared" si="60"/>
        <v>0</v>
      </c>
      <c r="AU124" s="26">
        <v>1</v>
      </c>
      <c r="AV124" s="26"/>
      <c r="AW124" s="26"/>
      <c r="AX124" s="27">
        <f t="shared" si="61"/>
        <v>0</v>
      </c>
      <c r="AY124" s="29">
        <f t="shared" si="49"/>
        <v>0</v>
      </c>
      <c r="AZ124" s="30">
        <v>0</v>
      </c>
      <c r="BA124" s="31">
        <f t="shared" si="62"/>
        <v>0</v>
      </c>
      <c r="BB124" s="32" t="str">
        <f t="shared" si="63"/>
        <v>geen actie</v>
      </c>
      <c r="BC124" s="18">
        <v>127</v>
      </c>
    </row>
    <row r="125" spans="1:55" hidden="1" x14ac:dyDescent="0.25">
      <c r="A125" s="18"/>
      <c r="B125" s="18"/>
      <c r="C125" s="209"/>
      <c r="D125" s="47"/>
      <c r="E125" s="41"/>
      <c r="F125" s="41"/>
      <c r="G125" s="198">
        <f t="shared" si="64"/>
        <v>0</v>
      </c>
      <c r="H125" s="41"/>
      <c r="I125" s="258"/>
      <c r="J125" s="31"/>
      <c r="K125" s="47"/>
      <c r="L125" s="47"/>
      <c r="M125" s="262">
        <f>COUNTA(M32:M67,"&gt;0")  -  1</f>
        <v>0</v>
      </c>
      <c r="N125" s="47"/>
      <c r="O125" s="47"/>
      <c r="P125" s="47"/>
      <c r="Q125" s="262">
        <f>COUNTA(Q32:Q67,"&gt;0")  -  1</f>
        <v>0</v>
      </c>
      <c r="R125" s="47"/>
      <c r="S125" s="47"/>
      <c r="T125" s="47"/>
      <c r="U125" s="262">
        <f>COUNTA(U32:U67,"&gt;0")  -  1</f>
        <v>0</v>
      </c>
      <c r="V125" s="41"/>
      <c r="W125" s="47"/>
      <c r="X125" s="47"/>
      <c r="Y125" s="262">
        <f>COUNTA(Y32:Y67,"&gt;0")  -  1</f>
        <v>0</v>
      </c>
      <c r="Z125" s="41"/>
      <c r="AA125" s="47"/>
      <c r="AB125" s="47"/>
      <c r="AC125" s="262">
        <f>COUNTA(AC32:AC67,"&gt;0")  -  1</f>
        <v>0</v>
      </c>
      <c r="AD125" s="47"/>
      <c r="AE125" s="47"/>
      <c r="AF125" s="47"/>
      <c r="AG125" s="262">
        <f>COUNTA(AG32:AG67,"&gt;0")  -  1</f>
        <v>0</v>
      </c>
      <c r="AH125" s="47"/>
      <c r="AI125" s="47"/>
      <c r="AJ125" s="47"/>
      <c r="AK125" s="262">
        <f>COUNTA(AK32:AK67,"&gt;0")  -  1</f>
        <v>0</v>
      </c>
      <c r="AL125" s="47"/>
      <c r="AM125" s="47"/>
      <c r="AN125" s="47"/>
      <c r="AO125" s="262">
        <f>COUNTA(AO32:AO67,"&gt;0")  -  1</f>
        <v>0</v>
      </c>
      <c r="AP125" s="47"/>
      <c r="AQ125" s="47"/>
      <c r="AR125" s="47"/>
      <c r="AS125" s="262">
        <f>COUNTA(AS32:AS67,"&gt;0")  -  1</f>
        <v>0</v>
      </c>
      <c r="AT125" s="47"/>
      <c r="AU125" s="47"/>
      <c r="AV125" s="47"/>
      <c r="AW125" s="262">
        <f>COUNTA(AW32:AW67,"&gt;0")  -  1</f>
        <v>0</v>
      </c>
      <c r="AX125" s="47"/>
      <c r="AY125" s="262"/>
      <c r="AZ125" s="266"/>
      <c r="BA125" s="234"/>
      <c r="BB125" s="234"/>
      <c r="BC125" s="32"/>
    </row>
    <row r="126" spans="1:55" hidden="1" x14ac:dyDescent="0.25">
      <c r="A126" s="64">
        <v>79</v>
      </c>
      <c r="B126" s="64" t="str">
        <f>IF(A126=BC126,"v","x")</f>
        <v>v</v>
      </c>
      <c r="C126" s="256"/>
      <c r="D126" s="257"/>
      <c r="E126" s="255"/>
      <c r="F126" s="255"/>
      <c r="G126" s="32">
        <v>45</v>
      </c>
      <c r="H126" s="67"/>
      <c r="I126" s="259">
        <f>2018-H126</f>
        <v>2018</v>
      </c>
      <c r="J126" s="260">
        <v>0</v>
      </c>
      <c r="K126" s="261">
        <v>1</v>
      </c>
      <c r="L126" s="261"/>
      <c r="M126" s="263"/>
      <c r="N126" s="264">
        <f>SUM(L126*10+M126)/K126*10</f>
        <v>0</v>
      </c>
      <c r="O126" s="261">
        <v>1</v>
      </c>
      <c r="P126" s="261"/>
      <c r="Q126" s="263"/>
      <c r="R126" s="264">
        <f>SUM(P126*10+Q126)/O126*10</f>
        <v>0</v>
      </c>
      <c r="S126" s="261">
        <v>1</v>
      </c>
      <c r="T126" s="261"/>
      <c r="U126" s="263"/>
      <c r="V126" s="264">
        <f>SUM(T126*10+U126)/S126*10</f>
        <v>0</v>
      </c>
      <c r="W126" s="261">
        <v>1</v>
      </c>
      <c r="X126" s="261"/>
      <c r="Y126" s="263"/>
      <c r="Z126" s="264">
        <f>SUM(X126*10+Y126)/W126*10</f>
        <v>0</v>
      </c>
      <c r="AA126" s="261">
        <v>1</v>
      </c>
      <c r="AB126" s="261"/>
      <c r="AC126" s="263"/>
      <c r="AD126" s="264">
        <f>SUM(AB126*10+AC126)/AA126*10</f>
        <v>0</v>
      </c>
      <c r="AE126" s="261">
        <v>1</v>
      </c>
      <c r="AF126" s="261"/>
      <c r="AG126" s="263"/>
      <c r="AH126" s="264">
        <f>SUM(AF126*10+AG126)/AE126*10</f>
        <v>0</v>
      </c>
      <c r="AI126" s="261">
        <v>1</v>
      </c>
      <c r="AJ126" s="261"/>
      <c r="AK126" s="263"/>
      <c r="AL126" s="264">
        <f>SUM(AJ126*10+AK126)/AI126*10</f>
        <v>0</v>
      </c>
      <c r="AM126" s="261">
        <v>1</v>
      </c>
      <c r="AN126" s="261"/>
      <c r="AO126" s="263"/>
      <c r="AP126" s="264">
        <f>SUM(AN126*10+AO126)/AM126*10</f>
        <v>0</v>
      </c>
      <c r="AQ126" s="261">
        <v>1</v>
      </c>
      <c r="AR126" s="261"/>
      <c r="AS126" s="263"/>
      <c r="AT126" s="264">
        <f>SUM(AR126*10+AS126)/AQ126*10</f>
        <v>0</v>
      </c>
      <c r="AU126" s="261">
        <v>1</v>
      </c>
      <c r="AV126" s="261"/>
      <c r="AW126" s="263"/>
      <c r="AX126" s="264">
        <f>SUM(AV126*10+AW126)/AU126*10</f>
        <v>0</v>
      </c>
      <c r="AY126" s="265">
        <f>IF(G126&lt;250,0,IF(G126&lt;500,250,IF(G126&lt;750,"500",IF(G126&lt;1000,750,IF(G126&lt;1500,1000,IF(G126&lt;2000,1500,IF(G126&lt;2500,2000,IF(G126&lt;3000,2500,3000))))))))</f>
        <v>0</v>
      </c>
      <c r="AZ126" s="71">
        <v>0</v>
      </c>
      <c r="BA126" s="255">
        <f>AY126-AZ126</f>
        <v>0</v>
      </c>
      <c r="BB126" s="33" t="str">
        <f>IF(BA126=0,"geen actie",CONCATENATE("diploma uitschrijven: ",AY126," punten"))</f>
        <v>geen actie</v>
      </c>
      <c r="BC126" s="64">
        <v>79</v>
      </c>
    </row>
    <row r="127" spans="1:55" x14ac:dyDescent="0.25">
      <c r="AZ127" s="115"/>
      <c r="BC127" s="186"/>
    </row>
    <row r="128" spans="1:55" x14ac:dyDescent="0.25">
      <c r="AZ128" s="115"/>
      <c r="BC128" s="186"/>
    </row>
    <row r="129" spans="5:55" s="180" customFormat="1" x14ac:dyDescent="0.25">
      <c r="E129" s="202"/>
      <c r="F129" s="202"/>
      <c r="H129" s="202"/>
      <c r="I129" s="203"/>
      <c r="J129" s="204"/>
      <c r="V129" s="202"/>
      <c r="Z129" s="202"/>
      <c r="AY129" s="205"/>
      <c r="AZ129" s="115"/>
      <c r="BA129" s="206"/>
      <c r="BB129" s="206"/>
      <c r="BC129" s="187"/>
    </row>
    <row r="130" spans="5:55" s="180" customFormat="1" x14ac:dyDescent="0.25">
      <c r="E130" s="202"/>
      <c r="F130" s="202"/>
      <c r="H130" s="202"/>
      <c r="I130" s="203"/>
      <c r="J130" s="204"/>
      <c r="V130" s="202"/>
      <c r="Z130" s="202"/>
      <c r="AY130" s="205"/>
      <c r="AZ130" s="115"/>
      <c r="BA130" s="206"/>
      <c r="BB130" s="206"/>
      <c r="BC130" s="186"/>
    </row>
    <row r="131" spans="5:55" s="180" customFormat="1" x14ac:dyDescent="0.25">
      <c r="F131" s="202"/>
      <c r="I131" s="203"/>
      <c r="AY131" s="205"/>
      <c r="AZ131" s="115"/>
      <c r="BA131" s="206"/>
      <c r="BB131" s="206"/>
      <c r="BC131" s="186"/>
    </row>
    <row r="132" spans="5:55" s="180" customFormat="1" x14ac:dyDescent="0.25">
      <c r="F132" s="202"/>
      <c r="I132" s="203"/>
      <c r="AY132" s="205"/>
      <c r="AZ132" s="115"/>
      <c r="BA132" s="206"/>
      <c r="BB132" s="206"/>
      <c r="BC132" s="186"/>
    </row>
    <row r="133" spans="5:55" s="180" customFormat="1" x14ac:dyDescent="0.25">
      <c r="F133" s="202"/>
      <c r="I133" s="203"/>
      <c r="AY133" s="205"/>
      <c r="AZ133" s="115"/>
      <c r="BA133" s="206"/>
      <c r="BB133" s="206"/>
      <c r="BC133" s="187"/>
    </row>
    <row r="134" spans="5:55" s="180" customFormat="1" x14ac:dyDescent="0.25">
      <c r="F134" s="202"/>
      <c r="I134" s="203"/>
      <c r="AY134" s="205"/>
      <c r="AZ134" s="115"/>
      <c r="BA134" s="206"/>
      <c r="BB134" s="206"/>
      <c r="BC134" s="187"/>
    </row>
    <row r="135" spans="5:55" s="180" customFormat="1" x14ac:dyDescent="0.25">
      <c r="F135" s="202"/>
      <c r="I135" s="203"/>
      <c r="AY135" s="205"/>
      <c r="AZ135" s="115"/>
      <c r="BA135" s="206"/>
      <c r="BB135" s="206"/>
      <c r="BC135" s="187"/>
    </row>
    <row r="136" spans="5:55" s="180" customFormat="1" x14ac:dyDescent="0.25">
      <c r="F136" s="202"/>
      <c r="I136" s="203"/>
      <c r="AY136" s="205"/>
      <c r="AZ136" s="115"/>
      <c r="BA136" s="206"/>
      <c r="BB136" s="206"/>
      <c r="BC136" s="187"/>
    </row>
    <row r="137" spans="5:55" s="180" customFormat="1" x14ac:dyDescent="0.25">
      <c r="E137" s="202"/>
      <c r="F137" s="202"/>
      <c r="H137" s="202"/>
      <c r="I137" s="203"/>
      <c r="J137" s="204"/>
      <c r="V137" s="202"/>
      <c r="Z137" s="202"/>
      <c r="AY137" s="205"/>
      <c r="AZ137" s="115"/>
      <c r="BA137" s="206"/>
      <c r="BB137" s="206"/>
      <c r="BC137" s="187"/>
    </row>
    <row r="138" spans="5:55" s="180" customFormat="1" x14ac:dyDescent="0.25">
      <c r="E138" s="202"/>
      <c r="F138" s="202"/>
      <c r="H138" s="202"/>
      <c r="I138" s="203"/>
      <c r="J138" s="204"/>
      <c r="V138" s="202"/>
      <c r="Z138" s="202"/>
      <c r="AY138" s="205"/>
      <c r="AZ138" s="115"/>
      <c r="BA138" s="206"/>
      <c r="BB138" s="206"/>
      <c r="BC138" s="187"/>
    </row>
    <row r="139" spans="5:55" s="180" customFormat="1" x14ac:dyDescent="0.25">
      <c r="E139" s="202"/>
      <c r="F139" s="202"/>
      <c r="H139" s="202"/>
      <c r="I139" s="203"/>
      <c r="J139" s="204"/>
      <c r="V139" s="202"/>
      <c r="Z139" s="202"/>
      <c r="AY139" s="205"/>
      <c r="AZ139" s="115"/>
      <c r="BA139" s="206"/>
      <c r="BB139" s="206"/>
      <c r="BC139" s="187"/>
    </row>
    <row r="140" spans="5:55" s="180" customFormat="1" x14ac:dyDescent="0.25">
      <c r="E140" s="202"/>
      <c r="F140" s="202"/>
      <c r="H140" s="202"/>
      <c r="I140" s="203"/>
      <c r="J140" s="204"/>
      <c r="V140" s="202"/>
      <c r="Z140" s="202"/>
      <c r="AY140" s="205"/>
      <c r="AZ140" s="115"/>
      <c r="BA140" s="206"/>
      <c r="BB140" s="206"/>
      <c r="BC140" s="187"/>
    </row>
    <row r="141" spans="5:55" s="180" customFormat="1" x14ac:dyDescent="0.25">
      <c r="E141" s="202"/>
      <c r="F141" s="202"/>
      <c r="H141" s="202"/>
      <c r="I141" s="203"/>
      <c r="J141" s="204"/>
      <c r="V141" s="202"/>
      <c r="Z141" s="202"/>
      <c r="AY141" s="205"/>
      <c r="AZ141" s="115"/>
      <c r="BA141" s="206"/>
      <c r="BB141" s="206"/>
      <c r="BC141" s="187"/>
    </row>
    <row r="142" spans="5:55" s="180" customFormat="1" x14ac:dyDescent="0.25">
      <c r="E142" s="202"/>
      <c r="F142" s="202"/>
      <c r="H142" s="202"/>
      <c r="I142" s="203"/>
      <c r="J142" s="204"/>
      <c r="V142" s="202"/>
      <c r="Z142" s="202"/>
      <c r="AY142" s="205"/>
      <c r="AZ142" s="115"/>
      <c r="BA142" s="206"/>
      <c r="BB142" s="206"/>
      <c r="BC142" s="187"/>
    </row>
    <row r="143" spans="5:55" s="180" customFormat="1" x14ac:dyDescent="0.25">
      <c r="E143" s="202"/>
      <c r="F143" s="202"/>
      <c r="H143" s="202"/>
      <c r="I143" s="203"/>
      <c r="J143" s="204"/>
      <c r="V143" s="202"/>
      <c r="Z143" s="202"/>
      <c r="AY143" s="205"/>
      <c r="AZ143" s="115"/>
      <c r="BA143" s="206"/>
      <c r="BB143" s="206"/>
      <c r="BC143" s="187"/>
    </row>
    <row r="144" spans="5:55" s="180" customFormat="1" x14ac:dyDescent="0.25">
      <c r="E144" s="202"/>
      <c r="F144" s="202"/>
      <c r="H144" s="202"/>
      <c r="I144" s="203"/>
      <c r="J144" s="204"/>
      <c r="V144" s="202"/>
      <c r="Z144" s="202"/>
      <c r="AY144" s="205"/>
      <c r="AZ144" s="115"/>
      <c r="BA144" s="206"/>
      <c r="BB144" s="206"/>
      <c r="BC144" s="187"/>
    </row>
    <row r="145" spans="9:52" s="180" customFormat="1" x14ac:dyDescent="0.25">
      <c r="I145" s="203"/>
      <c r="AZ145" s="115"/>
    </row>
    <row r="146" spans="9:52" s="180" customFormat="1" x14ac:dyDescent="0.25">
      <c r="I146" s="203"/>
      <c r="AZ146" s="115"/>
    </row>
    <row r="147" spans="9:52" s="180" customFormat="1" x14ac:dyDescent="0.25">
      <c r="I147" s="203"/>
      <c r="AZ147" s="115"/>
    </row>
    <row r="148" spans="9:52" s="180" customFormat="1" x14ac:dyDescent="0.25">
      <c r="I148" s="203"/>
      <c r="AZ148" s="115"/>
    </row>
    <row r="149" spans="9:52" s="180" customFormat="1" x14ac:dyDescent="0.25">
      <c r="I149" s="203"/>
      <c r="AZ149" s="115"/>
    </row>
    <row r="150" spans="9:52" s="180" customFormat="1" x14ac:dyDescent="0.25">
      <c r="I150" s="203"/>
      <c r="AZ150" s="115"/>
    </row>
    <row r="151" spans="9:52" s="180" customFormat="1" x14ac:dyDescent="0.25">
      <c r="I151" s="203"/>
      <c r="AZ151" s="115"/>
    </row>
    <row r="152" spans="9:52" s="180" customFormat="1" x14ac:dyDescent="0.25">
      <c r="I152" s="203"/>
      <c r="AZ152" s="115"/>
    </row>
    <row r="153" spans="9:52" s="180" customFormat="1" x14ac:dyDescent="0.25">
      <c r="I153" s="203"/>
      <c r="AZ153" s="115"/>
    </row>
    <row r="154" spans="9:52" s="180" customFormat="1" x14ac:dyDescent="0.25">
      <c r="I154" s="203"/>
      <c r="AZ154" s="115"/>
    </row>
    <row r="155" spans="9:52" s="180" customFormat="1" x14ac:dyDescent="0.25">
      <c r="I155" s="203"/>
      <c r="AZ155" s="115"/>
    </row>
    <row r="156" spans="9:52" s="180" customFormat="1" x14ac:dyDescent="0.25">
      <c r="I156" s="203"/>
      <c r="AZ156" s="115"/>
    </row>
    <row r="157" spans="9:52" s="180" customFormat="1" x14ac:dyDescent="0.25">
      <c r="I157" s="203"/>
      <c r="AZ157" s="115"/>
    </row>
    <row r="158" spans="9:52" s="180" customFormat="1" x14ac:dyDescent="0.25">
      <c r="I158" s="203"/>
      <c r="AZ158" s="115"/>
    </row>
    <row r="159" spans="9:52" s="180" customFormat="1" x14ac:dyDescent="0.25">
      <c r="I159" s="203"/>
      <c r="AZ159" s="115"/>
    </row>
    <row r="160" spans="9:52" s="180" customFormat="1" x14ac:dyDescent="0.25">
      <c r="I160" s="203"/>
      <c r="AZ160" s="115"/>
    </row>
    <row r="161" spans="9:52" s="180" customFormat="1" x14ac:dyDescent="0.25">
      <c r="I161" s="203"/>
      <c r="AZ161" s="115"/>
    </row>
    <row r="162" spans="9:52" s="180" customFormat="1" x14ac:dyDescent="0.25">
      <c r="I162" s="203"/>
      <c r="AZ162" s="115"/>
    </row>
    <row r="163" spans="9:52" s="180" customFormat="1" x14ac:dyDescent="0.25">
      <c r="I163" s="203"/>
      <c r="AZ163" s="115"/>
    </row>
    <row r="164" spans="9:52" s="180" customFormat="1" x14ac:dyDescent="0.25">
      <c r="I164" s="203"/>
      <c r="AZ164" s="115"/>
    </row>
    <row r="165" spans="9:52" s="180" customFormat="1" x14ac:dyDescent="0.25">
      <c r="I165" s="203"/>
      <c r="AZ165" s="115"/>
    </row>
    <row r="166" spans="9:52" s="180" customFormat="1" x14ac:dyDescent="0.25">
      <c r="I166" s="203"/>
      <c r="AZ166" s="115"/>
    </row>
    <row r="167" spans="9:52" s="180" customFormat="1" x14ac:dyDescent="0.25">
      <c r="I167" s="203"/>
      <c r="AZ167" s="115"/>
    </row>
    <row r="168" spans="9:52" s="180" customFormat="1" x14ac:dyDescent="0.25">
      <c r="I168" s="203"/>
      <c r="AZ168" s="115"/>
    </row>
    <row r="169" spans="9:52" s="180" customFormat="1" x14ac:dyDescent="0.25">
      <c r="I169" s="203"/>
      <c r="AZ169" s="115"/>
    </row>
    <row r="170" spans="9:52" s="180" customFormat="1" x14ac:dyDescent="0.25">
      <c r="I170" s="203"/>
      <c r="AZ170" s="115"/>
    </row>
    <row r="171" spans="9:52" s="180" customFormat="1" x14ac:dyDescent="0.25">
      <c r="I171" s="203"/>
      <c r="AZ171" s="115"/>
    </row>
    <row r="172" spans="9:52" s="180" customFormat="1" x14ac:dyDescent="0.25">
      <c r="I172" s="203"/>
      <c r="AZ172" s="115"/>
    </row>
    <row r="173" spans="9:52" s="180" customFormat="1" x14ac:dyDescent="0.25">
      <c r="I173" s="203"/>
      <c r="AZ173" s="115"/>
    </row>
    <row r="174" spans="9:52" s="180" customFormat="1" x14ac:dyDescent="0.25">
      <c r="I174" s="203"/>
      <c r="AZ174" s="115"/>
    </row>
    <row r="175" spans="9:52" s="180" customFormat="1" x14ac:dyDescent="0.25">
      <c r="I175" s="203"/>
      <c r="AZ175" s="115"/>
    </row>
    <row r="176" spans="9:52" s="180" customFormat="1" x14ac:dyDescent="0.25">
      <c r="I176" s="203"/>
      <c r="AZ176" s="115"/>
    </row>
    <row r="177" spans="9:52" s="180" customFormat="1" x14ac:dyDescent="0.25">
      <c r="I177" s="203"/>
      <c r="AZ177" s="115"/>
    </row>
    <row r="178" spans="9:52" s="180" customFormat="1" x14ac:dyDescent="0.25">
      <c r="I178" s="203"/>
      <c r="AZ178" s="115"/>
    </row>
    <row r="179" spans="9:52" s="180" customFormat="1" x14ac:dyDescent="0.25">
      <c r="I179" s="203"/>
      <c r="AZ179" s="115"/>
    </row>
    <row r="180" spans="9:52" s="180" customFormat="1" x14ac:dyDescent="0.25">
      <c r="I180" s="203"/>
      <c r="AZ180" s="115"/>
    </row>
    <row r="181" spans="9:52" s="180" customFormat="1" x14ac:dyDescent="0.25">
      <c r="I181" s="203"/>
      <c r="AZ181" s="115"/>
    </row>
    <row r="182" spans="9:52" s="180" customFormat="1" x14ac:dyDescent="0.25">
      <c r="I182" s="203"/>
      <c r="AZ182" s="115"/>
    </row>
    <row r="183" spans="9:52" s="180" customFormat="1" x14ac:dyDescent="0.25">
      <c r="I183" s="203"/>
      <c r="AZ183" s="115"/>
    </row>
    <row r="184" spans="9:52" s="180" customFormat="1" x14ac:dyDescent="0.25">
      <c r="I184" s="203"/>
      <c r="AZ184" s="115"/>
    </row>
    <row r="185" spans="9:52" s="180" customFormat="1" x14ac:dyDescent="0.25">
      <c r="I185" s="203"/>
      <c r="AZ185" s="115"/>
    </row>
    <row r="186" spans="9:52" s="180" customFormat="1" x14ac:dyDescent="0.25">
      <c r="I186" s="203"/>
      <c r="AZ186" s="115"/>
    </row>
    <row r="187" spans="9:52" s="180" customFormat="1" x14ac:dyDescent="0.25">
      <c r="I187" s="203"/>
      <c r="AZ187" s="115"/>
    </row>
    <row r="188" spans="9:52" s="180" customFormat="1" x14ac:dyDescent="0.25">
      <c r="I188" s="203"/>
      <c r="AZ188" s="115"/>
    </row>
    <row r="189" spans="9:52" s="180" customFormat="1" x14ac:dyDescent="0.25">
      <c r="I189" s="203"/>
      <c r="AZ189" s="115"/>
    </row>
    <row r="190" spans="9:52" s="180" customFormat="1" x14ac:dyDescent="0.25">
      <c r="I190" s="203"/>
      <c r="AZ190" s="115"/>
    </row>
    <row r="191" spans="9:52" s="180" customFormat="1" x14ac:dyDescent="0.25">
      <c r="I191" s="203"/>
      <c r="AZ191" s="115"/>
    </row>
    <row r="192" spans="9:52" s="180" customFormat="1" x14ac:dyDescent="0.25">
      <c r="I192" s="203"/>
      <c r="AZ192" s="115"/>
    </row>
    <row r="193" spans="9:52" s="180" customFormat="1" x14ac:dyDescent="0.25">
      <c r="I193" s="203"/>
      <c r="AZ193" s="115"/>
    </row>
    <row r="194" spans="9:52" s="180" customFormat="1" x14ac:dyDescent="0.25">
      <c r="I194" s="203"/>
      <c r="AZ194" s="115"/>
    </row>
    <row r="195" spans="9:52" s="180" customFormat="1" x14ac:dyDescent="0.25">
      <c r="I195" s="203"/>
      <c r="AZ195" s="115"/>
    </row>
    <row r="196" spans="9:52" s="180" customFormat="1" x14ac:dyDescent="0.25">
      <c r="I196" s="203"/>
      <c r="AZ196" s="115"/>
    </row>
    <row r="197" spans="9:52" s="180" customFormat="1" x14ac:dyDescent="0.25">
      <c r="I197" s="203"/>
      <c r="AZ197" s="115"/>
    </row>
    <row r="198" spans="9:52" s="180" customFormat="1" x14ac:dyDescent="0.25">
      <c r="I198" s="203"/>
      <c r="AZ198" s="115"/>
    </row>
    <row r="199" spans="9:52" s="180" customFormat="1" x14ac:dyDescent="0.25">
      <c r="I199" s="203"/>
      <c r="AZ199" s="115"/>
    </row>
    <row r="200" spans="9:52" s="180" customFormat="1" x14ac:dyDescent="0.25">
      <c r="I200" s="203"/>
      <c r="AZ200" s="115"/>
    </row>
    <row r="201" spans="9:52" s="180" customFormat="1" x14ac:dyDescent="0.25">
      <c r="I201" s="203"/>
      <c r="AZ201" s="115"/>
    </row>
    <row r="202" spans="9:52" s="180" customFormat="1" x14ac:dyDescent="0.25">
      <c r="I202" s="203"/>
      <c r="AZ202" s="115"/>
    </row>
    <row r="203" spans="9:52" s="180" customFormat="1" x14ac:dyDescent="0.25">
      <c r="I203" s="203"/>
      <c r="AZ203" s="115"/>
    </row>
    <row r="204" spans="9:52" s="180" customFormat="1" x14ac:dyDescent="0.25">
      <c r="I204" s="203"/>
      <c r="AZ204" s="115"/>
    </row>
    <row r="205" spans="9:52" s="180" customFormat="1" x14ac:dyDescent="0.25">
      <c r="I205" s="203"/>
      <c r="AZ205" s="115"/>
    </row>
    <row r="206" spans="9:52" s="180" customFormat="1" x14ac:dyDescent="0.25">
      <c r="I206" s="203"/>
      <c r="AZ206" s="115"/>
    </row>
    <row r="207" spans="9:52" s="180" customFormat="1" x14ac:dyDescent="0.25">
      <c r="I207" s="203"/>
      <c r="AZ207" s="115"/>
    </row>
    <row r="208" spans="9:52" s="180" customFormat="1" x14ac:dyDescent="0.25">
      <c r="I208" s="203"/>
      <c r="AZ208" s="115"/>
    </row>
    <row r="209" spans="9:52" s="180" customFormat="1" x14ac:dyDescent="0.25">
      <c r="I209" s="203"/>
      <c r="AZ209" s="115"/>
    </row>
    <row r="210" spans="9:52" s="180" customFormat="1" x14ac:dyDescent="0.25">
      <c r="I210" s="203"/>
      <c r="AZ210" s="115"/>
    </row>
    <row r="211" spans="9:52" s="180" customFormat="1" x14ac:dyDescent="0.25">
      <c r="I211" s="203"/>
      <c r="AZ211" s="115"/>
    </row>
    <row r="212" spans="9:52" s="180" customFormat="1" x14ac:dyDescent="0.25">
      <c r="I212" s="203"/>
      <c r="AZ212" s="115"/>
    </row>
    <row r="213" spans="9:52" s="180" customFormat="1" x14ac:dyDescent="0.25">
      <c r="I213" s="203"/>
      <c r="AZ213" s="115"/>
    </row>
    <row r="214" spans="9:52" s="180" customFormat="1" x14ac:dyDescent="0.25">
      <c r="I214" s="203"/>
      <c r="AZ214" s="115"/>
    </row>
    <row r="215" spans="9:52" s="180" customFormat="1" x14ac:dyDescent="0.25">
      <c r="I215" s="203"/>
      <c r="AZ215" s="115"/>
    </row>
    <row r="216" spans="9:52" s="180" customFormat="1" x14ac:dyDescent="0.25">
      <c r="I216" s="203"/>
      <c r="AZ216" s="115"/>
    </row>
    <row r="217" spans="9:52" s="180" customFormat="1" x14ac:dyDescent="0.25">
      <c r="I217" s="203"/>
      <c r="AZ217" s="115"/>
    </row>
    <row r="218" spans="9:52" s="180" customFormat="1" x14ac:dyDescent="0.25">
      <c r="I218" s="203"/>
      <c r="AZ218" s="115"/>
    </row>
    <row r="219" spans="9:52" s="180" customFormat="1" x14ac:dyDescent="0.25">
      <c r="I219" s="203"/>
      <c r="AZ219" s="115"/>
    </row>
    <row r="220" spans="9:52" s="180" customFormat="1" x14ac:dyDescent="0.25">
      <c r="I220" s="203"/>
      <c r="AZ220" s="115"/>
    </row>
    <row r="221" spans="9:52" s="180" customFormat="1" x14ac:dyDescent="0.25">
      <c r="I221" s="203"/>
      <c r="AZ221" s="115"/>
    </row>
    <row r="222" spans="9:52" s="180" customFormat="1" x14ac:dyDescent="0.25">
      <c r="I222" s="203"/>
      <c r="AZ222" s="115"/>
    </row>
    <row r="223" spans="9:52" s="180" customFormat="1" x14ac:dyDescent="0.25">
      <c r="I223" s="203"/>
      <c r="AZ223" s="115"/>
    </row>
    <row r="224" spans="9:52" s="180" customFormat="1" x14ac:dyDescent="0.25">
      <c r="I224" s="203"/>
      <c r="AZ224" s="115"/>
    </row>
    <row r="225" spans="9:52" s="180" customFormat="1" x14ac:dyDescent="0.25">
      <c r="I225" s="203"/>
      <c r="AZ225" s="115"/>
    </row>
    <row r="226" spans="9:52" s="180" customFormat="1" x14ac:dyDescent="0.25">
      <c r="I226" s="203"/>
      <c r="AZ226" s="115"/>
    </row>
    <row r="227" spans="9:52" s="180" customFormat="1" x14ac:dyDescent="0.25">
      <c r="I227" s="203"/>
      <c r="AZ227" s="115"/>
    </row>
    <row r="228" spans="9:52" s="180" customFormat="1" x14ac:dyDescent="0.25">
      <c r="I228" s="203"/>
      <c r="AZ228" s="115"/>
    </row>
    <row r="229" spans="9:52" s="180" customFormat="1" x14ac:dyDescent="0.25">
      <c r="I229" s="203"/>
      <c r="AZ229" s="115"/>
    </row>
    <row r="230" spans="9:52" s="180" customFormat="1" x14ac:dyDescent="0.25">
      <c r="I230" s="203"/>
      <c r="AZ230" s="115"/>
    </row>
    <row r="231" spans="9:52" s="180" customFormat="1" x14ac:dyDescent="0.25">
      <c r="I231" s="203"/>
      <c r="AZ231" s="115"/>
    </row>
    <row r="232" spans="9:52" s="180" customFormat="1" x14ac:dyDescent="0.25">
      <c r="I232" s="203"/>
      <c r="AZ232" s="115"/>
    </row>
    <row r="233" spans="9:52" s="180" customFormat="1" x14ac:dyDescent="0.25">
      <c r="I233" s="203"/>
      <c r="AZ233" s="115"/>
    </row>
    <row r="234" spans="9:52" s="180" customFormat="1" x14ac:dyDescent="0.25">
      <c r="I234" s="203"/>
      <c r="AZ234" s="115"/>
    </row>
    <row r="235" spans="9:52" s="180" customFormat="1" x14ac:dyDescent="0.25">
      <c r="I235" s="203"/>
      <c r="AZ235" s="115"/>
    </row>
    <row r="236" spans="9:52" s="180" customFormat="1" x14ac:dyDescent="0.25">
      <c r="I236" s="203"/>
      <c r="AZ236" s="115"/>
    </row>
    <row r="237" spans="9:52" s="180" customFormat="1" x14ac:dyDescent="0.25">
      <c r="I237" s="203"/>
      <c r="AZ237" s="115"/>
    </row>
    <row r="238" spans="9:52" s="180" customFormat="1" x14ac:dyDescent="0.25">
      <c r="I238" s="203"/>
      <c r="AZ238" s="115"/>
    </row>
    <row r="239" spans="9:52" s="180" customFormat="1" x14ac:dyDescent="0.25">
      <c r="I239" s="203"/>
      <c r="AZ239" s="115"/>
    </row>
    <row r="240" spans="9:52" s="180" customFormat="1" x14ac:dyDescent="0.25">
      <c r="I240" s="203"/>
      <c r="AZ240" s="115"/>
    </row>
    <row r="241" spans="9:52" s="180" customFormat="1" x14ac:dyDescent="0.25">
      <c r="I241" s="203"/>
      <c r="AZ241" s="115"/>
    </row>
    <row r="242" spans="9:52" s="180" customFormat="1" x14ac:dyDescent="0.25">
      <c r="I242" s="203"/>
      <c r="AZ242" s="115"/>
    </row>
    <row r="243" spans="9:52" s="180" customFormat="1" x14ac:dyDescent="0.25">
      <c r="I243" s="203"/>
      <c r="AZ243" s="115"/>
    </row>
    <row r="244" spans="9:52" s="180" customFormat="1" x14ac:dyDescent="0.25">
      <c r="I244" s="203"/>
      <c r="AZ244" s="115"/>
    </row>
    <row r="245" spans="9:52" s="180" customFormat="1" x14ac:dyDescent="0.25">
      <c r="I245" s="203"/>
      <c r="AZ245" s="115"/>
    </row>
    <row r="246" spans="9:52" s="180" customFormat="1" x14ac:dyDescent="0.25">
      <c r="I246" s="203"/>
      <c r="AZ246" s="115"/>
    </row>
    <row r="247" spans="9:52" s="180" customFormat="1" x14ac:dyDescent="0.25">
      <c r="I247" s="203"/>
      <c r="AZ247" s="115"/>
    </row>
    <row r="248" spans="9:52" s="180" customFormat="1" x14ac:dyDescent="0.25">
      <c r="I248" s="203"/>
      <c r="AZ248" s="115"/>
    </row>
    <row r="249" spans="9:52" s="180" customFormat="1" x14ac:dyDescent="0.25">
      <c r="I249" s="203"/>
      <c r="AZ249" s="115"/>
    </row>
    <row r="250" spans="9:52" s="180" customFormat="1" x14ac:dyDescent="0.25">
      <c r="I250" s="203"/>
      <c r="AZ250" s="115"/>
    </row>
    <row r="251" spans="9:52" s="180" customFormat="1" x14ac:dyDescent="0.25">
      <c r="I251" s="203"/>
      <c r="AZ251" s="115"/>
    </row>
    <row r="252" spans="9:52" s="180" customFormat="1" x14ac:dyDescent="0.25">
      <c r="I252" s="203"/>
      <c r="AZ252" s="115"/>
    </row>
    <row r="253" spans="9:52" s="180" customFormat="1" x14ac:dyDescent="0.25">
      <c r="I253" s="203"/>
      <c r="AZ253" s="115"/>
    </row>
    <row r="254" spans="9:52" s="180" customFormat="1" x14ac:dyDescent="0.25">
      <c r="I254" s="203"/>
      <c r="AZ254" s="115"/>
    </row>
    <row r="255" spans="9:52" s="180" customFormat="1" x14ac:dyDescent="0.25">
      <c r="I255" s="203"/>
      <c r="AZ255" s="115"/>
    </row>
    <row r="256" spans="9:52" s="180" customFormat="1" x14ac:dyDescent="0.25">
      <c r="I256" s="203"/>
      <c r="AZ256" s="115"/>
    </row>
    <row r="257" spans="9:52" s="180" customFormat="1" x14ac:dyDescent="0.25">
      <c r="I257" s="203"/>
      <c r="AZ257" s="115"/>
    </row>
    <row r="258" spans="9:52" s="180" customFormat="1" x14ac:dyDescent="0.25">
      <c r="I258" s="203"/>
      <c r="AZ258" s="115"/>
    </row>
    <row r="259" spans="9:52" s="180" customFormat="1" x14ac:dyDescent="0.25">
      <c r="I259" s="203"/>
      <c r="AZ259" s="115"/>
    </row>
    <row r="260" spans="9:52" s="180" customFormat="1" x14ac:dyDescent="0.25">
      <c r="I260" s="203"/>
      <c r="AZ260" s="115"/>
    </row>
    <row r="261" spans="9:52" s="180" customFormat="1" x14ac:dyDescent="0.25">
      <c r="I261" s="203"/>
      <c r="AZ261" s="115"/>
    </row>
    <row r="262" spans="9:52" s="180" customFormat="1" x14ac:dyDescent="0.25">
      <c r="I262" s="203"/>
      <c r="AZ262" s="115"/>
    </row>
    <row r="263" spans="9:52" s="180" customFormat="1" x14ac:dyDescent="0.25">
      <c r="I263" s="203"/>
      <c r="AZ263" s="115"/>
    </row>
    <row r="264" spans="9:52" s="180" customFormat="1" x14ac:dyDescent="0.25">
      <c r="I264" s="203"/>
      <c r="AZ264" s="115"/>
    </row>
    <row r="265" spans="9:52" s="180" customFormat="1" x14ac:dyDescent="0.25">
      <c r="I265" s="203"/>
      <c r="AZ265" s="115"/>
    </row>
    <row r="266" spans="9:52" s="180" customFormat="1" x14ac:dyDescent="0.25">
      <c r="I266" s="203"/>
      <c r="AZ266" s="115"/>
    </row>
    <row r="267" spans="9:52" s="180" customFormat="1" x14ac:dyDescent="0.25">
      <c r="I267" s="203"/>
      <c r="AZ267" s="115"/>
    </row>
    <row r="268" spans="9:52" s="180" customFormat="1" x14ac:dyDescent="0.25">
      <c r="I268" s="203"/>
      <c r="AZ268" s="115"/>
    </row>
    <row r="269" spans="9:52" s="180" customFormat="1" x14ac:dyDescent="0.25">
      <c r="I269" s="203"/>
      <c r="AZ269" s="115"/>
    </row>
    <row r="270" spans="9:52" s="180" customFormat="1" x14ac:dyDescent="0.25">
      <c r="I270" s="203"/>
      <c r="AZ270" s="115"/>
    </row>
    <row r="271" spans="9:52" s="180" customFormat="1" x14ac:dyDescent="0.25">
      <c r="I271" s="203"/>
      <c r="AZ271" s="115"/>
    </row>
    <row r="272" spans="9:52" s="180" customFormat="1" x14ac:dyDescent="0.25">
      <c r="I272" s="203"/>
      <c r="AZ272" s="115"/>
    </row>
    <row r="273" spans="9:52" s="180" customFormat="1" x14ac:dyDescent="0.25">
      <c r="I273" s="203"/>
      <c r="AZ273" s="115"/>
    </row>
    <row r="274" spans="9:52" s="180" customFormat="1" x14ac:dyDescent="0.25">
      <c r="I274" s="203"/>
      <c r="AZ274" s="115"/>
    </row>
    <row r="275" spans="9:52" s="180" customFormat="1" x14ac:dyDescent="0.25">
      <c r="I275" s="203"/>
      <c r="AZ275" s="115"/>
    </row>
    <row r="276" spans="9:52" s="180" customFormat="1" x14ac:dyDescent="0.25">
      <c r="I276" s="203"/>
      <c r="AZ276" s="115"/>
    </row>
    <row r="277" spans="9:52" s="180" customFormat="1" x14ac:dyDescent="0.25">
      <c r="I277" s="203"/>
      <c r="AZ277" s="115"/>
    </row>
    <row r="278" spans="9:52" s="180" customFormat="1" x14ac:dyDescent="0.25">
      <c r="I278" s="203"/>
      <c r="AZ278" s="115"/>
    </row>
    <row r="279" spans="9:52" s="180" customFormat="1" x14ac:dyDescent="0.25">
      <c r="I279" s="203"/>
      <c r="AZ279" s="115"/>
    </row>
    <row r="280" spans="9:52" s="180" customFormat="1" x14ac:dyDescent="0.25">
      <c r="I280" s="203"/>
      <c r="AZ280" s="115"/>
    </row>
    <row r="281" spans="9:52" s="180" customFormat="1" x14ac:dyDescent="0.25">
      <c r="I281" s="203"/>
      <c r="AZ281" s="115"/>
    </row>
    <row r="282" spans="9:52" s="180" customFormat="1" x14ac:dyDescent="0.25">
      <c r="I282" s="203"/>
      <c r="AZ282" s="115"/>
    </row>
    <row r="283" spans="9:52" s="180" customFormat="1" x14ac:dyDescent="0.25">
      <c r="I283" s="203"/>
      <c r="AZ283" s="115"/>
    </row>
    <row r="284" spans="9:52" s="180" customFormat="1" x14ac:dyDescent="0.25">
      <c r="I284" s="203"/>
      <c r="AZ284" s="115"/>
    </row>
    <row r="285" spans="9:52" s="180" customFormat="1" x14ac:dyDescent="0.25">
      <c r="I285" s="203"/>
      <c r="AZ285" s="115"/>
    </row>
    <row r="286" spans="9:52" s="180" customFormat="1" x14ac:dyDescent="0.25">
      <c r="I286" s="203"/>
      <c r="AZ286" s="115"/>
    </row>
    <row r="287" spans="9:52" s="180" customFormat="1" x14ac:dyDescent="0.25">
      <c r="I287" s="203"/>
      <c r="AZ287" s="115"/>
    </row>
    <row r="288" spans="9:52" s="180" customFormat="1" x14ac:dyDescent="0.25">
      <c r="I288" s="203"/>
      <c r="AZ288" s="115"/>
    </row>
    <row r="289" spans="9:52" s="180" customFormat="1" x14ac:dyDescent="0.25">
      <c r="I289" s="203"/>
      <c r="AZ289" s="115"/>
    </row>
    <row r="290" spans="9:52" s="180" customFormat="1" x14ac:dyDescent="0.25">
      <c r="I290" s="203"/>
      <c r="AZ290" s="115"/>
    </row>
    <row r="291" spans="9:52" s="180" customFormat="1" x14ac:dyDescent="0.25">
      <c r="I291" s="203"/>
      <c r="AZ291" s="115"/>
    </row>
    <row r="292" spans="9:52" s="180" customFormat="1" x14ac:dyDescent="0.25">
      <c r="I292" s="203"/>
      <c r="AZ292" s="115"/>
    </row>
    <row r="293" spans="9:52" s="180" customFormat="1" x14ac:dyDescent="0.25">
      <c r="I293" s="203"/>
      <c r="AZ293" s="115"/>
    </row>
    <row r="294" spans="9:52" s="180" customFormat="1" x14ac:dyDescent="0.25">
      <c r="I294" s="203"/>
      <c r="AZ294" s="115"/>
    </row>
    <row r="295" spans="9:52" s="180" customFormat="1" x14ac:dyDescent="0.25">
      <c r="I295" s="203"/>
      <c r="AZ295" s="115"/>
    </row>
    <row r="296" spans="9:52" s="180" customFormat="1" x14ac:dyDescent="0.25">
      <c r="I296" s="203"/>
      <c r="AZ296" s="115"/>
    </row>
    <row r="297" spans="9:52" s="180" customFormat="1" x14ac:dyDescent="0.25">
      <c r="I297" s="203"/>
      <c r="AZ297" s="115"/>
    </row>
    <row r="298" spans="9:52" s="180" customFormat="1" x14ac:dyDescent="0.25">
      <c r="I298" s="203"/>
      <c r="AZ298" s="115"/>
    </row>
    <row r="299" spans="9:52" s="180" customFormat="1" x14ac:dyDescent="0.25">
      <c r="I299" s="203"/>
      <c r="AZ299" s="115"/>
    </row>
    <row r="300" spans="9:52" s="180" customFormat="1" x14ac:dyDescent="0.25">
      <c r="I300" s="203"/>
      <c r="AZ300" s="115"/>
    </row>
    <row r="301" spans="9:52" s="180" customFormat="1" x14ac:dyDescent="0.25">
      <c r="I301" s="203"/>
      <c r="AZ301" s="115"/>
    </row>
    <row r="302" spans="9:52" s="180" customFormat="1" x14ac:dyDescent="0.25">
      <c r="I302" s="203"/>
      <c r="AZ302" s="115"/>
    </row>
    <row r="303" spans="9:52" s="180" customFormat="1" x14ac:dyDescent="0.25">
      <c r="I303" s="203"/>
      <c r="AZ303" s="115"/>
    </row>
    <row r="304" spans="9:52" s="180" customFormat="1" x14ac:dyDescent="0.25">
      <c r="I304" s="203"/>
      <c r="AZ304" s="115"/>
    </row>
    <row r="305" spans="9:52" s="180" customFormat="1" x14ac:dyDescent="0.25">
      <c r="I305" s="203"/>
      <c r="AZ305" s="115"/>
    </row>
    <row r="306" spans="9:52" s="180" customFormat="1" x14ac:dyDescent="0.25">
      <c r="I306" s="203"/>
      <c r="AZ306" s="115"/>
    </row>
    <row r="307" spans="9:52" s="180" customFormat="1" x14ac:dyDescent="0.25">
      <c r="I307" s="203"/>
      <c r="AZ307" s="115"/>
    </row>
    <row r="308" spans="9:52" s="180" customFormat="1" x14ac:dyDescent="0.25">
      <c r="I308" s="203"/>
      <c r="AZ308" s="115"/>
    </row>
    <row r="309" spans="9:52" s="180" customFormat="1" x14ac:dyDescent="0.25">
      <c r="I309" s="203"/>
      <c r="AZ309" s="115"/>
    </row>
    <row r="310" spans="9:52" s="180" customFormat="1" x14ac:dyDescent="0.25">
      <c r="I310" s="203"/>
      <c r="AZ310" s="115"/>
    </row>
    <row r="311" spans="9:52" s="180" customFormat="1" x14ac:dyDescent="0.25">
      <c r="I311" s="203"/>
      <c r="AZ311" s="115"/>
    </row>
    <row r="312" spans="9:52" s="180" customFormat="1" x14ac:dyDescent="0.25">
      <c r="I312" s="203"/>
      <c r="AZ312" s="115"/>
    </row>
    <row r="313" spans="9:52" s="180" customFormat="1" x14ac:dyDescent="0.25">
      <c r="I313" s="203"/>
      <c r="AZ313" s="115"/>
    </row>
    <row r="314" spans="9:52" s="180" customFormat="1" x14ac:dyDescent="0.25">
      <c r="I314" s="203"/>
      <c r="AZ314" s="115"/>
    </row>
    <row r="315" spans="9:52" s="180" customFormat="1" x14ac:dyDescent="0.25">
      <c r="I315" s="203"/>
      <c r="AZ315" s="115"/>
    </row>
    <row r="316" spans="9:52" s="180" customFormat="1" x14ac:dyDescent="0.25">
      <c r="I316" s="203"/>
      <c r="AZ316" s="115"/>
    </row>
    <row r="317" spans="9:52" s="180" customFormat="1" x14ac:dyDescent="0.25">
      <c r="I317" s="203"/>
      <c r="AZ317" s="115"/>
    </row>
    <row r="318" spans="9:52" s="180" customFormat="1" x14ac:dyDescent="0.25">
      <c r="I318" s="203"/>
      <c r="AZ318" s="115"/>
    </row>
    <row r="319" spans="9:52" s="180" customFormat="1" x14ac:dyDescent="0.25">
      <c r="I319" s="203"/>
      <c r="AZ319" s="115"/>
    </row>
    <row r="320" spans="9:52" s="180" customFormat="1" x14ac:dyDescent="0.25">
      <c r="I320" s="203"/>
      <c r="AZ320" s="115"/>
    </row>
    <row r="321" spans="9:52" s="180" customFormat="1" x14ac:dyDescent="0.25">
      <c r="I321" s="203"/>
      <c r="AZ321" s="115"/>
    </row>
    <row r="322" spans="9:52" s="180" customFormat="1" x14ac:dyDescent="0.25">
      <c r="I322" s="203"/>
      <c r="AZ322" s="115"/>
    </row>
    <row r="323" spans="9:52" s="180" customFormat="1" x14ac:dyDescent="0.25">
      <c r="I323" s="203"/>
      <c r="AZ323" s="115"/>
    </row>
    <row r="324" spans="9:52" s="180" customFormat="1" x14ac:dyDescent="0.25">
      <c r="I324" s="203"/>
      <c r="AZ324" s="115"/>
    </row>
    <row r="325" spans="9:52" s="180" customFormat="1" x14ac:dyDescent="0.25">
      <c r="I325" s="203"/>
      <c r="AZ325" s="115"/>
    </row>
    <row r="326" spans="9:52" s="180" customFormat="1" x14ac:dyDescent="0.25">
      <c r="I326" s="203"/>
      <c r="AZ326" s="115"/>
    </row>
    <row r="327" spans="9:52" s="180" customFormat="1" x14ac:dyDescent="0.25">
      <c r="I327" s="203"/>
      <c r="AZ327" s="115"/>
    </row>
    <row r="328" spans="9:52" s="180" customFormat="1" x14ac:dyDescent="0.25">
      <c r="I328" s="203"/>
      <c r="AZ328" s="115"/>
    </row>
    <row r="329" spans="9:52" s="180" customFormat="1" x14ac:dyDescent="0.25">
      <c r="I329" s="203"/>
      <c r="AZ329" s="115"/>
    </row>
    <row r="330" spans="9:52" s="180" customFormat="1" x14ac:dyDescent="0.25">
      <c r="I330" s="203"/>
      <c r="AZ330" s="115"/>
    </row>
    <row r="331" spans="9:52" s="180" customFormat="1" x14ac:dyDescent="0.25">
      <c r="I331" s="203"/>
      <c r="AZ331" s="115"/>
    </row>
    <row r="332" spans="9:52" s="180" customFormat="1" x14ac:dyDescent="0.25">
      <c r="I332" s="203"/>
      <c r="AZ332" s="115"/>
    </row>
    <row r="333" spans="9:52" s="180" customFormat="1" x14ac:dyDescent="0.25">
      <c r="I333" s="203"/>
      <c r="AZ333" s="115"/>
    </row>
    <row r="334" spans="9:52" s="180" customFormat="1" x14ac:dyDescent="0.25">
      <c r="I334" s="203"/>
      <c r="AZ334" s="115"/>
    </row>
    <row r="335" spans="9:52" s="180" customFormat="1" x14ac:dyDescent="0.25">
      <c r="I335" s="203"/>
      <c r="AZ335" s="115"/>
    </row>
    <row r="336" spans="9:52" s="180" customFormat="1" x14ac:dyDescent="0.25">
      <c r="I336" s="203"/>
      <c r="AZ336" s="115"/>
    </row>
    <row r="337" spans="9:52" s="180" customFormat="1" x14ac:dyDescent="0.25">
      <c r="I337" s="203"/>
      <c r="AZ337" s="115"/>
    </row>
    <row r="338" spans="9:52" s="180" customFormat="1" x14ac:dyDescent="0.25">
      <c r="I338" s="203"/>
      <c r="AZ338" s="115"/>
    </row>
    <row r="339" spans="9:52" s="180" customFormat="1" x14ac:dyDescent="0.25">
      <c r="I339" s="203"/>
      <c r="AZ339" s="115"/>
    </row>
    <row r="340" spans="9:52" s="180" customFormat="1" x14ac:dyDescent="0.25">
      <c r="I340" s="203"/>
      <c r="AZ340" s="115"/>
    </row>
    <row r="341" spans="9:52" s="180" customFormat="1" x14ac:dyDescent="0.25">
      <c r="I341" s="203"/>
      <c r="AZ341" s="115"/>
    </row>
    <row r="342" spans="9:52" s="180" customFormat="1" x14ac:dyDescent="0.25">
      <c r="I342" s="203"/>
      <c r="AZ342" s="115"/>
    </row>
    <row r="343" spans="9:52" s="180" customFormat="1" x14ac:dyDescent="0.25">
      <c r="I343" s="203"/>
      <c r="AZ343" s="115"/>
    </row>
    <row r="344" spans="9:52" s="180" customFormat="1" x14ac:dyDescent="0.25">
      <c r="I344" s="203"/>
      <c r="AZ344" s="115"/>
    </row>
    <row r="345" spans="9:52" s="180" customFormat="1" x14ac:dyDescent="0.25">
      <c r="I345" s="203"/>
      <c r="AZ345" s="115"/>
    </row>
    <row r="346" spans="9:52" s="180" customFormat="1" x14ac:dyDescent="0.25">
      <c r="I346" s="203"/>
      <c r="AZ346" s="115"/>
    </row>
    <row r="347" spans="9:52" s="180" customFormat="1" x14ac:dyDescent="0.25">
      <c r="I347" s="203"/>
      <c r="AZ347" s="115"/>
    </row>
    <row r="348" spans="9:52" s="180" customFormat="1" x14ac:dyDescent="0.25">
      <c r="I348" s="203"/>
      <c r="AZ348" s="115"/>
    </row>
    <row r="349" spans="9:52" s="180" customFormat="1" x14ac:dyDescent="0.25">
      <c r="I349" s="203"/>
      <c r="AZ349" s="115"/>
    </row>
    <row r="350" spans="9:52" s="180" customFormat="1" x14ac:dyDescent="0.25">
      <c r="I350" s="203"/>
      <c r="AZ350" s="115"/>
    </row>
    <row r="351" spans="9:52" s="180" customFormat="1" x14ac:dyDescent="0.25">
      <c r="I351" s="203"/>
      <c r="AZ351" s="115"/>
    </row>
    <row r="352" spans="9:52" s="180" customFormat="1" x14ac:dyDescent="0.25">
      <c r="I352" s="203"/>
      <c r="AZ352" s="115"/>
    </row>
    <row r="353" spans="9:52" s="180" customFormat="1" x14ac:dyDescent="0.25">
      <c r="I353" s="203"/>
      <c r="AZ353" s="115"/>
    </row>
    <row r="354" spans="9:52" s="180" customFormat="1" x14ac:dyDescent="0.25">
      <c r="I354" s="203"/>
      <c r="AZ354" s="115"/>
    </row>
    <row r="355" spans="9:52" s="180" customFormat="1" x14ac:dyDescent="0.25">
      <c r="I355" s="203"/>
      <c r="AZ355" s="115"/>
    </row>
    <row r="356" spans="9:52" s="180" customFormat="1" x14ac:dyDescent="0.25">
      <c r="I356" s="203"/>
      <c r="AZ356" s="115"/>
    </row>
    <row r="357" spans="9:52" s="180" customFormat="1" x14ac:dyDescent="0.25">
      <c r="I357" s="203"/>
      <c r="AZ357" s="115"/>
    </row>
    <row r="358" spans="9:52" s="180" customFormat="1" x14ac:dyDescent="0.25">
      <c r="I358" s="203"/>
      <c r="AZ358" s="115"/>
    </row>
    <row r="359" spans="9:52" s="180" customFormat="1" x14ac:dyDescent="0.25">
      <c r="I359" s="203"/>
      <c r="AZ359" s="115"/>
    </row>
    <row r="360" spans="9:52" s="180" customFormat="1" x14ac:dyDescent="0.25">
      <c r="I360" s="203"/>
      <c r="AZ360" s="115"/>
    </row>
    <row r="361" spans="9:52" s="180" customFormat="1" x14ac:dyDescent="0.25">
      <c r="I361" s="203"/>
      <c r="AZ361" s="115"/>
    </row>
    <row r="362" spans="9:52" s="180" customFormat="1" x14ac:dyDescent="0.25">
      <c r="I362" s="203"/>
      <c r="AZ362" s="115"/>
    </row>
    <row r="363" spans="9:52" s="180" customFormat="1" x14ac:dyDescent="0.25">
      <c r="I363" s="203"/>
      <c r="AZ363" s="115"/>
    </row>
    <row r="364" spans="9:52" s="180" customFormat="1" x14ac:dyDescent="0.25">
      <c r="I364" s="203"/>
      <c r="AZ364" s="115"/>
    </row>
    <row r="365" spans="9:52" s="180" customFormat="1" x14ac:dyDescent="0.25">
      <c r="I365" s="203"/>
      <c r="AZ365" s="115"/>
    </row>
    <row r="366" spans="9:52" s="180" customFormat="1" x14ac:dyDescent="0.25">
      <c r="I366" s="203"/>
      <c r="AZ366" s="115"/>
    </row>
    <row r="367" spans="9:52" s="180" customFormat="1" x14ac:dyDescent="0.25">
      <c r="I367" s="203"/>
      <c r="AZ367" s="115"/>
    </row>
    <row r="368" spans="9:52" s="180" customFormat="1" x14ac:dyDescent="0.25">
      <c r="I368" s="203"/>
      <c r="AZ368" s="115"/>
    </row>
    <row r="369" spans="9:52" s="180" customFormat="1" x14ac:dyDescent="0.25">
      <c r="I369" s="203"/>
      <c r="AZ369" s="115"/>
    </row>
    <row r="370" spans="9:52" s="180" customFormat="1" x14ac:dyDescent="0.25">
      <c r="I370" s="203"/>
      <c r="AZ370" s="115"/>
    </row>
    <row r="371" spans="9:52" s="180" customFormat="1" x14ac:dyDescent="0.25">
      <c r="I371" s="203"/>
      <c r="AZ371" s="115"/>
    </row>
    <row r="372" spans="9:52" s="180" customFormat="1" x14ac:dyDescent="0.25">
      <c r="I372" s="203"/>
      <c r="AZ372" s="115"/>
    </row>
    <row r="373" spans="9:52" s="180" customFormat="1" x14ac:dyDescent="0.25">
      <c r="I373" s="203"/>
      <c r="AZ373" s="115"/>
    </row>
    <row r="374" spans="9:52" s="180" customFormat="1" x14ac:dyDescent="0.25">
      <c r="I374" s="203"/>
      <c r="AZ374" s="115"/>
    </row>
    <row r="375" spans="9:52" s="180" customFormat="1" x14ac:dyDescent="0.25">
      <c r="I375" s="203"/>
      <c r="AZ375" s="115"/>
    </row>
    <row r="376" spans="9:52" s="180" customFormat="1" x14ac:dyDescent="0.25">
      <c r="I376" s="203"/>
      <c r="AZ376" s="115"/>
    </row>
    <row r="377" spans="9:52" s="180" customFormat="1" x14ac:dyDescent="0.25">
      <c r="I377" s="203"/>
      <c r="AZ377" s="115"/>
    </row>
    <row r="378" spans="9:52" s="180" customFormat="1" x14ac:dyDescent="0.25">
      <c r="I378" s="203"/>
      <c r="AZ378" s="115"/>
    </row>
    <row r="379" spans="9:52" s="180" customFormat="1" x14ac:dyDescent="0.25">
      <c r="I379" s="203"/>
      <c r="AZ379" s="115"/>
    </row>
    <row r="380" spans="9:52" s="180" customFormat="1" x14ac:dyDescent="0.25">
      <c r="I380" s="203"/>
      <c r="AZ380" s="115"/>
    </row>
    <row r="381" spans="9:52" s="180" customFormat="1" x14ac:dyDescent="0.25">
      <c r="I381" s="203"/>
      <c r="AZ381" s="115"/>
    </row>
    <row r="382" spans="9:52" s="180" customFormat="1" x14ac:dyDescent="0.25">
      <c r="I382" s="203"/>
      <c r="AZ382" s="115"/>
    </row>
    <row r="383" spans="9:52" s="180" customFormat="1" x14ac:dyDescent="0.25">
      <c r="I383" s="203"/>
      <c r="AZ383" s="115"/>
    </row>
    <row r="384" spans="9:52" s="180" customFormat="1" x14ac:dyDescent="0.25">
      <c r="I384" s="203"/>
      <c r="AZ384" s="115"/>
    </row>
    <row r="385" spans="9:52" s="180" customFormat="1" x14ac:dyDescent="0.25">
      <c r="I385" s="203"/>
      <c r="AZ385" s="115"/>
    </row>
    <row r="386" spans="9:52" s="180" customFormat="1" x14ac:dyDescent="0.25">
      <c r="I386" s="203"/>
      <c r="AZ386" s="115"/>
    </row>
    <row r="387" spans="9:52" s="180" customFormat="1" x14ac:dyDescent="0.25">
      <c r="I387" s="203"/>
      <c r="AZ387" s="115"/>
    </row>
    <row r="388" spans="9:52" s="180" customFormat="1" x14ac:dyDescent="0.25">
      <c r="I388" s="203"/>
      <c r="AZ388" s="115"/>
    </row>
    <row r="389" spans="9:52" s="180" customFormat="1" x14ac:dyDescent="0.25">
      <c r="I389" s="203"/>
      <c r="AZ389" s="115"/>
    </row>
    <row r="390" spans="9:52" s="180" customFormat="1" x14ac:dyDescent="0.25">
      <c r="I390" s="203"/>
      <c r="AZ390" s="115"/>
    </row>
    <row r="391" spans="9:52" s="180" customFormat="1" x14ac:dyDescent="0.25">
      <c r="I391" s="203"/>
      <c r="AZ391" s="115"/>
    </row>
    <row r="392" spans="9:52" s="180" customFormat="1" x14ac:dyDescent="0.25">
      <c r="I392" s="203"/>
      <c r="AZ392" s="115"/>
    </row>
    <row r="393" spans="9:52" s="180" customFormat="1" x14ac:dyDescent="0.25">
      <c r="I393" s="203"/>
      <c r="AZ393" s="115"/>
    </row>
    <row r="394" spans="9:52" s="180" customFormat="1" x14ac:dyDescent="0.25">
      <c r="I394" s="203"/>
      <c r="AZ394" s="115"/>
    </row>
    <row r="395" spans="9:52" s="180" customFormat="1" x14ac:dyDescent="0.25">
      <c r="I395" s="203"/>
      <c r="AZ395" s="115"/>
    </row>
    <row r="396" spans="9:52" s="180" customFormat="1" x14ac:dyDescent="0.25">
      <c r="I396" s="203"/>
      <c r="AZ396" s="115"/>
    </row>
    <row r="397" spans="9:52" s="180" customFormat="1" x14ac:dyDescent="0.25">
      <c r="I397" s="203"/>
      <c r="AZ397" s="115"/>
    </row>
    <row r="398" spans="9:52" s="180" customFormat="1" x14ac:dyDescent="0.25">
      <c r="I398" s="203"/>
      <c r="AZ398" s="115"/>
    </row>
    <row r="399" spans="9:52" s="180" customFormat="1" x14ac:dyDescent="0.25">
      <c r="I399" s="203"/>
      <c r="AZ399" s="115"/>
    </row>
    <row r="400" spans="9:52" s="180" customFormat="1" x14ac:dyDescent="0.25">
      <c r="I400" s="203"/>
      <c r="AZ400" s="115"/>
    </row>
    <row r="401" spans="9:52" s="180" customFormat="1" x14ac:dyDescent="0.25">
      <c r="I401" s="203"/>
      <c r="AZ401" s="115"/>
    </row>
    <row r="402" spans="9:52" s="180" customFormat="1" x14ac:dyDescent="0.25">
      <c r="I402" s="203"/>
      <c r="AZ402" s="115"/>
    </row>
    <row r="403" spans="9:52" s="180" customFormat="1" x14ac:dyDescent="0.25">
      <c r="I403" s="203"/>
      <c r="AZ403" s="115"/>
    </row>
    <row r="404" spans="9:52" s="180" customFormat="1" x14ac:dyDescent="0.25">
      <c r="I404" s="203"/>
      <c r="AZ404" s="115"/>
    </row>
    <row r="405" spans="9:52" s="180" customFormat="1" x14ac:dyDescent="0.25">
      <c r="I405" s="203"/>
      <c r="AZ405" s="115"/>
    </row>
    <row r="406" spans="9:52" s="180" customFormat="1" x14ac:dyDescent="0.25">
      <c r="I406" s="203"/>
      <c r="AZ406" s="115"/>
    </row>
    <row r="407" spans="9:52" s="180" customFormat="1" x14ac:dyDescent="0.25">
      <c r="I407" s="203"/>
      <c r="AZ407" s="115"/>
    </row>
    <row r="408" spans="9:52" s="180" customFormat="1" x14ac:dyDescent="0.25">
      <c r="I408" s="203"/>
      <c r="AZ408" s="115"/>
    </row>
    <row r="409" spans="9:52" s="180" customFormat="1" x14ac:dyDescent="0.25">
      <c r="I409" s="203"/>
      <c r="AZ409" s="115"/>
    </row>
    <row r="410" spans="9:52" s="180" customFormat="1" x14ac:dyDescent="0.25">
      <c r="I410" s="203"/>
      <c r="AZ410" s="115"/>
    </row>
    <row r="411" spans="9:52" s="180" customFormat="1" x14ac:dyDescent="0.25">
      <c r="I411" s="203"/>
      <c r="AZ411" s="115"/>
    </row>
    <row r="412" spans="9:52" s="180" customFormat="1" x14ac:dyDescent="0.25">
      <c r="I412" s="203"/>
      <c r="AZ412" s="115"/>
    </row>
    <row r="413" spans="9:52" s="180" customFormat="1" x14ac:dyDescent="0.25">
      <c r="I413" s="203"/>
      <c r="AZ413" s="115"/>
    </row>
    <row r="414" spans="9:52" s="180" customFormat="1" x14ac:dyDescent="0.25">
      <c r="I414" s="203"/>
      <c r="AZ414" s="115"/>
    </row>
    <row r="415" spans="9:52" s="180" customFormat="1" x14ac:dyDescent="0.25">
      <c r="I415" s="203"/>
      <c r="AZ415" s="115"/>
    </row>
    <row r="416" spans="9:52" s="180" customFormat="1" x14ac:dyDescent="0.25">
      <c r="I416" s="203"/>
      <c r="AZ416" s="115"/>
    </row>
    <row r="417" spans="9:52" s="180" customFormat="1" x14ac:dyDescent="0.25">
      <c r="I417" s="203"/>
      <c r="AZ417" s="115"/>
    </row>
    <row r="418" spans="9:52" s="180" customFormat="1" x14ac:dyDescent="0.25">
      <c r="I418" s="203"/>
      <c r="AZ418" s="115"/>
    </row>
    <row r="419" spans="9:52" s="180" customFormat="1" x14ac:dyDescent="0.25">
      <c r="I419" s="203"/>
      <c r="AZ419" s="115"/>
    </row>
    <row r="420" spans="9:52" s="180" customFormat="1" x14ac:dyDescent="0.25">
      <c r="I420" s="203"/>
      <c r="AZ420" s="115"/>
    </row>
    <row r="421" spans="9:52" s="180" customFormat="1" x14ac:dyDescent="0.25">
      <c r="I421" s="203"/>
      <c r="AZ421" s="115"/>
    </row>
    <row r="422" spans="9:52" s="180" customFormat="1" x14ac:dyDescent="0.25">
      <c r="I422" s="203"/>
      <c r="AZ422" s="115"/>
    </row>
    <row r="423" spans="9:52" s="180" customFormat="1" x14ac:dyDescent="0.25">
      <c r="I423" s="203"/>
      <c r="AZ423" s="115"/>
    </row>
    <row r="424" spans="9:52" s="180" customFormat="1" x14ac:dyDescent="0.25">
      <c r="I424" s="203"/>
      <c r="AZ424" s="115"/>
    </row>
    <row r="425" spans="9:52" s="180" customFormat="1" x14ac:dyDescent="0.25">
      <c r="I425" s="203"/>
      <c r="AZ425" s="115"/>
    </row>
    <row r="426" spans="9:52" s="180" customFormat="1" x14ac:dyDescent="0.25">
      <c r="I426" s="203"/>
      <c r="AZ426" s="115"/>
    </row>
    <row r="427" spans="9:52" s="180" customFormat="1" x14ac:dyDescent="0.25">
      <c r="I427" s="203"/>
      <c r="AZ427" s="115"/>
    </row>
    <row r="428" spans="9:52" s="180" customFormat="1" x14ac:dyDescent="0.25">
      <c r="I428" s="203"/>
      <c r="AZ428" s="115"/>
    </row>
    <row r="429" spans="9:52" s="180" customFormat="1" x14ac:dyDescent="0.25">
      <c r="I429" s="203"/>
      <c r="AZ429" s="115"/>
    </row>
    <row r="430" spans="9:52" s="180" customFormat="1" x14ac:dyDescent="0.25">
      <c r="I430" s="203"/>
      <c r="AZ430" s="115"/>
    </row>
    <row r="431" spans="9:52" s="180" customFormat="1" x14ac:dyDescent="0.25">
      <c r="I431" s="203"/>
      <c r="AZ431" s="115"/>
    </row>
    <row r="432" spans="9:52" s="180" customFormat="1" x14ac:dyDescent="0.25">
      <c r="I432" s="203"/>
      <c r="AZ432" s="115"/>
    </row>
    <row r="433" spans="9:52" s="180" customFormat="1" x14ac:dyDescent="0.25">
      <c r="I433" s="203"/>
      <c r="AZ433" s="115"/>
    </row>
    <row r="434" spans="9:52" s="180" customFormat="1" x14ac:dyDescent="0.25">
      <c r="I434" s="203"/>
      <c r="AZ434" s="115"/>
    </row>
    <row r="435" spans="9:52" s="180" customFormat="1" x14ac:dyDescent="0.25">
      <c r="I435" s="203"/>
      <c r="AZ435" s="115"/>
    </row>
    <row r="436" spans="9:52" s="180" customFormat="1" x14ac:dyDescent="0.25">
      <c r="I436" s="203"/>
      <c r="AZ436" s="115"/>
    </row>
    <row r="437" spans="9:52" s="180" customFormat="1" x14ac:dyDescent="0.25">
      <c r="I437" s="203"/>
      <c r="AZ437" s="115"/>
    </row>
    <row r="438" spans="9:52" s="180" customFormat="1" x14ac:dyDescent="0.25">
      <c r="I438" s="203"/>
      <c r="AZ438" s="115"/>
    </row>
    <row r="439" spans="9:52" s="180" customFormat="1" x14ac:dyDescent="0.25">
      <c r="I439" s="203"/>
      <c r="AZ439" s="115"/>
    </row>
    <row r="440" spans="9:52" s="180" customFormat="1" x14ac:dyDescent="0.25">
      <c r="I440" s="203"/>
      <c r="AZ440" s="115"/>
    </row>
    <row r="441" spans="9:52" s="180" customFormat="1" x14ac:dyDescent="0.25">
      <c r="I441" s="203"/>
      <c r="AZ441" s="115"/>
    </row>
    <row r="442" spans="9:52" s="180" customFormat="1" x14ac:dyDescent="0.25">
      <c r="I442" s="203"/>
      <c r="AZ442" s="115"/>
    </row>
    <row r="443" spans="9:52" s="180" customFormat="1" x14ac:dyDescent="0.25">
      <c r="I443" s="203"/>
      <c r="AZ443" s="115"/>
    </row>
    <row r="444" spans="9:52" s="180" customFormat="1" x14ac:dyDescent="0.25">
      <c r="I444" s="203"/>
      <c r="AZ444" s="115"/>
    </row>
    <row r="445" spans="9:52" s="180" customFormat="1" x14ac:dyDescent="0.25">
      <c r="I445" s="203"/>
      <c r="AZ445" s="115"/>
    </row>
    <row r="446" spans="9:52" s="180" customFormat="1" x14ac:dyDescent="0.25">
      <c r="I446" s="203"/>
      <c r="AZ446" s="115"/>
    </row>
    <row r="447" spans="9:52" s="180" customFormat="1" x14ac:dyDescent="0.25">
      <c r="I447" s="203"/>
      <c r="AZ447" s="115"/>
    </row>
    <row r="448" spans="9:52" s="180" customFormat="1" x14ac:dyDescent="0.25">
      <c r="I448" s="203"/>
      <c r="AZ448" s="115"/>
    </row>
    <row r="449" spans="9:52" s="180" customFormat="1" x14ac:dyDescent="0.25">
      <c r="I449" s="203"/>
      <c r="AZ449" s="115"/>
    </row>
    <row r="450" spans="9:52" s="180" customFormat="1" x14ac:dyDescent="0.25">
      <c r="I450" s="203"/>
      <c r="AZ450" s="115"/>
    </row>
    <row r="451" spans="9:52" s="180" customFormat="1" x14ac:dyDescent="0.25">
      <c r="I451" s="203"/>
      <c r="AZ451" s="115"/>
    </row>
    <row r="452" spans="9:52" s="180" customFormat="1" x14ac:dyDescent="0.25">
      <c r="I452" s="203"/>
      <c r="AZ452" s="115"/>
    </row>
    <row r="453" spans="9:52" s="180" customFormat="1" x14ac:dyDescent="0.25">
      <c r="I453" s="203"/>
      <c r="AZ453" s="115"/>
    </row>
    <row r="454" spans="9:52" s="180" customFormat="1" x14ac:dyDescent="0.25">
      <c r="I454" s="203"/>
      <c r="AZ454" s="115"/>
    </row>
    <row r="455" spans="9:52" s="180" customFormat="1" x14ac:dyDescent="0.25">
      <c r="I455" s="203"/>
      <c r="AZ455" s="115"/>
    </row>
    <row r="456" spans="9:52" s="180" customFormat="1" x14ac:dyDescent="0.25">
      <c r="I456" s="203"/>
      <c r="AZ456" s="115"/>
    </row>
    <row r="457" spans="9:52" s="180" customFormat="1" x14ac:dyDescent="0.25">
      <c r="I457" s="203"/>
      <c r="AZ457" s="115"/>
    </row>
    <row r="458" spans="9:52" s="180" customFormat="1" x14ac:dyDescent="0.25">
      <c r="I458" s="203"/>
      <c r="AZ458" s="115"/>
    </row>
    <row r="459" spans="9:52" s="180" customFormat="1" x14ac:dyDescent="0.25">
      <c r="I459" s="203"/>
      <c r="AZ459" s="115"/>
    </row>
    <row r="460" spans="9:52" s="180" customFormat="1" x14ac:dyDescent="0.25">
      <c r="I460" s="203"/>
      <c r="AZ460" s="115"/>
    </row>
    <row r="461" spans="9:52" s="180" customFormat="1" x14ac:dyDescent="0.25">
      <c r="I461" s="203"/>
      <c r="AZ461" s="115"/>
    </row>
    <row r="462" spans="9:52" s="180" customFormat="1" x14ac:dyDescent="0.25">
      <c r="I462" s="203"/>
      <c r="AZ462" s="115"/>
    </row>
    <row r="463" spans="9:52" s="180" customFormat="1" x14ac:dyDescent="0.25">
      <c r="I463" s="203"/>
      <c r="AZ463" s="115"/>
    </row>
    <row r="464" spans="9:52" s="180" customFormat="1" x14ac:dyDescent="0.25">
      <c r="I464" s="203"/>
      <c r="AZ464" s="115"/>
    </row>
    <row r="465" spans="9:52" s="180" customFormat="1" x14ac:dyDescent="0.25">
      <c r="I465" s="203"/>
      <c r="AZ465" s="115"/>
    </row>
    <row r="466" spans="9:52" s="180" customFormat="1" x14ac:dyDescent="0.25">
      <c r="I466" s="203"/>
      <c r="AZ466" s="115"/>
    </row>
    <row r="467" spans="9:52" s="180" customFormat="1" x14ac:dyDescent="0.25">
      <c r="I467" s="203"/>
      <c r="AZ467" s="115"/>
    </row>
    <row r="468" spans="9:52" s="180" customFormat="1" x14ac:dyDescent="0.25">
      <c r="I468" s="203"/>
      <c r="AZ468" s="115"/>
    </row>
    <row r="469" spans="9:52" s="180" customFormat="1" x14ac:dyDescent="0.25">
      <c r="I469" s="203"/>
      <c r="AZ469" s="115"/>
    </row>
    <row r="470" spans="9:52" s="180" customFormat="1" x14ac:dyDescent="0.25">
      <c r="I470" s="203"/>
      <c r="AZ470" s="115"/>
    </row>
    <row r="471" spans="9:52" s="180" customFormat="1" x14ac:dyDescent="0.25">
      <c r="I471" s="203"/>
      <c r="AZ471" s="115"/>
    </row>
    <row r="472" spans="9:52" s="180" customFormat="1" x14ac:dyDescent="0.25">
      <c r="I472" s="203"/>
      <c r="AZ472" s="115"/>
    </row>
    <row r="473" spans="9:52" s="180" customFormat="1" x14ac:dyDescent="0.25">
      <c r="I473" s="203"/>
      <c r="AZ473" s="115"/>
    </row>
    <row r="474" spans="9:52" s="180" customFormat="1" x14ac:dyDescent="0.25">
      <c r="I474" s="203"/>
      <c r="AZ474" s="115"/>
    </row>
    <row r="475" spans="9:52" s="180" customFormat="1" x14ac:dyDescent="0.25">
      <c r="I475" s="203"/>
      <c r="AZ475" s="115"/>
    </row>
    <row r="476" spans="9:52" s="180" customFormat="1" x14ac:dyDescent="0.25">
      <c r="I476" s="203"/>
      <c r="AZ476" s="115"/>
    </row>
    <row r="477" spans="9:52" s="180" customFormat="1" x14ac:dyDescent="0.25">
      <c r="I477" s="203"/>
      <c r="AZ477" s="115"/>
    </row>
    <row r="478" spans="9:52" s="180" customFormat="1" x14ac:dyDescent="0.25">
      <c r="I478" s="203"/>
      <c r="AZ478" s="115"/>
    </row>
    <row r="479" spans="9:52" s="180" customFormat="1" x14ac:dyDescent="0.25">
      <c r="I479" s="203"/>
      <c r="AZ479" s="115"/>
    </row>
    <row r="480" spans="9:52" s="180" customFormat="1" x14ac:dyDescent="0.25">
      <c r="I480" s="203"/>
      <c r="AZ480" s="115"/>
    </row>
    <row r="481" spans="9:52" s="180" customFormat="1" x14ac:dyDescent="0.25">
      <c r="I481" s="203"/>
      <c r="AZ481" s="115"/>
    </row>
    <row r="482" spans="9:52" s="180" customFormat="1" x14ac:dyDescent="0.25">
      <c r="I482" s="203"/>
      <c r="AZ482" s="115"/>
    </row>
    <row r="483" spans="9:52" s="180" customFormat="1" x14ac:dyDescent="0.25">
      <c r="I483" s="203"/>
      <c r="AZ483" s="115"/>
    </row>
    <row r="484" spans="9:52" s="180" customFormat="1" x14ac:dyDescent="0.25">
      <c r="I484" s="203"/>
      <c r="AZ484" s="115"/>
    </row>
    <row r="485" spans="9:52" s="180" customFormat="1" x14ac:dyDescent="0.25">
      <c r="I485" s="203"/>
      <c r="AZ485" s="115"/>
    </row>
    <row r="486" spans="9:52" s="180" customFormat="1" x14ac:dyDescent="0.25">
      <c r="I486" s="203"/>
      <c r="AZ486" s="115"/>
    </row>
    <row r="487" spans="9:52" s="180" customFormat="1" x14ac:dyDescent="0.25">
      <c r="I487" s="203"/>
      <c r="AZ487" s="115"/>
    </row>
    <row r="488" spans="9:52" s="180" customFormat="1" x14ac:dyDescent="0.25">
      <c r="I488" s="203"/>
      <c r="AZ488" s="115"/>
    </row>
    <row r="489" spans="9:52" s="180" customFormat="1" x14ac:dyDescent="0.25">
      <c r="I489" s="203"/>
      <c r="AZ489" s="115"/>
    </row>
    <row r="490" spans="9:52" s="180" customFormat="1" x14ac:dyDescent="0.25">
      <c r="I490" s="203"/>
      <c r="AZ490" s="115"/>
    </row>
    <row r="491" spans="9:52" s="180" customFormat="1" x14ac:dyDescent="0.25">
      <c r="I491" s="203"/>
      <c r="AZ491" s="115"/>
    </row>
    <row r="492" spans="9:52" s="180" customFormat="1" x14ac:dyDescent="0.25">
      <c r="I492" s="203"/>
      <c r="AZ492" s="115"/>
    </row>
    <row r="493" spans="9:52" s="180" customFormat="1" x14ac:dyDescent="0.25">
      <c r="I493" s="203"/>
      <c r="AZ493" s="115"/>
    </row>
    <row r="494" spans="9:52" s="180" customFormat="1" x14ac:dyDescent="0.25">
      <c r="I494" s="203"/>
      <c r="AZ494" s="115"/>
    </row>
    <row r="495" spans="9:52" s="180" customFormat="1" x14ac:dyDescent="0.25">
      <c r="I495" s="203"/>
      <c r="AZ495" s="115"/>
    </row>
    <row r="496" spans="9:52" s="180" customFormat="1" x14ac:dyDescent="0.25">
      <c r="I496" s="203"/>
      <c r="AZ496" s="115"/>
    </row>
    <row r="497" spans="9:52" s="180" customFormat="1" x14ac:dyDescent="0.25">
      <c r="I497" s="203"/>
      <c r="AZ497" s="115"/>
    </row>
    <row r="498" spans="9:52" s="180" customFormat="1" x14ac:dyDescent="0.25">
      <c r="I498" s="203"/>
      <c r="AZ498" s="115"/>
    </row>
    <row r="499" spans="9:52" s="180" customFormat="1" x14ac:dyDescent="0.25">
      <c r="I499" s="203"/>
      <c r="AZ499" s="115"/>
    </row>
    <row r="500" spans="9:52" s="180" customFormat="1" x14ac:dyDescent="0.25">
      <c r="I500" s="203"/>
      <c r="AZ500" s="115"/>
    </row>
    <row r="501" spans="9:52" s="180" customFormat="1" x14ac:dyDescent="0.25">
      <c r="I501" s="203"/>
      <c r="AZ501" s="115"/>
    </row>
    <row r="502" spans="9:52" s="180" customFormat="1" x14ac:dyDescent="0.25">
      <c r="I502" s="203"/>
      <c r="AZ502" s="115"/>
    </row>
    <row r="503" spans="9:52" s="180" customFormat="1" x14ac:dyDescent="0.25">
      <c r="I503" s="203"/>
      <c r="AZ503" s="115"/>
    </row>
    <row r="504" spans="9:52" s="180" customFormat="1" x14ac:dyDescent="0.25">
      <c r="I504" s="203"/>
      <c r="AZ504" s="115"/>
    </row>
    <row r="505" spans="9:52" s="180" customFormat="1" x14ac:dyDescent="0.25">
      <c r="I505" s="203"/>
      <c r="AZ505" s="115"/>
    </row>
    <row r="506" spans="9:52" s="180" customFormat="1" x14ac:dyDescent="0.25">
      <c r="I506" s="203"/>
      <c r="AZ506" s="115"/>
    </row>
    <row r="507" spans="9:52" s="180" customFormat="1" x14ac:dyDescent="0.25">
      <c r="I507" s="203"/>
      <c r="AZ507" s="115"/>
    </row>
    <row r="508" spans="9:52" s="180" customFormat="1" x14ac:dyDescent="0.25">
      <c r="I508" s="203"/>
      <c r="AZ508" s="115"/>
    </row>
    <row r="509" spans="9:52" s="180" customFormat="1" x14ac:dyDescent="0.25">
      <c r="I509" s="203"/>
      <c r="AZ509" s="115"/>
    </row>
    <row r="510" spans="9:52" s="180" customFormat="1" x14ac:dyDescent="0.25">
      <c r="I510" s="203"/>
      <c r="AZ510" s="115"/>
    </row>
    <row r="511" spans="9:52" s="180" customFormat="1" x14ac:dyDescent="0.25">
      <c r="I511" s="203"/>
      <c r="AZ511" s="115"/>
    </row>
    <row r="512" spans="9:52" s="180" customFormat="1" x14ac:dyDescent="0.25">
      <c r="I512" s="203"/>
      <c r="AZ512" s="115"/>
    </row>
    <row r="513" spans="9:52" s="180" customFormat="1" x14ac:dyDescent="0.25">
      <c r="I513" s="203"/>
      <c r="AZ513" s="115"/>
    </row>
    <row r="514" spans="9:52" s="180" customFormat="1" x14ac:dyDescent="0.25">
      <c r="I514" s="203"/>
      <c r="AZ514" s="115"/>
    </row>
    <row r="515" spans="9:52" s="180" customFormat="1" x14ac:dyDescent="0.25">
      <c r="I515" s="203"/>
      <c r="AZ515" s="115"/>
    </row>
    <row r="516" spans="9:52" s="180" customFormat="1" x14ac:dyDescent="0.25">
      <c r="I516" s="203"/>
      <c r="AZ516" s="115"/>
    </row>
    <row r="517" spans="9:52" s="180" customFormat="1" x14ac:dyDescent="0.25">
      <c r="I517" s="203"/>
      <c r="AZ517" s="115"/>
    </row>
    <row r="518" spans="9:52" s="180" customFormat="1" x14ac:dyDescent="0.25">
      <c r="I518" s="203"/>
      <c r="AZ518" s="115"/>
    </row>
    <row r="519" spans="9:52" s="180" customFormat="1" x14ac:dyDescent="0.25">
      <c r="I519" s="203"/>
      <c r="AZ519" s="115"/>
    </row>
    <row r="520" spans="9:52" s="180" customFormat="1" x14ac:dyDescent="0.25">
      <c r="I520" s="203"/>
      <c r="AZ520" s="115"/>
    </row>
    <row r="521" spans="9:52" s="180" customFormat="1" x14ac:dyDescent="0.25">
      <c r="I521" s="203"/>
      <c r="AZ521" s="115"/>
    </row>
    <row r="522" spans="9:52" s="180" customFormat="1" x14ac:dyDescent="0.25">
      <c r="I522" s="203"/>
      <c r="AZ522" s="115"/>
    </row>
    <row r="523" spans="9:52" s="180" customFormat="1" x14ac:dyDescent="0.25">
      <c r="I523" s="203"/>
      <c r="AZ523" s="115"/>
    </row>
    <row r="524" spans="9:52" s="180" customFormat="1" x14ac:dyDescent="0.25">
      <c r="I524" s="203"/>
      <c r="AZ524" s="115"/>
    </row>
    <row r="525" spans="9:52" s="180" customFormat="1" x14ac:dyDescent="0.25">
      <c r="I525" s="203"/>
      <c r="AZ525" s="115"/>
    </row>
    <row r="526" spans="9:52" s="180" customFormat="1" x14ac:dyDescent="0.25">
      <c r="I526" s="203"/>
      <c r="AZ526" s="115"/>
    </row>
    <row r="527" spans="9:52" s="180" customFormat="1" x14ac:dyDescent="0.25">
      <c r="I527" s="203"/>
      <c r="AZ527" s="115"/>
    </row>
    <row r="528" spans="9:52" s="180" customFormat="1" x14ac:dyDescent="0.25">
      <c r="I528" s="203"/>
      <c r="AZ528" s="115"/>
    </row>
    <row r="529" spans="9:52" s="180" customFormat="1" x14ac:dyDescent="0.25">
      <c r="I529" s="203"/>
      <c r="AZ529" s="115"/>
    </row>
    <row r="530" spans="9:52" s="180" customFormat="1" x14ac:dyDescent="0.25">
      <c r="I530" s="203"/>
      <c r="AZ530" s="115"/>
    </row>
    <row r="531" spans="9:52" s="180" customFormat="1" x14ac:dyDescent="0.25">
      <c r="I531" s="203"/>
      <c r="AZ531" s="115"/>
    </row>
    <row r="532" spans="9:52" s="180" customFormat="1" x14ac:dyDescent="0.25">
      <c r="I532" s="203"/>
      <c r="AZ532" s="115"/>
    </row>
    <row r="533" spans="9:52" s="180" customFormat="1" x14ac:dyDescent="0.25">
      <c r="I533" s="203"/>
      <c r="AZ533" s="115"/>
    </row>
    <row r="534" spans="9:52" s="180" customFormat="1" x14ac:dyDescent="0.25">
      <c r="I534" s="203"/>
      <c r="AZ534" s="115"/>
    </row>
    <row r="535" spans="9:52" s="180" customFormat="1" x14ac:dyDescent="0.25">
      <c r="I535" s="203"/>
      <c r="AZ535" s="115"/>
    </row>
    <row r="536" spans="9:52" s="180" customFormat="1" x14ac:dyDescent="0.25">
      <c r="I536" s="203"/>
      <c r="AZ536" s="115"/>
    </row>
    <row r="537" spans="9:52" s="180" customFormat="1" x14ac:dyDescent="0.25">
      <c r="I537" s="203"/>
      <c r="AZ537" s="115"/>
    </row>
    <row r="538" spans="9:52" s="180" customFormat="1" x14ac:dyDescent="0.25">
      <c r="I538" s="203"/>
      <c r="AZ538" s="115"/>
    </row>
    <row r="539" spans="9:52" s="180" customFormat="1" x14ac:dyDescent="0.25">
      <c r="I539" s="203"/>
      <c r="AZ539" s="115"/>
    </row>
    <row r="540" spans="9:52" s="180" customFormat="1" x14ac:dyDescent="0.25">
      <c r="I540" s="203"/>
      <c r="AZ540" s="115"/>
    </row>
    <row r="541" spans="9:52" s="180" customFormat="1" x14ac:dyDescent="0.25">
      <c r="I541" s="203"/>
      <c r="AZ541" s="115"/>
    </row>
    <row r="542" spans="9:52" s="180" customFormat="1" x14ac:dyDescent="0.25">
      <c r="I542" s="203"/>
      <c r="AZ542" s="115"/>
    </row>
    <row r="543" spans="9:52" s="180" customFormat="1" x14ac:dyDescent="0.25">
      <c r="I543" s="203"/>
      <c r="AZ543" s="115"/>
    </row>
    <row r="544" spans="9:52" s="180" customFormat="1" x14ac:dyDescent="0.25">
      <c r="I544" s="203"/>
      <c r="AZ544" s="115"/>
    </row>
    <row r="545" spans="9:52" s="180" customFormat="1" x14ac:dyDescent="0.25">
      <c r="I545" s="203"/>
      <c r="AZ545" s="115"/>
    </row>
    <row r="546" spans="9:52" s="180" customFormat="1" x14ac:dyDescent="0.25">
      <c r="I546" s="203"/>
      <c r="AZ546" s="115"/>
    </row>
    <row r="547" spans="9:52" s="180" customFormat="1" x14ac:dyDescent="0.25">
      <c r="I547" s="203"/>
      <c r="AZ547" s="115"/>
    </row>
    <row r="548" spans="9:52" s="180" customFormat="1" x14ac:dyDescent="0.25">
      <c r="I548" s="203"/>
      <c r="AZ548" s="115"/>
    </row>
    <row r="549" spans="9:52" s="180" customFormat="1" x14ac:dyDescent="0.25">
      <c r="I549" s="203"/>
      <c r="AZ549" s="115"/>
    </row>
    <row r="550" spans="9:52" s="180" customFormat="1" x14ac:dyDescent="0.25">
      <c r="I550" s="203"/>
      <c r="AZ550" s="115"/>
    </row>
    <row r="551" spans="9:52" s="180" customFormat="1" x14ac:dyDescent="0.25">
      <c r="I551" s="203"/>
      <c r="AZ551" s="115"/>
    </row>
    <row r="552" spans="9:52" s="180" customFormat="1" x14ac:dyDescent="0.25">
      <c r="I552" s="203"/>
      <c r="AZ552" s="115"/>
    </row>
    <row r="553" spans="9:52" s="180" customFormat="1" x14ac:dyDescent="0.25">
      <c r="I553" s="203"/>
      <c r="AZ553" s="115"/>
    </row>
    <row r="554" spans="9:52" s="180" customFormat="1" x14ac:dyDescent="0.25">
      <c r="I554" s="203"/>
      <c r="AZ554" s="115"/>
    </row>
    <row r="555" spans="9:52" s="180" customFormat="1" x14ac:dyDescent="0.25">
      <c r="I555" s="203"/>
      <c r="AZ555" s="115"/>
    </row>
    <row r="556" spans="9:52" s="180" customFormat="1" x14ac:dyDescent="0.25">
      <c r="I556" s="203"/>
      <c r="AZ556" s="115"/>
    </row>
    <row r="557" spans="9:52" s="180" customFormat="1" x14ac:dyDescent="0.25">
      <c r="I557" s="203"/>
      <c r="AZ557" s="115"/>
    </row>
    <row r="558" spans="9:52" s="180" customFormat="1" x14ac:dyDescent="0.25">
      <c r="I558" s="203"/>
      <c r="AZ558" s="115"/>
    </row>
    <row r="559" spans="9:52" s="180" customFormat="1" x14ac:dyDescent="0.25">
      <c r="I559" s="203"/>
      <c r="AZ559" s="115"/>
    </row>
    <row r="560" spans="9:52" s="180" customFormat="1" x14ac:dyDescent="0.25">
      <c r="I560" s="203"/>
      <c r="AZ560" s="115"/>
    </row>
    <row r="561" spans="9:52" s="180" customFormat="1" x14ac:dyDescent="0.25">
      <c r="I561" s="203"/>
      <c r="AZ561" s="115"/>
    </row>
    <row r="562" spans="9:52" s="180" customFormat="1" x14ac:dyDescent="0.25">
      <c r="I562" s="203"/>
      <c r="AZ562" s="115"/>
    </row>
    <row r="563" spans="9:52" s="180" customFormat="1" x14ac:dyDescent="0.25">
      <c r="I563" s="203"/>
      <c r="AZ563" s="115"/>
    </row>
    <row r="564" spans="9:52" s="180" customFormat="1" x14ac:dyDescent="0.25">
      <c r="I564" s="203"/>
      <c r="AZ564" s="115"/>
    </row>
    <row r="565" spans="9:52" s="180" customFormat="1" x14ac:dyDescent="0.25">
      <c r="I565" s="203"/>
      <c r="AZ565" s="115"/>
    </row>
    <row r="566" spans="9:52" s="180" customFormat="1" x14ac:dyDescent="0.25">
      <c r="I566" s="203"/>
      <c r="AZ566" s="115"/>
    </row>
    <row r="567" spans="9:52" s="180" customFormat="1" x14ac:dyDescent="0.25">
      <c r="I567" s="203"/>
      <c r="AZ567" s="115"/>
    </row>
    <row r="568" spans="9:52" s="180" customFormat="1" x14ac:dyDescent="0.25">
      <c r="I568" s="203"/>
      <c r="AZ568" s="115"/>
    </row>
    <row r="569" spans="9:52" s="180" customFormat="1" x14ac:dyDescent="0.25">
      <c r="I569" s="203"/>
      <c r="AZ569" s="115"/>
    </row>
    <row r="570" spans="9:52" s="180" customFormat="1" x14ac:dyDescent="0.25">
      <c r="I570" s="203"/>
      <c r="AZ570" s="115"/>
    </row>
    <row r="571" spans="9:52" s="180" customFormat="1" x14ac:dyDescent="0.25">
      <c r="I571" s="203"/>
      <c r="AZ571" s="115"/>
    </row>
    <row r="572" spans="9:52" s="180" customFormat="1" x14ac:dyDescent="0.25">
      <c r="I572" s="203"/>
      <c r="AZ572" s="115"/>
    </row>
    <row r="573" spans="9:52" s="180" customFormat="1" x14ac:dyDescent="0.25">
      <c r="I573" s="203"/>
      <c r="AZ573" s="115"/>
    </row>
    <row r="574" spans="9:52" s="180" customFormat="1" x14ac:dyDescent="0.25">
      <c r="I574" s="203"/>
      <c r="AZ574" s="115"/>
    </row>
    <row r="575" spans="9:52" s="180" customFormat="1" x14ac:dyDescent="0.25">
      <c r="I575" s="203"/>
      <c r="AZ575" s="115"/>
    </row>
    <row r="576" spans="9:52" s="180" customFormat="1" x14ac:dyDescent="0.25">
      <c r="I576" s="203"/>
      <c r="AZ576" s="115"/>
    </row>
    <row r="577" spans="9:52" s="180" customFormat="1" x14ac:dyDescent="0.25">
      <c r="I577" s="203"/>
      <c r="AZ577" s="115"/>
    </row>
    <row r="578" spans="9:52" s="180" customFormat="1" x14ac:dyDescent="0.25">
      <c r="I578" s="203"/>
      <c r="AZ578" s="115"/>
    </row>
    <row r="579" spans="9:52" s="180" customFormat="1" x14ac:dyDescent="0.25">
      <c r="I579" s="203"/>
      <c r="AZ579" s="115"/>
    </row>
    <row r="580" spans="9:52" s="180" customFormat="1" x14ac:dyDescent="0.25">
      <c r="I580" s="203"/>
      <c r="AZ580" s="115"/>
    </row>
    <row r="581" spans="9:52" s="180" customFormat="1" x14ac:dyDescent="0.25">
      <c r="I581" s="203"/>
      <c r="AZ581" s="115"/>
    </row>
    <row r="582" spans="9:52" s="180" customFormat="1" x14ac:dyDescent="0.25">
      <c r="I582" s="203"/>
      <c r="AZ582" s="115"/>
    </row>
    <row r="583" spans="9:52" s="180" customFormat="1" x14ac:dyDescent="0.25">
      <c r="I583" s="203"/>
      <c r="AZ583" s="115"/>
    </row>
    <row r="584" spans="9:52" s="180" customFormat="1" x14ac:dyDescent="0.25">
      <c r="I584" s="203"/>
      <c r="AZ584" s="115"/>
    </row>
    <row r="585" spans="9:52" s="180" customFormat="1" x14ac:dyDescent="0.25">
      <c r="I585" s="203"/>
      <c r="AZ585" s="115"/>
    </row>
    <row r="586" spans="9:52" s="180" customFormat="1" x14ac:dyDescent="0.25">
      <c r="I586" s="203"/>
      <c r="AZ586" s="115"/>
    </row>
    <row r="587" spans="9:52" s="180" customFormat="1" x14ac:dyDescent="0.25">
      <c r="I587" s="203"/>
      <c r="AZ587" s="115"/>
    </row>
    <row r="588" spans="9:52" s="180" customFormat="1" x14ac:dyDescent="0.25">
      <c r="I588" s="203"/>
      <c r="AZ588" s="115"/>
    </row>
    <row r="589" spans="9:52" s="180" customFormat="1" x14ac:dyDescent="0.25">
      <c r="I589" s="203"/>
      <c r="AZ589" s="115"/>
    </row>
    <row r="590" spans="9:52" s="180" customFormat="1" x14ac:dyDescent="0.25">
      <c r="I590" s="203"/>
      <c r="AZ590" s="115"/>
    </row>
    <row r="591" spans="9:52" s="180" customFormat="1" x14ac:dyDescent="0.25">
      <c r="I591" s="203"/>
      <c r="AZ591" s="115"/>
    </row>
    <row r="592" spans="9:52" s="180" customFormat="1" x14ac:dyDescent="0.25">
      <c r="I592" s="203"/>
      <c r="AZ592" s="115"/>
    </row>
    <row r="593" spans="9:52" s="180" customFormat="1" x14ac:dyDescent="0.25">
      <c r="I593" s="203"/>
      <c r="AZ593" s="115"/>
    </row>
    <row r="594" spans="9:52" s="180" customFormat="1" x14ac:dyDescent="0.25">
      <c r="I594" s="203"/>
      <c r="AZ594" s="115"/>
    </row>
    <row r="595" spans="9:52" s="180" customFormat="1" x14ac:dyDescent="0.25">
      <c r="I595" s="203"/>
      <c r="AZ595" s="115"/>
    </row>
    <row r="596" spans="9:52" s="180" customFormat="1" x14ac:dyDescent="0.25">
      <c r="I596" s="203"/>
      <c r="AZ596" s="115"/>
    </row>
    <row r="597" spans="9:52" s="180" customFormat="1" x14ac:dyDescent="0.25">
      <c r="I597" s="203"/>
      <c r="AZ597" s="115"/>
    </row>
    <row r="598" spans="9:52" s="180" customFormat="1" x14ac:dyDescent="0.25">
      <c r="I598" s="203"/>
      <c r="AZ598" s="115"/>
    </row>
    <row r="599" spans="9:52" s="180" customFormat="1" x14ac:dyDescent="0.25">
      <c r="I599" s="203"/>
      <c r="AZ599" s="115"/>
    </row>
    <row r="600" spans="9:52" s="180" customFormat="1" x14ac:dyDescent="0.25">
      <c r="I600" s="203"/>
      <c r="AZ600" s="115"/>
    </row>
    <row r="601" spans="9:52" s="180" customFormat="1" x14ac:dyDescent="0.25">
      <c r="I601" s="203"/>
      <c r="AZ601" s="115"/>
    </row>
    <row r="602" spans="9:52" s="180" customFormat="1" x14ac:dyDescent="0.25">
      <c r="I602" s="203"/>
      <c r="AZ602" s="115"/>
    </row>
    <row r="603" spans="9:52" s="180" customFormat="1" x14ac:dyDescent="0.25">
      <c r="I603" s="203"/>
      <c r="AZ603" s="115"/>
    </row>
    <row r="604" spans="9:52" s="180" customFormat="1" x14ac:dyDescent="0.25">
      <c r="I604" s="203"/>
      <c r="AZ604" s="115"/>
    </row>
    <row r="605" spans="9:52" s="180" customFormat="1" x14ac:dyDescent="0.25">
      <c r="I605" s="203"/>
      <c r="AZ605" s="115"/>
    </row>
    <row r="606" spans="9:52" s="180" customFormat="1" x14ac:dyDescent="0.25">
      <c r="I606" s="203"/>
      <c r="AZ606" s="115"/>
    </row>
    <row r="607" spans="9:52" s="180" customFormat="1" x14ac:dyDescent="0.25">
      <c r="I607" s="203"/>
      <c r="AZ607" s="115"/>
    </row>
    <row r="608" spans="9:52" s="180" customFormat="1" x14ac:dyDescent="0.25">
      <c r="I608" s="203"/>
      <c r="AZ608" s="115"/>
    </row>
    <row r="609" spans="9:52" s="180" customFormat="1" x14ac:dyDescent="0.25">
      <c r="I609" s="203"/>
      <c r="AZ609" s="115"/>
    </row>
    <row r="610" spans="9:52" s="180" customFormat="1" x14ac:dyDescent="0.25">
      <c r="I610" s="203"/>
      <c r="AZ610" s="115"/>
    </row>
    <row r="611" spans="9:52" s="180" customFormat="1" x14ac:dyDescent="0.25">
      <c r="I611" s="203"/>
      <c r="AZ611" s="115"/>
    </row>
    <row r="612" spans="9:52" s="180" customFormat="1" x14ac:dyDescent="0.25">
      <c r="I612" s="203"/>
      <c r="AZ612" s="115"/>
    </row>
    <row r="613" spans="9:52" s="180" customFormat="1" x14ac:dyDescent="0.25">
      <c r="I613" s="203"/>
      <c r="AZ613" s="115"/>
    </row>
    <row r="614" spans="9:52" s="180" customFormat="1" x14ac:dyDescent="0.25">
      <c r="I614" s="203"/>
      <c r="AZ614" s="115"/>
    </row>
    <row r="615" spans="9:52" s="180" customFormat="1" x14ac:dyDescent="0.25">
      <c r="I615" s="203"/>
      <c r="AZ615" s="115"/>
    </row>
    <row r="616" spans="9:52" s="180" customFormat="1" x14ac:dyDescent="0.25">
      <c r="I616" s="203"/>
      <c r="AZ616" s="115"/>
    </row>
    <row r="617" spans="9:52" s="180" customFormat="1" x14ac:dyDescent="0.25">
      <c r="I617" s="203"/>
      <c r="AZ617" s="115"/>
    </row>
    <row r="618" spans="9:52" s="180" customFormat="1" x14ac:dyDescent="0.25">
      <c r="I618" s="203"/>
      <c r="AZ618" s="115"/>
    </row>
    <row r="619" spans="9:52" s="180" customFormat="1" x14ac:dyDescent="0.25">
      <c r="I619" s="203"/>
      <c r="AZ619" s="115"/>
    </row>
    <row r="620" spans="9:52" s="180" customFormat="1" x14ac:dyDescent="0.25">
      <c r="I620" s="203"/>
      <c r="AZ620" s="115"/>
    </row>
    <row r="621" spans="9:52" s="180" customFormat="1" x14ac:dyDescent="0.25">
      <c r="I621" s="203"/>
      <c r="AZ621" s="115"/>
    </row>
    <row r="622" spans="9:52" s="180" customFormat="1" x14ac:dyDescent="0.25">
      <c r="I622" s="203"/>
      <c r="AZ622" s="115"/>
    </row>
    <row r="623" spans="9:52" s="180" customFormat="1" x14ac:dyDescent="0.25">
      <c r="I623" s="203"/>
      <c r="AZ623" s="115"/>
    </row>
    <row r="624" spans="9:52" s="180" customFormat="1" x14ac:dyDescent="0.25">
      <c r="I624" s="203"/>
      <c r="AZ624" s="115"/>
    </row>
    <row r="625" spans="9:52" s="180" customFormat="1" x14ac:dyDescent="0.25">
      <c r="I625" s="203"/>
      <c r="AZ625" s="115"/>
    </row>
    <row r="626" spans="9:52" s="180" customFormat="1" x14ac:dyDescent="0.25">
      <c r="I626" s="203"/>
      <c r="AZ626" s="115"/>
    </row>
    <row r="627" spans="9:52" s="180" customFormat="1" x14ac:dyDescent="0.25">
      <c r="I627" s="203"/>
      <c r="AZ627" s="115"/>
    </row>
    <row r="628" spans="9:52" s="180" customFormat="1" x14ac:dyDescent="0.25">
      <c r="I628" s="203"/>
      <c r="AZ628" s="115"/>
    </row>
    <row r="629" spans="9:52" s="180" customFormat="1" x14ac:dyDescent="0.25">
      <c r="I629" s="203"/>
      <c r="AZ629" s="115"/>
    </row>
    <row r="630" spans="9:52" s="180" customFormat="1" x14ac:dyDescent="0.25">
      <c r="I630" s="203"/>
      <c r="AZ630" s="115"/>
    </row>
    <row r="631" spans="9:52" s="180" customFormat="1" x14ac:dyDescent="0.25">
      <c r="I631" s="203"/>
      <c r="AZ631" s="115"/>
    </row>
    <row r="632" spans="9:52" s="180" customFormat="1" x14ac:dyDescent="0.25">
      <c r="I632" s="203"/>
      <c r="AZ632" s="115"/>
    </row>
    <row r="633" spans="9:52" s="180" customFormat="1" x14ac:dyDescent="0.25">
      <c r="I633" s="203"/>
      <c r="AZ633" s="115"/>
    </row>
    <row r="634" spans="9:52" s="180" customFormat="1" x14ac:dyDescent="0.25">
      <c r="I634" s="203"/>
      <c r="AZ634" s="115"/>
    </row>
    <row r="635" spans="9:52" s="180" customFormat="1" x14ac:dyDescent="0.25">
      <c r="I635" s="203"/>
      <c r="AZ635" s="115"/>
    </row>
    <row r="636" spans="9:52" s="180" customFormat="1" x14ac:dyDescent="0.25">
      <c r="I636" s="203"/>
      <c r="AZ636" s="115"/>
    </row>
    <row r="637" spans="9:52" s="180" customFormat="1" x14ac:dyDescent="0.25">
      <c r="I637" s="203"/>
      <c r="AZ637" s="115"/>
    </row>
    <row r="638" spans="9:52" s="180" customFormat="1" x14ac:dyDescent="0.25">
      <c r="I638" s="203"/>
      <c r="AZ638" s="115"/>
    </row>
    <row r="639" spans="9:52" s="180" customFormat="1" x14ac:dyDescent="0.25">
      <c r="I639" s="203"/>
      <c r="AZ639" s="115"/>
    </row>
    <row r="640" spans="9:52" s="180" customFormat="1" x14ac:dyDescent="0.25">
      <c r="I640" s="203"/>
      <c r="AZ640" s="115"/>
    </row>
    <row r="641" spans="9:52" s="180" customFormat="1" x14ac:dyDescent="0.25">
      <c r="I641" s="203"/>
      <c r="AZ641" s="115"/>
    </row>
    <row r="642" spans="9:52" s="180" customFormat="1" x14ac:dyDescent="0.25">
      <c r="I642" s="203"/>
      <c r="AZ642" s="115"/>
    </row>
    <row r="643" spans="9:52" s="180" customFormat="1" x14ac:dyDescent="0.25">
      <c r="I643" s="203"/>
      <c r="AZ643" s="115"/>
    </row>
    <row r="644" spans="9:52" s="180" customFormat="1" x14ac:dyDescent="0.25">
      <c r="I644" s="203"/>
      <c r="AZ644" s="115"/>
    </row>
    <row r="645" spans="9:52" s="180" customFormat="1" x14ac:dyDescent="0.25">
      <c r="I645" s="203"/>
      <c r="AZ645" s="115"/>
    </row>
    <row r="646" spans="9:52" s="180" customFormat="1" x14ac:dyDescent="0.25">
      <c r="I646" s="203"/>
      <c r="AZ646" s="115"/>
    </row>
    <row r="647" spans="9:52" s="180" customFormat="1" x14ac:dyDescent="0.25">
      <c r="I647" s="203"/>
      <c r="AZ647" s="115"/>
    </row>
    <row r="648" spans="9:52" s="180" customFormat="1" x14ac:dyDescent="0.25">
      <c r="I648" s="203"/>
      <c r="AZ648" s="115"/>
    </row>
    <row r="649" spans="9:52" s="180" customFormat="1" x14ac:dyDescent="0.25">
      <c r="I649" s="203"/>
      <c r="AZ649" s="115"/>
    </row>
    <row r="650" spans="9:52" s="180" customFormat="1" x14ac:dyDescent="0.25">
      <c r="I650" s="203"/>
      <c r="AZ650" s="115"/>
    </row>
    <row r="651" spans="9:52" s="180" customFormat="1" x14ac:dyDescent="0.25">
      <c r="I651" s="203"/>
      <c r="AZ651" s="115"/>
    </row>
    <row r="652" spans="9:52" s="180" customFormat="1" x14ac:dyDescent="0.25">
      <c r="I652" s="203"/>
      <c r="AZ652" s="115"/>
    </row>
    <row r="653" spans="9:52" s="180" customFormat="1" x14ac:dyDescent="0.25">
      <c r="I653" s="203"/>
      <c r="AZ653" s="115"/>
    </row>
    <row r="654" spans="9:52" s="180" customFormat="1" x14ac:dyDescent="0.25">
      <c r="I654" s="203"/>
      <c r="AZ654" s="115"/>
    </row>
    <row r="655" spans="9:52" s="180" customFormat="1" x14ac:dyDescent="0.25">
      <c r="I655" s="203"/>
      <c r="AZ655" s="115"/>
    </row>
    <row r="656" spans="9:52" s="180" customFormat="1" x14ac:dyDescent="0.25">
      <c r="I656" s="203"/>
      <c r="AZ656" s="115"/>
    </row>
    <row r="657" spans="9:52" s="180" customFormat="1" x14ac:dyDescent="0.25">
      <c r="I657" s="203"/>
      <c r="AZ657" s="115"/>
    </row>
    <row r="658" spans="9:52" s="180" customFormat="1" x14ac:dyDescent="0.25">
      <c r="I658" s="203"/>
      <c r="AZ658" s="115"/>
    </row>
    <row r="659" spans="9:52" s="180" customFormat="1" x14ac:dyDescent="0.25">
      <c r="I659" s="203"/>
      <c r="AZ659" s="115"/>
    </row>
    <row r="660" spans="9:52" s="180" customFormat="1" x14ac:dyDescent="0.25">
      <c r="I660" s="203"/>
      <c r="AZ660" s="115"/>
    </row>
    <row r="661" spans="9:52" s="180" customFormat="1" x14ac:dyDescent="0.25">
      <c r="I661" s="203"/>
      <c r="AZ661" s="115"/>
    </row>
    <row r="662" spans="9:52" s="180" customFormat="1" x14ac:dyDescent="0.25">
      <c r="I662" s="203"/>
      <c r="AZ662" s="115"/>
    </row>
    <row r="663" spans="9:52" s="180" customFormat="1" x14ac:dyDescent="0.25">
      <c r="I663" s="203"/>
      <c r="AZ663" s="115"/>
    </row>
    <row r="664" spans="9:52" s="180" customFormat="1" x14ac:dyDescent="0.25">
      <c r="I664" s="203"/>
      <c r="AZ664" s="115"/>
    </row>
    <row r="665" spans="9:52" s="180" customFormat="1" x14ac:dyDescent="0.25">
      <c r="I665" s="203"/>
      <c r="AZ665" s="115"/>
    </row>
    <row r="666" spans="9:52" s="180" customFormat="1" x14ac:dyDescent="0.25">
      <c r="I666" s="203"/>
      <c r="AZ666" s="115"/>
    </row>
    <row r="667" spans="9:52" s="180" customFormat="1" x14ac:dyDescent="0.25">
      <c r="I667" s="203"/>
      <c r="AZ667" s="115"/>
    </row>
    <row r="668" spans="9:52" s="180" customFormat="1" x14ac:dyDescent="0.25">
      <c r="I668" s="203"/>
      <c r="AZ668" s="115"/>
    </row>
    <row r="669" spans="9:52" s="180" customFormat="1" x14ac:dyDescent="0.25">
      <c r="I669" s="203"/>
      <c r="AZ669" s="115"/>
    </row>
    <row r="670" spans="9:52" s="180" customFormat="1" x14ac:dyDescent="0.25">
      <c r="I670" s="203"/>
      <c r="AZ670" s="115"/>
    </row>
    <row r="671" spans="9:52" s="180" customFormat="1" x14ac:dyDescent="0.25">
      <c r="I671" s="203"/>
      <c r="AZ671" s="115"/>
    </row>
    <row r="672" spans="9:52" s="180" customFormat="1" x14ac:dyDescent="0.25">
      <c r="I672" s="203"/>
      <c r="AZ672" s="115"/>
    </row>
    <row r="673" spans="9:52" s="180" customFormat="1" x14ac:dyDescent="0.25">
      <c r="I673" s="203"/>
      <c r="AZ673" s="115"/>
    </row>
    <row r="674" spans="9:52" s="180" customFormat="1" x14ac:dyDescent="0.25">
      <c r="I674" s="203"/>
      <c r="AZ674" s="115"/>
    </row>
    <row r="675" spans="9:52" s="180" customFormat="1" x14ac:dyDescent="0.25">
      <c r="I675" s="203"/>
      <c r="AZ675" s="115"/>
    </row>
    <row r="676" spans="9:52" s="180" customFormat="1" x14ac:dyDescent="0.25">
      <c r="I676" s="203"/>
      <c r="AZ676" s="115"/>
    </row>
    <row r="677" spans="9:52" s="180" customFormat="1" x14ac:dyDescent="0.25">
      <c r="I677" s="203"/>
      <c r="AZ677" s="115"/>
    </row>
    <row r="678" spans="9:52" s="180" customFormat="1" x14ac:dyDescent="0.25">
      <c r="I678" s="203"/>
      <c r="AZ678" s="115"/>
    </row>
    <row r="679" spans="9:52" s="180" customFormat="1" x14ac:dyDescent="0.25">
      <c r="I679" s="203"/>
      <c r="AZ679" s="115"/>
    </row>
    <row r="680" spans="9:52" s="180" customFormat="1" x14ac:dyDescent="0.25">
      <c r="I680" s="203"/>
      <c r="AZ680" s="115"/>
    </row>
    <row r="681" spans="9:52" s="180" customFormat="1" x14ac:dyDescent="0.25">
      <c r="I681" s="203"/>
      <c r="AZ681" s="115"/>
    </row>
    <row r="682" spans="9:52" s="180" customFormat="1" x14ac:dyDescent="0.25">
      <c r="I682" s="203"/>
      <c r="AZ682" s="115"/>
    </row>
    <row r="683" spans="9:52" s="180" customFormat="1" x14ac:dyDescent="0.25">
      <c r="I683" s="203"/>
      <c r="AZ683" s="115"/>
    </row>
    <row r="684" spans="9:52" s="180" customFormat="1" x14ac:dyDescent="0.25">
      <c r="I684" s="203"/>
      <c r="AZ684" s="115"/>
    </row>
    <row r="685" spans="9:52" s="180" customFormat="1" x14ac:dyDescent="0.25">
      <c r="I685" s="203"/>
      <c r="AZ685" s="115"/>
    </row>
    <row r="686" spans="9:52" s="180" customFormat="1" x14ac:dyDescent="0.25">
      <c r="I686" s="203"/>
      <c r="AZ686" s="115"/>
    </row>
    <row r="687" spans="9:52" s="180" customFormat="1" x14ac:dyDescent="0.25">
      <c r="I687" s="203"/>
      <c r="AZ687" s="115"/>
    </row>
    <row r="688" spans="9:52" s="180" customFormat="1" x14ac:dyDescent="0.25">
      <c r="I688" s="203"/>
      <c r="AZ688" s="115"/>
    </row>
    <row r="689" spans="9:52" s="180" customFormat="1" x14ac:dyDescent="0.25">
      <c r="I689" s="203"/>
      <c r="AZ689" s="115"/>
    </row>
    <row r="690" spans="9:52" s="180" customFormat="1" x14ac:dyDescent="0.25">
      <c r="I690" s="203"/>
      <c r="AZ690" s="115"/>
    </row>
    <row r="691" spans="9:52" s="180" customFormat="1" x14ac:dyDescent="0.25">
      <c r="I691" s="203"/>
      <c r="AZ691" s="115"/>
    </row>
    <row r="692" spans="9:52" s="180" customFormat="1" x14ac:dyDescent="0.25">
      <c r="I692" s="203"/>
      <c r="AZ692" s="115"/>
    </row>
    <row r="693" spans="9:52" s="180" customFormat="1" x14ac:dyDescent="0.25">
      <c r="I693" s="203"/>
      <c r="AZ693" s="115"/>
    </row>
    <row r="694" spans="9:52" s="180" customFormat="1" x14ac:dyDescent="0.25">
      <c r="I694" s="203"/>
      <c r="AZ694" s="115"/>
    </row>
    <row r="695" spans="9:52" s="180" customFormat="1" x14ac:dyDescent="0.25">
      <c r="I695" s="203"/>
      <c r="AZ695" s="115"/>
    </row>
    <row r="696" spans="9:52" s="180" customFormat="1" x14ac:dyDescent="0.25">
      <c r="I696" s="203"/>
      <c r="AZ696" s="115"/>
    </row>
    <row r="697" spans="9:52" s="180" customFormat="1" x14ac:dyDescent="0.25">
      <c r="I697" s="203"/>
      <c r="AZ697" s="115"/>
    </row>
    <row r="698" spans="9:52" s="180" customFormat="1" x14ac:dyDescent="0.25">
      <c r="I698" s="203"/>
      <c r="AZ698" s="115"/>
    </row>
    <row r="699" spans="9:52" s="180" customFormat="1" x14ac:dyDescent="0.25">
      <c r="I699" s="203"/>
      <c r="AZ699" s="115"/>
    </row>
    <row r="700" spans="9:52" s="180" customFormat="1" x14ac:dyDescent="0.25">
      <c r="I700" s="203"/>
      <c r="AZ700" s="115"/>
    </row>
    <row r="701" spans="9:52" s="180" customFormat="1" x14ac:dyDescent="0.25">
      <c r="I701" s="203"/>
      <c r="AZ701" s="115"/>
    </row>
    <row r="702" spans="9:52" s="180" customFormat="1" x14ac:dyDescent="0.25">
      <c r="I702" s="203"/>
      <c r="AZ702" s="115"/>
    </row>
    <row r="703" spans="9:52" s="180" customFormat="1" x14ac:dyDescent="0.25">
      <c r="I703" s="203"/>
      <c r="AZ703" s="115"/>
    </row>
    <row r="704" spans="9:52" s="180" customFormat="1" x14ac:dyDescent="0.25">
      <c r="I704" s="203"/>
      <c r="AZ704" s="115"/>
    </row>
    <row r="705" spans="9:52" s="180" customFormat="1" x14ac:dyDescent="0.25">
      <c r="I705" s="203"/>
      <c r="AZ705" s="115"/>
    </row>
    <row r="706" spans="9:52" s="180" customFormat="1" x14ac:dyDescent="0.25">
      <c r="I706" s="203"/>
      <c r="AZ706" s="115"/>
    </row>
    <row r="707" spans="9:52" s="180" customFormat="1" x14ac:dyDescent="0.25">
      <c r="I707" s="203"/>
      <c r="AZ707" s="115"/>
    </row>
    <row r="708" spans="9:52" s="180" customFormat="1" x14ac:dyDescent="0.25">
      <c r="I708" s="203"/>
      <c r="AZ708" s="115"/>
    </row>
    <row r="709" spans="9:52" s="180" customFormat="1" x14ac:dyDescent="0.25">
      <c r="I709" s="203"/>
      <c r="AZ709" s="115"/>
    </row>
    <row r="710" spans="9:52" s="180" customFormat="1" x14ac:dyDescent="0.25">
      <c r="I710" s="203"/>
      <c r="AZ710" s="115"/>
    </row>
    <row r="711" spans="9:52" s="180" customFormat="1" x14ac:dyDescent="0.25">
      <c r="I711" s="203"/>
      <c r="AZ711" s="115"/>
    </row>
    <row r="712" spans="9:52" s="180" customFormat="1" x14ac:dyDescent="0.25">
      <c r="I712" s="203"/>
      <c r="AZ712" s="115"/>
    </row>
    <row r="713" spans="9:52" s="180" customFormat="1" x14ac:dyDescent="0.25">
      <c r="I713" s="203"/>
      <c r="AZ713" s="115"/>
    </row>
    <row r="714" spans="9:52" s="180" customFormat="1" x14ac:dyDescent="0.25">
      <c r="I714" s="203"/>
      <c r="AZ714" s="115"/>
    </row>
    <row r="715" spans="9:52" s="180" customFormat="1" x14ac:dyDescent="0.25">
      <c r="I715" s="203"/>
      <c r="AZ715" s="115"/>
    </row>
    <row r="716" spans="9:52" s="180" customFormat="1" x14ac:dyDescent="0.25">
      <c r="I716" s="203"/>
      <c r="AZ716" s="115"/>
    </row>
    <row r="717" spans="9:52" s="180" customFormat="1" x14ac:dyDescent="0.25">
      <c r="I717" s="203"/>
      <c r="AZ717" s="115"/>
    </row>
    <row r="718" spans="9:52" s="180" customFormat="1" x14ac:dyDescent="0.25">
      <c r="I718" s="203"/>
      <c r="AZ718" s="115"/>
    </row>
    <row r="719" spans="9:52" s="180" customFormat="1" x14ac:dyDescent="0.25">
      <c r="I719" s="203"/>
      <c r="AZ719" s="115"/>
    </row>
    <row r="720" spans="9:52" s="180" customFormat="1" x14ac:dyDescent="0.25">
      <c r="I720" s="203"/>
      <c r="AZ720" s="115"/>
    </row>
    <row r="721" spans="9:52" s="180" customFormat="1" x14ac:dyDescent="0.25">
      <c r="I721" s="203"/>
      <c r="AZ721" s="115"/>
    </row>
    <row r="722" spans="9:52" s="180" customFormat="1" x14ac:dyDescent="0.25">
      <c r="I722" s="203"/>
      <c r="AZ722" s="115"/>
    </row>
    <row r="723" spans="9:52" s="180" customFormat="1" x14ac:dyDescent="0.25">
      <c r="I723" s="203"/>
      <c r="AZ723" s="115"/>
    </row>
    <row r="724" spans="9:52" s="180" customFormat="1" x14ac:dyDescent="0.25">
      <c r="I724" s="203"/>
      <c r="AZ724" s="115"/>
    </row>
    <row r="725" spans="9:52" s="180" customFormat="1" x14ac:dyDescent="0.25">
      <c r="I725" s="203"/>
      <c r="AZ725" s="115"/>
    </row>
    <row r="726" spans="9:52" s="180" customFormat="1" x14ac:dyDescent="0.25">
      <c r="I726" s="203"/>
      <c r="AZ726" s="115"/>
    </row>
    <row r="727" spans="9:52" s="180" customFormat="1" x14ac:dyDescent="0.25">
      <c r="I727" s="203"/>
      <c r="AZ727" s="115"/>
    </row>
    <row r="728" spans="9:52" s="180" customFormat="1" x14ac:dyDescent="0.25">
      <c r="I728" s="203"/>
      <c r="AZ728" s="115"/>
    </row>
    <row r="729" spans="9:52" s="180" customFormat="1" x14ac:dyDescent="0.25">
      <c r="I729" s="203"/>
      <c r="AZ729" s="115"/>
    </row>
    <row r="730" spans="9:52" s="180" customFormat="1" x14ac:dyDescent="0.25">
      <c r="I730" s="203"/>
      <c r="AZ730" s="115"/>
    </row>
    <row r="731" spans="9:52" s="180" customFormat="1" x14ac:dyDescent="0.25">
      <c r="I731" s="203"/>
      <c r="AZ731" s="115"/>
    </row>
    <row r="732" spans="9:52" s="180" customFormat="1" x14ac:dyDescent="0.25">
      <c r="I732" s="203"/>
      <c r="AZ732" s="115"/>
    </row>
    <row r="733" spans="9:52" s="180" customFormat="1" x14ac:dyDescent="0.25">
      <c r="I733" s="203"/>
      <c r="AZ733" s="115"/>
    </row>
    <row r="734" spans="9:52" s="180" customFormat="1" x14ac:dyDescent="0.25">
      <c r="I734" s="203"/>
      <c r="AZ734" s="115"/>
    </row>
    <row r="735" spans="9:52" s="180" customFormat="1" x14ac:dyDescent="0.25">
      <c r="I735" s="203"/>
      <c r="AZ735" s="115"/>
    </row>
    <row r="736" spans="9:52" s="180" customFormat="1" x14ac:dyDescent="0.25">
      <c r="I736" s="203"/>
      <c r="AZ736" s="115"/>
    </row>
    <row r="737" spans="9:52" s="180" customFormat="1" x14ac:dyDescent="0.25">
      <c r="I737" s="203"/>
      <c r="AZ737" s="115"/>
    </row>
    <row r="738" spans="9:52" s="180" customFormat="1" x14ac:dyDescent="0.25">
      <c r="I738" s="203"/>
      <c r="AZ738" s="115"/>
    </row>
    <row r="739" spans="9:52" s="180" customFormat="1" x14ac:dyDescent="0.25">
      <c r="I739" s="203"/>
      <c r="AZ739" s="115"/>
    </row>
    <row r="740" spans="9:52" s="180" customFormat="1" x14ac:dyDescent="0.25">
      <c r="I740" s="203"/>
      <c r="AZ740" s="115"/>
    </row>
    <row r="741" spans="9:52" s="180" customFormat="1" x14ac:dyDescent="0.25">
      <c r="I741" s="203"/>
      <c r="AZ741" s="115"/>
    </row>
    <row r="742" spans="9:52" s="180" customFormat="1" x14ac:dyDescent="0.25">
      <c r="I742" s="203"/>
      <c r="AZ742" s="115"/>
    </row>
    <row r="743" spans="9:52" s="180" customFormat="1" x14ac:dyDescent="0.25">
      <c r="I743" s="203"/>
      <c r="AZ743" s="115"/>
    </row>
    <row r="744" spans="9:52" s="180" customFormat="1" x14ac:dyDescent="0.25">
      <c r="I744" s="203"/>
      <c r="AZ744" s="115"/>
    </row>
    <row r="745" spans="9:52" s="180" customFormat="1" x14ac:dyDescent="0.25">
      <c r="I745" s="203"/>
      <c r="AZ745" s="115"/>
    </row>
    <row r="746" spans="9:52" s="180" customFormat="1" x14ac:dyDescent="0.25">
      <c r="I746" s="203"/>
      <c r="AZ746" s="115"/>
    </row>
    <row r="747" spans="9:52" s="180" customFormat="1" x14ac:dyDescent="0.25">
      <c r="I747" s="203"/>
      <c r="AZ747" s="115"/>
    </row>
    <row r="748" spans="9:52" s="180" customFormat="1" x14ac:dyDescent="0.25">
      <c r="I748" s="203"/>
      <c r="AZ748" s="115"/>
    </row>
    <row r="749" spans="9:52" s="180" customFormat="1" x14ac:dyDescent="0.25">
      <c r="I749" s="203"/>
      <c r="AZ749" s="115"/>
    </row>
    <row r="750" spans="9:52" s="180" customFormat="1" x14ac:dyDescent="0.25">
      <c r="I750" s="203"/>
      <c r="AZ750" s="115"/>
    </row>
    <row r="751" spans="9:52" s="180" customFormat="1" x14ac:dyDescent="0.25">
      <c r="I751" s="203"/>
      <c r="AZ751" s="115"/>
    </row>
    <row r="752" spans="9:52" s="180" customFormat="1" x14ac:dyDescent="0.25">
      <c r="I752" s="203"/>
      <c r="AZ752" s="115"/>
    </row>
    <row r="753" spans="9:52" s="180" customFormat="1" x14ac:dyDescent="0.25">
      <c r="I753" s="203"/>
      <c r="AZ753" s="115"/>
    </row>
    <row r="754" spans="9:52" s="180" customFormat="1" x14ac:dyDescent="0.25">
      <c r="I754" s="203"/>
      <c r="AZ754" s="115"/>
    </row>
    <row r="755" spans="9:52" s="180" customFormat="1" x14ac:dyDescent="0.25">
      <c r="I755" s="203"/>
      <c r="AZ755" s="115"/>
    </row>
    <row r="756" spans="9:52" s="180" customFormat="1" x14ac:dyDescent="0.25">
      <c r="I756" s="203"/>
      <c r="AZ756" s="115"/>
    </row>
    <row r="757" spans="9:52" s="180" customFormat="1" x14ac:dyDescent="0.25">
      <c r="I757" s="203"/>
      <c r="AZ757" s="115"/>
    </row>
    <row r="758" spans="9:52" s="180" customFormat="1" x14ac:dyDescent="0.25">
      <c r="I758" s="203"/>
      <c r="AZ758" s="115"/>
    </row>
    <row r="759" spans="9:52" s="180" customFormat="1" x14ac:dyDescent="0.25">
      <c r="I759" s="203"/>
      <c r="AZ759" s="115"/>
    </row>
    <row r="760" spans="9:52" s="180" customFormat="1" x14ac:dyDescent="0.25">
      <c r="I760" s="203"/>
      <c r="AZ760" s="115"/>
    </row>
    <row r="761" spans="9:52" s="180" customFormat="1" x14ac:dyDescent="0.25">
      <c r="I761" s="203"/>
      <c r="AZ761" s="115"/>
    </row>
    <row r="762" spans="9:52" s="180" customFormat="1" x14ac:dyDescent="0.25">
      <c r="I762" s="203"/>
      <c r="AZ762" s="115"/>
    </row>
    <row r="763" spans="9:52" s="180" customFormat="1" x14ac:dyDescent="0.25">
      <c r="I763" s="203"/>
      <c r="AZ763" s="115"/>
    </row>
    <row r="764" spans="9:52" s="180" customFormat="1" x14ac:dyDescent="0.25">
      <c r="I764" s="203"/>
      <c r="AZ764" s="115"/>
    </row>
    <row r="765" spans="9:52" s="180" customFormat="1" x14ac:dyDescent="0.25">
      <c r="I765" s="203"/>
      <c r="AZ765" s="115"/>
    </row>
    <row r="766" spans="9:52" s="180" customFormat="1" x14ac:dyDescent="0.25">
      <c r="I766" s="203"/>
      <c r="AZ766" s="115"/>
    </row>
    <row r="767" spans="9:52" s="180" customFormat="1" x14ac:dyDescent="0.25">
      <c r="I767" s="203"/>
      <c r="AZ767" s="115"/>
    </row>
    <row r="768" spans="9:52" s="180" customFormat="1" x14ac:dyDescent="0.25">
      <c r="I768" s="203"/>
      <c r="AZ768" s="115"/>
    </row>
    <row r="769" spans="9:52" s="180" customFormat="1" x14ac:dyDescent="0.25">
      <c r="I769" s="203"/>
      <c r="AZ769" s="115"/>
    </row>
    <row r="770" spans="9:52" s="180" customFormat="1" x14ac:dyDescent="0.25">
      <c r="I770" s="203"/>
      <c r="AZ770" s="115"/>
    </row>
    <row r="771" spans="9:52" s="180" customFormat="1" x14ac:dyDescent="0.25">
      <c r="I771" s="203"/>
      <c r="AZ771" s="115"/>
    </row>
    <row r="772" spans="9:52" s="180" customFormat="1" x14ac:dyDescent="0.25">
      <c r="I772" s="203"/>
      <c r="AZ772" s="115"/>
    </row>
    <row r="773" spans="9:52" s="180" customFormat="1" x14ac:dyDescent="0.25">
      <c r="I773" s="203"/>
      <c r="AZ773" s="115"/>
    </row>
    <row r="774" spans="9:52" s="180" customFormat="1" x14ac:dyDescent="0.25">
      <c r="I774" s="203"/>
      <c r="AZ774" s="115"/>
    </row>
    <row r="775" spans="9:52" s="180" customFormat="1" x14ac:dyDescent="0.25">
      <c r="I775" s="203"/>
      <c r="AZ775" s="115"/>
    </row>
    <row r="776" spans="9:52" s="180" customFormat="1" x14ac:dyDescent="0.25">
      <c r="I776" s="203"/>
      <c r="AZ776" s="115"/>
    </row>
    <row r="777" spans="9:52" s="180" customFormat="1" x14ac:dyDescent="0.25">
      <c r="I777" s="203"/>
      <c r="AZ777" s="115"/>
    </row>
    <row r="778" spans="9:52" s="180" customFormat="1" x14ac:dyDescent="0.25">
      <c r="I778" s="203"/>
      <c r="AZ778" s="115"/>
    </row>
    <row r="779" spans="9:52" s="180" customFormat="1" x14ac:dyDescent="0.25">
      <c r="I779" s="203"/>
      <c r="AZ779" s="115"/>
    </row>
    <row r="780" spans="9:52" s="180" customFormat="1" x14ac:dyDescent="0.25">
      <c r="I780" s="203"/>
      <c r="AZ780" s="115"/>
    </row>
    <row r="781" spans="9:52" s="180" customFormat="1" x14ac:dyDescent="0.25">
      <c r="I781" s="203"/>
      <c r="AZ781" s="115"/>
    </row>
    <row r="782" spans="9:52" s="180" customFormat="1" x14ac:dyDescent="0.25">
      <c r="I782" s="203"/>
      <c r="AZ782" s="115"/>
    </row>
    <row r="783" spans="9:52" s="180" customFormat="1" x14ac:dyDescent="0.25">
      <c r="I783" s="203"/>
      <c r="AZ783" s="115"/>
    </row>
    <row r="784" spans="9:52" s="180" customFormat="1" x14ac:dyDescent="0.25">
      <c r="I784" s="203"/>
      <c r="AZ784" s="115"/>
    </row>
    <row r="785" spans="9:52" s="180" customFormat="1" x14ac:dyDescent="0.25">
      <c r="I785" s="203"/>
      <c r="AZ785" s="115"/>
    </row>
    <row r="786" spans="9:52" s="180" customFormat="1" x14ac:dyDescent="0.25">
      <c r="I786" s="203"/>
      <c r="AZ786" s="115"/>
    </row>
    <row r="787" spans="9:52" s="180" customFormat="1" x14ac:dyDescent="0.25">
      <c r="I787" s="203"/>
      <c r="AZ787" s="115"/>
    </row>
    <row r="788" spans="9:52" s="180" customFormat="1" x14ac:dyDescent="0.25">
      <c r="I788" s="203"/>
      <c r="AZ788" s="115"/>
    </row>
    <row r="789" spans="9:52" s="180" customFormat="1" x14ac:dyDescent="0.25">
      <c r="I789" s="203"/>
      <c r="AZ789" s="115"/>
    </row>
    <row r="790" spans="9:52" s="180" customFormat="1" x14ac:dyDescent="0.25">
      <c r="I790" s="203"/>
      <c r="AZ790" s="115"/>
    </row>
    <row r="791" spans="9:52" s="180" customFormat="1" x14ac:dyDescent="0.25">
      <c r="I791" s="203"/>
      <c r="AZ791" s="115"/>
    </row>
    <row r="792" spans="9:52" s="180" customFormat="1" x14ac:dyDescent="0.25">
      <c r="I792" s="203"/>
      <c r="AZ792" s="115"/>
    </row>
    <row r="793" spans="9:52" s="180" customFormat="1" x14ac:dyDescent="0.25">
      <c r="I793" s="203"/>
      <c r="AZ793" s="115"/>
    </row>
    <row r="794" spans="9:52" s="180" customFormat="1" x14ac:dyDescent="0.25">
      <c r="I794" s="203"/>
      <c r="AZ794" s="115"/>
    </row>
    <row r="795" spans="9:52" s="180" customFormat="1" x14ac:dyDescent="0.25">
      <c r="I795" s="203"/>
      <c r="AZ795" s="115"/>
    </row>
    <row r="796" spans="9:52" s="180" customFormat="1" x14ac:dyDescent="0.25">
      <c r="I796" s="203"/>
      <c r="AZ796" s="115"/>
    </row>
    <row r="797" spans="9:52" s="180" customFormat="1" x14ac:dyDescent="0.25">
      <c r="I797" s="203"/>
      <c r="AZ797" s="115"/>
    </row>
    <row r="798" spans="9:52" s="180" customFormat="1" x14ac:dyDescent="0.25">
      <c r="I798" s="203"/>
      <c r="AZ798" s="115"/>
    </row>
    <row r="799" spans="9:52" s="180" customFormat="1" x14ac:dyDescent="0.25">
      <c r="I799" s="203"/>
      <c r="AZ799" s="115"/>
    </row>
    <row r="800" spans="9:52" s="180" customFormat="1" x14ac:dyDescent="0.25">
      <c r="I800" s="203"/>
      <c r="AZ800" s="115"/>
    </row>
    <row r="801" spans="9:52" s="180" customFormat="1" x14ac:dyDescent="0.25">
      <c r="I801" s="203"/>
      <c r="AZ801" s="115"/>
    </row>
    <row r="802" spans="9:52" s="180" customFormat="1" x14ac:dyDescent="0.25">
      <c r="I802" s="203"/>
      <c r="AZ802" s="115"/>
    </row>
    <row r="803" spans="9:52" s="180" customFormat="1" x14ac:dyDescent="0.25">
      <c r="I803" s="203"/>
      <c r="AZ803" s="115"/>
    </row>
    <row r="804" spans="9:52" s="180" customFormat="1" x14ac:dyDescent="0.25">
      <c r="I804" s="203"/>
      <c r="AZ804" s="115"/>
    </row>
    <row r="805" spans="9:52" s="180" customFormat="1" x14ac:dyDescent="0.25">
      <c r="I805" s="203"/>
      <c r="AZ805" s="115"/>
    </row>
    <row r="806" spans="9:52" s="180" customFormat="1" x14ac:dyDescent="0.25">
      <c r="I806" s="203"/>
      <c r="AZ806" s="115"/>
    </row>
    <row r="807" spans="9:52" s="180" customFormat="1" x14ac:dyDescent="0.25">
      <c r="I807" s="203"/>
      <c r="AZ807" s="115"/>
    </row>
    <row r="808" spans="9:52" s="180" customFormat="1" x14ac:dyDescent="0.25">
      <c r="I808" s="203"/>
      <c r="AZ808" s="115"/>
    </row>
    <row r="809" spans="9:52" s="180" customFormat="1" x14ac:dyDescent="0.25">
      <c r="I809" s="203"/>
      <c r="AZ809" s="115"/>
    </row>
    <row r="810" spans="9:52" s="180" customFormat="1" x14ac:dyDescent="0.25">
      <c r="I810" s="203"/>
      <c r="AZ810" s="115"/>
    </row>
    <row r="811" spans="9:52" s="180" customFormat="1" x14ac:dyDescent="0.25">
      <c r="I811" s="203"/>
      <c r="AZ811" s="115"/>
    </row>
    <row r="812" spans="9:52" s="180" customFormat="1" x14ac:dyDescent="0.25">
      <c r="I812" s="203"/>
      <c r="AZ812" s="115"/>
    </row>
    <row r="813" spans="9:52" s="180" customFormat="1" x14ac:dyDescent="0.25">
      <c r="I813" s="203"/>
      <c r="AZ813" s="115"/>
    </row>
    <row r="814" spans="9:52" s="180" customFormat="1" x14ac:dyDescent="0.25">
      <c r="I814" s="203"/>
      <c r="AZ814" s="115"/>
    </row>
    <row r="815" spans="9:52" s="180" customFormat="1" x14ac:dyDescent="0.25">
      <c r="I815" s="203"/>
      <c r="AZ815" s="115"/>
    </row>
    <row r="816" spans="9:52" s="180" customFormat="1" x14ac:dyDescent="0.25">
      <c r="I816" s="203"/>
      <c r="AZ816" s="115"/>
    </row>
    <row r="817" spans="9:52" s="180" customFormat="1" x14ac:dyDescent="0.25">
      <c r="I817" s="203"/>
      <c r="AZ817" s="115"/>
    </row>
    <row r="818" spans="9:52" s="180" customFormat="1" x14ac:dyDescent="0.25">
      <c r="I818" s="203"/>
      <c r="AZ818" s="115"/>
    </row>
    <row r="819" spans="9:52" s="180" customFormat="1" x14ac:dyDescent="0.25">
      <c r="I819" s="203"/>
      <c r="AZ819" s="115"/>
    </row>
    <row r="820" spans="9:52" s="180" customFormat="1" x14ac:dyDescent="0.25">
      <c r="I820" s="203"/>
      <c r="AZ820" s="115"/>
    </row>
    <row r="821" spans="9:52" s="180" customFormat="1" x14ac:dyDescent="0.25">
      <c r="I821" s="203"/>
      <c r="AZ821" s="115"/>
    </row>
    <row r="822" spans="9:52" s="180" customFormat="1" x14ac:dyDescent="0.25">
      <c r="I822" s="203"/>
      <c r="AZ822" s="115"/>
    </row>
    <row r="823" spans="9:52" s="180" customFormat="1" x14ac:dyDescent="0.25">
      <c r="I823" s="203"/>
      <c r="AZ823" s="115"/>
    </row>
    <row r="824" spans="9:52" s="180" customFormat="1" x14ac:dyDescent="0.25">
      <c r="I824" s="203"/>
      <c r="AZ824" s="115"/>
    </row>
    <row r="825" spans="9:52" s="180" customFormat="1" x14ac:dyDescent="0.25">
      <c r="I825" s="203"/>
      <c r="AZ825" s="115"/>
    </row>
    <row r="826" spans="9:52" s="180" customFormat="1" x14ac:dyDescent="0.25">
      <c r="I826" s="203"/>
      <c r="AZ826" s="115"/>
    </row>
    <row r="827" spans="9:52" s="180" customFormat="1" x14ac:dyDescent="0.25">
      <c r="I827" s="203"/>
      <c r="AZ827" s="115"/>
    </row>
    <row r="828" spans="9:52" s="180" customFormat="1" x14ac:dyDescent="0.25">
      <c r="I828" s="203"/>
      <c r="AZ828" s="115"/>
    </row>
    <row r="829" spans="9:52" s="180" customFormat="1" x14ac:dyDescent="0.25">
      <c r="I829" s="203"/>
      <c r="AZ829" s="115"/>
    </row>
    <row r="830" spans="9:52" s="180" customFormat="1" x14ac:dyDescent="0.25">
      <c r="I830" s="203"/>
      <c r="AZ830" s="115"/>
    </row>
    <row r="831" spans="9:52" s="180" customFormat="1" x14ac:dyDescent="0.25">
      <c r="I831" s="203"/>
      <c r="AZ831" s="115"/>
    </row>
    <row r="832" spans="9:52" s="180" customFormat="1" x14ac:dyDescent="0.25">
      <c r="I832" s="203"/>
      <c r="AZ832" s="115"/>
    </row>
    <row r="833" spans="9:52" s="180" customFormat="1" x14ac:dyDescent="0.25">
      <c r="I833" s="203"/>
      <c r="AZ833" s="115"/>
    </row>
    <row r="834" spans="9:52" s="180" customFormat="1" x14ac:dyDescent="0.25">
      <c r="I834" s="203"/>
      <c r="AZ834" s="115"/>
    </row>
    <row r="835" spans="9:52" s="180" customFormat="1" x14ac:dyDescent="0.25">
      <c r="I835" s="203"/>
      <c r="AZ835" s="115"/>
    </row>
    <row r="836" spans="9:52" s="180" customFormat="1" x14ac:dyDescent="0.25">
      <c r="I836" s="203"/>
      <c r="AZ836" s="115"/>
    </row>
    <row r="837" spans="9:52" s="180" customFormat="1" x14ac:dyDescent="0.25">
      <c r="I837" s="203"/>
      <c r="AZ837" s="115"/>
    </row>
    <row r="838" spans="9:52" s="180" customFormat="1" x14ac:dyDescent="0.25">
      <c r="I838" s="203"/>
      <c r="AZ838" s="115"/>
    </row>
    <row r="839" spans="9:52" s="180" customFormat="1" x14ac:dyDescent="0.25">
      <c r="I839" s="203"/>
      <c r="AZ839" s="115"/>
    </row>
    <row r="840" spans="9:52" s="180" customFormat="1" x14ac:dyDescent="0.25">
      <c r="I840" s="203"/>
      <c r="AZ840" s="115"/>
    </row>
    <row r="841" spans="9:52" s="180" customFormat="1" x14ac:dyDescent="0.25">
      <c r="I841" s="203"/>
      <c r="AZ841" s="115"/>
    </row>
    <row r="842" spans="9:52" s="180" customFormat="1" x14ac:dyDescent="0.25">
      <c r="I842" s="203"/>
      <c r="AZ842" s="115"/>
    </row>
    <row r="843" spans="9:52" s="180" customFormat="1" x14ac:dyDescent="0.25">
      <c r="I843" s="203"/>
      <c r="AZ843" s="115"/>
    </row>
    <row r="844" spans="9:52" s="180" customFormat="1" x14ac:dyDescent="0.25">
      <c r="I844" s="203"/>
      <c r="AZ844" s="115"/>
    </row>
    <row r="845" spans="9:52" s="180" customFormat="1" x14ac:dyDescent="0.25">
      <c r="I845" s="203"/>
      <c r="AZ845" s="115"/>
    </row>
    <row r="846" spans="9:52" s="180" customFormat="1" x14ac:dyDescent="0.25">
      <c r="I846" s="203"/>
      <c r="AZ846" s="115"/>
    </row>
    <row r="847" spans="9:52" s="180" customFormat="1" x14ac:dyDescent="0.25">
      <c r="I847" s="203"/>
      <c r="AZ847" s="115"/>
    </row>
    <row r="848" spans="9:52" s="180" customFormat="1" x14ac:dyDescent="0.25">
      <c r="I848" s="203"/>
      <c r="AZ848" s="115"/>
    </row>
    <row r="849" spans="9:52" s="180" customFormat="1" x14ac:dyDescent="0.25">
      <c r="I849" s="203"/>
      <c r="AZ849" s="115"/>
    </row>
    <row r="850" spans="9:52" s="180" customFormat="1" x14ac:dyDescent="0.25">
      <c r="I850" s="203"/>
      <c r="AZ850" s="115"/>
    </row>
    <row r="851" spans="9:52" s="180" customFormat="1" x14ac:dyDescent="0.25">
      <c r="I851" s="203"/>
      <c r="AZ851" s="115"/>
    </row>
    <row r="852" spans="9:52" s="180" customFormat="1" x14ac:dyDescent="0.25">
      <c r="I852" s="203"/>
      <c r="AZ852" s="115"/>
    </row>
    <row r="853" spans="9:52" s="180" customFormat="1" x14ac:dyDescent="0.25">
      <c r="I853" s="203"/>
      <c r="AZ853" s="115"/>
    </row>
    <row r="854" spans="9:52" s="180" customFormat="1" x14ac:dyDescent="0.25">
      <c r="I854" s="203"/>
      <c r="AZ854" s="115"/>
    </row>
    <row r="855" spans="9:52" s="180" customFormat="1" x14ac:dyDescent="0.25">
      <c r="I855" s="203"/>
      <c r="AZ855" s="115"/>
    </row>
    <row r="856" spans="9:52" s="180" customFormat="1" x14ac:dyDescent="0.25">
      <c r="I856" s="203"/>
      <c r="AZ856" s="115"/>
    </row>
    <row r="857" spans="9:52" s="180" customFormat="1" x14ac:dyDescent="0.25">
      <c r="I857" s="203"/>
      <c r="AZ857" s="115"/>
    </row>
    <row r="858" spans="9:52" s="180" customFormat="1" x14ac:dyDescent="0.25">
      <c r="I858" s="203"/>
      <c r="AZ858" s="115"/>
    </row>
    <row r="859" spans="9:52" s="180" customFormat="1" x14ac:dyDescent="0.25">
      <c r="I859" s="203"/>
      <c r="AZ859" s="115"/>
    </row>
    <row r="860" spans="9:52" s="180" customFormat="1" x14ac:dyDescent="0.25">
      <c r="I860" s="203"/>
      <c r="AZ860" s="115"/>
    </row>
    <row r="861" spans="9:52" s="180" customFormat="1" x14ac:dyDescent="0.25">
      <c r="I861" s="203"/>
      <c r="AZ861" s="115"/>
    </row>
    <row r="862" spans="9:52" s="180" customFormat="1" x14ac:dyDescent="0.25">
      <c r="I862" s="203"/>
      <c r="AZ862" s="115"/>
    </row>
    <row r="863" spans="9:52" s="180" customFormat="1" x14ac:dyDescent="0.25">
      <c r="I863" s="203"/>
      <c r="AZ863" s="115"/>
    </row>
    <row r="864" spans="9:52" s="180" customFormat="1" x14ac:dyDescent="0.25">
      <c r="I864" s="203"/>
      <c r="AZ864" s="115"/>
    </row>
    <row r="865" spans="9:52" s="180" customFormat="1" x14ac:dyDescent="0.25">
      <c r="I865" s="203"/>
      <c r="AZ865" s="115"/>
    </row>
    <row r="866" spans="9:52" s="180" customFormat="1" x14ac:dyDescent="0.25">
      <c r="I866" s="203"/>
      <c r="AZ866" s="115"/>
    </row>
    <row r="867" spans="9:52" s="180" customFormat="1" x14ac:dyDescent="0.25">
      <c r="I867" s="203"/>
      <c r="AZ867" s="115"/>
    </row>
    <row r="868" spans="9:52" s="180" customFormat="1" x14ac:dyDescent="0.25">
      <c r="I868" s="203"/>
      <c r="AZ868" s="115"/>
    </row>
    <row r="869" spans="9:52" s="180" customFormat="1" x14ac:dyDescent="0.25">
      <c r="I869" s="203"/>
      <c r="AZ869" s="115"/>
    </row>
    <row r="870" spans="9:52" s="180" customFormat="1" x14ac:dyDescent="0.25">
      <c r="I870" s="203"/>
      <c r="AZ870" s="115"/>
    </row>
    <row r="871" spans="9:52" s="180" customFormat="1" x14ac:dyDescent="0.25">
      <c r="I871" s="203"/>
      <c r="AZ871" s="115"/>
    </row>
    <row r="872" spans="9:52" s="180" customFormat="1" x14ac:dyDescent="0.25">
      <c r="I872" s="203"/>
      <c r="AZ872" s="115"/>
    </row>
    <row r="873" spans="9:52" s="180" customFormat="1" x14ac:dyDescent="0.25">
      <c r="I873" s="203"/>
      <c r="AZ873" s="115"/>
    </row>
    <row r="874" spans="9:52" s="180" customFormat="1" x14ac:dyDescent="0.25">
      <c r="I874" s="203"/>
      <c r="AZ874" s="115"/>
    </row>
    <row r="875" spans="9:52" s="180" customFormat="1" x14ac:dyDescent="0.25">
      <c r="I875" s="203"/>
      <c r="AZ875" s="115"/>
    </row>
    <row r="876" spans="9:52" s="180" customFormat="1" x14ac:dyDescent="0.25">
      <c r="I876" s="203"/>
      <c r="AZ876" s="115"/>
    </row>
    <row r="877" spans="9:52" s="180" customFormat="1" x14ac:dyDescent="0.25">
      <c r="I877" s="203"/>
      <c r="AZ877" s="115"/>
    </row>
    <row r="878" spans="9:52" s="180" customFormat="1" x14ac:dyDescent="0.25">
      <c r="I878" s="203"/>
      <c r="AZ878" s="115"/>
    </row>
    <row r="879" spans="9:52" s="180" customFormat="1" x14ac:dyDescent="0.25">
      <c r="I879" s="203"/>
      <c r="AZ879" s="115"/>
    </row>
    <row r="880" spans="9:52" s="180" customFormat="1" x14ac:dyDescent="0.25">
      <c r="I880" s="203"/>
      <c r="AZ880" s="115"/>
    </row>
    <row r="881" spans="9:52" s="180" customFormat="1" x14ac:dyDescent="0.25">
      <c r="I881" s="203"/>
      <c r="AZ881" s="115"/>
    </row>
    <row r="882" spans="9:52" s="180" customFormat="1" x14ac:dyDescent="0.25">
      <c r="I882" s="203"/>
      <c r="AZ882" s="115"/>
    </row>
    <row r="883" spans="9:52" s="180" customFormat="1" x14ac:dyDescent="0.25">
      <c r="I883" s="203"/>
      <c r="AZ883" s="115"/>
    </row>
    <row r="884" spans="9:52" s="180" customFormat="1" x14ac:dyDescent="0.25">
      <c r="I884" s="203"/>
      <c r="AZ884" s="115"/>
    </row>
    <row r="885" spans="9:52" s="180" customFormat="1" x14ac:dyDescent="0.25">
      <c r="I885" s="203"/>
      <c r="AZ885" s="115"/>
    </row>
    <row r="886" spans="9:52" s="180" customFormat="1" x14ac:dyDescent="0.25">
      <c r="I886" s="203"/>
      <c r="AZ886" s="115"/>
    </row>
    <row r="887" spans="9:52" s="180" customFormat="1" x14ac:dyDescent="0.25">
      <c r="I887" s="203"/>
      <c r="AZ887" s="115"/>
    </row>
    <row r="888" spans="9:52" s="180" customFormat="1" x14ac:dyDescent="0.25">
      <c r="I888" s="203"/>
      <c r="AZ888" s="115"/>
    </row>
    <row r="889" spans="9:52" s="180" customFormat="1" x14ac:dyDescent="0.25">
      <c r="I889" s="203"/>
      <c r="AZ889" s="115"/>
    </row>
    <row r="890" spans="9:52" s="180" customFormat="1" x14ac:dyDescent="0.25">
      <c r="I890" s="203"/>
      <c r="AZ890" s="115"/>
    </row>
    <row r="891" spans="9:52" s="180" customFormat="1" x14ac:dyDescent="0.25">
      <c r="I891" s="203"/>
      <c r="AZ891" s="115"/>
    </row>
    <row r="892" spans="9:52" s="180" customFormat="1" x14ac:dyDescent="0.25">
      <c r="I892" s="203"/>
      <c r="AZ892" s="115"/>
    </row>
    <row r="893" spans="9:52" s="180" customFormat="1" x14ac:dyDescent="0.25">
      <c r="I893" s="203"/>
      <c r="AZ893" s="115"/>
    </row>
    <row r="894" spans="9:52" s="180" customFormat="1" x14ac:dyDescent="0.25">
      <c r="I894" s="203"/>
      <c r="AZ894" s="115"/>
    </row>
    <row r="895" spans="9:52" s="180" customFormat="1" x14ac:dyDescent="0.25">
      <c r="I895" s="203"/>
      <c r="AZ895" s="115"/>
    </row>
    <row r="896" spans="9:52" s="180" customFormat="1" x14ac:dyDescent="0.25">
      <c r="I896" s="203"/>
      <c r="AZ896" s="115"/>
    </row>
    <row r="897" spans="9:52" s="180" customFormat="1" x14ac:dyDescent="0.25">
      <c r="I897" s="203"/>
      <c r="AZ897" s="115"/>
    </row>
    <row r="898" spans="9:52" s="180" customFormat="1" x14ac:dyDescent="0.25">
      <c r="I898" s="203"/>
      <c r="AZ898" s="115"/>
    </row>
    <row r="899" spans="9:52" s="180" customFormat="1" x14ac:dyDescent="0.25">
      <c r="I899" s="203"/>
      <c r="AZ899" s="115"/>
    </row>
    <row r="900" spans="9:52" s="180" customFormat="1" x14ac:dyDescent="0.25">
      <c r="I900" s="203"/>
      <c r="AZ900" s="115"/>
    </row>
    <row r="901" spans="9:52" s="180" customFormat="1" x14ac:dyDescent="0.25">
      <c r="I901" s="203"/>
      <c r="AZ901" s="115"/>
    </row>
    <row r="902" spans="9:52" s="180" customFormat="1" x14ac:dyDescent="0.25">
      <c r="I902" s="203"/>
      <c r="AZ902" s="115"/>
    </row>
    <row r="903" spans="9:52" s="180" customFormat="1" x14ac:dyDescent="0.25">
      <c r="I903" s="203"/>
      <c r="AZ903" s="115"/>
    </row>
    <row r="904" spans="9:52" s="180" customFormat="1" x14ac:dyDescent="0.25">
      <c r="I904" s="203"/>
      <c r="AZ904" s="115"/>
    </row>
    <row r="905" spans="9:52" s="180" customFormat="1" x14ac:dyDescent="0.25">
      <c r="I905" s="203"/>
      <c r="AZ905" s="115"/>
    </row>
    <row r="906" spans="9:52" s="180" customFormat="1" x14ac:dyDescent="0.25">
      <c r="I906" s="203"/>
      <c r="AZ906" s="115"/>
    </row>
    <row r="907" spans="9:52" s="180" customFormat="1" x14ac:dyDescent="0.25">
      <c r="I907" s="203"/>
      <c r="AZ907" s="115"/>
    </row>
    <row r="908" spans="9:52" s="180" customFormat="1" x14ac:dyDescent="0.25">
      <c r="I908" s="203"/>
      <c r="AZ908" s="115"/>
    </row>
    <row r="909" spans="9:52" s="180" customFormat="1" x14ac:dyDescent="0.25">
      <c r="I909" s="203"/>
      <c r="AZ909" s="115"/>
    </row>
    <row r="910" spans="9:52" s="180" customFormat="1" x14ac:dyDescent="0.25">
      <c r="I910" s="203"/>
      <c r="AZ910" s="115"/>
    </row>
    <row r="911" spans="9:52" s="180" customFormat="1" x14ac:dyDescent="0.25">
      <c r="I911" s="203"/>
      <c r="AZ911" s="115"/>
    </row>
    <row r="912" spans="9:52" s="180" customFormat="1" x14ac:dyDescent="0.25">
      <c r="I912" s="203"/>
      <c r="AZ912" s="115"/>
    </row>
    <row r="913" spans="9:52" s="180" customFormat="1" x14ac:dyDescent="0.25">
      <c r="I913" s="203"/>
      <c r="AZ913" s="115"/>
    </row>
    <row r="914" spans="9:52" s="180" customFormat="1" x14ac:dyDescent="0.25">
      <c r="I914" s="203"/>
      <c r="AZ914" s="115"/>
    </row>
    <row r="915" spans="9:52" s="180" customFormat="1" x14ac:dyDescent="0.25">
      <c r="I915" s="203"/>
      <c r="AZ915" s="115"/>
    </row>
    <row r="916" spans="9:52" s="180" customFormat="1" x14ac:dyDescent="0.25">
      <c r="I916" s="203"/>
      <c r="AZ916" s="115"/>
    </row>
    <row r="917" spans="9:52" s="180" customFormat="1" x14ac:dyDescent="0.25">
      <c r="I917" s="203"/>
      <c r="AZ917" s="115"/>
    </row>
    <row r="918" spans="9:52" s="180" customFormat="1" x14ac:dyDescent="0.25">
      <c r="I918" s="203"/>
      <c r="AZ918" s="115"/>
    </row>
    <row r="919" spans="9:52" s="180" customFormat="1" x14ac:dyDescent="0.25">
      <c r="I919" s="203"/>
      <c r="AZ919" s="115"/>
    </row>
    <row r="920" spans="9:52" s="180" customFormat="1" x14ac:dyDescent="0.25">
      <c r="I920" s="203"/>
      <c r="AZ920" s="115"/>
    </row>
    <row r="921" spans="9:52" s="180" customFormat="1" x14ac:dyDescent="0.25">
      <c r="I921" s="203"/>
      <c r="AZ921" s="115"/>
    </row>
    <row r="922" spans="9:52" s="180" customFormat="1" x14ac:dyDescent="0.25">
      <c r="I922" s="203"/>
      <c r="AZ922" s="115"/>
    </row>
    <row r="923" spans="9:52" s="180" customFormat="1" x14ac:dyDescent="0.25">
      <c r="I923" s="203"/>
      <c r="AZ923" s="115"/>
    </row>
    <row r="924" spans="9:52" s="180" customFormat="1" x14ac:dyDescent="0.25">
      <c r="I924" s="203"/>
      <c r="AZ924" s="115"/>
    </row>
    <row r="925" spans="9:52" s="180" customFormat="1" x14ac:dyDescent="0.25">
      <c r="I925" s="203"/>
      <c r="AZ925" s="115"/>
    </row>
    <row r="926" spans="9:52" s="180" customFormat="1" x14ac:dyDescent="0.25">
      <c r="I926" s="203"/>
      <c r="AZ926" s="115"/>
    </row>
    <row r="927" spans="9:52" s="180" customFormat="1" x14ac:dyDescent="0.25">
      <c r="I927" s="203"/>
      <c r="AZ927" s="115"/>
    </row>
    <row r="928" spans="9:52" s="180" customFormat="1" x14ac:dyDescent="0.25">
      <c r="I928" s="203"/>
      <c r="AZ928" s="115"/>
    </row>
    <row r="929" spans="9:52" s="180" customFormat="1" x14ac:dyDescent="0.25">
      <c r="I929" s="203"/>
      <c r="AZ929" s="115"/>
    </row>
    <row r="930" spans="9:52" s="180" customFormat="1" x14ac:dyDescent="0.25">
      <c r="I930" s="203"/>
      <c r="AZ930" s="115"/>
    </row>
    <row r="931" spans="9:52" s="180" customFormat="1" x14ac:dyDescent="0.25">
      <c r="I931" s="203"/>
      <c r="AZ931" s="115"/>
    </row>
    <row r="932" spans="9:52" s="180" customFormat="1" x14ac:dyDescent="0.25">
      <c r="I932" s="203"/>
      <c r="AZ932" s="115"/>
    </row>
    <row r="933" spans="9:52" s="180" customFormat="1" x14ac:dyDescent="0.25">
      <c r="I933" s="203"/>
      <c r="AZ933" s="115"/>
    </row>
    <row r="934" spans="9:52" s="180" customFormat="1" x14ac:dyDescent="0.25">
      <c r="I934" s="203"/>
      <c r="AZ934" s="115"/>
    </row>
    <row r="935" spans="9:52" s="180" customFormat="1" x14ac:dyDescent="0.25">
      <c r="I935" s="203"/>
      <c r="AZ935" s="115"/>
    </row>
    <row r="936" spans="9:52" s="180" customFormat="1" x14ac:dyDescent="0.25">
      <c r="I936" s="203"/>
      <c r="AZ936" s="115"/>
    </row>
    <row r="937" spans="9:52" s="180" customFormat="1" x14ac:dyDescent="0.25">
      <c r="I937" s="203"/>
      <c r="AZ937" s="115"/>
    </row>
    <row r="938" spans="9:52" s="180" customFormat="1" x14ac:dyDescent="0.25">
      <c r="I938" s="203"/>
      <c r="AZ938" s="115"/>
    </row>
    <row r="939" spans="9:52" s="180" customFormat="1" x14ac:dyDescent="0.25">
      <c r="I939" s="203"/>
      <c r="AZ939" s="115"/>
    </row>
    <row r="940" spans="9:52" s="180" customFormat="1" x14ac:dyDescent="0.25">
      <c r="I940" s="203"/>
      <c r="AZ940" s="115"/>
    </row>
    <row r="941" spans="9:52" s="180" customFormat="1" x14ac:dyDescent="0.25">
      <c r="I941" s="203"/>
      <c r="AZ941" s="115"/>
    </row>
    <row r="942" spans="9:52" s="180" customFormat="1" x14ac:dyDescent="0.25">
      <c r="I942" s="203"/>
      <c r="AZ942" s="115"/>
    </row>
    <row r="943" spans="9:52" s="180" customFormat="1" x14ac:dyDescent="0.25">
      <c r="I943" s="203"/>
      <c r="AZ943" s="115"/>
    </row>
    <row r="944" spans="9:52" s="180" customFormat="1" x14ac:dyDescent="0.25">
      <c r="I944" s="203"/>
      <c r="AZ944" s="115"/>
    </row>
    <row r="945" spans="9:52" s="180" customFormat="1" x14ac:dyDescent="0.25">
      <c r="I945" s="203"/>
      <c r="AZ945" s="115"/>
    </row>
    <row r="946" spans="9:52" s="180" customFormat="1" x14ac:dyDescent="0.25">
      <c r="I946" s="203"/>
      <c r="AZ946" s="115"/>
    </row>
    <row r="947" spans="9:52" s="180" customFormat="1" x14ac:dyDescent="0.25">
      <c r="I947" s="203"/>
      <c r="AZ947" s="115"/>
    </row>
    <row r="948" spans="9:52" s="180" customFormat="1" x14ac:dyDescent="0.25">
      <c r="I948" s="203"/>
      <c r="AZ948" s="115"/>
    </row>
    <row r="949" spans="9:52" s="180" customFormat="1" x14ac:dyDescent="0.25">
      <c r="I949" s="203"/>
      <c r="AZ949" s="115"/>
    </row>
    <row r="950" spans="9:52" s="180" customFormat="1" x14ac:dyDescent="0.25">
      <c r="I950" s="203"/>
      <c r="AZ950" s="115"/>
    </row>
    <row r="951" spans="9:52" s="180" customFormat="1" x14ac:dyDescent="0.25">
      <c r="I951" s="203"/>
      <c r="AZ951" s="115"/>
    </row>
    <row r="952" spans="9:52" s="180" customFormat="1" x14ac:dyDescent="0.25">
      <c r="I952" s="203"/>
      <c r="AZ952" s="115"/>
    </row>
    <row r="953" spans="9:52" s="180" customFormat="1" x14ac:dyDescent="0.25">
      <c r="I953" s="203"/>
      <c r="AZ953" s="115"/>
    </row>
    <row r="954" spans="9:52" s="180" customFormat="1" x14ac:dyDescent="0.25">
      <c r="I954" s="203"/>
      <c r="AZ954" s="115"/>
    </row>
    <row r="955" spans="9:52" s="180" customFormat="1" x14ac:dyDescent="0.25">
      <c r="I955" s="203"/>
      <c r="AZ955" s="115"/>
    </row>
    <row r="956" spans="9:52" s="180" customFormat="1" x14ac:dyDescent="0.25">
      <c r="I956" s="203"/>
      <c r="AZ956" s="115"/>
    </row>
    <row r="957" spans="9:52" s="180" customFormat="1" x14ac:dyDescent="0.25">
      <c r="I957" s="203"/>
      <c r="AZ957" s="115"/>
    </row>
    <row r="958" spans="9:52" s="180" customFormat="1" x14ac:dyDescent="0.25">
      <c r="I958" s="203"/>
      <c r="AZ958" s="115"/>
    </row>
    <row r="959" spans="9:52" s="180" customFormat="1" x14ac:dyDescent="0.25">
      <c r="I959" s="203"/>
      <c r="AZ959" s="115"/>
    </row>
    <row r="960" spans="9:52" s="180" customFormat="1" x14ac:dyDescent="0.25">
      <c r="I960" s="203"/>
      <c r="AZ960" s="115"/>
    </row>
    <row r="961" spans="9:52" s="180" customFormat="1" x14ac:dyDescent="0.25">
      <c r="I961" s="203"/>
      <c r="AZ961" s="115"/>
    </row>
    <row r="962" spans="9:52" s="180" customFormat="1" x14ac:dyDescent="0.25">
      <c r="I962" s="203"/>
      <c r="AZ962" s="115"/>
    </row>
    <row r="963" spans="9:52" s="180" customFormat="1" x14ac:dyDescent="0.25">
      <c r="I963" s="203"/>
      <c r="AZ963" s="115"/>
    </row>
    <row r="964" spans="9:52" s="180" customFormat="1" x14ac:dyDescent="0.25">
      <c r="I964" s="203"/>
      <c r="AZ964" s="115"/>
    </row>
    <row r="965" spans="9:52" s="180" customFormat="1" x14ac:dyDescent="0.25">
      <c r="I965" s="203"/>
      <c r="AZ965" s="115"/>
    </row>
    <row r="966" spans="9:52" s="180" customFormat="1" x14ac:dyDescent="0.25">
      <c r="I966" s="203"/>
      <c r="AZ966" s="115"/>
    </row>
    <row r="967" spans="9:52" s="180" customFormat="1" x14ac:dyDescent="0.25">
      <c r="I967" s="203"/>
      <c r="AZ967" s="115"/>
    </row>
    <row r="968" spans="9:52" s="180" customFormat="1" x14ac:dyDescent="0.25">
      <c r="I968" s="203"/>
      <c r="AZ968" s="115"/>
    </row>
    <row r="969" spans="9:52" s="180" customFormat="1" x14ac:dyDescent="0.25">
      <c r="I969" s="203"/>
      <c r="AZ969" s="115"/>
    </row>
    <row r="970" spans="9:52" s="180" customFormat="1" x14ac:dyDescent="0.25">
      <c r="I970" s="203"/>
      <c r="AZ970" s="115"/>
    </row>
    <row r="971" spans="9:52" s="180" customFormat="1" x14ac:dyDescent="0.25">
      <c r="I971" s="203"/>
      <c r="AZ971" s="115"/>
    </row>
    <row r="972" spans="9:52" s="180" customFormat="1" x14ac:dyDescent="0.25">
      <c r="I972" s="203"/>
      <c r="AZ972" s="115"/>
    </row>
    <row r="973" spans="9:52" s="180" customFormat="1" x14ac:dyDescent="0.25">
      <c r="I973" s="203"/>
      <c r="AZ973" s="115"/>
    </row>
    <row r="974" spans="9:52" s="180" customFormat="1" x14ac:dyDescent="0.25">
      <c r="I974" s="203"/>
      <c r="AZ974" s="115"/>
    </row>
    <row r="975" spans="9:52" s="180" customFormat="1" x14ac:dyDescent="0.25">
      <c r="I975" s="203"/>
      <c r="AZ975" s="115"/>
    </row>
    <row r="976" spans="9:52" s="180" customFormat="1" x14ac:dyDescent="0.25">
      <c r="I976" s="203"/>
      <c r="AZ976" s="115"/>
    </row>
    <row r="977" spans="9:52" s="180" customFormat="1" x14ac:dyDescent="0.25">
      <c r="I977" s="203"/>
      <c r="AZ977" s="115"/>
    </row>
    <row r="978" spans="9:52" s="180" customFormat="1" x14ac:dyDescent="0.25">
      <c r="I978" s="203"/>
      <c r="AZ978" s="115"/>
    </row>
    <row r="979" spans="9:52" s="180" customFormat="1" x14ac:dyDescent="0.25">
      <c r="I979" s="203"/>
      <c r="AZ979" s="115"/>
    </row>
    <row r="980" spans="9:52" s="180" customFormat="1" x14ac:dyDescent="0.25">
      <c r="I980" s="203"/>
      <c r="AZ980" s="115"/>
    </row>
    <row r="981" spans="9:52" s="180" customFormat="1" x14ac:dyDescent="0.25">
      <c r="I981" s="203"/>
      <c r="AZ981" s="115"/>
    </row>
    <row r="982" spans="9:52" s="180" customFormat="1" x14ac:dyDescent="0.25">
      <c r="I982" s="203"/>
      <c r="AZ982" s="115"/>
    </row>
    <row r="983" spans="9:52" s="180" customFormat="1" x14ac:dyDescent="0.25">
      <c r="I983" s="203"/>
      <c r="AZ983" s="115"/>
    </row>
    <row r="984" spans="9:52" s="180" customFormat="1" x14ac:dyDescent="0.25">
      <c r="I984" s="203"/>
      <c r="AZ984" s="115"/>
    </row>
    <row r="985" spans="9:52" s="180" customFormat="1" x14ac:dyDescent="0.25">
      <c r="I985" s="203"/>
      <c r="AZ985" s="115"/>
    </row>
    <row r="986" spans="9:52" s="180" customFormat="1" x14ac:dyDescent="0.25">
      <c r="I986" s="203"/>
      <c r="AZ986" s="115"/>
    </row>
    <row r="987" spans="9:52" s="180" customFormat="1" x14ac:dyDescent="0.25">
      <c r="I987" s="203"/>
      <c r="AZ987" s="115"/>
    </row>
    <row r="988" spans="9:52" s="180" customFormat="1" x14ac:dyDescent="0.25">
      <c r="I988" s="203"/>
      <c r="AZ988" s="115"/>
    </row>
    <row r="989" spans="9:52" s="180" customFormat="1" x14ac:dyDescent="0.25">
      <c r="I989" s="203"/>
      <c r="AZ989" s="115"/>
    </row>
    <row r="990" spans="9:52" s="180" customFormat="1" x14ac:dyDescent="0.25">
      <c r="I990" s="203"/>
      <c r="AZ990" s="115"/>
    </row>
    <row r="991" spans="9:52" s="180" customFormat="1" x14ac:dyDescent="0.25">
      <c r="I991" s="203"/>
      <c r="AZ991" s="115"/>
    </row>
    <row r="992" spans="9:52" s="180" customFormat="1" x14ac:dyDescent="0.25">
      <c r="I992" s="203"/>
      <c r="AZ992" s="115"/>
    </row>
    <row r="993" spans="9:52" s="180" customFormat="1" x14ac:dyDescent="0.25">
      <c r="I993" s="203"/>
      <c r="AZ993" s="115"/>
    </row>
    <row r="994" spans="9:52" s="180" customFormat="1" x14ac:dyDescent="0.25">
      <c r="I994" s="203"/>
      <c r="AZ994" s="115"/>
    </row>
    <row r="995" spans="9:52" s="180" customFormat="1" x14ac:dyDescent="0.25">
      <c r="I995" s="203"/>
      <c r="AZ995" s="115"/>
    </row>
    <row r="996" spans="9:52" s="180" customFormat="1" x14ac:dyDescent="0.25">
      <c r="I996" s="203"/>
      <c r="AZ996" s="115"/>
    </row>
    <row r="997" spans="9:52" s="180" customFormat="1" x14ac:dyDescent="0.25">
      <c r="I997" s="203"/>
      <c r="AZ997" s="115"/>
    </row>
    <row r="998" spans="9:52" s="180" customFormat="1" x14ac:dyDescent="0.25">
      <c r="I998" s="203"/>
      <c r="AZ998" s="115"/>
    </row>
    <row r="999" spans="9:52" s="180" customFormat="1" x14ac:dyDescent="0.25">
      <c r="I999" s="203"/>
      <c r="AZ999" s="115"/>
    </row>
    <row r="1000" spans="9:52" s="180" customFormat="1" x14ac:dyDescent="0.25">
      <c r="I1000" s="203"/>
      <c r="AZ1000" s="115"/>
    </row>
    <row r="1001" spans="9:52" s="180" customFormat="1" x14ac:dyDescent="0.25">
      <c r="I1001" s="203"/>
      <c r="AZ1001" s="115"/>
    </row>
    <row r="1002" spans="9:52" s="180" customFormat="1" x14ac:dyDescent="0.25">
      <c r="I1002" s="203"/>
      <c r="AZ1002" s="115"/>
    </row>
    <row r="1003" spans="9:52" s="180" customFormat="1" x14ac:dyDescent="0.25">
      <c r="I1003" s="203"/>
      <c r="AZ1003" s="115"/>
    </row>
    <row r="1004" spans="9:52" s="180" customFormat="1" x14ac:dyDescent="0.25">
      <c r="I1004" s="203"/>
      <c r="AZ1004" s="115"/>
    </row>
    <row r="1005" spans="9:52" s="180" customFormat="1" x14ac:dyDescent="0.25">
      <c r="I1005" s="203"/>
      <c r="AZ1005" s="115"/>
    </row>
    <row r="1006" spans="9:52" s="180" customFormat="1" x14ac:dyDescent="0.25">
      <c r="I1006" s="203"/>
      <c r="AZ1006" s="115"/>
    </row>
    <row r="1007" spans="9:52" s="180" customFormat="1" x14ac:dyDescent="0.25">
      <c r="I1007" s="203"/>
      <c r="AZ1007" s="115"/>
    </row>
    <row r="1008" spans="9:52" s="180" customFormat="1" x14ac:dyDescent="0.25">
      <c r="I1008" s="203"/>
      <c r="AZ1008" s="115"/>
    </row>
    <row r="1009" spans="9:52" s="180" customFormat="1" x14ac:dyDescent="0.25">
      <c r="I1009" s="203"/>
      <c r="AZ1009" s="115"/>
    </row>
    <row r="1010" spans="9:52" s="180" customFormat="1" x14ac:dyDescent="0.25">
      <c r="I1010" s="203"/>
      <c r="AZ1010" s="115"/>
    </row>
    <row r="1011" spans="9:52" s="180" customFormat="1" x14ac:dyDescent="0.25">
      <c r="I1011" s="203"/>
      <c r="AZ1011" s="115"/>
    </row>
    <row r="1012" spans="9:52" s="180" customFormat="1" x14ac:dyDescent="0.25">
      <c r="I1012" s="203"/>
      <c r="AZ1012" s="115"/>
    </row>
    <row r="1013" spans="9:52" s="180" customFormat="1" x14ac:dyDescent="0.25">
      <c r="I1013" s="203"/>
      <c r="AZ1013" s="115"/>
    </row>
    <row r="1014" spans="9:52" s="180" customFormat="1" x14ac:dyDescent="0.25">
      <c r="I1014" s="203"/>
      <c r="AZ1014" s="115"/>
    </row>
    <row r="1015" spans="9:52" s="180" customFormat="1" x14ac:dyDescent="0.25">
      <c r="I1015" s="203"/>
      <c r="AZ1015" s="115"/>
    </row>
    <row r="1016" spans="9:52" s="180" customFormat="1" x14ac:dyDescent="0.25">
      <c r="I1016" s="203"/>
      <c r="AZ1016" s="115"/>
    </row>
    <row r="1017" spans="9:52" s="180" customFormat="1" x14ac:dyDescent="0.25">
      <c r="I1017" s="203"/>
      <c r="AZ1017" s="115"/>
    </row>
    <row r="1018" spans="9:52" s="180" customFormat="1" x14ac:dyDescent="0.25">
      <c r="I1018" s="203"/>
      <c r="AZ1018" s="115"/>
    </row>
    <row r="1019" spans="9:52" s="180" customFormat="1" x14ac:dyDescent="0.25">
      <c r="I1019" s="203"/>
      <c r="AZ1019" s="115"/>
    </row>
    <row r="1020" spans="9:52" s="180" customFormat="1" x14ac:dyDescent="0.25">
      <c r="I1020" s="203"/>
      <c r="AZ1020" s="115"/>
    </row>
    <row r="1021" spans="9:52" s="180" customFormat="1" x14ac:dyDescent="0.25">
      <c r="I1021" s="203"/>
      <c r="AZ1021" s="115"/>
    </row>
    <row r="1022" spans="9:52" s="180" customFormat="1" x14ac:dyDescent="0.25">
      <c r="I1022" s="203"/>
      <c r="AZ1022" s="115"/>
    </row>
    <row r="1023" spans="9:52" s="180" customFormat="1" x14ac:dyDescent="0.25">
      <c r="I1023" s="203"/>
      <c r="AZ1023" s="115"/>
    </row>
    <row r="1024" spans="9:52" s="180" customFormat="1" x14ac:dyDescent="0.25">
      <c r="I1024" s="203"/>
      <c r="AZ1024" s="115"/>
    </row>
    <row r="1025" spans="9:52" s="180" customFormat="1" x14ac:dyDescent="0.25">
      <c r="I1025" s="203"/>
      <c r="AZ1025" s="115"/>
    </row>
    <row r="1026" spans="9:52" s="180" customFormat="1" x14ac:dyDescent="0.25">
      <c r="I1026" s="203"/>
      <c r="AZ1026" s="115"/>
    </row>
    <row r="1027" spans="9:52" s="180" customFormat="1" x14ac:dyDescent="0.25">
      <c r="I1027" s="203"/>
      <c r="AZ1027" s="115"/>
    </row>
    <row r="1028" spans="9:52" s="180" customFormat="1" x14ac:dyDescent="0.25">
      <c r="I1028" s="203"/>
      <c r="AZ1028" s="115"/>
    </row>
    <row r="1029" spans="9:52" s="180" customFormat="1" x14ac:dyDescent="0.25">
      <c r="I1029" s="203"/>
      <c r="AZ1029" s="115"/>
    </row>
    <row r="1030" spans="9:52" s="180" customFormat="1" x14ac:dyDescent="0.25">
      <c r="I1030" s="203"/>
      <c r="AZ1030" s="115"/>
    </row>
    <row r="1031" spans="9:52" s="180" customFormat="1" x14ac:dyDescent="0.25">
      <c r="I1031" s="203"/>
      <c r="AZ1031" s="115"/>
    </row>
    <row r="1032" spans="9:52" s="180" customFormat="1" x14ac:dyDescent="0.25">
      <c r="I1032" s="203"/>
      <c r="AZ1032" s="115"/>
    </row>
    <row r="1033" spans="9:52" s="180" customFormat="1" x14ac:dyDescent="0.25">
      <c r="I1033" s="203"/>
      <c r="AZ1033" s="115"/>
    </row>
    <row r="1034" spans="9:52" s="180" customFormat="1" x14ac:dyDescent="0.25">
      <c r="I1034" s="203"/>
      <c r="AZ1034" s="115"/>
    </row>
    <row r="1035" spans="9:52" s="180" customFormat="1" x14ac:dyDescent="0.25">
      <c r="I1035" s="203"/>
      <c r="AZ1035" s="115"/>
    </row>
    <row r="1036" spans="9:52" s="180" customFormat="1" x14ac:dyDescent="0.25">
      <c r="I1036" s="203"/>
      <c r="AZ1036" s="115"/>
    </row>
    <row r="1037" spans="9:52" s="180" customFormat="1" x14ac:dyDescent="0.25">
      <c r="I1037" s="203"/>
      <c r="AZ1037" s="115"/>
    </row>
    <row r="1038" spans="9:52" s="180" customFormat="1" x14ac:dyDescent="0.25">
      <c r="I1038" s="203"/>
      <c r="AZ1038" s="115"/>
    </row>
    <row r="1039" spans="9:52" s="180" customFormat="1" x14ac:dyDescent="0.25">
      <c r="I1039" s="203"/>
      <c r="AZ1039" s="115"/>
    </row>
    <row r="1040" spans="9:52" s="180" customFormat="1" x14ac:dyDescent="0.25">
      <c r="I1040" s="203"/>
      <c r="AZ1040" s="115"/>
    </row>
    <row r="1041" spans="9:52" s="180" customFormat="1" x14ac:dyDescent="0.25">
      <c r="I1041" s="203"/>
      <c r="AZ1041" s="115"/>
    </row>
    <row r="1042" spans="9:52" s="180" customFormat="1" x14ac:dyDescent="0.25">
      <c r="I1042" s="203"/>
      <c r="AZ1042" s="115"/>
    </row>
    <row r="1043" spans="9:52" s="180" customFormat="1" x14ac:dyDescent="0.25">
      <c r="I1043" s="203"/>
      <c r="AZ1043" s="115"/>
    </row>
    <row r="1044" spans="9:52" s="180" customFormat="1" x14ac:dyDescent="0.25">
      <c r="I1044" s="203"/>
      <c r="AZ1044" s="115"/>
    </row>
    <row r="1045" spans="9:52" s="180" customFormat="1" x14ac:dyDescent="0.25">
      <c r="I1045" s="203"/>
      <c r="AZ1045" s="115"/>
    </row>
    <row r="1046" spans="9:52" s="180" customFormat="1" x14ac:dyDescent="0.25">
      <c r="I1046" s="203"/>
      <c r="AZ1046" s="115"/>
    </row>
    <row r="1047" spans="9:52" s="180" customFormat="1" x14ac:dyDescent="0.25">
      <c r="I1047" s="203"/>
      <c r="AZ1047" s="115"/>
    </row>
    <row r="1048" spans="9:52" s="180" customFormat="1" x14ac:dyDescent="0.25">
      <c r="I1048" s="203"/>
      <c r="AZ1048" s="115"/>
    </row>
    <row r="1049" spans="9:52" s="180" customFormat="1" x14ac:dyDescent="0.25">
      <c r="I1049" s="203"/>
      <c r="AZ1049" s="115"/>
    </row>
    <row r="1050" spans="9:52" s="180" customFormat="1" x14ac:dyDescent="0.25">
      <c r="I1050" s="203"/>
      <c r="AZ1050" s="115"/>
    </row>
    <row r="1051" spans="9:52" s="180" customFormat="1" x14ac:dyDescent="0.25">
      <c r="I1051" s="203"/>
      <c r="AZ1051" s="115"/>
    </row>
    <row r="1052" spans="9:52" s="180" customFormat="1" x14ac:dyDescent="0.25">
      <c r="I1052" s="203"/>
      <c r="AZ1052" s="115"/>
    </row>
    <row r="1053" spans="9:52" s="180" customFormat="1" x14ac:dyDescent="0.25">
      <c r="I1053" s="203"/>
      <c r="AZ1053" s="115"/>
    </row>
    <row r="1054" spans="9:52" s="180" customFormat="1" x14ac:dyDescent="0.25">
      <c r="I1054" s="203"/>
      <c r="AZ1054" s="115"/>
    </row>
    <row r="1055" spans="9:52" s="180" customFormat="1" x14ac:dyDescent="0.25">
      <c r="I1055" s="203"/>
      <c r="AZ1055" s="115"/>
    </row>
    <row r="1056" spans="9:52" s="180" customFormat="1" x14ac:dyDescent="0.25">
      <c r="I1056" s="203"/>
      <c r="AZ1056" s="115"/>
    </row>
    <row r="1057" spans="9:52" s="180" customFormat="1" x14ac:dyDescent="0.25">
      <c r="I1057" s="203"/>
      <c r="AZ1057" s="115"/>
    </row>
    <row r="1058" spans="9:52" s="180" customFormat="1" x14ac:dyDescent="0.25">
      <c r="I1058" s="203"/>
      <c r="AZ1058" s="115"/>
    </row>
    <row r="1059" spans="9:52" s="180" customFormat="1" x14ac:dyDescent="0.25">
      <c r="I1059" s="203"/>
      <c r="AZ1059" s="115"/>
    </row>
    <row r="1060" spans="9:52" s="180" customFormat="1" x14ac:dyDescent="0.25">
      <c r="I1060" s="203"/>
      <c r="AZ1060" s="115"/>
    </row>
    <row r="1061" spans="9:52" s="180" customFormat="1" x14ac:dyDescent="0.25">
      <c r="I1061" s="203"/>
      <c r="AZ1061" s="115"/>
    </row>
    <row r="1062" spans="9:52" s="180" customFormat="1" x14ac:dyDescent="0.25">
      <c r="I1062" s="203"/>
      <c r="AZ1062" s="115"/>
    </row>
    <row r="1063" spans="9:52" s="180" customFormat="1" x14ac:dyDescent="0.25">
      <c r="I1063" s="203"/>
      <c r="AZ1063" s="115"/>
    </row>
    <row r="1064" spans="9:52" s="180" customFormat="1" x14ac:dyDescent="0.25">
      <c r="I1064" s="203"/>
      <c r="AZ1064" s="115"/>
    </row>
    <row r="1065" spans="9:52" s="180" customFormat="1" x14ac:dyDescent="0.25">
      <c r="I1065" s="203"/>
      <c r="AZ1065" s="115"/>
    </row>
    <row r="1066" spans="9:52" s="180" customFormat="1" x14ac:dyDescent="0.25">
      <c r="I1066" s="203"/>
      <c r="AZ1066" s="115"/>
    </row>
    <row r="1067" spans="9:52" s="180" customFormat="1" x14ac:dyDescent="0.25">
      <c r="I1067" s="203"/>
      <c r="AZ1067" s="115"/>
    </row>
    <row r="1068" spans="9:52" s="180" customFormat="1" x14ac:dyDescent="0.25">
      <c r="I1068" s="203"/>
      <c r="AZ1068" s="115"/>
    </row>
    <row r="1069" spans="9:52" s="180" customFormat="1" x14ac:dyDescent="0.25">
      <c r="I1069" s="203"/>
      <c r="AZ1069" s="115"/>
    </row>
    <row r="1070" spans="9:52" s="180" customFormat="1" x14ac:dyDescent="0.25">
      <c r="I1070" s="203"/>
      <c r="AZ1070" s="115"/>
    </row>
    <row r="1071" spans="9:52" s="180" customFormat="1" x14ac:dyDescent="0.25">
      <c r="I1071" s="203"/>
      <c r="AZ1071" s="115"/>
    </row>
    <row r="1072" spans="9:52" s="180" customFormat="1" x14ac:dyDescent="0.25">
      <c r="I1072" s="203"/>
      <c r="AZ1072" s="115"/>
    </row>
    <row r="1073" spans="9:52" s="180" customFormat="1" x14ac:dyDescent="0.25">
      <c r="I1073" s="203"/>
      <c r="AZ1073" s="115"/>
    </row>
    <row r="1074" spans="9:52" s="180" customFormat="1" x14ac:dyDescent="0.25">
      <c r="I1074" s="203"/>
      <c r="AZ1074" s="115"/>
    </row>
    <row r="1075" spans="9:52" s="180" customFormat="1" x14ac:dyDescent="0.25">
      <c r="I1075" s="203"/>
      <c r="AZ1075" s="115"/>
    </row>
    <row r="1076" spans="9:52" s="180" customFormat="1" x14ac:dyDescent="0.25">
      <c r="I1076" s="203"/>
      <c r="AZ1076" s="115"/>
    </row>
    <row r="1077" spans="9:52" s="180" customFormat="1" x14ac:dyDescent="0.25">
      <c r="I1077" s="203"/>
      <c r="AZ1077" s="115"/>
    </row>
    <row r="1078" spans="9:52" s="180" customFormat="1" x14ac:dyDescent="0.25">
      <c r="I1078" s="203"/>
      <c r="AZ1078" s="115"/>
    </row>
    <row r="1079" spans="9:52" s="180" customFormat="1" x14ac:dyDescent="0.25">
      <c r="I1079" s="203"/>
      <c r="AZ1079" s="115"/>
    </row>
    <row r="1080" spans="9:52" s="180" customFormat="1" x14ac:dyDescent="0.25">
      <c r="I1080" s="203"/>
      <c r="AZ1080" s="115"/>
    </row>
    <row r="1081" spans="9:52" s="180" customFormat="1" x14ac:dyDescent="0.25">
      <c r="I1081" s="203"/>
      <c r="AZ1081" s="115"/>
    </row>
    <row r="1082" spans="9:52" s="180" customFormat="1" x14ac:dyDescent="0.25">
      <c r="I1082" s="203"/>
      <c r="AZ1082" s="115"/>
    </row>
    <row r="1083" spans="9:52" s="180" customFormat="1" x14ac:dyDescent="0.25">
      <c r="I1083" s="203"/>
      <c r="AZ1083" s="115"/>
    </row>
    <row r="1084" spans="9:52" s="180" customFormat="1" x14ac:dyDescent="0.25">
      <c r="I1084" s="203"/>
      <c r="AZ1084" s="115"/>
    </row>
    <row r="1085" spans="9:52" s="180" customFormat="1" x14ac:dyDescent="0.25">
      <c r="I1085" s="203"/>
      <c r="AZ1085" s="115"/>
    </row>
    <row r="1086" spans="9:52" s="180" customFormat="1" x14ac:dyDescent="0.25">
      <c r="I1086" s="203"/>
      <c r="AZ1086" s="115"/>
    </row>
    <row r="1087" spans="9:52" s="180" customFormat="1" x14ac:dyDescent="0.25">
      <c r="I1087" s="203"/>
      <c r="AZ1087" s="115"/>
    </row>
    <row r="1088" spans="9:52" s="180" customFormat="1" x14ac:dyDescent="0.25">
      <c r="I1088" s="203"/>
      <c r="AZ1088" s="115"/>
    </row>
    <row r="1089" spans="9:52" s="180" customFormat="1" x14ac:dyDescent="0.25">
      <c r="I1089" s="203"/>
      <c r="AZ1089" s="115"/>
    </row>
    <row r="1090" spans="9:52" s="180" customFormat="1" x14ac:dyDescent="0.25">
      <c r="I1090" s="203"/>
      <c r="AZ1090" s="115"/>
    </row>
    <row r="1091" spans="9:52" s="180" customFormat="1" x14ac:dyDescent="0.25">
      <c r="I1091" s="203"/>
      <c r="AZ1091" s="115"/>
    </row>
    <row r="1092" spans="9:52" s="180" customFormat="1" x14ac:dyDescent="0.25">
      <c r="I1092" s="203"/>
      <c r="AZ1092" s="115"/>
    </row>
    <row r="1093" spans="9:52" s="180" customFormat="1" x14ac:dyDescent="0.25">
      <c r="I1093" s="203"/>
      <c r="AZ1093" s="115"/>
    </row>
    <row r="1094" spans="9:52" s="180" customFormat="1" x14ac:dyDescent="0.25">
      <c r="I1094" s="203"/>
      <c r="AZ1094" s="115"/>
    </row>
    <row r="1095" spans="9:52" s="180" customFormat="1" x14ac:dyDescent="0.25">
      <c r="I1095" s="203"/>
      <c r="AZ1095" s="115"/>
    </row>
    <row r="1096" spans="9:52" s="180" customFormat="1" x14ac:dyDescent="0.25">
      <c r="I1096" s="203"/>
      <c r="AZ1096" s="115"/>
    </row>
    <row r="1097" spans="9:52" s="180" customFormat="1" x14ac:dyDescent="0.25">
      <c r="I1097" s="203"/>
      <c r="AZ1097" s="115"/>
    </row>
    <row r="1098" spans="9:52" s="180" customFormat="1" x14ac:dyDescent="0.25">
      <c r="I1098" s="203"/>
      <c r="AZ1098" s="115"/>
    </row>
    <row r="1099" spans="9:52" s="180" customFormat="1" x14ac:dyDescent="0.25">
      <c r="I1099" s="203"/>
      <c r="AZ1099" s="115"/>
    </row>
    <row r="1100" spans="9:52" s="180" customFormat="1" x14ac:dyDescent="0.25">
      <c r="I1100" s="203"/>
      <c r="AZ1100" s="115"/>
    </row>
    <row r="1101" spans="9:52" s="180" customFormat="1" x14ac:dyDescent="0.25">
      <c r="I1101" s="203"/>
      <c r="AZ1101" s="115"/>
    </row>
    <row r="1102" spans="9:52" s="180" customFormat="1" x14ac:dyDescent="0.25">
      <c r="I1102" s="203"/>
      <c r="AZ1102" s="115"/>
    </row>
    <row r="1103" spans="9:52" s="180" customFormat="1" x14ac:dyDescent="0.25">
      <c r="I1103" s="203"/>
      <c r="AZ1103" s="115"/>
    </row>
    <row r="1104" spans="9:52" s="180" customFormat="1" x14ac:dyDescent="0.25">
      <c r="I1104" s="203"/>
      <c r="AZ1104" s="115"/>
    </row>
    <row r="1105" spans="9:52" s="180" customFormat="1" x14ac:dyDescent="0.25">
      <c r="I1105" s="203"/>
      <c r="AZ1105" s="115"/>
    </row>
    <row r="1106" spans="9:52" s="180" customFormat="1" x14ac:dyDescent="0.25">
      <c r="I1106" s="203"/>
      <c r="AZ1106" s="115"/>
    </row>
    <row r="1107" spans="9:52" s="180" customFormat="1" x14ac:dyDescent="0.25">
      <c r="I1107" s="203"/>
      <c r="AZ1107" s="115"/>
    </row>
    <row r="1108" spans="9:52" s="180" customFormat="1" x14ac:dyDescent="0.25">
      <c r="I1108" s="203"/>
      <c r="AZ1108" s="115"/>
    </row>
    <row r="1109" spans="9:52" s="180" customFormat="1" x14ac:dyDescent="0.25">
      <c r="I1109" s="203"/>
      <c r="AZ1109" s="115"/>
    </row>
    <row r="1110" spans="9:52" s="180" customFormat="1" x14ac:dyDescent="0.25">
      <c r="I1110" s="203"/>
      <c r="AZ1110" s="115"/>
    </row>
    <row r="1111" spans="9:52" s="180" customFormat="1" x14ac:dyDescent="0.25">
      <c r="I1111" s="203"/>
      <c r="AZ1111" s="115"/>
    </row>
    <row r="1112" spans="9:52" s="180" customFormat="1" x14ac:dyDescent="0.25">
      <c r="I1112" s="203"/>
      <c r="AZ1112" s="115"/>
    </row>
    <row r="1113" spans="9:52" s="180" customFormat="1" x14ac:dyDescent="0.25">
      <c r="I1113" s="203"/>
      <c r="AZ1113" s="115"/>
    </row>
    <row r="1114" spans="9:52" s="180" customFormat="1" x14ac:dyDescent="0.25">
      <c r="I1114" s="203"/>
      <c r="AZ1114" s="115"/>
    </row>
    <row r="1115" spans="9:52" s="180" customFormat="1" x14ac:dyDescent="0.25">
      <c r="I1115" s="203"/>
      <c r="AZ1115" s="115"/>
    </row>
    <row r="1116" spans="9:52" s="180" customFormat="1" x14ac:dyDescent="0.25">
      <c r="I1116" s="203"/>
      <c r="AZ1116" s="115"/>
    </row>
    <row r="1117" spans="9:52" s="180" customFormat="1" x14ac:dyDescent="0.25">
      <c r="I1117" s="203"/>
      <c r="AZ1117" s="115"/>
    </row>
    <row r="1118" spans="9:52" s="180" customFormat="1" x14ac:dyDescent="0.25">
      <c r="I1118" s="203"/>
      <c r="AZ1118" s="115"/>
    </row>
    <row r="1119" spans="9:52" s="180" customFormat="1" x14ac:dyDescent="0.25">
      <c r="I1119" s="203"/>
      <c r="AZ1119" s="115"/>
    </row>
    <row r="1120" spans="9:52" s="180" customFormat="1" x14ac:dyDescent="0.25">
      <c r="I1120" s="203"/>
      <c r="AZ1120" s="115"/>
    </row>
    <row r="1121" spans="9:52" s="180" customFormat="1" x14ac:dyDescent="0.25">
      <c r="I1121" s="203"/>
      <c r="AZ1121" s="115"/>
    </row>
    <row r="1122" spans="9:52" s="180" customFormat="1" x14ac:dyDescent="0.25">
      <c r="I1122" s="203"/>
      <c r="AZ1122" s="115"/>
    </row>
    <row r="1123" spans="9:52" s="180" customFormat="1" x14ac:dyDescent="0.25">
      <c r="I1123" s="203"/>
      <c r="AZ1123" s="115"/>
    </row>
    <row r="1124" spans="9:52" s="180" customFormat="1" x14ac:dyDescent="0.25">
      <c r="I1124" s="203"/>
      <c r="AZ1124" s="115"/>
    </row>
    <row r="1125" spans="9:52" s="180" customFormat="1" x14ac:dyDescent="0.25">
      <c r="I1125" s="203"/>
      <c r="AZ1125" s="115"/>
    </row>
    <row r="1126" spans="9:52" s="180" customFormat="1" x14ac:dyDescent="0.25">
      <c r="I1126" s="203"/>
      <c r="AZ1126" s="115"/>
    </row>
    <row r="1127" spans="9:52" s="180" customFormat="1" x14ac:dyDescent="0.25">
      <c r="I1127" s="203"/>
      <c r="AZ1127" s="115"/>
    </row>
    <row r="1128" spans="9:52" s="180" customFormat="1" x14ac:dyDescent="0.25">
      <c r="I1128" s="203"/>
      <c r="AZ1128" s="115"/>
    </row>
    <row r="1129" spans="9:52" s="180" customFormat="1" x14ac:dyDescent="0.25">
      <c r="I1129" s="203"/>
      <c r="AZ1129" s="115"/>
    </row>
    <row r="1130" spans="9:52" s="180" customFormat="1" x14ac:dyDescent="0.25">
      <c r="I1130" s="203"/>
      <c r="AZ1130" s="115"/>
    </row>
    <row r="1131" spans="9:52" s="180" customFormat="1" x14ac:dyDescent="0.25">
      <c r="I1131" s="203"/>
      <c r="AZ1131" s="115"/>
    </row>
    <row r="1132" spans="9:52" s="180" customFormat="1" x14ac:dyDescent="0.25">
      <c r="I1132" s="203"/>
      <c r="AZ1132" s="115"/>
    </row>
    <row r="1133" spans="9:52" s="180" customFormat="1" x14ac:dyDescent="0.25">
      <c r="I1133" s="203"/>
      <c r="AZ1133" s="115"/>
    </row>
    <row r="1134" spans="9:52" s="180" customFormat="1" x14ac:dyDescent="0.25">
      <c r="I1134" s="203"/>
      <c r="AZ1134" s="115"/>
    </row>
    <row r="1135" spans="9:52" s="180" customFormat="1" x14ac:dyDescent="0.25">
      <c r="I1135" s="203"/>
      <c r="AZ1135" s="115"/>
    </row>
    <row r="1136" spans="9:52" s="180" customFormat="1" x14ac:dyDescent="0.25">
      <c r="I1136" s="203"/>
      <c r="AZ1136" s="115"/>
    </row>
    <row r="1137" spans="9:52" s="180" customFormat="1" x14ac:dyDescent="0.25">
      <c r="I1137" s="203"/>
      <c r="AZ1137" s="115"/>
    </row>
    <row r="1138" spans="9:52" s="180" customFormat="1" x14ac:dyDescent="0.25">
      <c r="I1138" s="203"/>
      <c r="AZ1138" s="115"/>
    </row>
    <row r="1139" spans="9:52" s="180" customFormat="1" x14ac:dyDescent="0.25">
      <c r="I1139" s="203"/>
      <c r="AZ1139" s="115"/>
    </row>
    <row r="1140" spans="9:52" s="180" customFormat="1" x14ac:dyDescent="0.25">
      <c r="I1140" s="203"/>
      <c r="AZ1140" s="115"/>
    </row>
    <row r="1141" spans="9:52" s="180" customFormat="1" x14ac:dyDescent="0.25">
      <c r="I1141" s="203"/>
      <c r="AZ1141" s="115"/>
    </row>
    <row r="1142" spans="9:52" s="180" customFormat="1" x14ac:dyDescent="0.25">
      <c r="I1142" s="203"/>
      <c r="AZ1142" s="115"/>
    </row>
    <row r="1143" spans="9:52" s="180" customFormat="1" x14ac:dyDescent="0.25">
      <c r="I1143" s="203"/>
      <c r="AZ1143" s="115"/>
    </row>
    <row r="1144" spans="9:52" s="180" customFormat="1" x14ac:dyDescent="0.25">
      <c r="I1144" s="203"/>
      <c r="AZ1144" s="115"/>
    </row>
    <row r="1145" spans="9:52" s="180" customFormat="1" x14ac:dyDescent="0.25">
      <c r="I1145" s="203"/>
      <c r="AZ1145" s="115"/>
    </row>
    <row r="1146" spans="9:52" s="180" customFormat="1" x14ac:dyDescent="0.25">
      <c r="I1146" s="203"/>
      <c r="AZ1146" s="115"/>
    </row>
    <row r="1147" spans="9:52" s="180" customFormat="1" x14ac:dyDescent="0.25">
      <c r="I1147" s="203"/>
      <c r="AZ1147" s="115"/>
    </row>
    <row r="1148" spans="9:52" s="180" customFormat="1" x14ac:dyDescent="0.25">
      <c r="I1148" s="203"/>
      <c r="AZ1148" s="115"/>
    </row>
    <row r="1149" spans="9:52" s="180" customFormat="1" x14ac:dyDescent="0.25">
      <c r="I1149" s="203"/>
      <c r="AZ1149" s="115"/>
    </row>
    <row r="1150" spans="9:52" s="180" customFormat="1" x14ac:dyDescent="0.25">
      <c r="I1150" s="203"/>
      <c r="AZ1150" s="115"/>
    </row>
    <row r="1151" spans="9:52" s="180" customFormat="1" x14ac:dyDescent="0.25">
      <c r="I1151" s="203"/>
      <c r="AZ1151" s="115"/>
    </row>
    <row r="1152" spans="9:52" s="180" customFormat="1" x14ac:dyDescent="0.25">
      <c r="I1152" s="203"/>
      <c r="AZ1152" s="115"/>
    </row>
    <row r="1153" spans="9:52" s="180" customFormat="1" x14ac:dyDescent="0.25">
      <c r="I1153" s="203"/>
      <c r="AZ1153" s="115"/>
    </row>
    <row r="1154" spans="9:52" s="180" customFormat="1" x14ac:dyDescent="0.25">
      <c r="I1154" s="203"/>
      <c r="AZ1154" s="115"/>
    </row>
    <row r="1155" spans="9:52" s="180" customFormat="1" x14ac:dyDescent="0.25">
      <c r="I1155" s="203"/>
      <c r="AZ1155" s="115"/>
    </row>
    <row r="1156" spans="9:52" s="180" customFormat="1" x14ac:dyDescent="0.25">
      <c r="I1156" s="203"/>
      <c r="AZ1156" s="115"/>
    </row>
    <row r="1157" spans="9:52" s="180" customFormat="1" x14ac:dyDescent="0.25">
      <c r="I1157" s="203"/>
      <c r="AZ1157" s="115"/>
    </row>
    <row r="1158" spans="9:52" s="180" customFormat="1" x14ac:dyDescent="0.25">
      <c r="I1158" s="203"/>
      <c r="AZ1158" s="115"/>
    </row>
    <row r="1159" spans="9:52" s="180" customFormat="1" x14ac:dyDescent="0.25">
      <c r="I1159" s="203"/>
      <c r="AZ1159" s="115"/>
    </row>
    <row r="1160" spans="9:52" s="180" customFormat="1" x14ac:dyDescent="0.25">
      <c r="I1160" s="203"/>
      <c r="AZ1160" s="115"/>
    </row>
    <row r="1161" spans="9:52" s="180" customFormat="1" x14ac:dyDescent="0.25">
      <c r="I1161" s="203"/>
      <c r="AZ1161" s="115"/>
    </row>
    <row r="1162" spans="9:52" s="180" customFormat="1" x14ac:dyDescent="0.25">
      <c r="I1162" s="203"/>
      <c r="AZ1162" s="115"/>
    </row>
    <row r="1163" spans="9:52" s="180" customFormat="1" x14ac:dyDescent="0.25">
      <c r="I1163" s="203"/>
      <c r="AZ1163" s="115"/>
    </row>
    <row r="1164" spans="9:52" s="180" customFormat="1" x14ac:dyDescent="0.25">
      <c r="I1164" s="203"/>
      <c r="AZ1164" s="115"/>
    </row>
    <row r="1165" spans="9:52" s="180" customFormat="1" x14ac:dyDescent="0.25">
      <c r="I1165" s="203"/>
      <c r="AZ1165" s="115"/>
    </row>
    <row r="1166" spans="9:52" s="180" customFormat="1" x14ac:dyDescent="0.25">
      <c r="I1166" s="203"/>
      <c r="AZ1166" s="115"/>
    </row>
    <row r="1167" spans="9:52" s="180" customFormat="1" x14ac:dyDescent="0.25">
      <c r="I1167" s="203"/>
      <c r="AZ1167" s="115"/>
    </row>
    <row r="1168" spans="9:52" s="180" customFormat="1" x14ac:dyDescent="0.25">
      <c r="I1168" s="203"/>
      <c r="AZ1168" s="115"/>
    </row>
    <row r="1169" spans="9:52" s="180" customFormat="1" x14ac:dyDescent="0.25">
      <c r="I1169" s="203"/>
      <c r="AZ1169" s="115"/>
    </row>
    <row r="1170" spans="9:52" s="180" customFormat="1" x14ac:dyDescent="0.25">
      <c r="I1170" s="203"/>
      <c r="AZ1170" s="115"/>
    </row>
    <row r="1171" spans="9:52" s="180" customFormat="1" x14ac:dyDescent="0.25">
      <c r="I1171" s="203"/>
      <c r="AZ1171" s="115"/>
    </row>
    <row r="1172" spans="9:52" s="180" customFormat="1" x14ac:dyDescent="0.25">
      <c r="I1172" s="203"/>
      <c r="AZ1172" s="115"/>
    </row>
    <row r="1173" spans="9:52" s="180" customFormat="1" x14ac:dyDescent="0.25">
      <c r="I1173" s="203"/>
      <c r="AZ1173" s="115"/>
    </row>
    <row r="1174" spans="9:52" s="180" customFormat="1" x14ac:dyDescent="0.25">
      <c r="I1174" s="203"/>
      <c r="AZ1174" s="115"/>
    </row>
    <row r="1175" spans="9:52" s="180" customFormat="1" x14ac:dyDescent="0.25">
      <c r="I1175" s="203"/>
      <c r="AZ1175" s="115"/>
    </row>
    <row r="1176" spans="9:52" s="180" customFormat="1" x14ac:dyDescent="0.25">
      <c r="I1176" s="203"/>
      <c r="AZ1176" s="115"/>
    </row>
    <row r="1177" spans="9:52" s="180" customFormat="1" x14ac:dyDescent="0.25">
      <c r="I1177" s="203"/>
      <c r="AZ1177" s="115"/>
    </row>
    <row r="1178" spans="9:52" s="180" customFormat="1" x14ac:dyDescent="0.25">
      <c r="I1178" s="203"/>
      <c r="AZ1178" s="115"/>
    </row>
    <row r="1179" spans="9:52" s="180" customFormat="1" x14ac:dyDescent="0.25">
      <c r="I1179" s="203"/>
      <c r="AZ1179" s="115"/>
    </row>
    <row r="1180" spans="9:52" s="180" customFormat="1" x14ac:dyDescent="0.25">
      <c r="I1180" s="203"/>
      <c r="AZ1180" s="115"/>
    </row>
    <row r="1181" spans="9:52" s="180" customFormat="1" x14ac:dyDescent="0.25">
      <c r="I1181" s="203"/>
      <c r="AZ1181" s="115"/>
    </row>
    <row r="1182" spans="9:52" s="180" customFormat="1" x14ac:dyDescent="0.25">
      <c r="I1182" s="203"/>
      <c r="AZ1182" s="115"/>
    </row>
    <row r="1183" spans="9:52" s="180" customFormat="1" x14ac:dyDescent="0.25">
      <c r="I1183" s="203"/>
      <c r="AZ1183" s="115"/>
    </row>
    <row r="1184" spans="9:52" s="180" customFormat="1" x14ac:dyDescent="0.25">
      <c r="I1184" s="203"/>
      <c r="AZ1184" s="115"/>
    </row>
    <row r="1185" spans="9:52" s="180" customFormat="1" x14ac:dyDescent="0.25">
      <c r="I1185" s="203"/>
      <c r="AZ1185" s="115"/>
    </row>
    <row r="1186" spans="9:52" s="180" customFormat="1" x14ac:dyDescent="0.25">
      <c r="I1186" s="203"/>
      <c r="AZ1186" s="115"/>
    </row>
    <row r="1187" spans="9:52" s="180" customFormat="1" x14ac:dyDescent="0.25">
      <c r="I1187" s="203"/>
      <c r="AZ1187" s="115"/>
    </row>
    <row r="1188" spans="9:52" s="180" customFormat="1" x14ac:dyDescent="0.25">
      <c r="I1188" s="203"/>
      <c r="AZ1188" s="115"/>
    </row>
    <row r="1189" spans="9:52" s="180" customFormat="1" x14ac:dyDescent="0.25">
      <c r="I1189" s="203"/>
      <c r="AZ1189" s="115"/>
    </row>
    <row r="1190" spans="9:52" s="180" customFormat="1" x14ac:dyDescent="0.25">
      <c r="I1190" s="203"/>
      <c r="AZ1190" s="115"/>
    </row>
    <row r="1191" spans="9:52" s="180" customFormat="1" x14ac:dyDescent="0.25">
      <c r="I1191" s="203"/>
      <c r="AZ1191" s="115"/>
    </row>
    <row r="1192" spans="9:52" s="180" customFormat="1" x14ac:dyDescent="0.25">
      <c r="I1192" s="203"/>
      <c r="AZ1192" s="115"/>
    </row>
    <row r="1193" spans="9:52" s="180" customFormat="1" x14ac:dyDescent="0.25">
      <c r="I1193" s="203"/>
      <c r="AZ1193" s="115"/>
    </row>
    <row r="1194" spans="9:52" s="180" customFormat="1" x14ac:dyDescent="0.25">
      <c r="I1194" s="203"/>
      <c r="AZ1194" s="115"/>
    </row>
    <row r="1195" spans="9:52" s="180" customFormat="1" x14ac:dyDescent="0.25">
      <c r="I1195" s="203"/>
      <c r="AZ1195" s="115"/>
    </row>
    <row r="1196" spans="9:52" s="180" customFormat="1" x14ac:dyDescent="0.25">
      <c r="I1196" s="203"/>
      <c r="AZ1196" s="115"/>
    </row>
    <row r="1197" spans="9:52" s="180" customFormat="1" x14ac:dyDescent="0.25">
      <c r="I1197" s="203"/>
      <c r="AZ1197" s="115"/>
    </row>
    <row r="1198" spans="9:52" s="180" customFormat="1" x14ac:dyDescent="0.25">
      <c r="I1198" s="203"/>
      <c r="AZ1198" s="115"/>
    </row>
    <row r="1199" spans="9:52" s="180" customFormat="1" x14ac:dyDescent="0.25">
      <c r="I1199" s="203"/>
      <c r="AZ1199" s="115"/>
    </row>
    <row r="1200" spans="9:52" s="180" customFormat="1" x14ac:dyDescent="0.25">
      <c r="I1200" s="203"/>
      <c r="AZ1200" s="115"/>
    </row>
    <row r="1201" spans="9:52" s="180" customFormat="1" x14ac:dyDescent="0.25">
      <c r="I1201" s="203"/>
      <c r="AZ1201" s="115"/>
    </row>
    <row r="1202" spans="9:52" s="180" customFormat="1" x14ac:dyDescent="0.25">
      <c r="I1202" s="203"/>
      <c r="AZ1202" s="115"/>
    </row>
    <row r="1203" spans="9:52" s="180" customFormat="1" x14ac:dyDescent="0.25">
      <c r="I1203" s="203"/>
      <c r="AZ1203" s="115"/>
    </row>
    <row r="1204" spans="9:52" s="180" customFormat="1" x14ac:dyDescent="0.25">
      <c r="I1204" s="203"/>
      <c r="AZ1204" s="115"/>
    </row>
    <row r="1205" spans="9:52" s="180" customFormat="1" x14ac:dyDescent="0.25">
      <c r="I1205" s="203"/>
      <c r="AZ1205" s="115"/>
    </row>
    <row r="1206" spans="9:52" s="180" customFormat="1" x14ac:dyDescent="0.25">
      <c r="I1206" s="203"/>
      <c r="AZ1206" s="115"/>
    </row>
    <row r="1207" spans="9:52" s="180" customFormat="1" x14ac:dyDescent="0.25">
      <c r="I1207" s="203"/>
      <c r="AZ1207" s="115"/>
    </row>
    <row r="1208" spans="9:52" s="180" customFormat="1" x14ac:dyDescent="0.25">
      <c r="I1208" s="203"/>
      <c r="AZ1208" s="115"/>
    </row>
    <row r="1209" spans="9:52" s="180" customFormat="1" x14ac:dyDescent="0.25">
      <c r="I1209" s="203"/>
      <c r="AZ1209" s="115"/>
    </row>
    <row r="1210" spans="9:52" s="180" customFormat="1" x14ac:dyDescent="0.25">
      <c r="I1210" s="203"/>
      <c r="AZ1210" s="115"/>
    </row>
    <row r="1211" spans="9:52" s="180" customFormat="1" x14ac:dyDescent="0.25">
      <c r="I1211" s="203"/>
      <c r="AZ1211" s="115"/>
    </row>
    <row r="1212" spans="9:52" s="180" customFormat="1" x14ac:dyDescent="0.25">
      <c r="I1212" s="203"/>
      <c r="AZ1212" s="115"/>
    </row>
    <row r="1213" spans="9:52" s="180" customFormat="1" x14ac:dyDescent="0.25">
      <c r="I1213" s="203"/>
      <c r="AZ1213" s="115"/>
    </row>
    <row r="1214" spans="9:52" s="180" customFormat="1" x14ac:dyDescent="0.25">
      <c r="I1214" s="203"/>
      <c r="AZ1214" s="115"/>
    </row>
    <row r="1215" spans="9:52" s="180" customFormat="1" x14ac:dyDescent="0.25">
      <c r="I1215" s="203"/>
      <c r="AZ1215" s="115"/>
    </row>
    <row r="1216" spans="9:52" s="180" customFormat="1" x14ac:dyDescent="0.25">
      <c r="I1216" s="203"/>
      <c r="AZ1216" s="115"/>
    </row>
    <row r="1217" spans="9:52" s="180" customFormat="1" x14ac:dyDescent="0.25">
      <c r="I1217" s="203"/>
      <c r="AZ1217" s="115"/>
    </row>
    <row r="1218" spans="9:52" s="180" customFormat="1" x14ac:dyDescent="0.25">
      <c r="I1218" s="203"/>
      <c r="AZ1218" s="115"/>
    </row>
    <row r="1219" spans="9:52" s="180" customFormat="1" x14ac:dyDescent="0.25">
      <c r="I1219" s="203"/>
      <c r="AZ1219" s="115"/>
    </row>
    <row r="1220" spans="9:52" s="180" customFormat="1" x14ac:dyDescent="0.25">
      <c r="I1220" s="203"/>
      <c r="AZ1220" s="115"/>
    </row>
    <row r="1221" spans="9:52" s="180" customFormat="1" x14ac:dyDescent="0.25">
      <c r="I1221" s="203"/>
      <c r="AZ1221" s="115"/>
    </row>
    <row r="1222" spans="9:52" s="180" customFormat="1" x14ac:dyDescent="0.25">
      <c r="I1222" s="203"/>
      <c r="AZ1222" s="115"/>
    </row>
    <row r="1223" spans="9:52" s="180" customFormat="1" x14ac:dyDescent="0.25">
      <c r="I1223" s="203"/>
      <c r="AZ1223" s="115"/>
    </row>
    <row r="1224" spans="9:52" s="180" customFormat="1" x14ac:dyDescent="0.25">
      <c r="I1224" s="203"/>
      <c r="AZ1224" s="115"/>
    </row>
    <row r="1225" spans="9:52" s="180" customFormat="1" x14ac:dyDescent="0.25">
      <c r="I1225" s="203"/>
      <c r="AZ1225" s="115"/>
    </row>
    <row r="1226" spans="9:52" s="180" customFormat="1" x14ac:dyDescent="0.25">
      <c r="I1226" s="203"/>
      <c r="AZ1226" s="115"/>
    </row>
    <row r="1227" spans="9:52" s="180" customFormat="1" x14ac:dyDescent="0.25">
      <c r="I1227" s="203"/>
      <c r="AZ1227" s="115"/>
    </row>
    <row r="1228" spans="9:52" s="180" customFormat="1" x14ac:dyDescent="0.25">
      <c r="I1228" s="203"/>
      <c r="AZ1228" s="115"/>
    </row>
    <row r="1229" spans="9:52" s="180" customFormat="1" x14ac:dyDescent="0.25">
      <c r="I1229" s="203"/>
      <c r="AZ1229" s="115"/>
    </row>
    <row r="1230" spans="9:52" s="180" customFormat="1" x14ac:dyDescent="0.25">
      <c r="I1230" s="203"/>
      <c r="AZ1230" s="115"/>
    </row>
    <row r="1231" spans="9:52" s="180" customFormat="1" x14ac:dyDescent="0.25">
      <c r="I1231" s="203"/>
      <c r="AZ1231" s="115"/>
    </row>
    <row r="1232" spans="9:52" s="180" customFormat="1" x14ac:dyDescent="0.25">
      <c r="I1232" s="203"/>
      <c r="AZ1232" s="115"/>
    </row>
    <row r="1233" spans="9:52" s="180" customFormat="1" x14ac:dyDescent="0.25">
      <c r="I1233" s="203"/>
      <c r="AZ1233" s="115"/>
    </row>
    <row r="1234" spans="9:52" s="180" customFormat="1" x14ac:dyDescent="0.25">
      <c r="I1234" s="203"/>
      <c r="AZ1234" s="115"/>
    </row>
    <row r="1235" spans="9:52" s="180" customFormat="1" x14ac:dyDescent="0.25">
      <c r="I1235" s="203"/>
      <c r="AZ1235" s="115"/>
    </row>
    <row r="1236" spans="9:52" s="180" customFormat="1" x14ac:dyDescent="0.25">
      <c r="I1236" s="203"/>
      <c r="AZ1236" s="115"/>
    </row>
    <row r="1237" spans="9:52" s="180" customFormat="1" x14ac:dyDescent="0.25">
      <c r="I1237" s="203"/>
      <c r="AZ1237" s="115"/>
    </row>
    <row r="1238" spans="9:52" s="180" customFormat="1" x14ac:dyDescent="0.25">
      <c r="I1238" s="203"/>
      <c r="AZ1238" s="115"/>
    </row>
    <row r="1239" spans="9:52" s="180" customFormat="1" x14ac:dyDescent="0.25">
      <c r="I1239" s="203"/>
      <c r="AZ1239" s="115"/>
    </row>
    <row r="1240" spans="9:52" s="180" customFormat="1" x14ac:dyDescent="0.25">
      <c r="I1240" s="203"/>
      <c r="AZ1240" s="115"/>
    </row>
    <row r="1241" spans="9:52" s="180" customFormat="1" x14ac:dyDescent="0.25">
      <c r="I1241" s="203"/>
      <c r="AZ1241" s="115"/>
    </row>
    <row r="1242" spans="9:52" s="180" customFormat="1" x14ac:dyDescent="0.25">
      <c r="I1242" s="203"/>
      <c r="AZ1242" s="115"/>
    </row>
    <row r="1243" spans="9:52" s="180" customFormat="1" x14ac:dyDescent="0.25">
      <c r="I1243" s="203"/>
      <c r="AZ1243" s="115"/>
    </row>
    <row r="1244" spans="9:52" s="180" customFormat="1" x14ac:dyDescent="0.25">
      <c r="I1244" s="203"/>
      <c r="AZ1244" s="115"/>
    </row>
    <row r="1245" spans="9:52" s="180" customFormat="1" x14ac:dyDescent="0.25">
      <c r="I1245" s="203"/>
      <c r="AZ1245" s="115"/>
    </row>
    <row r="1246" spans="9:52" s="180" customFormat="1" x14ac:dyDescent="0.25">
      <c r="I1246" s="203"/>
      <c r="AZ1246" s="115"/>
    </row>
    <row r="1247" spans="9:52" s="180" customFormat="1" x14ac:dyDescent="0.25">
      <c r="I1247" s="203"/>
      <c r="AZ1247" s="115"/>
    </row>
    <row r="1248" spans="9:52" s="180" customFormat="1" x14ac:dyDescent="0.25">
      <c r="I1248" s="203"/>
      <c r="AZ1248" s="115"/>
    </row>
    <row r="1249" spans="9:52" s="180" customFormat="1" x14ac:dyDescent="0.25">
      <c r="I1249" s="203"/>
      <c r="AZ1249" s="115"/>
    </row>
    <row r="1250" spans="9:52" s="180" customFormat="1" x14ac:dyDescent="0.25">
      <c r="I1250" s="203"/>
      <c r="AZ1250" s="115"/>
    </row>
    <row r="1251" spans="9:52" s="180" customFormat="1" x14ac:dyDescent="0.25">
      <c r="I1251" s="203"/>
      <c r="AZ1251" s="115"/>
    </row>
    <row r="1252" spans="9:52" s="180" customFormat="1" x14ac:dyDescent="0.25">
      <c r="I1252" s="203"/>
      <c r="AZ1252" s="115"/>
    </row>
    <row r="1253" spans="9:52" s="180" customFormat="1" x14ac:dyDescent="0.25">
      <c r="I1253" s="203"/>
      <c r="AZ1253" s="115"/>
    </row>
    <row r="1254" spans="9:52" s="180" customFormat="1" x14ac:dyDescent="0.25">
      <c r="I1254" s="203"/>
      <c r="AZ1254" s="115"/>
    </row>
    <row r="1255" spans="9:52" s="180" customFormat="1" x14ac:dyDescent="0.25">
      <c r="I1255" s="203"/>
      <c r="AZ1255" s="115"/>
    </row>
    <row r="1256" spans="9:52" s="180" customFormat="1" x14ac:dyDescent="0.25">
      <c r="I1256" s="203"/>
      <c r="AZ1256" s="115"/>
    </row>
    <row r="1257" spans="9:52" s="180" customFormat="1" x14ac:dyDescent="0.25">
      <c r="I1257" s="203"/>
      <c r="AZ1257" s="115"/>
    </row>
    <row r="1258" spans="9:52" s="180" customFormat="1" x14ac:dyDescent="0.25">
      <c r="I1258" s="203"/>
      <c r="AZ1258" s="115"/>
    </row>
    <row r="1259" spans="9:52" s="180" customFormat="1" x14ac:dyDescent="0.25">
      <c r="I1259" s="203"/>
      <c r="AZ1259" s="115"/>
    </row>
    <row r="1260" spans="9:52" s="180" customFormat="1" x14ac:dyDescent="0.25">
      <c r="I1260" s="203"/>
      <c r="AZ1260" s="115"/>
    </row>
    <row r="1261" spans="9:52" s="180" customFormat="1" x14ac:dyDescent="0.25">
      <c r="I1261" s="203"/>
      <c r="AZ1261" s="115"/>
    </row>
    <row r="1262" spans="9:52" s="180" customFormat="1" x14ac:dyDescent="0.25">
      <c r="I1262" s="203"/>
      <c r="AZ1262" s="115"/>
    </row>
    <row r="1263" spans="9:52" s="180" customFormat="1" x14ac:dyDescent="0.25">
      <c r="I1263" s="203"/>
      <c r="AZ1263" s="115"/>
    </row>
    <row r="1264" spans="9:52" s="180" customFormat="1" x14ac:dyDescent="0.25">
      <c r="I1264" s="203"/>
      <c r="AZ1264" s="115"/>
    </row>
    <row r="1265" spans="9:52" s="180" customFormat="1" x14ac:dyDescent="0.25">
      <c r="I1265" s="203"/>
      <c r="AZ1265" s="115"/>
    </row>
    <row r="1266" spans="9:52" s="180" customFormat="1" x14ac:dyDescent="0.25">
      <c r="I1266" s="203"/>
      <c r="AZ1266" s="115"/>
    </row>
    <row r="1267" spans="9:52" s="180" customFormat="1" x14ac:dyDescent="0.25">
      <c r="I1267" s="203"/>
      <c r="AZ1267" s="115"/>
    </row>
    <row r="1268" spans="9:52" s="180" customFormat="1" x14ac:dyDescent="0.25">
      <c r="I1268" s="203"/>
      <c r="AZ1268" s="115"/>
    </row>
    <row r="1269" spans="9:52" s="180" customFormat="1" x14ac:dyDescent="0.25">
      <c r="I1269" s="203"/>
      <c r="AZ1269" s="115"/>
    </row>
    <row r="1270" spans="9:52" s="180" customFormat="1" x14ac:dyDescent="0.25">
      <c r="I1270" s="203"/>
      <c r="AZ1270" s="115"/>
    </row>
    <row r="1271" spans="9:52" s="180" customFormat="1" x14ac:dyDescent="0.25">
      <c r="I1271" s="203"/>
      <c r="AZ1271" s="115"/>
    </row>
    <row r="1272" spans="9:52" s="180" customFormat="1" x14ac:dyDescent="0.25">
      <c r="I1272" s="203"/>
      <c r="AZ1272" s="115"/>
    </row>
    <row r="1273" spans="9:52" s="180" customFormat="1" x14ac:dyDescent="0.25">
      <c r="I1273" s="203"/>
      <c r="AZ1273" s="115"/>
    </row>
    <row r="1274" spans="9:52" s="180" customFormat="1" x14ac:dyDescent="0.25">
      <c r="I1274" s="203"/>
      <c r="AZ1274" s="115"/>
    </row>
    <row r="1275" spans="9:52" s="180" customFormat="1" x14ac:dyDescent="0.25">
      <c r="I1275" s="203"/>
      <c r="AZ1275" s="115"/>
    </row>
    <row r="1276" spans="9:52" s="180" customFormat="1" x14ac:dyDescent="0.25">
      <c r="I1276" s="203"/>
      <c r="AZ1276" s="115"/>
    </row>
    <row r="1277" spans="9:52" s="180" customFormat="1" x14ac:dyDescent="0.25">
      <c r="I1277" s="203"/>
      <c r="AZ1277" s="115"/>
    </row>
    <row r="1278" spans="9:52" s="180" customFormat="1" x14ac:dyDescent="0.25">
      <c r="I1278" s="203"/>
      <c r="AZ1278" s="115"/>
    </row>
    <row r="1279" spans="9:52" s="180" customFormat="1" x14ac:dyDescent="0.25">
      <c r="I1279" s="203"/>
      <c r="AZ1279" s="115"/>
    </row>
    <row r="1280" spans="9:52" s="180" customFormat="1" x14ac:dyDescent="0.25">
      <c r="I1280" s="203"/>
      <c r="AZ1280" s="115"/>
    </row>
    <row r="1281" spans="9:52" s="180" customFormat="1" x14ac:dyDescent="0.25">
      <c r="I1281" s="203"/>
      <c r="AZ1281" s="115"/>
    </row>
    <row r="1282" spans="9:52" s="180" customFormat="1" x14ac:dyDescent="0.25">
      <c r="I1282" s="203"/>
      <c r="AZ1282" s="115"/>
    </row>
    <row r="1283" spans="9:52" s="180" customFormat="1" x14ac:dyDescent="0.25">
      <c r="I1283" s="203"/>
      <c r="AZ1283" s="115"/>
    </row>
    <row r="1284" spans="9:52" s="180" customFormat="1" x14ac:dyDescent="0.25">
      <c r="I1284" s="203"/>
      <c r="AZ1284" s="115"/>
    </row>
    <row r="1285" spans="9:52" s="180" customFormat="1" x14ac:dyDescent="0.25">
      <c r="I1285" s="203"/>
      <c r="AZ1285" s="115"/>
    </row>
    <row r="1286" spans="9:52" s="180" customFormat="1" x14ac:dyDescent="0.25">
      <c r="I1286" s="203"/>
      <c r="AZ1286" s="115"/>
    </row>
    <row r="1287" spans="9:52" s="180" customFormat="1" x14ac:dyDescent="0.25">
      <c r="I1287" s="203"/>
      <c r="AZ1287" s="115"/>
    </row>
    <row r="1288" spans="9:52" s="180" customFormat="1" x14ac:dyDescent="0.25">
      <c r="I1288" s="203"/>
      <c r="AZ1288" s="115"/>
    </row>
    <row r="1289" spans="9:52" s="180" customFormat="1" x14ac:dyDescent="0.25">
      <c r="I1289" s="203"/>
      <c r="AZ1289" s="115"/>
    </row>
    <row r="1290" spans="9:52" s="180" customFormat="1" x14ac:dyDescent="0.25">
      <c r="I1290" s="203"/>
      <c r="AZ1290" s="115"/>
    </row>
    <row r="1291" spans="9:52" s="180" customFormat="1" x14ac:dyDescent="0.25">
      <c r="I1291" s="203"/>
      <c r="AZ1291" s="115"/>
    </row>
    <row r="1292" spans="9:52" s="180" customFormat="1" x14ac:dyDescent="0.25">
      <c r="I1292" s="203"/>
      <c r="AZ1292" s="115"/>
    </row>
    <row r="1293" spans="9:52" s="180" customFormat="1" x14ac:dyDescent="0.25">
      <c r="I1293" s="203"/>
      <c r="AZ1293" s="115"/>
    </row>
    <row r="1294" spans="9:52" s="180" customFormat="1" x14ac:dyDescent="0.25">
      <c r="I1294" s="203"/>
      <c r="AZ1294" s="115"/>
    </row>
    <row r="1295" spans="9:52" s="180" customFormat="1" x14ac:dyDescent="0.25">
      <c r="I1295" s="203"/>
      <c r="AZ1295" s="115"/>
    </row>
    <row r="1296" spans="9:52" s="180" customFormat="1" x14ac:dyDescent="0.25">
      <c r="I1296" s="203"/>
      <c r="AZ1296" s="115"/>
    </row>
    <row r="1297" spans="9:52" s="180" customFormat="1" x14ac:dyDescent="0.25">
      <c r="I1297" s="203"/>
      <c r="AZ1297" s="115"/>
    </row>
    <row r="1298" spans="9:52" s="180" customFormat="1" x14ac:dyDescent="0.25">
      <c r="I1298" s="203"/>
      <c r="AZ1298" s="115"/>
    </row>
    <row r="1299" spans="9:52" s="180" customFormat="1" x14ac:dyDescent="0.25">
      <c r="I1299" s="203"/>
      <c r="AZ1299" s="115"/>
    </row>
    <row r="1300" spans="9:52" s="180" customFormat="1" x14ac:dyDescent="0.25">
      <c r="I1300" s="203"/>
      <c r="AZ1300" s="115"/>
    </row>
    <row r="1301" spans="9:52" s="180" customFormat="1" x14ac:dyDescent="0.25">
      <c r="I1301" s="203"/>
      <c r="AZ1301" s="115"/>
    </row>
    <row r="1302" spans="9:52" s="180" customFormat="1" x14ac:dyDescent="0.25">
      <c r="I1302" s="203"/>
      <c r="AZ1302" s="115"/>
    </row>
    <row r="1303" spans="9:52" s="180" customFormat="1" x14ac:dyDescent="0.25">
      <c r="I1303" s="203"/>
      <c r="AZ1303" s="115"/>
    </row>
    <row r="1304" spans="9:52" s="180" customFormat="1" x14ac:dyDescent="0.25">
      <c r="I1304" s="203"/>
      <c r="AZ1304" s="115"/>
    </row>
    <row r="1305" spans="9:52" s="180" customFormat="1" x14ac:dyDescent="0.25">
      <c r="I1305" s="203"/>
      <c r="AZ1305" s="115"/>
    </row>
    <row r="1306" spans="9:52" s="180" customFormat="1" x14ac:dyDescent="0.25">
      <c r="I1306" s="203"/>
      <c r="AZ1306" s="115"/>
    </row>
    <row r="1307" spans="9:52" s="180" customFormat="1" x14ac:dyDescent="0.25">
      <c r="I1307" s="203"/>
      <c r="AZ1307" s="115"/>
    </row>
    <row r="1308" spans="9:52" s="180" customFormat="1" x14ac:dyDescent="0.25">
      <c r="I1308" s="203"/>
      <c r="AZ1308" s="115"/>
    </row>
    <row r="1309" spans="9:52" s="180" customFormat="1" x14ac:dyDescent="0.25">
      <c r="I1309" s="203"/>
      <c r="AZ1309" s="115"/>
    </row>
    <row r="1310" spans="9:52" s="180" customFormat="1" x14ac:dyDescent="0.25">
      <c r="I1310" s="203"/>
      <c r="AZ1310" s="115"/>
    </row>
    <row r="1311" spans="9:52" s="180" customFormat="1" x14ac:dyDescent="0.25">
      <c r="I1311" s="203"/>
      <c r="AZ1311" s="115"/>
    </row>
    <row r="1312" spans="9:52" s="180" customFormat="1" x14ac:dyDescent="0.25">
      <c r="I1312" s="203"/>
      <c r="AZ1312" s="115"/>
    </row>
    <row r="1313" spans="9:52" s="180" customFormat="1" x14ac:dyDescent="0.25">
      <c r="I1313" s="203"/>
      <c r="AZ1313" s="115"/>
    </row>
    <row r="1314" spans="9:52" s="180" customFormat="1" x14ac:dyDescent="0.25">
      <c r="I1314" s="203"/>
      <c r="AZ1314" s="115"/>
    </row>
    <row r="1315" spans="9:52" s="180" customFormat="1" x14ac:dyDescent="0.25">
      <c r="I1315" s="203"/>
      <c r="AZ1315" s="115"/>
    </row>
    <row r="1316" spans="9:52" s="180" customFormat="1" x14ac:dyDescent="0.25">
      <c r="I1316" s="203"/>
      <c r="AZ1316" s="115"/>
    </row>
    <row r="1317" spans="9:52" s="180" customFormat="1" x14ac:dyDescent="0.25">
      <c r="I1317" s="203"/>
      <c r="AZ1317" s="115"/>
    </row>
    <row r="1318" spans="9:52" s="180" customFormat="1" x14ac:dyDescent="0.25">
      <c r="I1318" s="203"/>
      <c r="AZ1318" s="115"/>
    </row>
    <row r="1319" spans="9:52" s="180" customFormat="1" x14ac:dyDescent="0.25">
      <c r="I1319" s="203"/>
      <c r="AZ1319" s="115"/>
    </row>
    <row r="1320" spans="9:52" s="180" customFormat="1" x14ac:dyDescent="0.25">
      <c r="I1320" s="203"/>
      <c r="AZ1320" s="115"/>
    </row>
    <row r="1321" spans="9:52" s="180" customFormat="1" x14ac:dyDescent="0.25">
      <c r="I1321" s="203"/>
      <c r="AZ1321" s="115"/>
    </row>
    <row r="1322" spans="9:52" s="180" customFormat="1" x14ac:dyDescent="0.25">
      <c r="I1322" s="203"/>
      <c r="AZ1322" s="115"/>
    </row>
    <row r="1323" spans="9:52" s="180" customFormat="1" x14ac:dyDescent="0.25">
      <c r="I1323" s="203"/>
      <c r="AZ1323" s="115"/>
    </row>
    <row r="1324" spans="9:52" s="180" customFormat="1" x14ac:dyDescent="0.25">
      <c r="I1324" s="203"/>
      <c r="AZ1324" s="115"/>
    </row>
    <row r="1325" spans="9:52" s="180" customFormat="1" x14ac:dyDescent="0.25">
      <c r="I1325" s="203"/>
      <c r="AZ1325" s="115"/>
    </row>
    <row r="1326" spans="9:52" s="180" customFormat="1" x14ac:dyDescent="0.25">
      <c r="I1326" s="203"/>
      <c r="AZ1326" s="115"/>
    </row>
    <row r="1327" spans="9:52" s="180" customFormat="1" x14ac:dyDescent="0.25">
      <c r="I1327" s="203"/>
      <c r="AZ1327" s="115"/>
    </row>
    <row r="1328" spans="9:52" s="180" customFormat="1" x14ac:dyDescent="0.25">
      <c r="I1328" s="203"/>
      <c r="AZ1328" s="115"/>
    </row>
    <row r="1329" spans="9:52" s="180" customFormat="1" x14ac:dyDescent="0.25">
      <c r="I1329" s="203"/>
      <c r="AZ1329" s="115"/>
    </row>
    <row r="1330" spans="9:52" s="180" customFormat="1" x14ac:dyDescent="0.25">
      <c r="I1330" s="203"/>
      <c r="AZ1330" s="115"/>
    </row>
    <row r="1331" spans="9:52" s="180" customFormat="1" x14ac:dyDescent="0.25">
      <c r="I1331" s="203"/>
      <c r="AZ1331" s="115"/>
    </row>
    <row r="1332" spans="9:52" s="180" customFormat="1" x14ac:dyDescent="0.25">
      <c r="I1332" s="203"/>
      <c r="AZ1332" s="115"/>
    </row>
    <row r="1333" spans="9:52" s="180" customFormat="1" x14ac:dyDescent="0.25">
      <c r="I1333" s="203"/>
      <c r="AZ1333" s="115"/>
    </row>
    <row r="1334" spans="9:52" s="180" customFormat="1" x14ac:dyDescent="0.25">
      <c r="I1334" s="203"/>
      <c r="AZ1334" s="115"/>
    </row>
    <row r="1335" spans="9:52" s="180" customFormat="1" x14ac:dyDescent="0.25">
      <c r="I1335" s="203"/>
      <c r="AZ1335" s="115"/>
    </row>
    <row r="1336" spans="9:52" s="180" customFormat="1" x14ac:dyDescent="0.25">
      <c r="I1336" s="203"/>
      <c r="AZ1336" s="115"/>
    </row>
    <row r="1337" spans="9:52" s="180" customFormat="1" x14ac:dyDescent="0.25">
      <c r="I1337" s="203"/>
      <c r="AZ1337" s="115"/>
    </row>
    <row r="1338" spans="9:52" s="180" customFormat="1" x14ac:dyDescent="0.25">
      <c r="I1338" s="203"/>
      <c r="AZ1338" s="115"/>
    </row>
    <row r="1339" spans="9:52" s="180" customFormat="1" x14ac:dyDescent="0.25">
      <c r="I1339" s="203"/>
      <c r="AZ1339" s="115"/>
    </row>
    <row r="1340" spans="9:52" s="180" customFormat="1" x14ac:dyDescent="0.25">
      <c r="I1340" s="203"/>
      <c r="AZ1340" s="115"/>
    </row>
    <row r="1341" spans="9:52" s="180" customFormat="1" x14ac:dyDescent="0.25">
      <c r="I1341" s="203"/>
      <c r="AZ1341" s="115"/>
    </row>
    <row r="1342" spans="9:52" s="180" customFormat="1" x14ac:dyDescent="0.25">
      <c r="I1342" s="203"/>
      <c r="AZ1342" s="115"/>
    </row>
    <row r="1343" spans="9:52" s="180" customFormat="1" x14ac:dyDescent="0.25">
      <c r="I1343" s="203"/>
      <c r="AZ1343" s="115"/>
    </row>
    <row r="1344" spans="9:52" s="180" customFormat="1" x14ac:dyDescent="0.25">
      <c r="I1344" s="203"/>
      <c r="AZ1344" s="115"/>
    </row>
    <row r="1345" spans="9:52" s="180" customFormat="1" x14ac:dyDescent="0.25">
      <c r="I1345" s="203"/>
      <c r="AZ1345" s="115"/>
    </row>
    <row r="1346" spans="9:52" s="180" customFormat="1" x14ac:dyDescent="0.25">
      <c r="I1346" s="203"/>
      <c r="AZ1346" s="115"/>
    </row>
    <row r="1347" spans="9:52" s="180" customFormat="1" x14ac:dyDescent="0.25">
      <c r="I1347" s="203"/>
      <c r="AZ1347" s="115"/>
    </row>
    <row r="1348" spans="9:52" s="180" customFormat="1" x14ac:dyDescent="0.25">
      <c r="I1348" s="203"/>
      <c r="AZ1348" s="115"/>
    </row>
    <row r="1349" spans="9:52" s="180" customFormat="1" x14ac:dyDescent="0.25">
      <c r="I1349" s="203"/>
      <c r="AZ1349" s="115"/>
    </row>
    <row r="1350" spans="9:52" s="180" customFormat="1" x14ac:dyDescent="0.25">
      <c r="I1350" s="203"/>
      <c r="AZ1350" s="115"/>
    </row>
    <row r="1351" spans="9:52" s="180" customFormat="1" x14ac:dyDescent="0.25">
      <c r="I1351" s="203"/>
      <c r="AZ1351" s="115"/>
    </row>
    <row r="1352" spans="9:52" s="180" customFormat="1" x14ac:dyDescent="0.25">
      <c r="I1352" s="203"/>
      <c r="AZ1352" s="115"/>
    </row>
    <row r="1353" spans="9:52" s="180" customFormat="1" x14ac:dyDescent="0.25">
      <c r="I1353" s="203"/>
      <c r="AZ1353" s="115"/>
    </row>
    <row r="1354" spans="9:52" s="180" customFormat="1" x14ac:dyDescent="0.25">
      <c r="I1354" s="203"/>
      <c r="AZ1354" s="115"/>
    </row>
    <row r="1355" spans="9:52" s="180" customFormat="1" x14ac:dyDescent="0.25">
      <c r="I1355" s="203"/>
      <c r="AZ1355" s="115"/>
    </row>
    <row r="1356" spans="9:52" s="180" customFormat="1" x14ac:dyDescent="0.25">
      <c r="I1356" s="203"/>
      <c r="AZ1356" s="115"/>
    </row>
    <row r="1357" spans="9:52" s="180" customFormat="1" x14ac:dyDescent="0.25">
      <c r="I1357" s="203"/>
      <c r="AZ1357" s="115"/>
    </row>
    <row r="1358" spans="9:52" s="180" customFormat="1" x14ac:dyDescent="0.25">
      <c r="I1358" s="203"/>
      <c r="AZ1358" s="115"/>
    </row>
    <row r="1359" spans="9:52" s="180" customFormat="1" x14ac:dyDescent="0.25">
      <c r="I1359" s="203"/>
      <c r="AZ1359" s="115"/>
    </row>
    <row r="1360" spans="9:52" s="180" customFormat="1" x14ac:dyDescent="0.25">
      <c r="I1360" s="203"/>
      <c r="AZ1360" s="115"/>
    </row>
    <row r="1361" spans="9:52" s="180" customFormat="1" x14ac:dyDescent="0.25">
      <c r="I1361" s="203"/>
      <c r="AZ1361" s="115"/>
    </row>
    <row r="1362" spans="9:52" s="180" customFormat="1" x14ac:dyDescent="0.25">
      <c r="I1362" s="203"/>
      <c r="AZ1362" s="115"/>
    </row>
    <row r="1363" spans="9:52" s="180" customFormat="1" x14ac:dyDescent="0.25">
      <c r="I1363" s="203"/>
      <c r="AZ1363" s="115"/>
    </row>
    <row r="1364" spans="9:52" s="180" customFormat="1" x14ac:dyDescent="0.25">
      <c r="I1364" s="203"/>
      <c r="AZ1364" s="115"/>
    </row>
    <row r="1365" spans="9:52" s="180" customFormat="1" x14ac:dyDescent="0.25">
      <c r="I1365" s="203"/>
      <c r="AZ1365" s="115"/>
    </row>
    <row r="1366" spans="9:52" s="180" customFormat="1" x14ac:dyDescent="0.25">
      <c r="I1366" s="203"/>
      <c r="AZ1366" s="115"/>
    </row>
    <row r="1367" spans="9:52" s="180" customFormat="1" x14ac:dyDescent="0.25">
      <c r="I1367" s="203"/>
      <c r="AZ1367" s="115"/>
    </row>
    <row r="1368" spans="9:52" s="180" customFormat="1" x14ac:dyDescent="0.25">
      <c r="I1368" s="203"/>
      <c r="AZ1368" s="115"/>
    </row>
    <row r="1369" spans="9:52" s="180" customFormat="1" x14ac:dyDescent="0.25">
      <c r="I1369" s="203"/>
      <c r="AZ1369" s="115"/>
    </row>
    <row r="1370" spans="9:52" s="180" customFormat="1" x14ac:dyDescent="0.25">
      <c r="I1370" s="203"/>
      <c r="AZ1370" s="115"/>
    </row>
    <row r="1371" spans="9:52" s="180" customFormat="1" x14ac:dyDescent="0.25">
      <c r="I1371" s="203"/>
      <c r="AZ1371" s="115"/>
    </row>
    <row r="1372" spans="9:52" s="180" customFormat="1" x14ac:dyDescent="0.25">
      <c r="I1372" s="203"/>
      <c r="AZ1372" s="115"/>
    </row>
    <row r="1373" spans="9:52" s="180" customFormat="1" x14ac:dyDescent="0.25">
      <c r="I1373" s="203"/>
      <c r="AZ1373" s="115"/>
    </row>
    <row r="1374" spans="9:52" s="180" customFormat="1" x14ac:dyDescent="0.25">
      <c r="I1374" s="203"/>
      <c r="AZ1374" s="115"/>
    </row>
    <row r="1375" spans="9:52" s="180" customFormat="1" x14ac:dyDescent="0.25">
      <c r="I1375" s="203"/>
      <c r="AZ1375" s="115"/>
    </row>
    <row r="1376" spans="9:52" s="180" customFormat="1" x14ac:dyDescent="0.25">
      <c r="I1376" s="203"/>
      <c r="AZ1376" s="115"/>
    </row>
    <row r="1377" spans="9:52" s="180" customFormat="1" x14ac:dyDescent="0.25">
      <c r="I1377" s="203"/>
      <c r="AZ1377" s="115"/>
    </row>
    <row r="1378" spans="9:52" s="180" customFormat="1" x14ac:dyDescent="0.25">
      <c r="I1378" s="203"/>
      <c r="AZ1378" s="115"/>
    </row>
    <row r="1379" spans="9:52" s="180" customFormat="1" x14ac:dyDescent="0.25">
      <c r="I1379" s="203"/>
      <c r="AZ1379" s="115"/>
    </row>
    <row r="1380" spans="9:52" s="180" customFormat="1" x14ac:dyDescent="0.25">
      <c r="I1380" s="203"/>
      <c r="AZ1380" s="115"/>
    </row>
    <row r="1381" spans="9:52" s="180" customFormat="1" x14ac:dyDescent="0.25">
      <c r="I1381" s="203"/>
      <c r="AZ1381" s="115"/>
    </row>
    <row r="1382" spans="9:52" s="180" customFormat="1" x14ac:dyDescent="0.25">
      <c r="I1382" s="203"/>
      <c r="AZ1382" s="115"/>
    </row>
    <row r="1383" spans="9:52" s="180" customFormat="1" x14ac:dyDescent="0.25">
      <c r="I1383" s="203"/>
      <c r="AZ1383" s="115"/>
    </row>
    <row r="1384" spans="9:52" s="180" customFormat="1" x14ac:dyDescent="0.25">
      <c r="I1384" s="203"/>
      <c r="AZ1384" s="115"/>
    </row>
    <row r="1385" spans="9:52" s="180" customFormat="1" x14ac:dyDescent="0.25">
      <c r="I1385" s="203"/>
      <c r="AZ1385" s="115"/>
    </row>
    <row r="1386" spans="9:52" s="180" customFormat="1" x14ac:dyDescent="0.25">
      <c r="I1386" s="203"/>
      <c r="AZ1386" s="115"/>
    </row>
    <row r="1387" spans="9:52" s="180" customFormat="1" x14ac:dyDescent="0.25">
      <c r="I1387" s="203"/>
      <c r="AZ1387" s="115"/>
    </row>
    <row r="1388" spans="9:52" s="180" customFormat="1" x14ac:dyDescent="0.25">
      <c r="I1388" s="203"/>
      <c r="AZ1388" s="115"/>
    </row>
    <row r="1389" spans="9:52" s="180" customFormat="1" x14ac:dyDescent="0.25">
      <c r="I1389" s="203"/>
      <c r="AZ1389" s="115"/>
    </row>
    <row r="1390" spans="9:52" s="180" customFormat="1" x14ac:dyDescent="0.25">
      <c r="I1390" s="203"/>
      <c r="AZ1390" s="115"/>
    </row>
    <row r="1391" spans="9:52" s="180" customFormat="1" x14ac:dyDescent="0.25">
      <c r="I1391" s="203"/>
      <c r="AZ1391" s="115"/>
    </row>
    <row r="1392" spans="9:52" s="180" customFormat="1" x14ac:dyDescent="0.25">
      <c r="I1392" s="203"/>
      <c r="AZ1392" s="115"/>
    </row>
    <row r="1393" spans="9:52" s="180" customFormat="1" x14ac:dyDescent="0.25">
      <c r="I1393" s="203"/>
      <c r="AZ1393" s="115"/>
    </row>
    <row r="1394" spans="9:52" s="180" customFormat="1" x14ac:dyDescent="0.25">
      <c r="I1394" s="203"/>
      <c r="AZ1394" s="115"/>
    </row>
    <row r="1395" spans="9:52" s="180" customFormat="1" x14ac:dyDescent="0.25">
      <c r="I1395" s="203"/>
      <c r="AZ1395" s="115"/>
    </row>
    <row r="1396" spans="9:52" s="180" customFormat="1" x14ac:dyDescent="0.25">
      <c r="I1396" s="203"/>
      <c r="AZ1396" s="115"/>
    </row>
    <row r="1397" spans="9:52" s="180" customFormat="1" x14ac:dyDescent="0.25">
      <c r="I1397" s="203"/>
      <c r="AZ1397" s="115"/>
    </row>
    <row r="1398" spans="9:52" s="180" customFormat="1" x14ac:dyDescent="0.25">
      <c r="I1398" s="203"/>
      <c r="AZ1398" s="115"/>
    </row>
    <row r="1399" spans="9:52" s="180" customFormat="1" x14ac:dyDescent="0.25">
      <c r="I1399" s="203"/>
      <c r="AZ1399" s="115"/>
    </row>
    <row r="1400" spans="9:52" s="180" customFormat="1" x14ac:dyDescent="0.25">
      <c r="I1400" s="203"/>
      <c r="AZ1400" s="115"/>
    </row>
    <row r="1401" spans="9:52" s="180" customFormat="1" x14ac:dyDescent="0.25">
      <c r="I1401" s="203"/>
      <c r="AZ1401" s="115"/>
    </row>
    <row r="1402" spans="9:52" s="180" customFormat="1" x14ac:dyDescent="0.25">
      <c r="I1402" s="203"/>
      <c r="AZ1402" s="115"/>
    </row>
    <row r="1403" spans="9:52" s="180" customFormat="1" x14ac:dyDescent="0.25">
      <c r="I1403" s="203"/>
      <c r="AZ1403" s="115"/>
    </row>
    <row r="1404" spans="9:52" s="180" customFormat="1" x14ac:dyDescent="0.25">
      <c r="I1404" s="203"/>
      <c r="AZ1404" s="115"/>
    </row>
    <row r="1405" spans="9:52" s="180" customFormat="1" x14ac:dyDescent="0.25">
      <c r="I1405" s="203"/>
      <c r="AZ1405" s="115"/>
    </row>
    <row r="1406" spans="9:52" s="180" customFormat="1" x14ac:dyDescent="0.25">
      <c r="I1406" s="203"/>
      <c r="AZ1406" s="115"/>
    </row>
    <row r="1407" spans="9:52" s="180" customFormat="1" x14ac:dyDescent="0.25">
      <c r="I1407" s="203"/>
      <c r="AZ1407" s="115"/>
    </row>
    <row r="1408" spans="9:52" s="180" customFormat="1" x14ac:dyDescent="0.25">
      <c r="I1408" s="203"/>
      <c r="AZ1408" s="115"/>
    </row>
    <row r="1409" spans="9:52" s="180" customFormat="1" x14ac:dyDescent="0.25">
      <c r="I1409" s="203"/>
      <c r="AZ1409" s="115"/>
    </row>
    <row r="1410" spans="9:52" s="180" customFormat="1" x14ac:dyDescent="0.25">
      <c r="I1410" s="203"/>
      <c r="AZ1410" s="115"/>
    </row>
    <row r="1411" spans="9:52" s="180" customFormat="1" x14ac:dyDescent="0.25">
      <c r="I1411" s="203"/>
      <c r="AZ1411" s="115"/>
    </row>
    <row r="1412" spans="9:52" s="180" customFormat="1" x14ac:dyDescent="0.25">
      <c r="I1412" s="203"/>
      <c r="AZ1412" s="115"/>
    </row>
    <row r="1413" spans="9:52" s="180" customFormat="1" x14ac:dyDescent="0.25">
      <c r="I1413" s="203"/>
      <c r="AZ1413" s="115"/>
    </row>
    <row r="1414" spans="9:52" s="180" customFormat="1" x14ac:dyDescent="0.25">
      <c r="I1414" s="203"/>
      <c r="AZ1414" s="115"/>
    </row>
    <row r="1415" spans="9:52" s="180" customFormat="1" x14ac:dyDescent="0.25">
      <c r="I1415" s="203"/>
      <c r="AZ1415" s="115"/>
    </row>
    <row r="1416" spans="9:52" s="180" customFormat="1" x14ac:dyDescent="0.25">
      <c r="I1416" s="203"/>
      <c r="AZ1416" s="115"/>
    </row>
    <row r="1417" spans="9:52" s="180" customFormat="1" x14ac:dyDescent="0.25">
      <c r="I1417" s="203"/>
      <c r="AZ1417" s="115"/>
    </row>
    <row r="1418" spans="9:52" s="180" customFormat="1" x14ac:dyDescent="0.25">
      <c r="I1418" s="203"/>
      <c r="AZ1418" s="115"/>
    </row>
    <row r="1419" spans="9:52" s="180" customFormat="1" x14ac:dyDescent="0.25">
      <c r="I1419" s="203"/>
      <c r="AZ1419" s="115"/>
    </row>
    <row r="1420" spans="9:52" s="180" customFormat="1" x14ac:dyDescent="0.25">
      <c r="I1420" s="203"/>
      <c r="AZ1420" s="115"/>
    </row>
    <row r="1421" spans="9:52" s="180" customFormat="1" x14ac:dyDescent="0.25">
      <c r="I1421" s="203"/>
      <c r="AZ1421" s="115"/>
    </row>
    <row r="1422" spans="9:52" s="180" customFormat="1" x14ac:dyDescent="0.25">
      <c r="I1422" s="203"/>
      <c r="AZ1422" s="115"/>
    </row>
    <row r="1423" spans="9:52" s="180" customFormat="1" x14ac:dyDescent="0.25">
      <c r="I1423" s="203"/>
      <c r="AZ1423" s="115"/>
    </row>
    <row r="1424" spans="9:52" s="180" customFormat="1" x14ac:dyDescent="0.25">
      <c r="I1424" s="203"/>
      <c r="AZ1424" s="115"/>
    </row>
    <row r="1425" spans="9:52" s="180" customFormat="1" x14ac:dyDescent="0.25">
      <c r="I1425" s="203"/>
      <c r="AZ1425" s="115"/>
    </row>
    <row r="1426" spans="9:52" s="180" customFormat="1" x14ac:dyDescent="0.25">
      <c r="I1426" s="203"/>
      <c r="AZ1426" s="115"/>
    </row>
    <row r="1427" spans="9:52" s="180" customFormat="1" x14ac:dyDescent="0.25">
      <c r="I1427" s="203"/>
      <c r="AZ1427" s="115"/>
    </row>
    <row r="1428" spans="9:52" s="180" customFormat="1" x14ac:dyDescent="0.25">
      <c r="I1428" s="203"/>
      <c r="AZ1428" s="115"/>
    </row>
    <row r="1429" spans="9:52" s="180" customFormat="1" x14ac:dyDescent="0.25">
      <c r="I1429" s="203"/>
      <c r="AZ1429" s="115"/>
    </row>
    <row r="1430" spans="9:52" s="180" customFormat="1" x14ac:dyDescent="0.25">
      <c r="I1430" s="203"/>
      <c r="AZ1430" s="115"/>
    </row>
    <row r="1431" spans="9:52" s="180" customFormat="1" x14ac:dyDescent="0.25">
      <c r="I1431" s="203"/>
      <c r="AZ1431" s="115"/>
    </row>
    <row r="1432" spans="9:52" s="180" customFormat="1" x14ac:dyDescent="0.25">
      <c r="I1432" s="203"/>
      <c r="AZ1432" s="115"/>
    </row>
    <row r="1433" spans="9:52" s="180" customFormat="1" x14ac:dyDescent="0.25">
      <c r="I1433" s="203"/>
      <c r="AZ1433" s="115"/>
    </row>
    <row r="1434" spans="9:52" s="180" customFormat="1" x14ac:dyDescent="0.25">
      <c r="I1434" s="203"/>
      <c r="AZ1434" s="115"/>
    </row>
    <row r="1435" spans="9:52" s="180" customFormat="1" x14ac:dyDescent="0.25">
      <c r="I1435" s="203"/>
      <c r="AZ1435" s="115"/>
    </row>
    <row r="1436" spans="9:52" s="180" customFormat="1" x14ac:dyDescent="0.25">
      <c r="I1436" s="203"/>
      <c r="AZ1436" s="115"/>
    </row>
    <row r="1437" spans="9:52" s="180" customFormat="1" x14ac:dyDescent="0.25">
      <c r="I1437" s="203"/>
      <c r="AZ1437" s="115"/>
    </row>
    <row r="1438" spans="9:52" s="180" customFormat="1" x14ac:dyDescent="0.25">
      <c r="I1438" s="203"/>
      <c r="AZ1438" s="115"/>
    </row>
    <row r="1439" spans="9:52" s="180" customFormat="1" x14ac:dyDescent="0.25">
      <c r="I1439" s="203"/>
      <c r="AZ1439" s="115"/>
    </row>
    <row r="1440" spans="9:52" s="180" customFormat="1" x14ac:dyDescent="0.25">
      <c r="I1440" s="203"/>
      <c r="AZ1440" s="115"/>
    </row>
    <row r="1441" spans="9:52" s="180" customFormat="1" x14ac:dyDescent="0.25">
      <c r="I1441" s="203"/>
      <c r="AZ1441" s="115"/>
    </row>
    <row r="1442" spans="9:52" s="180" customFormat="1" x14ac:dyDescent="0.25">
      <c r="I1442" s="203"/>
      <c r="AZ1442" s="115"/>
    </row>
    <row r="1443" spans="9:52" s="180" customFormat="1" x14ac:dyDescent="0.25">
      <c r="I1443" s="203"/>
      <c r="AZ1443" s="115"/>
    </row>
    <row r="1444" spans="9:52" s="180" customFormat="1" x14ac:dyDescent="0.25">
      <c r="I1444" s="203"/>
      <c r="AZ1444" s="115"/>
    </row>
    <row r="1445" spans="9:52" s="180" customFormat="1" x14ac:dyDescent="0.25">
      <c r="I1445" s="203"/>
      <c r="AZ1445" s="115"/>
    </row>
    <row r="1446" spans="9:52" s="180" customFormat="1" x14ac:dyDescent="0.25">
      <c r="I1446" s="203"/>
      <c r="AZ1446" s="115"/>
    </row>
    <row r="1447" spans="9:52" s="180" customFormat="1" x14ac:dyDescent="0.25">
      <c r="I1447" s="203"/>
      <c r="AZ1447" s="115"/>
    </row>
    <row r="1448" spans="9:52" s="180" customFormat="1" x14ac:dyDescent="0.25">
      <c r="I1448" s="203"/>
      <c r="AZ1448" s="115"/>
    </row>
    <row r="1449" spans="9:52" s="180" customFormat="1" x14ac:dyDescent="0.25">
      <c r="I1449" s="203"/>
      <c r="AZ1449" s="115"/>
    </row>
    <row r="1450" spans="9:52" s="180" customFormat="1" x14ac:dyDescent="0.25">
      <c r="I1450" s="203"/>
      <c r="AZ1450" s="115"/>
    </row>
    <row r="1451" spans="9:52" s="180" customFormat="1" x14ac:dyDescent="0.25">
      <c r="I1451" s="203"/>
      <c r="AZ1451" s="115"/>
    </row>
    <row r="1452" spans="9:52" s="180" customFormat="1" x14ac:dyDescent="0.25">
      <c r="I1452" s="203"/>
      <c r="AZ1452" s="115"/>
    </row>
    <row r="1453" spans="9:52" s="180" customFormat="1" x14ac:dyDescent="0.25">
      <c r="I1453" s="203"/>
      <c r="AZ1453" s="115"/>
    </row>
    <row r="1454" spans="9:52" s="180" customFormat="1" x14ac:dyDescent="0.25">
      <c r="I1454" s="203"/>
      <c r="AZ1454" s="115"/>
    </row>
    <row r="1455" spans="9:52" s="180" customFormat="1" x14ac:dyDescent="0.25">
      <c r="I1455" s="203"/>
      <c r="AZ1455" s="115"/>
    </row>
    <row r="1456" spans="9:52" s="180" customFormat="1" x14ac:dyDescent="0.25">
      <c r="I1456" s="203"/>
      <c r="AZ1456" s="115"/>
    </row>
    <row r="1457" spans="9:52" s="180" customFormat="1" x14ac:dyDescent="0.25">
      <c r="I1457" s="203"/>
      <c r="AZ1457" s="115"/>
    </row>
    <row r="1458" spans="9:52" s="180" customFormat="1" x14ac:dyDescent="0.25">
      <c r="I1458" s="203"/>
      <c r="AZ1458" s="115"/>
    </row>
    <row r="1459" spans="9:52" s="180" customFormat="1" x14ac:dyDescent="0.25">
      <c r="I1459" s="203"/>
      <c r="AZ1459" s="115"/>
    </row>
    <row r="1460" spans="9:52" s="180" customFormat="1" x14ac:dyDescent="0.25">
      <c r="I1460" s="203"/>
      <c r="AZ1460" s="115"/>
    </row>
    <row r="1461" spans="9:52" s="180" customFormat="1" x14ac:dyDescent="0.25">
      <c r="I1461" s="203"/>
      <c r="AZ1461" s="115"/>
    </row>
    <row r="1462" spans="9:52" s="180" customFormat="1" x14ac:dyDescent="0.25">
      <c r="I1462" s="203"/>
      <c r="AZ1462" s="115"/>
    </row>
    <row r="1463" spans="9:52" s="180" customFormat="1" x14ac:dyDescent="0.25">
      <c r="I1463" s="203"/>
      <c r="AZ1463" s="115"/>
    </row>
    <row r="1464" spans="9:52" s="180" customFormat="1" x14ac:dyDescent="0.25">
      <c r="I1464" s="203"/>
      <c r="AZ1464" s="115"/>
    </row>
    <row r="1465" spans="9:52" s="180" customFormat="1" x14ac:dyDescent="0.25">
      <c r="I1465" s="203"/>
      <c r="AZ1465" s="115"/>
    </row>
    <row r="1466" spans="9:52" s="180" customFormat="1" x14ac:dyDescent="0.25">
      <c r="I1466" s="203"/>
      <c r="AZ1466" s="115"/>
    </row>
    <row r="1467" spans="9:52" s="180" customFormat="1" x14ac:dyDescent="0.25">
      <c r="I1467" s="203"/>
      <c r="AZ1467" s="115"/>
    </row>
    <row r="1468" spans="9:52" s="180" customFormat="1" x14ac:dyDescent="0.25">
      <c r="I1468" s="203"/>
      <c r="AZ1468" s="115"/>
    </row>
    <row r="1469" spans="9:52" s="180" customFormat="1" x14ac:dyDescent="0.25">
      <c r="I1469" s="203"/>
      <c r="AZ1469" s="115"/>
    </row>
    <row r="1470" spans="9:52" s="180" customFormat="1" x14ac:dyDescent="0.25">
      <c r="I1470" s="203"/>
      <c r="AZ1470" s="115"/>
    </row>
    <row r="1471" spans="9:52" s="180" customFormat="1" x14ac:dyDescent="0.25">
      <c r="I1471" s="203"/>
      <c r="AZ1471" s="115"/>
    </row>
    <row r="1472" spans="9:52" s="180" customFormat="1" x14ac:dyDescent="0.25">
      <c r="I1472" s="203"/>
      <c r="AZ1472" s="115"/>
    </row>
    <row r="1473" spans="9:52" s="180" customFormat="1" x14ac:dyDescent="0.25">
      <c r="I1473" s="203"/>
      <c r="AZ1473" s="115"/>
    </row>
    <row r="1474" spans="9:52" s="180" customFormat="1" x14ac:dyDescent="0.25">
      <c r="I1474" s="203"/>
      <c r="AZ1474" s="115"/>
    </row>
    <row r="1475" spans="9:52" s="180" customFormat="1" x14ac:dyDescent="0.25">
      <c r="I1475" s="203"/>
      <c r="AZ1475" s="115"/>
    </row>
    <row r="1476" spans="9:52" s="180" customFormat="1" x14ac:dyDescent="0.25">
      <c r="I1476" s="203"/>
      <c r="AZ1476" s="115"/>
    </row>
    <row r="1477" spans="9:52" s="180" customFormat="1" x14ac:dyDescent="0.25">
      <c r="I1477" s="203"/>
      <c r="AZ1477" s="115"/>
    </row>
    <row r="1478" spans="9:52" s="180" customFormat="1" x14ac:dyDescent="0.25">
      <c r="I1478" s="203"/>
      <c r="AZ1478" s="115"/>
    </row>
    <row r="1479" spans="9:52" s="180" customFormat="1" x14ac:dyDescent="0.25">
      <c r="I1479" s="203"/>
      <c r="AZ1479" s="115"/>
    </row>
    <row r="1480" spans="9:52" s="180" customFormat="1" x14ac:dyDescent="0.25">
      <c r="I1480" s="203"/>
      <c r="AZ1480" s="115"/>
    </row>
    <row r="1481" spans="9:52" s="180" customFormat="1" x14ac:dyDescent="0.25">
      <c r="I1481" s="203"/>
      <c r="AZ1481" s="115"/>
    </row>
    <row r="1482" spans="9:52" s="180" customFormat="1" x14ac:dyDescent="0.25">
      <c r="I1482" s="203"/>
      <c r="AZ1482" s="115"/>
    </row>
    <row r="1483" spans="9:52" s="180" customFormat="1" x14ac:dyDescent="0.25">
      <c r="I1483" s="203"/>
      <c r="AZ1483" s="115"/>
    </row>
    <row r="1484" spans="9:52" s="180" customFormat="1" x14ac:dyDescent="0.25">
      <c r="I1484" s="203"/>
      <c r="AZ1484" s="115"/>
    </row>
    <row r="1485" spans="9:52" s="180" customFormat="1" x14ac:dyDescent="0.25">
      <c r="I1485" s="203"/>
      <c r="AZ1485" s="115"/>
    </row>
    <row r="1486" spans="9:52" s="180" customFormat="1" x14ac:dyDescent="0.25">
      <c r="I1486" s="203"/>
      <c r="AZ1486" s="115"/>
    </row>
    <row r="1487" spans="9:52" s="180" customFormat="1" x14ac:dyDescent="0.25">
      <c r="I1487" s="203"/>
      <c r="AZ1487" s="115"/>
    </row>
    <row r="1488" spans="9:52" s="180" customFormat="1" x14ac:dyDescent="0.25">
      <c r="I1488" s="203"/>
      <c r="AZ1488" s="115"/>
    </row>
    <row r="1489" spans="9:52" s="180" customFormat="1" x14ac:dyDescent="0.25">
      <c r="I1489" s="203"/>
      <c r="AZ1489" s="115"/>
    </row>
    <row r="1490" spans="9:52" s="180" customFormat="1" x14ac:dyDescent="0.25">
      <c r="I1490" s="203"/>
      <c r="AZ1490" s="115"/>
    </row>
    <row r="1491" spans="9:52" s="180" customFormat="1" x14ac:dyDescent="0.25">
      <c r="I1491" s="203"/>
      <c r="AZ1491" s="115"/>
    </row>
    <row r="1492" spans="9:52" s="180" customFormat="1" x14ac:dyDescent="0.25">
      <c r="I1492" s="203"/>
      <c r="AZ1492" s="115"/>
    </row>
    <row r="1493" spans="9:52" s="180" customFormat="1" x14ac:dyDescent="0.25">
      <c r="I1493" s="203"/>
      <c r="AZ1493" s="115"/>
    </row>
    <row r="1494" spans="9:52" s="180" customFormat="1" x14ac:dyDescent="0.25">
      <c r="I1494" s="203"/>
      <c r="AZ1494" s="115"/>
    </row>
    <row r="1495" spans="9:52" s="180" customFormat="1" x14ac:dyDescent="0.25">
      <c r="I1495" s="203"/>
      <c r="AZ1495" s="115"/>
    </row>
    <row r="1496" spans="9:52" s="180" customFormat="1" x14ac:dyDescent="0.25">
      <c r="I1496" s="203"/>
      <c r="AZ1496" s="115"/>
    </row>
    <row r="1497" spans="9:52" s="180" customFormat="1" x14ac:dyDescent="0.25">
      <c r="I1497" s="203"/>
      <c r="AZ1497" s="115"/>
    </row>
    <row r="1498" spans="9:52" s="180" customFormat="1" x14ac:dyDescent="0.25">
      <c r="I1498" s="203"/>
      <c r="AZ1498" s="115"/>
    </row>
    <row r="1499" spans="9:52" s="180" customFormat="1" x14ac:dyDescent="0.25">
      <c r="I1499" s="203"/>
      <c r="AZ1499" s="115"/>
    </row>
    <row r="1500" spans="9:52" s="180" customFormat="1" x14ac:dyDescent="0.25">
      <c r="I1500" s="203"/>
      <c r="AZ1500" s="115"/>
    </row>
    <row r="1501" spans="9:52" s="180" customFormat="1" x14ac:dyDescent="0.25">
      <c r="I1501" s="203"/>
      <c r="AZ1501" s="115"/>
    </row>
    <row r="1502" spans="9:52" s="180" customFormat="1" x14ac:dyDescent="0.25">
      <c r="I1502" s="203"/>
      <c r="AZ1502" s="115"/>
    </row>
    <row r="1503" spans="9:52" s="180" customFormat="1" x14ac:dyDescent="0.25">
      <c r="I1503" s="203"/>
      <c r="AZ1503" s="115"/>
    </row>
    <row r="1504" spans="9:52" s="180" customFormat="1" x14ac:dyDescent="0.25">
      <c r="I1504" s="203"/>
      <c r="AZ1504" s="115"/>
    </row>
    <row r="1505" spans="9:52" s="180" customFormat="1" x14ac:dyDescent="0.25">
      <c r="I1505" s="203"/>
      <c r="AZ1505" s="115"/>
    </row>
    <row r="1506" spans="9:52" s="180" customFormat="1" x14ac:dyDescent="0.25">
      <c r="I1506" s="203"/>
      <c r="AZ1506" s="115"/>
    </row>
    <row r="1507" spans="9:52" s="180" customFormat="1" x14ac:dyDescent="0.25">
      <c r="I1507" s="203"/>
      <c r="AZ1507" s="115"/>
    </row>
    <row r="1508" spans="9:52" s="180" customFormat="1" x14ac:dyDescent="0.25">
      <c r="I1508" s="203"/>
      <c r="AZ1508" s="115"/>
    </row>
    <row r="1509" spans="9:52" s="180" customFormat="1" x14ac:dyDescent="0.25">
      <c r="I1509" s="203"/>
      <c r="AZ1509" s="115"/>
    </row>
    <row r="1510" spans="9:52" s="180" customFormat="1" x14ac:dyDescent="0.25">
      <c r="I1510" s="203"/>
      <c r="AZ1510" s="115"/>
    </row>
    <row r="1511" spans="9:52" s="180" customFormat="1" x14ac:dyDescent="0.25">
      <c r="I1511" s="203"/>
      <c r="AZ1511" s="115"/>
    </row>
    <row r="1512" spans="9:52" s="180" customFormat="1" x14ac:dyDescent="0.25">
      <c r="I1512" s="203"/>
      <c r="AZ1512" s="115"/>
    </row>
    <row r="1513" spans="9:52" s="180" customFormat="1" x14ac:dyDescent="0.25">
      <c r="I1513" s="203"/>
      <c r="AZ1513" s="115"/>
    </row>
    <row r="1514" spans="9:52" s="180" customFormat="1" x14ac:dyDescent="0.25">
      <c r="I1514" s="203"/>
      <c r="AZ1514" s="115"/>
    </row>
    <row r="1515" spans="9:52" s="180" customFormat="1" x14ac:dyDescent="0.25">
      <c r="I1515" s="203"/>
      <c r="AZ1515" s="115"/>
    </row>
    <row r="1516" spans="9:52" s="180" customFormat="1" x14ac:dyDescent="0.25">
      <c r="I1516" s="203"/>
      <c r="AZ1516" s="115"/>
    </row>
    <row r="1517" spans="9:52" s="180" customFormat="1" x14ac:dyDescent="0.25">
      <c r="I1517" s="203"/>
      <c r="AZ1517" s="115"/>
    </row>
    <row r="1518" spans="9:52" s="180" customFormat="1" x14ac:dyDescent="0.25">
      <c r="I1518" s="203"/>
      <c r="AZ1518" s="115"/>
    </row>
    <row r="1519" spans="9:52" s="180" customFormat="1" x14ac:dyDescent="0.25">
      <c r="I1519" s="203"/>
      <c r="AZ1519" s="115"/>
    </row>
    <row r="1520" spans="9:52" s="180" customFormat="1" x14ac:dyDescent="0.25">
      <c r="I1520" s="203"/>
      <c r="AZ1520" s="115"/>
    </row>
    <row r="1521" spans="9:52" s="180" customFormat="1" x14ac:dyDescent="0.25">
      <c r="I1521" s="203"/>
      <c r="AZ1521" s="115"/>
    </row>
    <row r="1522" spans="9:52" s="180" customFormat="1" x14ac:dyDescent="0.25">
      <c r="I1522" s="203"/>
      <c r="AZ1522" s="115"/>
    </row>
    <row r="1523" spans="9:52" s="180" customFormat="1" x14ac:dyDescent="0.25">
      <c r="I1523" s="203"/>
      <c r="AZ1523" s="115"/>
    </row>
    <row r="1524" spans="9:52" s="180" customFormat="1" x14ac:dyDescent="0.25">
      <c r="I1524" s="203"/>
      <c r="AZ1524" s="115"/>
    </row>
    <row r="1525" spans="9:52" s="180" customFormat="1" x14ac:dyDescent="0.25">
      <c r="I1525" s="203"/>
      <c r="AZ1525" s="115"/>
    </row>
    <row r="1526" spans="9:52" s="180" customFormat="1" x14ac:dyDescent="0.25">
      <c r="I1526" s="203"/>
      <c r="AZ1526" s="115"/>
    </row>
    <row r="1527" spans="9:52" s="180" customFormat="1" x14ac:dyDescent="0.25">
      <c r="I1527" s="203"/>
      <c r="AZ1527" s="115"/>
    </row>
    <row r="1528" spans="9:52" s="180" customFormat="1" x14ac:dyDescent="0.25">
      <c r="I1528" s="203"/>
      <c r="AZ1528" s="115"/>
    </row>
    <row r="1529" spans="9:52" s="180" customFormat="1" x14ac:dyDescent="0.25">
      <c r="I1529" s="203"/>
      <c r="AZ1529" s="115"/>
    </row>
    <row r="1530" spans="9:52" s="180" customFormat="1" x14ac:dyDescent="0.25">
      <c r="I1530" s="203"/>
      <c r="AZ1530" s="115"/>
    </row>
    <row r="1531" spans="9:52" s="180" customFormat="1" x14ac:dyDescent="0.25">
      <c r="I1531" s="203"/>
      <c r="AZ1531" s="115"/>
    </row>
    <row r="1532" spans="9:52" s="180" customFormat="1" x14ac:dyDescent="0.25">
      <c r="I1532" s="203"/>
      <c r="AZ1532" s="115"/>
    </row>
    <row r="1533" spans="9:52" s="180" customFormat="1" x14ac:dyDescent="0.25">
      <c r="I1533" s="203"/>
      <c r="AZ1533" s="115"/>
    </row>
    <row r="1534" spans="9:52" s="180" customFormat="1" x14ac:dyDescent="0.25">
      <c r="I1534" s="203"/>
      <c r="AZ1534" s="115"/>
    </row>
    <row r="1535" spans="9:52" s="180" customFormat="1" x14ac:dyDescent="0.25">
      <c r="I1535" s="203"/>
      <c r="AZ1535" s="115"/>
    </row>
    <row r="1536" spans="9:52" s="180" customFormat="1" x14ac:dyDescent="0.25">
      <c r="I1536" s="203"/>
      <c r="AZ1536" s="115"/>
    </row>
    <row r="1537" spans="9:52" s="180" customFormat="1" x14ac:dyDescent="0.25">
      <c r="I1537" s="203"/>
      <c r="AZ1537" s="115"/>
    </row>
    <row r="1538" spans="9:52" s="180" customFormat="1" x14ac:dyDescent="0.25">
      <c r="I1538" s="203"/>
      <c r="AZ1538" s="115"/>
    </row>
    <row r="1539" spans="9:52" s="180" customFormat="1" x14ac:dyDescent="0.25">
      <c r="I1539" s="203"/>
      <c r="AZ1539" s="115"/>
    </row>
    <row r="1540" spans="9:52" s="180" customFormat="1" x14ac:dyDescent="0.25">
      <c r="I1540" s="203"/>
      <c r="AZ1540" s="115"/>
    </row>
    <row r="1541" spans="9:52" s="180" customFormat="1" x14ac:dyDescent="0.25">
      <c r="I1541" s="203"/>
      <c r="AZ1541" s="115"/>
    </row>
    <row r="1542" spans="9:52" s="180" customFormat="1" x14ac:dyDescent="0.25">
      <c r="I1542" s="203"/>
      <c r="AZ1542" s="115"/>
    </row>
    <row r="1543" spans="9:52" s="180" customFormat="1" x14ac:dyDescent="0.25">
      <c r="I1543" s="203"/>
      <c r="AZ1543" s="115"/>
    </row>
    <row r="1544" spans="9:52" s="180" customFormat="1" x14ac:dyDescent="0.25">
      <c r="I1544" s="203"/>
      <c r="AZ1544" s="115"/>
    </row>
    <row r="1545" spans="9:52" s="180" customFormat="1" x14ac:dyDescent="0.25">
      <c r="I1545" s="203"/>
      <c r="AZ1545" s="115"/>
    </row>
    <row r="1546" spans="9:52" s="180" customFormat="1" x14ac:dyDescent="0.25">
      <c r="I1546" s="203"/>
      <c r="AZ1546" s="115"/>
    </row>
    <row r="1547" spans="9:52" s="180" customFormat="1" x14ac:dyDescent="0.25">
      <c r="I1547" s="203"/>
      <c r="AZ1547" s="115"/>
    </row>
    <row r="1548" spans="9:52" s="180" customFormat="1" x14ac:dyDescent="0.25">
      <c r="I1548" s="203"/>
      <c r="AZ1548" s="115"/>
    </row>
    <row r="1549" spans="9:52" s="180" customFormat="1" x14ac:dyDescent="0.25">
      <c r="I1549" s="203"/>
      <c r="AZ1549" s="115"/>
    </row>
    <row r="1550" spans="9:52" s="180" customFormat="1" x14ac:dyDescent="0.25">
      <c r="I1550" s="203"/>
      <c r="AZ1550" s="115"/>
    </row>
    <row r="1551" spans="9:52" s="180" customFormat="1" x14ac:dyDescent="0.25">
      <c r="I1551" s="203"/>
      <c r="AZ1551" s="115"/>
    </row>
    <row r="1552" spans="9:52" s="180" customFormat="1" x14ac:dyDescent="0.25">
      <c r="I1552" s="203"/>
      <c r="AZ1552" s="115"/>
    </row>
    <row r="1553" spans="9:52" s="180" customFormat="1" x14ac:dyDescent="0.25">
      <c r="I1553" s="203"/>
      <c r="AZ1553" s="115"/>
    </row>
    <row r="1554" spans="9:52" s="180" customFormat="1" x14ac:dyDescent="0.25">
      <c r="I1554" s="203"/>
      <c r="AZ1554" s="115"/>
    </row>
    <row r="1555" spans="9:52" s="180" customFormat="1" x14ac:dyDescent="0.25">
      <c r="I1555" s="203"/>
      <c r="AZ1555" s="115"/>
    </row>
    <row r="1556" spans="9:52" s="180" customFormat="1" x14ac:dyDescent="0.25">
      <c r="I1556" s="203"/>
      <c r="AZ1556" s="115"/>
    </row>
    <row r="1557" spans="9:52" s="180" customFormat="1" x14ac:dyDescent="0.25">
      <c r="I1557" s="203"/>
      <c r="AZ1557" s="115"/>
    </row>
    <row r="1558" spans="9:52" s="180" customFormat="1" x14ac:dyDescent="0.25">
      <c r="I1558" s="203"/>
      <c r="AZ1558" s="115"/>
    </row>
    <row r="1559" spans="9:52" s="180" customFormat="1" x14ac:dyDescent="0.25">
      <c r="I1559" s="203"/>
      <c r="AZ1559" s="115"/>
    </row>
    <row r="1560" spans="9:52" s="180" customFormat="1" x14ac:dyDescent="0.25">
      <c r="I1560" s="203"/>
      <c r="AZ1560" s="115"/>
    </row>
    <row r="1561" spans="9:52" s="180" customFormat="1" x14ac:dyDescent="0.25">
      <c r="I1561" s="203"/>
      <c r="AZ1561" s="115"/>
    </row>
    <row r="1562" spans="9:52" s="180" customFormat="1" x14ac:dyDescent="0.25">
      <c r="I1562" s="203"/>
      <c r="AZ1562" s="115"/>
    </row>
    <row r="1563" spans="9:52" s="180" customFormat="1" x14ac:dyDescent="0.25">
      <c r="I1563" s="203"/>
      <c r="AZ1563" s="115"/>
    </row>
    <row r="1564" spans="9:52" s="180" customFormat="1" x14ac:dyDescent="0.25">
      <c r="I1564" s="203"/>
      <c r="AZ1564" s="115"/>
    </row>
    <row r="1565" spans="9:52" s="180" customFormat="1" x14ac:dyDescent="0.25">
      <c r="I1565" s="203"/>
      <c r="AZ1565" s="115"/>
    </row>
    <row r="1566" spans="9:52" s="180" customFormat="1" x14ac:dyDescent="0.25">
      <c r="I1566" s="203"/>
      <c r="AZ1566" s="115"/>
    </row>
    <row r="1567" spans="9:52" s="180" customFormat="1" x14ac:dyDescent="0.25">
      <c r="I1567" s="203"/>
      <c r="AZ1567" s="115"/>
    </row>
    <row r="1568" spans="9:52" s="180" customFormat="1" x14ac:dyDescent="0.25">
      <c r="I1568" s="203"/>
      <c r="AZ1568" s="115"/>
    </row>
    <row r="1569" spans="9:52" s="180" customFormat="1" x14ac:dyDescent="0.25">
      <c r="I1569" s="203"/>
      <c r="AZ1569" s="115"/>
    </row>
    <row r="1570" spans="9:52" s="180" customFormat="1" x14ac:dyDescent="0.25">
      <c r="I1570" s="203"/>
      <c r="AZ1570" s="115"/>
    </row>
    <row r="1571" spans="9:52" s="180" customFormat="1" x14ac:dyDescent="0.25">
      <c r="I1571" s="203"/>
      <c r="AZ1571" s="115"/>
    </row>
    <row r="1572" spans="9:52" s="180" customFormat="1" x14ac:dyDescent="0.25">
      <c r="I1572" s="203"/>
      <c r="AZ1572" s="115"/>
    </row>
    <row r="1573" spans="9:52" s="180" customFormat="1" x14ac:dyDescent="0.25">
      <c r="I1573" s="203"/>
      <c r="AZ1573" s="115"/>
    </row>
    <row r="1574" spans="9:52" s="180" customFormat="1" x14ac:dyDescent="0.25">
      <c r="I1574" s="203"/>
      <c r="AZ1574" s="115"/>
    </row>
    <row r="1575" spans="9:52" s="180" customFormat="1" x14ac:dyDescent="0.25">
      <c r="I1575" s="203"/>
      <c r="AZ1575" s="115"/>
    </row>
    <row r="1576" spans="9:52" s="180" customFormat="1" x14ac:dyDescent="0.25">
      <c r="I1576" s="203"/>
      <c r="AZ1576" s="115"/>
    </row>
    <row r="1577" spans="9:52" s="180" customFormat="1" x14ac:dyDescent="0.25">
      <c r="I1577" s="203"/>
      <c r="AZ1577" s="115"/>
    </row>
    <row r="1578" spans="9:52" s="180" customFormat="1" x14ac:dyDescent="0.25">
      <c r="I1578" s="203"/>
      <c r="AZ1578" s="115"/>
    </row>
    <row r="1579" spans="9:52" s="180" customFormat="1" x14ac:dyDescent="0.25">
      <c r="I1579" s="203"/>
      <c r="AZ1579" s="115"/>
    </row>
    <row r="1580" spans="9:52" s="180" customFormat="1" x14ac:dyDescent="0.25">
      <c r="I1580" s="203"/>
      <c r="AZ1580" s="115"/>
    </row>
    <row r="1581" spans="9:52" s="180" customFormat="1" x14ac:dyDescent="0.25">
      <c r="I1581" s="203"/>
      <c r="AZ1581" s="115"/>
    </row>
    <row r="1582" spans="9:52" s="180" customFormat="1" x14ac:dyDescent="0.25">
      <c r="I1582" s="203"/>
      <c r="AZ1582" s="115"/>
    </row>
    <row r="1583" spans="9:52" s="180" customFormat="1" x14ac:dyDescent="0.25">
      <c r="I1583" s="203"/>
      <c r="AZ1583" s="115"/>
    </row>
    <row r="1584" spans="9:52" s="180" customFormat="1" x14ac:dyDescent="0.25">
      <c r="I1584" s="203"/>
      <c r="AZ1584" s="115"/>
    </row>
    <row r="1585" spans="9:52" s="180" customFormat="1" x14ac:dyDescent="0.25">
      <c r="I1585" s="203"/>
      <c r="AZ1585" s="115"/>
    </row>
    <row r="1586" spans="9:52" s="180" customFormat="1" x14ac:dyDescent="0.25">
      <c r="I1586" s="203"/>
      <c r="AZ1586" s="115"/>
    </row>
    <row r="1587" spans="9:52" s="180" customFormat="1" x14ac:dyDescent="0.25">
      <c r="I1587" s="203"/>
      <c r="AZ1587" s="115"/>
    </row>
    <row r="1588" spans="9:52" s="180" customFormat="1" x14ac:dyDescent="0.25">
      <c r="I1588" s="203"/>
      <c r="AZ1588" s="115"/>
    </row>
    <row r="1589" spans="9:52" s="180" customFormat="1" x14ac:dyDescent="0.25">
      <c r="I1589" s="203"/>
      <c r="AZ1589" s="115"/>
    </row>
    <row r="1590" spans="9:52" s="180" customFormat="1" x14ac:dyDescent="0.25">
      <c r="I1590" s="203"/>
      <c r="AZ1590" s="115"/>
    </row>
    <row r="1591" spans="9:52" s="180" customFormat="1" x14ac:dyDescent="0.25">
      <c r="I1591" s="203"/>
      <c r="AZ1591" s="115"/>
    </row>
    <row r="1592" spans="9:52" s="180" customFormat="1" x14ac:dyDescent="0.25">
      <c r="I1592" s="203"/>
      <c r="AZ1592" s="115"/>
    </row>
    <row r="1593" spans="9:52" s="180" customFormat="1" x14ac:dyDescent="0.25">
      <c r="I1593" s="203"/>
      <c r="AZ1593" s="115"/>
    </row>
    <row r="1594" spans="9:52" s="180" customFormat="1" x14ac:dyDescent="0.25">
      <c r="I1594" s="203"/>
      <c r="AZ1594" s="115"/>
    </row>
    <row r="1595" spans="9:52" s="180" customFormat="1" x14ac:dyDescent="0.25">
      <c r="I1595" s="203"/>
      <c r="AZ1595" s="115"/>
    </row>
    <row r="1596" spans="9:52" s="180" customFormat="1" x14ac:dyDescent="0.25">
      <c r="I1596" s="203"/>
      <c r="AZ1596" s="115"/>
    </row>
    <row r="1597" spans="9:52" s="180" customFormat="1" x14ac:dyDescent="0.25">
      <c r="I1597" s="203"/>
      <c r="AZ1597" s="115"/>
    </row>
    <row r="1598" spans="9:52" s="180" customFormat="1" x14ac:dyDescent="0.25">
      <c r="I1598" s="203"/>
      <c r="AZ1598" s="115"/>
    </row>
    <row r="1599" spans="9:52" s="180" customFormat="1" x14ac:dyDescent="0.25">
      <c r="I1599" s="203"/>
      <c r="AZ1599" s="115"/>
    </row>
    <row r="1600" spans="9:52" s="180" customFormat="1" x14ac:dyDescent="0.25">
      <c r="I1600" s="203"/>
      <c r="AZ1600" s="115"/>
    </row>
    <row r="1601" spans="9:52" s="180" customFormat="1" x14ac:dyDescent="0.25">
      <c r="I1601" s="203"/>
      <c r="AZ1601" s="115"/>
    </row>
    <row r="1602" spans="9:52" s="180" customFormat="1" x14ac:dyDescent="0.25">
      <c r="I1602" s="203"/>
      <c r="AZ1602" s="115"/>
    </row>
    <row r="1603" spans="9:52" s="180" customFormat="1" x14ac:dyDescent="0.25">
      <c r="I1603" s="203"/>
      <c r="AZ1603" s="115"/>
    </row>
    <row r="1604" spans="9:52" s="180" customFormat="1" x14ac:dyDescent="0.25">
      <c r="I1604" s="203"/>
      <c r="AZ1604" s="115"/>
    </row>
    <row r="1605" spans="9:52" s="180" customFormat="1" x14ac:dyDescent="0.25">
      <c r="I1605" s="203"/>
      <c r="AZ1605" s="115"/>
    </row>
    <row r="1606" spans="9:52" s="180" customFormat="1" x14ac:dyDescent="0.25">
      <c r="I1606" s="203"/>
      <c r="AZ1606" s="115"/>
    </row>
    <row r="1607" spans="9:52" s="180" customFormat="1" x14ac:dyDescent="0.25">
      <c r="I1607" s="203"/>
      <c r="AZ1607" s="115"/>
    </row>
    <row r="1608" spans="9:52" s="180" customFormat="1" x14ac:dyDescent="0.25">
      <c r="I1608" s="203"/>
      <c r="AZ1608" s="115"/>
    </row>
    <row r="1609" spans="9:52" s="180" customFormat="1" x14ac:dyDescent="0.25">
      <c r="I1609" s="203"/>
      <c r="AZ1609" s="115"/>
    </row>
    <row r="1610" spans="9:52" s="180" customFormat="1" x14ac:dyDescent="0.25">
      <c r="I1610" s="203"/>
      <c r="AZ1610" s="115"/>
    </row>
    <row r="1611" spans="9:52" s="180" customFormat="1" x14ac:dyDescent="0.25">
      <c r="I1611" s="203"/>
      <c r="AZ1611" s="115"/>
    </row>
    <row r="1612" spans="9:52" s="180" customFormat="1" x14ac:dyDescent="0.25">
      <c r="I1612" s="203"/>
      <c r="AZ1612" s="115"/>
    </row>
    <row r="1613" spans="9:52" s="180" customFormat="1" x14ac:dyDescent="0.25">
      <c r="I1613" s="203"/>
      <c r="AZ1613" s="115"/>
    </row>
    <row r="1614" spans="9:52" s="180" customFormat="1" x14ac:dyDescent="0.25">
      <c r="I1614" s="203"/>
      <c r="AZ1614" s="115"/>
    </row>
    <row r="1615" spans="9:52" s="180" customFormat="1" x14ac:dyDescent="0.25">
      <c r="I1615" s="203"/>
      <c r="AZ1615" s="115"/>
    </row>
    <row r="1616" spans="9:52" s="180" customFormat="1" x14ac:dyDescent="0.25">
      <c r="I1616" s="203"/>
      <c r="AZ1616" s="115"/>
    </row>
    <row r="1617" spans="9:52" s="180" customFormat="1" x14ac:dyDescent="0.25">
      <c r="I1617" s="203"/>
      <c r="AZ1617" s="115"/>
    </row>
    <row r="1618" spans="9:52" s="180" customFormat="1" x14ac:dyDescent="0.25">
      <c r="I1618" s="203"/>
      <c r="AZ1618" s="115"/>
    </row>
    <row r="1619" spans="9:52" s="180" customFormat="1" x14ac:dyDescent="0.25">
      <c r="I1619" s="203"/>
      <c r="AZ1619" s="115"/>
    </row>
    <row r="1620" spans="9:52" s="180" customFormat="1" x14ac:dyDescent="0.25">
      <c r="I1620" s="203"/>
      <c r="AZ1620" s="115"/>
    </row>
    <row r="1621" spans="9:52" s="180" customFormat="1" x14ac:dyDescent="0.25">
      <c r="I1621" s="203"/>
      <c r="AZ1621" s="115"/>
    </row>
    <row r="1622" spans="9:52" s="180" customFormat="1" x14ac:dyDescent="0.25">
      <c r="I1622" s="203"/>
      <c r="AZ1622" s="115"/>
    </row>
    <row r="1623" spans="9:52" s="180" customFormat="1" x14ac:dyDescent="0.25">
      <c r="I1623" s="203"/>
      <c r="AZ1623" s="115"/>
    </row>
    <row r="1624" spans="9:52" s="180" customFormat="1" x14ac:dyDescent="0.25">
      <c r="I1624" s="203"/>
      <c r="AZ1624" s="115"/>
    </row>
    <row r="1625" spans="9:52" s="180" customFormat="1" x14ac:dyDescent="0.25">
      <c r="I1625" s="203"/>
      <c r="AZ1625" s="115"/>
    </row>
    <row r="1626" spans="9:52" s="180" customFormat="1" x14ac:dyDescent="0.25">
      <c r="I1626" s="203"/>
      <c r="AZ1626" s="115"/>
    </row>
    <row r="1627" spans="9:52" s="180" customFormat="1" x14ac:dyDescent="0.25">
      <c r="I1627" s="203"/>
      <c r="AZ1627" s="115"/>
    </row>
    <row r="1628" spans="9:52" s="180" customFormat="1" x14ac:dyDescent="0.25">
      <c r="I1628" s="203"/>
      <c r="AZ1628" s="115"/>
    </row>
    <row r="1629" spans="9:52" s="180" customFormat="1" x14ac:dyDescent="0.25">
      <c r="I1629" s="203"/>
      <c r="AZ1629" s="115"/>
    </row>
    <row r="1630" spans="9:52" s="180" customFormat="1" x14ac:dyDescent="0.25">
      <c r="I1630" s="203"/>
      <c r="AZ1630" s="115"/>
    </row>
    <row r="1631" spans="9:52" s="180" customFormat="1" x14ac:dyDescent="0.25">
      <c r="I1631" s="203"/>
      <c r="AZ1631" s="115"/>
    </row>
    <row r="1632" spans="9:52" s="180" customFormat="1" x14ac:dyDescent="0.25">
      <c r="I1632" s="203"/>
      <c r="AZ1632" s="115"/>
    </row>
    <row r="1633" spans="9:52" s="180" customFormat="1" x14ac:dyDescent="0.25">
      <c r="I1633" s="203"/>
      <c r="AZ1633" s="115"/>
    </row>
    <row r="1634" spans="9:52" s="180" customFormat="1" x14ac:dyDescent="0.25">
      <c r="I1634" s="203"/>
      <c r="AZ1634" s="115"/>
    </row>
    <row r="1635" spans="9:52" s="180" customFormat="1" x14ac:dyDescent="0.25">
      <c r="I1635" s="203"/>
      <c r="AZ1635" s="115"/>
    </row>
    <row r="1636" spans="9:52" s="180" customFormat="1" x14ac:dyDescent="0.25">
      <c r="I1636" s="203"/>
      <c r="AZ1636" s="115"/>
    </row>
    <row r="1637" spans="9:52" s="180" customFormat="1" x14ac:dyDescent="0.25">
      <c r="I1637" s="203"/>
      <c r="AZ1637" s="115"/>
    </row>
    <row r="1638" spans="9:52" s="180" customFormat="1" x14ac:dyDescent="0.25">
      <c r="I1638" s="203"/>
      <c r="AZ1638" s="115"/>
    </row>
    <row r="1639" spans="9:52" s="180" customFormat="1" x14ac:dyDescent="0.25">
      <c r="I1639" s="203"/>
      <c r="AZ1639" s="115"/>
    </row>
    <row r="1640" spans="9:52" s="180" customFormat="1" x14ac:dyDescent="0.25">
      <c r="I1640" s="203"/>
      <c r="AZ1640" s="115"/>
    </row>
    <row r="1641" spans="9:52" s="180" customFormat="1" x14ac:dyDescent="0.25">
      <c r="I1641" s="203"/>
      <c r="AZ1641" s="115"/>
    </row>
    <row r="1642" spans="9:52" s="180" customFormat="1" x14ac:dyDescent="0.25">
      <c r="I1642" s="203"/>
      <c r="AZ1642" s="115"/>
    </row>
    <row r="1643" spans="9:52" s="180" customFormat="1" x14ac:dyDescent="0.25">
      <c r="I1643" s="203"/>
      <c r="AZ1643" s="115"/>
    </row>
    <row r="1644" spans="9:52" s="180" customFormat="1" x14ac:dyDescent="0.25">
      <c r="I1644" s="203"/>
      <c r="AZ1644" s="115"/>
    </row>
    <row r="1645" spans="9:52" s="180" customFormat="1" x14ac:dyDescent="0.25">
      <c r="I1645" s="203"/>
      <c r="AZ1645" s="115"/>
    </row>
    <row r="1646" spans="9:52" s="180" customFormat="1" x14ac:dyDescent="0.25">
      <c r="I1646" s="203"/>
      <c r="AZ1646" s="115"/>
    </row>
    <row r="1647" spans="9:52" s="180" customFormat="1" x14ac:dyDescent="0.25">
      <c r="I1647" s="203"/>
      <c r="AZ1647" s="115"/>
    </row>
    <row r="1648" spans="9:52" s="180" customFormat="1" x14ac:dyDescent="0.25">
      <c r="I1648" s="203"/>
      <c r="AZ1648" s="115"/>
    </row>
    <row r="1649" spans="9:52" s="180" customFormat="1" x14ac:dyDescent="0.25">
      <c r="I1649" s="203"/>
      <c r="AZ1649" s="115"/>
    </row>
    <row r="1650" spans="9:52" s="180" customFormat="1" x14ac:dyDescent="0.25">
      <c r="I1650" s="203"/>
      <c r="AZ1650" s="115"/>
    </row>
    <row r="1651" spans="9:52" s="180" customFormat="1" x14ac:dyDescent="0.25">
      <c r="I1651" s="203"/>
      <c r="AZ1651" s="115"/>
    </row>
    <row r="1652" spans="9:52" s="180" customFormat="1" x14ac:dyDescent="0.25">
      <c r="I1652" s="203"/>
      <c r="AZ1652" s="115"/>
    </row>
    <row r="1653" spans="9:52" s="180" customFormat="1" x14ac:dyDescent="0.25">
      <c r="I1653" s="203"/>
      <c r="AZ1653" s="115"/>
    </row>
    <row r="1654" spans="9:52" s="180" customFormat="1" x14ac:dyDescent="0.25">
      <c r="I1654" s="203"/>
      <c r="AZ1654" s="115"/>
    </row>
    <row r="1655" spans="9:52" s="180" customFormat="1" x14ac:dyDescent="0.25">
      <c r="I1655" s="203"/>
      <c r="AZ1655" s="115"/>
    </row>
    <row r="1656" spans="9:52" s="180" customFormat="1" x14ac:dyDescent="0.25">
      <c r="I1656" s="203"/>
      <c r="AZ1656" s="115"/>
    </row>
    <row r="1657" spans="9:52" s="180" customFormat="1" x14ac:dyDescent="0.25">
      <c r="I1657" s="203"/>
      <c r="AZ1657" s="115"/>
    </row>
    <row r="1658" spans="9:52" s="180" customFormat="1" x14ac:dyDescent="0.25">
      <c r="I1658" s="203"/>
      <c r="AZ1658" s="115"/>
    </row>
    <row r="1659" spans="9:52" s="180" customFormat="1" x14ac:dyDescent="0.25">
      <c r="I1659" s="203"/>
      <c r="AZ1659" s="115"/>
    </row>
    <row r="1660" spans="9:52" s="180" customFormat="1" x14ac:dyDescent="0.25">
      <c r="I1660" s="203"/>
      <c r="AZ1660" s="115"/>
    </row>
    <row r="1661" spans="9:52" s="180" customFormat="1" x14ac:dyDescent="0.25">
      <c r="I1661" s="203"/>
      <c r="AZ1661" s="115"/>
    </row>
    <row r="1662" spans="9:52" s="180" customFormat="1" x14ac:dyDescent="0.25">
      <c r="I1662" s="203"/>
      <c r="AZ1662" s="115"/>
    </row>
    <row r="1663" spans="9:52" s="180" customFormat="1" x14ac:dyDescent="0.25">
      <c r="I1663" s="203"/>
      <c r="AZ1663" s="115"/>
    </row>
    <row r="1664" spans="9:52" s="180" customFormat="1" x14ac:dyDescent="0.25">
      <c r="I1664" s="203"/>
      <c r="AZ1664" s="115"/>
    </row>
    <row r="1665" spans="9:52" s="180" customFormat="1" x14ac:dyDescent="0.25">
      <c r="I1665" s="203"/>
      <c r="AZ1665" s="115"/>
    </row>
    <row r="1666" spans="9:52" s="180" customFormat="1" x14ac:dyDescent="0.25">
      <c r="I1666" s="203"/>
      <c r="AZ1666" s="115"/>
    </row>
    <row r="1667" spans="9:52" s="180" customFormat="1" x14ac:dyDescent="0.25">
      <c r="I1667" s="203"/>
      <c r="AZ1667" s="115"/>
    </row>
    <row r="1668" spans="9:52" s="180" customFormat="1" x14ac:dyDescent="0.25">
      <c r="I1668" s="203"/>
      <c r="AZ1668" s="115"/>
    </row>
    <row r="1669" spans="9:52" s="180" customFormat="1" x14ac:dyDescent="0.25">
      <c r="I1669" s="203"/>
      <c r="AZ1669" s="115"/>
    </row>
    <row r="1670" spans="9:52" s="180" customFormat="1" x14ac:dyDescent="0.25">
      <c r="I1670" s="203"/>
      <c r="AZ1670" s="115"/>
    </row>
    <row r="1671" spans="9:52" s="180" customFormat="1" x14ac:dyDescent="0.25">
      <c r="I1671" s="203"/>
      <c r="AZ1671" s="115"/>
    </row>
    <row r="1672" spans="9:52" s="180" customFormat="1" x14ac:dyDescent="0.25">
      <c r="I1672" s="203"/>
      <c r="AZ1672" s="115"/>
    </row>
    <row r="1673" spans="9:52" s="180" customFormat="1" x14ac:dyDescent="0.25">
      <c r="I1673" s="203"/>
      <c r="AZ1673" s="115"/>
    </row>
    <row r="1674" spans="9:52" s="180" customFormat="1" x14ac:dyDescent="0.25">
      <c r="I1674" s="203"/>
      <c r="AZ1674" s="115"/>
    </row>
    <row r="1675" spans="9:52" s="180" customFormat="1" x14ac:dyDescent="0.25">
      <c r="I1675" s="203"/>
      <c r="AZ1675" s="115"/>
    </row>
    <row r="1676" spans="9:52" s="180" customFormat="1" x14ac:dyDescent="0.25">
      <c r="I1676" s="203"/>
      <c r="AZ1676" s="115"/>
    </row>
    <row r="1677" spans="9:52" s="180" customFormat="1" x14ac:dyDescent="0.25">
      <c r="I1677" s="203"/>
      <c r="AZ1677" s="115"/>
    </row>
    <row r="1678" spans="9:52" s="180" customFormat="1" x14ac:dyDescent="0.25">
      <c r="I1678" s="203"/>
      <c r="AZ1678" s="115"/>
    </row>
    <row r="1679" spans="9:52" s="180" customFormat="1" x14ac:dyDescent="0.25">
      <c r="I1679" s="203"/>
      <c r="AZ1679" s="115"/>
    </row>
    <row r="1680" spans="9:52" s="180" customFormat="1" x14ac:dyDescent="0.25">
      <c r="I1680" s="203"/>
      <c r="AZ1680" s="115"/>
    </row>
    <row r="1681" spans="9:52" s="180" customFormat="1" x14ac:dyDescent="0.25">
      <c r="I1681" s="203"/>
      <c r="AZ1681" s="115"/>
    </row>
    <row r="1682" spans="9:52" s="180" customFormat="1" x14ac:dyDescent="0.25">
      <c r="I1682" s="203"/>
      <c r="AZ1682" s="115"/>
    </row>
    <row r="1683" spans="9:52" s="180" customFormat="1" x14ac:dyDescent="0.25">
      <c r="I1683" s="203"/>
      <c r="AZ1683" s="115"/>
    </row>
    <row r="1684" spans="9:52" s="180" customFormat="1" x14ac:dyDescent="0.25">
      <c r="I1684" s="203"/>
      <c r="AZ1684" s="115"/>
    </row>
    <row r="1685" spans="9:52" s="180" customFormat="1" x14ac:dyDescent="0.25">
      <c r="I1685" s="203"/>
      <c r="AZ1685" s="115"/>
    </row>
    <row r="1686" spans="9:52" s="180" customFormat="1" x14ac:dyDescent="0.25">
      <c r="I1686" s="203"/>
      <c r="AZ1686" s="115"/>
    </row>
    <row r="1687" spans="9:52" s="180" customFormat="1" x14ac:dyDescent="0.25">
      <c r="I1687" s="203"/>
      <c r="AZ1687" s="115"/>
    </row>
    <row r="1688" spans="9:52" s="180" customFormat="1" x14ac:dyDescent="0.25">
      <c r="I1688" s="203"/>
      <c r="AZ1688" s="115"/>
    </row>
    <row r="1689" spans="9:52" s="180" customFormat="1" x14ac:dyDescent="0.25">
      <c r="I1689" s="203"/>
      <c r="AZ1689" s="115"/>
    </row>
    <row r="1690" spans="9:52" s="180" customFormat="1" x14ac:dyDescent="0.25">
      <c r="I1690" s="203"/>
      <c r="AZ1690" s="115"/>
    </row>
    <row r="1691" spans="9:52" s="180" customFormat="1" x14ac:dyDescent="0.25">
      <c r="I1691" s="203"/>
      <c r="AZ1691" s="115"/>
    </row>
    <row r="1692" spans="9:52" s="180" customFormat="1" x14ac:dyDescent="0.25">
      <c r="I1692" s="203"/>
      <c r="AZ1692" s="115"/>
    </row>
    <row r="1693" spans="9:52" s="180" customFormat="1" x14ac:dyDescent="0.25">
      <c r="I1693" s="203"/>
      <c r="AZ1693" s="115"/>
    </row>
    <row r="1694" spans="9:52" s="180" customFormat="1" x14ac:dyDescent="0.25">
      <c r="I1694" s="203"/>
      <c r="AZ1694" s="115"/>
    </row>
    <row r="1695" spans="9:52" s="180" customFormat="1" x14ac:dyDescent="0.25">
      <c r="I1695" s="203"/>
      <c r="AZ1695" s="115"/>
    </row>
    <row r="1696" spans="9:52" s="180" customFormat="1" x14ac:dyDescent="0.25">
      <c r="I1696" s="203"/>
      <c r="AZ1696" s="115"/>
    </row>
    <row r="1697" spans="9:52" s="180" customFormat="1" x14ac:dyDescent="0.25">
      <c r="I1697" s="203"/>
      <c r="AZ1697" s="115"/>
    </row>
    <row r="1698" spans="9:52" s="180" customFormat="1" x14ac:dyDescent="0.25">
      <c r="I1698" s="203"/>
      <c r="AZ1698" s="115"/>
    </row>
    <row r="1699" spans="9:52" s="180" customFormat="1" x14ac:dyDescent="0.25">
      <c r="I1699" s="203"/>
      <c r="AZ1699" s="115"/>
    </row>
    <row r="1700" spans="9:52" s="180" customFormat="1" x14ac:dyDescent="0.25">
      <c r="I1700" s="203"/>
      <c r="AZ1700" s="115"/>
    </row>
    <row r="1701" spans="9:52" s="180" customFormat="1" x14ac:dyDescent="0.25">
      <c r="I1701" s="203"/>
      <c r="AZ1701" s="115"/>
    </row>
    <row r="1702" spans="9:52" s="180" customFormat="1" x14ac:dyDescent="0.25">
      <c r="I1702" s="203"/>
      <c r="AZ1702" s="115"/>
    </row>
    <row r="1703" spans="9:52" s="180" customFormat="1" x14ac:dyDescent="0.25">
      <c r="I1703" s="203"/>
      <c r="AZ1703" s="115"/>
    </row>
    <row r="1704" spans="9:52" s="180" customFormat="1" x14ac:dyDescent="0.25">
      <c r="I1704" s="203"/>
      <c r="AZ1704" s="115"/>
    </row>
    <row r="1705" spans="9:52" s="180" customFormat="1" x14ac:dyDescent="0.25">
      <c r="I1705" s="203"/>
      <c r="AZ1705" s="115"/>
    </row>
    <row r="1706" spans="9:52" s="180" customFormat="1" x14ac:dyDescent="0.25">
      <c r="I1706" s="203"/>
      <c r="AZ1706" s="115"/>
    </row>
    <row r="1707" spans="9:52" s="180" customFormat="1" x14ac:dyDescent="0.25">
      <c r="I1707" s="203"/>
      <c r="AZ1707" s="115"/>
    </row>
    <row r="1708" spans="9:52" s="180" customFormat="1" x14ac:dyDescent="0.25">
      <c r="I1708" s="203"/>
      <c r="AZ1708" s="115"/>
    </row>
    <row r="1709" spans="9:52" s="180" customFormat="1" x14ac:dyDescent="0.25">
      <c r="I1709" s="203"/>
      <c r="AZ1709" s="115"/>
    </row>
    <row r="1710" spans="9:52" s="180" customFormat="1" x14ac:dyDescent="0.25">
      <c r="I1710" s="203"/>
      <c r="AZ1710" s="115"/>
    </row>
    <row r="1711" spans="9:52" s="180" customFormat="1" x14ac:dyDescent="0.25">
      <c r="I1711" s="203"/>
      <c r="AZ1711" s="115"/>
    </row>
    <row r="1712" spans="9:52" s="180" customFormat="1" x14ac:dyDescent="0.25">
      <c r="I1712" s="203"/>
      <c r="AZ1712" s="115"/>
    </row>
    <row r="1713" spans="9:52" s="180" customFormat="1" x14ac:dyDescent="0.25">
      <c r="I1713" s="203"/>
      <c r="AZ1713" s="115"/>
    </row>
    <row r="1714" spans="9:52" s="180" customFormat="1" x14ac:dyDescent="0.25">
      <c r="I1714" s="203"/>
      <c r="AZ1714" s="115"/>
    </row>
    <row r="1715" spans="9:52" s="180" customFormat="1" x14ac:dyDescent="0.25">
      <c r="I1715" s="203"/>
      <c r="AZ1715" s="115"/>
    </row>
    <row r="1716" spans="9:52" s="180" customFormat="1" x14ac:dyDescent="0.25">
      <c r="I1716" s="203"/>
      <c r="AZ1716" s="115"/>
    </row>
    <row r="1717" spans="9:52" s="180" customFormat="1" x14ac:dyDescent="0.25">
      <c r="I1717" s="203"/>
      <c r="AZ1717" s="115"/>
    </row>
    <row r="1718" spans="9:52" s="180" customFormat="1" x14ac:dyDescent="0.25">
      <c r="I1718" s="203"/>
      <c r="AZ1718" s="115"/>
    </row>
    <row r="1719" spans="9:52" s="180" customFormat="1" x14ac:dyDescent="0.25">
      <c r="I1719" s="203"/>
      <c r="AZ1719" s="115"/>
    </row>
    <row r="1720" spans="9:52" s="180" customFormat="1" x14ac:dyDescent="0.25">
      <c r="I1720" s="203"/>
      <c r="AZ1720" s="115"/>
    </row>
    <row r="1721" spans="9:52" s="180" customFormat="1" x14ac:dyDescent="0.25">
      <c r="I1721" s="203"/>
      <c r="AZ1721" s="115"/>
    </row>
    <row r="1722" spans="9:52" s="180" customFormat="1" x14ac:dyDescent="0.25">
      <c r="I1722" s="203"/>
      <c r="AZ1722" s="115"/>
    </row>
    <row r="1723" spans="9:52" s="180" customFormat="1" x14ac:dyDescent="0.25">
      <c r="I1723" s="203"/>
      <c r="AZ1723" s="115"/>
    </row>
    <row r="1724" spans="9:52" s="180" customFormat="1" x14ac:dyDescent="0.25">
      <c r="I1724" s="203"/>
      <c r="AZ1724" s="115"/>
    </row>
    <row r="1725" spans="9:52" s="180" customFormat="1" x14ac:dyDescent="0.25">
      <c r="I1725" s="203"/>
      <c r="AZ1725" s="115"/>
    </row>
    <row r="1726" spans="9:52" s="180" customFormat="1" x14ac:dyDescent="0.25">
      <c r="I1726" s="203"/>
      <c r="AZ1726" s="115"/>
    </row>
    <row r="1727" spans="9:52" s="180" customFormat="1" x14ac:dyDescent="0.25">
      <c r="I1727" s="203"/>
      <c r="AZ1727" s="115"/>
    </row>
    <row r="1728" spans="9:52" s="180" customFormat="1" x14ac:dyDescent="0.25">
      <c r="I1728" s="203"/>
      <c r="AZ1728" s="115"/>
    </row>
    <row r="1729" spans="9:52" s="180" customFormat="1" x14ac:dyDescent="0.25">
      <c r="I1729" s="203"/>
      <c r="AZ1729" s="115"/>
    </row>
    <row r="1730" spans="9:52" s="180" customFormat="1" x14ac:dyDescent="0.25">
      <c r="I1730" s="203"/>
      <c r="AZ1730" s="115"/>
    </row>
    <row r="1731" spans="9:52" s="180" customFormat="1" x14ac:dyDescent="0.25">
      <c r="I1731" s="203"/>
      <c r="AZ1731" s="115"/>
    </row>
    <row r="1732" spans="9:52" s="180" customFormat="1" x14ac:dyDescent="0.25">
      <c r="I1732" s="203"/>
      <c r="AZ1732" s="115"/>
    </row>
    <row r="1733" spans="9:52" s="180" customFormat="1" x14ac:dyDescent="0.25">
      <c r="I1733" s="203"/>
      <c r="AZ1733" s="115"/>
    </row>
    <row r="1734" spans="9:52" s="180" customFormat="1" x14ac:dyDescent="0.25">
      <c r="I1734" s="203"/>
      <c r="AZ1734" s="115"/>
    </row>
    <row r="1735" spans="9:52" s="180" customFormat="1" x14ac:dyDescent="0.25">
      <c r="I1735" s="203"/>
      <c r="AZ1735" s="115"/>
    </row>
    <row r="1736" spans="9:52" s="180" customFormat="1" x14ac:dyDescent="0.25">
      <c r="I1736" s="203"/>
      <c r="AZ1736" s="115"/>
    </row>
    <row r="1737" spans="9:52" s="180" customFormat="1" x14ac:dyDescent="0.25">
      <c r="I1737" s="203"/>
      <c r="AZ1737" s="115"/>
    </row>
    <row r="1738" spans="9:52" s="180" customFormat="1" x14ac:dyDescent="0.25">
      <c r="I1738" s="203"/>
      <c r="AZ1738" s="115"/>
    </row>
    <row r="1739" spans="9:52" s="180" customFormat="1" x14ac:dyDescent="0.25">
      <c r="I1739" s="203"/>
      <c r="AZ1739" s="115"/>
    </row>
    <row r="1740" spans="9:52" s="180" customFormat="1" x14ac:dyDescent="0.25">
      <c r="I1740" s="203"/>
      <c r="AZ1740" s="115"/>
    </row>
    <row r="1741" spans="9:52" s="180" customFormat="1" x14ac:dyDescent="0.25">
      <c r="I1741" s="203"/>
      <c r="AZ1741" s="115"/>
    </row>
    <row r="1742" spans="9:52" s="180" customFormat="1" x14ac:dyDescent="0.25">
      <c r="I1742" s="203"/>
      <c r="AZ1742" s="115"/>
    </row>
    <row r="1743" spans="9:52" s="180" customFormat="1" x14ac:dyDescent="0.25">
      <c r="I1743" s="203"/>
      <c r="AZ1743" s="115"/>
    </row>
    <row r="1744" spans="9:52" s="180" customFormat="1" x14ac:dyDescent="0.25">
      <c r="I1744" s="203"/>
      <c r="AZ1744" s="115"/>
    </row>
    <row r="1745" spans="9:52" s="180" customFormat="1" x14ac:dyDescent="0.25">
      <c r="I1745" s="203"/>
      <c r="AZ1745" s="115"/>
    </row>
    <row r="1746" spans="9:52" s="180" customFormat="1" x14ac:dyDescent="0.25">
      <c r="I1746" s="203"/>
      <c r="AZ1746" s="115"/>
    </row>
    <row r="1747" spans="9:52" s="180" customFormat="1" x14ac:dyDescent="0.25">
      <c r="I1747" s="203"/>
      <c r="AZ1747" s="115"/>
    </row>
    <row r="1748" spans="9:52" s="180" customFormat="1" x14ac:dyDescent="0.25">
      <c r="I1748" s="203"/>
      <c r="AZ1748" s="115"/>
    </row>
    <row r="1749" spans="9:52" s="180" customFormat="1" x14ac:dyDescent="0.25">
      <c r="I1749" s="203"/>
      <c r="AZ1749" s="115"/>
    </row>
    <row r="1750" spans="9:52" s="180" customFormat="1" x14ac:dyDescent="0.25">
      <c r="I1750" s="203"/>
      <c r="AZ1750" s="115"/>
    </row>
    <row r="1751" spans="9:52" s="180" customFormat="1" x14ac:dyDescent="0.25">
      <c r="I1751" s="203"/>
      <c r="AZ1751" s="115"/>
    </row>
    <row r="1752" spans="9:52" s="180" customFormat="1" x14ac:dyDescent="0.25">
      <c r="I1752" s="203"/>
      <c r="AZ1752" s="115"/>
    </row>
    <row r="1753" spans="9:52" s="180" customFormat="1" x14ac:dyDescent="0.25">
      <c r="I1753" s="203"/>
      <c r="AZ1753" s="115"/>
    </row>
    <row r="1754" spans="9:52" s="180" customFormat="1" x14ac:dyDescent="0.25">
      <c r="I1754" s="203"/>
      <c r="AZ1754" s="115"/>
    </row>
    <row r="1755" spans="9:52" s="180" customFormat="1" x14ac:dyDescent="0.25">
      <c r="I1755" s="203"/>
      <c r="AZ1755" s="115"/>
    </row>
    <row r="1756" spans="9:52" s="180" customFormat="1" x14ac:dyDescent="0.25">
      <c r="I1756" s="203"/>
      <c r="AZ1756" s="115"/>
    </row>
    <row r="1757" spans="9:52" s="180" customFormat="1" x14ac:dyDescent="0.25">
      <c r="I1757" s="203"/>
      <c r="AZ1757" s="115"/>
    </row>
    <row r="1758" spans="9:52" s="180" customFormat="1" x14ac:dyDescent="0.25">
      <c r="I1758" s="203"/>
      <c r="AZ1758" s="115"/>
    </row>
    <row r="1759" spans="9:52" s="180" customFormat="1" x14ac:dyDescent="0.25">
      <c r="I1759" s="203"/>
      <c r="AZ1759" s="115"/>
    </row>
    <row r="1760" spans="9:52" s="180" customFormat="1" x14ac:dyDescent="0.25">
      <c r="I1760" s="203"/>
      <c r="AZ1760" s="115"/>
    </row>
    <row r="1761" spans="9:52" s="180" customFormat="1" x14ac:dyDescent="0.25">
      <c r="I1761" s="203"/>
      <c r="AZ1761" s="115"/>
    </row>
    <row r="1762" spans="9:52" s="180" customFormat="1" x14ac:dyDescent="0.25">
      <c r="I1762" s="203"/>
      <c r="AZ1762" s="115"/>
    </row>
    <row r="1763" spans="9:52" s="180" customFormat="1" x14ac:dyDescent="0.25">
      <c r="I1763" s="203"/>
      <c r="AZ1763" s="115"/>
    </row>
    <row r="1764" spans="9:52" s="180" customFormat="1" x14ac:dyDescent="0.25">
      <c r="I1764" s="203"/>
      <c r="AZ1764" s="115"/>
    </row>
    <row r="1765" spans="9:52" s="180" customFormat="1" x14ac:dyDescent="0.25">
      <c r="I1765" s="203"/>
      <c r="AZ1765" s="115"/>
    </row>
    <row r="1766" spans="9:52" s="180" customFormat="1" x14ac:dyDescent="0.25">
      <c r="I1766" s="203"/>
      <c r="AZ1766" s="115"/>
    </row>
    <row r="1767" spans="9:52" s="180" customFormat="1" x14ac:dyDescent="0.25">
      <c r="I1767" s="203"/>
      <c r="AZ1767" s="115"/>
    </row>
    <row r="1768" spans="9:52" s="180" customFormat="1" x14ac:dyDescent="0.25">
      <c r="I1768" s="203"/>
      <c r="AZ1768" s="115"/>
    </row>
    <row r="1769" spans="9:52" s="180" customFormat="1" x14ac:dyDescent="0.25">
      <c r="I1769" s="203"/>
      <c r="AZ1769" s="115"/>
    </row>
    <row r="1770" spans="9:52" s="180" customFormat="1" x14ac:dyDescent="0.25">
      <c r="I1770" s="203"/>
      <c r="AZ1770" s="115"/>
    </row>
    <row r="1771" spans="9:52" s="180" customFormat="1" x14ac:dyDescent="0.25">
      <c r="I1771" s="203"/>
      <c r="AZ1771" s="115"/>
    </row>
    <row r="1772" spans="9:52" s="180" customFormat="1" x14ac:dyDescent="0.25">
      <c r="I1772" s="203"/>
      <c r="AZ1772" s="115"/>
    </row>
    <row r="1773" spans="9:52" s="180" customFormat="1" x14ac:dyDescent="0.25">
      <c r="I1773" s="203"/>
      <c r="AZ1773" s="115"/>
    </row>
    <row r="1774" spans="9:52" s="180" customFormat="1" x14ac:dyDescent="0.25">
      <c r="I1774" s="203"/>
      <c r="AZ1774" s="115"/>
    </row>
    <row r="1775" spans="9:52" s="180" customFormat="1" x14ac:dyDescent="0.25">
      <c r="I1775" s="203"/>
      <c r="AZ1775" s="115"/>
    </row>
    <row r="1776" spans="9:52" s="180" customFormat="1" x14ac:dyDescent="0.25">
      <c r="I1776" s="203"/>
      <c r="AZ1776" s="115"/>
    </row>
    <row r="1777" spans="9:52" s="180" customFormat="1" x14ac:dyDescent="0.25">
      <c r="I1777" s="203"/>
      <c r="AZ1777" s="115"/>
    </row>
    <row r="1778" spans="9:52" s="180" customFormat="1" x14ac:dyDescent="0.25">
      <c r="I1778" s="203"/>
      <c r="AZ1778" s="115"/>
    </row>
    <row r="1779" spans="9:52" s="180" customFormat="1" x14ac:dyDescent="0.25">
      <c r="I1779" s="203"/>
      <c r="AZ1779" s="115"/>
    </row>
    <row r="1780" spans="9:52" s="180" customFormat="1" x14ac:dyDescent="0.25">
      <c r="I1780" s="203"/>
      <c r="AZ1780" s="115"/>
    </row>
    <row r="1781" spans="9:52" s="180" customFormat="1" x14ac:dyDescent="0.25">
      <c r="I1781" s="203"/>
      <c r="AZ1781" s="115"/>
    </row>
    <row r="1782" spans="9:52" s="180" customFormat="1" x14ac:dyDescent="0.25">
      <c r="I1782" s="203"/>
      <c r="AZ1782" s="115"/>
    </row>
    <row r="1783" spans="9:52" s="180" customFormat="1" x14ac:dyDescent="0.25">
      <c r="I1783" s="203"/>
      <c r="AZ1783" s="115"/>
    </row>
    <row r="1784" spans="9:52" s="180" customFormat="1" x14ac:dyDescent="0.25">
      <c r="I1784" s="203"/>
      <c r="AZ1784" s="115"/>
    </row>
    <row r="1785" spans="9:52" s="180" customFormat="1" x14ac:dyDescent="0.25">
      <c r="I1785" s="203"/>
      <c r="AZ1785" s="115"/>
    </row>
    <row r="1786" spans="9:52" s="180" customFormat="1" x14ac:dyDescent="0.25">
      <c r="I1786" s="203"/>
      <c r="AZ1786" s="115"/>
    </row>
    <row r="1787" spans="9:52" s="180" customFormat="1" x14ac:dyDescent="0.25">
      <c r="I1787" s="203"/>
      <c r="AZ1787" s="115"/>
    </row>
    <row r="1788" spans="9:52" s="180" customFormat="1" x14ac:dyDescent="0.25">
      <c r="I1788" s="203"/>
      <c r="AZ1788" s="115"/>
    </row>
    <row r="1789" spans="9:52" s="180" customFormat="1" x14ac:dyDescent="0.25">
      <c r="I1789" s="203"/>
      <c r="AZ1789" s="115"/>
    </row>
    <row r="1790" spans="9:52" s="180" customFormat="1" x14ac:dyDescent="0.25">
      <c r="I1790" s="203"/>
      <c r="AZ1790" s="115"/>
    </row>
    <row r="1791" spans="9:52" s="180" customFormat="1" x14ac:dyDescent="0.25">
      <c r="I1791" s="203"/>
      <c r="AZ1791" s="115"/>
    </row>
    <row r="1792" spans="9:52" s="180" customFormat="1" x14ac:dyDescent="0.25">
      <c r="I1792" s="203"/>
      <c r="AZ1792" s="115"/>
    </row>
    <row r="1793" spans="9:52" s="180" customFormat="1" x14ac:dyDescent="0.25">
      <c r="I1793" s="203"/>
      <c r="AZ1793" s="115"/>
    </row>
    <row r="1794" spans="9:52" s="180" customFormat="1" x14ac:dyDescent="0.25">
      <c r="I1794" s="203"/>
      <c r="AZ1794" s="115"/>
    </row>
    <row r="1795" spans="9:52" s="180" customFormat="1" x14ac:dyDescent="0.25">
      <c r="I1795" s="203"/>
      <c r="AZ1795" s="115"/>
    </row>
    <row r="1796" spans="9:52" s="180" customFormat="1" x14ac:dyDescent="0.25">
      <c r="I1796" s="203"/>
      <c r="AZ1796" s="115"/>
    </row>
    <row r="1797" spans="9:52" s="180" customFormat="1" x14ac:dyDescent="0.25">
      <c r="I1797" s="203"/>
      <c r="AZ1797" s="115"/>
    </row>
    <row r="1798" spans="9:52" s="180" customFormat="1" x14ac:dyDescent="0.25">
      <c r="I1798" s="203"/>
      <c r="AZ1798" s="115"/>
    </row>
    <row r="1799" spans="9:52" s="180" customFormat="1" x14ac:dyDescent="0.25">
      <c r="I1799" s="203"/>
      <c r="AZ1799" s="115"/>
    </row>
    <row r="1800" spans="9:52" s="180" customFormat="1" x14ac:dyDescent="0.25">
      <c r="I1800" s="203"/>
      <c r="AZ1800" s="115"/>
    </row>
    <row r="1801" spans="9:52" s="180" customFormat="1" x14ac:dyDescent="0.25">
      <c r="I1801" s="203"/>
      <c r="AZ1801" s="115"/>
    </row>
    <row r="1802" spans="9:52" s="180" customFormat="1" x14ac:dyDescent="0.25">
      <c r="I1802" s="203"/>
      <c r="AZ1802" s="115"/>
    </row>
    <row r="1803" spans="9:52" s="180" customFormat="1" x14ac:dyDescent="0.25">
      <c r="I1803" s="203"/>
      <c r="AZ1803" s="115"/>
    </row>
    <row r="1804" spans="9:52" s="180" customFormat="1" x14ac:dyDescent="0.25">
      <c r="I1804" s="203"/>
      <c r="AZ1804" s="115"/>
    </row>
    <row r="1805" spans="9:52" s="180" customFormat="1" x14ac:dyDescent="0.25">
      <c r="I1805" s="203"/>
      <c r="AZ1805" s="115"/>
    </row>
    <row r="1806" spans="9:52" s="180" customFormat="1" x14ac:dyDescent="0.25">
      <c r="I1806" s="203"/>
      <c r="AZ1806" s="115"/>
    </row>
    <row r="1807" spans="9:52" s="180" customFormat="1" x14ac:dyDescent="0.25">
      <c r="I1807" s="203"/>
      <c r="AZ1807" s="115"/>
    </row>
    <row r="1808" spans="9:52" s="180" customFormat="1" x14ac:dyDescent="0.25">
      <c r="I1808" s="203"/>
      <c r="AZ1808" s="115"/>
    </row>
    <row r="1809" spans="9:52" s="180" customFormat="1" x14ac:dyDescent="0.25">
      <c r="I1809" s="203"/>
      <c r="AZ1809" s="115"/>
    </row>
    <row r="1810" spans="9:52" s="180" customFormat="1" x14ac:dyDescent="0.25">
      <c r="I1810" s="203"/>
      <c r="AZ1810" s="115"/>
    </row>
    <row r="1811" spans="9:52" s="180" customFormat="1" x14ac:dyDescent="0.25">
      <c r="I1811" s="203"/>
      <c r="AZ1811" s="115"/>
    </row>
    <row r="1812" spans="9:52" s="180" customFormat="1" x14ac:dyDescent="0.25">
      <c r="I1812" s="203"/>
      <c r="AZ1812" s="115"/>
    </row>
    <row r="1813" spans="9:52" s="180" customFormat="1" x14ac:dyDescent="0.25">
      <c r="I1813" s="203"/>
      <c r="AZ1813" s="115"/>
    </row>
    <row r="1814" spans="9:52" s="180" customFormat="1" x14ac:dyDescent="0.25">
      <c r="I1814" s="203"/>
      <c r="AZ1814" s="115"/>
    </row>
    <row r="1815" spans="9:52" s="180" customFormat="1" x14ac:dyDescent="0.25">
      <c r="I1815" s="203"/>
      <c r="AZ1815" s="115"/>
    </row>
    <row r="1816" spans="9:52" s="180" customFormat="1" x14ac:dyDescent="0.25">
      <c r="I1816" s="203"/>
      <c r="AZ1816" s="115"/>
    </row>
    <row r="1817" spans="9:52" s="180" customFormat="1" x14ac:dyDescent="0.25">
      <c r="I1817" s="203"/>
      <c r="AZ1817" s="115"/>
    </row>
    <row r="1818" spans="9:52" s="180" customFormat="1" x14ac:dyDescent="0.25">
      <c r="I1818" s="203"/>
      <c r="AZ1818" s="115"/>
    </row>
    <row r="1819" spans="9:52" s="180" customFormat="1" x14ac:dyDescent="0.25">
      <c r="I1819" s="203"/>
      <c r="AZ1819" s="115"/>
    </row>
    <row r="1820" spans="9:52" s="180" customFormat="1" x14ac:dyDescent="0.25">
      <c r="I1820" s="203"/>
      <c r="AZ1820" s="115"/>
    </row>
    <row r="1821" spans="9:52" s="180" customFormat="1" x14ac:dyDescent="0.25">
      <c r="I1821" s="203"/>
      <c r="AZ1821" s="115"/>
    </row>
    <row r="1822" spans="9:52" s="180" customFormat="1" x14ac:dyDescent="0.25">
      <c r="I1822" s="203"/>
      <c r="AZ1822" s="115"/>
    </row>
    <row r="1823" spans="9:52" s="180" customFormat="1" x14ac:dyDescent="0.25">
      <c r="I1823" s="203"/>
      <c r="AZ1823" s="115"/>
    </row>
    <row r="1824" spans="9:52" s="180" customFormat="1" x14ac:dyDescent="0.25">
      <c r="I1824" s="203"/>
      <c r="AZ1824" s="115"/>
    </row>
    <row r="1825" spans="9:52" s="180" customFormat="1" x14ac:dyDescent="0.25">
      <c r="I1825" s="203"/>
      <c r="AZ1825" s="115"/>
    </row>
    <row r="1826" spans="9:52" s="180" customFormat="1" x14ac:dyDescent="0.25">
      <c r="I1826" s="203"/>
      <c r="AZ1826" s="115"/>
    </row>
    <row r="1827" spans="9:52" s="180" customFormat="1" x14ac:dyDescent="0.25">
      <c r="I1827" s="203"/>
      <c r="AZ1827" s="115"/>
    </row>
    <row r="1828" spans="9:52" s="180" customFormat="1" x14ac:dyDescent="0.25">
      <c r="I1828" s="203"/>
      <c r="AZ1828" s="115"/>
    </row>
    <row r="1829" spans="9:52" s="180" customFormat="1" x14ac:dyDescent="0.25">
      <c r="I1829" s="203"/>
      <c r="AZ1829" s="115"/>
    </row>
    <row r="1830" spans="9:52" s="180" customFormat="1" x14ac:dyDescent="0.25">
      <c r="I1830" s="203"/>
      <c r="AZ1830" s="115"/>
    </row>
    <row r="1831" spans="9:52" s="180" customFormat="1" x14ac:dyDescent="0.25">
      <c r="I1831" s="203"/>
      <c r="AZ1831" s="115"/>
    </row>
    <row r="1832" spans="9:52" s="180" customFormat="1" x14ac:dyDescent="0.25">
      <c r="I1832" s="203"/>
      <c r="AZ1832" s="115"/>
    </row>
    <row r="1833" spans="9:52" s="180" customFormat="1" x14ac:dyDescent="0.25">
      <c r="I1833" s="203"/>
      <c r="AZ1833" s="115"/>
    </row>
    <row r="1834" spans="9:52" s="180" customFormat="1" x14ac:dyDescent="0.25">
      <c r="I1834" s="203"/>
      <c r="AZ1834" s="115"/>
    </row>
    <row r="1835" spans="9:52" s="180" customFormat="1" x14ac:dyDescent="0.25">
      <c r="I1835" s="203"/>
      <c r="AZ1835" s="115"/>
    </row>
    <row r="1836" spans="9:52" s="180" customFormat="1" x14ac:dyDescent="0.25">
      <c r="I1836" s="203"/>
      <c r="AZ1836" s="115"/>
    </row>
    <row r="1837" spans="9:52" s="180" customFormat="1" x14ac:dyDescent="0.25">
      <c r="I1837" s="203"/>
      <c r="AZ1837" s="115"/>
    </row>
    <row r="1838" spans="9:52" s="180" customFormat="1" x14ac:dyDescent="0.25">
      <c r="I1838" s="203"/>
      <c r="AZ1838" s="115"/>
    </row>
    <row r="1839" spans="9:52" s="180" customFormat="1" x14ac:dyDescent="0.25">
      <c r="I1839" s="203"/>
      <c r="AZ1839" s="115"/>
    </row>
    <row r="1840" spans="9:52" s="180" customFormat="1" x14ac:dyDescent="0.25">
      <c r="I1840" s="203"/>
      <c r="AZ1840" s="115"/>
    </row>
    <row r="1841" spans="9:52" s="180" customFormat="1" x14ac:dyDescent="0.25">
      <c r="I1841" s="203"/>
      <c r="AZ1841" s="115"/>
    </row>
    <row r="1842" spans="9:52" s="180" customFormat="1" x14ac:dyDescent="0.25">
      <c r="I1842" s="203"/>
      <c r="AZ1842" s="115"/>
    </row>
    <row r="1843" spans="9:52" s="180" customFormat="1" x14ac:dyDescent="0.25">
      <c r="I1843" s="203"/>
      <c r="AZ1843" s="115"/>
    </row>
    <row r="1844" spans="9:52" s="180" customFormat="1" x14ac:dyDescent="0.25">
      <c r="I1844" s="203"/>
      <c r="AZ1844" s="115"/>
    </row>
    <row r="1845" spans="9:52" s="180" customFormat="1" x14ac:dyDescent="0.25">
      <c r="I1845" s="203"/>
      <c r="AZ1845" s="115"/>
    </row>
    <row r="1846" spans="9:52" s="180" customFormat="1" x14ac:dyDescent="0.25">
      <c r="I1846" s="203"/>
      <c r="AZ1846" s="115"/>
    </row>
    <row r="1847" spans="9:52" s="180" customFormat="1" x14ac:dyDescent="0.25">
      <c r="I1847" s="203"/>
      <c r="AZ1847" s="115"/>
    </row>
    <row r="1848" spans="9:52" s="180" customFormat="1" x14ac:dyDescent="0.25">
      <c r="I1848" s="203"/>
      <c r="AZ1848" s="115"/>
    </row>
    <row r="1849" spans="9:52" s="180" customFormat="1" x14ac:dyDescent="0.25">
      <c r="I1849" s="203"/>
      <c r="AZ1849" s="115"/>
    </row>
    <row r="1850" spans="9:52" s="180" customFormat="1" x14ac:dyDescent="0.25">
      <c r="I1850" s="203"/>
      <c r="AZ1850" s="115"/>
    </row>
    <row r="1851" spans="9:52" s="180" customFormat="1" x14ac:dyDescent="0.25">
      <c r="I1851" s="203"/>
      <c r="AZ1851" s="115"/>
    </row>
    <row r="1852" spans="9:52" s="180" customFormat="1" x14ac:dyDescent="0.25">
      <c r="I1852" s="203"/>
      <c r="AZ1852" s="115"/>
    </row>
    <row r="1853" spans="9:52" s="180" customFormat="1" x14ac:dyDescent="0.25">
      <c r="I1853" s="203"/>
      <c r="AZ1853" s="115"/>
    </row>
    <row r="1854" spans="9:52" s="180" customFormat="1" x14ac:dyDescent="0.25">
      <c r="I1854" s="203"/>
      <c r="AZ1854" s="115"/>
    </row>
    <row r="1855" spans="9:52" s="180" customFormat="1" x14ac:dyDescent="0.25">
      <c r="I1855" s="203"/>
      <c r="AZ1855" s="115"/>
    </row>
    <row r="1856" spans="9:52" s="180" customFormat="1" x14ac:dyDescent="0.25">
      <c r="I1856" s="203"/>
      <c r="AZ1856" s="115"/>
    </row>
    <row r="1857" spans="9:52" s="180" customFormat="1" x14ac:dyDescent="0.25">
      <c r="I1857" s="203"/>
      <c r="AZ1857" s="115"/>
    </row>
    <row r="1858" spans="9:52" s="180" customFormat="1" x14ac:dyDescent="0.25">
      <c r="I1858" s="203"/>
      <c r="AZ1858" s="115"/>
    </row>
    <row r="1859" spans="9:52" s="180" customFormat="1" x14ac:dyDescent="0.25">
      <c r="I1859" s="203"/>
      <c r="AZ1859" s="115"/>
    </row>
    <row r="1860" spans="9:52" s="180" customFormat="1" x14ac:dyDescent="0.25">
      <c r="I1860" s="203"/>
      <c r="AZ1860" s="115"/>
    </row>
    <row r="1861" spans="9:52" s="180" customFormat="1" x14ac:dyDescent="0.25">
      <c r="I1861" s="203"/>
      <c r="AZ1861" s="115"/>
    </row>
    <row r="1862" spans="9:52" s="180" customFormat="1" x14ac:dyDescent="0.25">
      <c r="I1862" s="203"/>
      <c r="AZ1862" s="115"/>
    </row>
    <row r="1863" spans="9:52" s="180" customFormat="1" x14ac:dyDescent="0.25">
      <c r="I1863" s="203"/>
      <c r="AZ1863" s="115"/>
    </row>
    <row r="1864" spans="9:52" s="180" customFormat="1" x14ac:dyDescent="0.25">
      <c r="I1864" s="203"/>
      <c r="AZ1864" s="115"/>
    </row>
    <row r="1865" spans="9:52" s="180" customFormat="1" x14ac:dyDescent="0.25">
      <c r="I1865" s="203"/>
      <c r="AZ1865" s="115"/>
    </row>
    <row r="1866" spans="9:52" s="180" customFormat="1" x14ac:dyDescent="0.25">
      <c r="I1866" s="203"/>
      <c r="AZ1866" s="115"/>
    </row>
    <row r="1867" spans="9:52" s="180" customFormat="1" x14ac:dyDescent="0.25">
      <c r="I1867" s="203"/>
      <c r="AZ1867" s="115"/>
    </row>
    <row r="1868" spans="9:52" s="180" customFormat="1" x14ac:dyDescent="0.25">
      <c r="I1868" s="203"/>
      <c r="AZ1868" s="115"/>
    </row>
    <row r="1869" spans="9:52" s="180" customFormat="1" x14ac:dyDescent="0.25">
      <c r="I1869" s="203"/>
      <c r="AZ1869" s="115"/>
    </row>
    <row r="1870" spans="9:52" s="180" customFormat="1" x14ac:dyDescent="0.25">
      <c r="I1870" s="203"/>
      <c r="AZ1870" s="115"/>
    </row>
    <row r="1871" spans="9:52" s="180" customFormat="1" x14ac:dyDescent="0.25">
      <c r="I1871" s="203"/>
      <c r="AZ1871" s="115"/>
    </row>
    <row r="1872" spans="9:52" s="180" customFormat="1" x14ac:dyDescent="0.25">
      <c r="I1872" s="203"/>
      <c r="AZ1872" s="115"/>
    </row>
    <row r="1873" spans="9:52" s="180" customFormat="1" x14ac:dyDescent="0.25">
      <c r="I1873" s="203"/>
      <c r="AZ1873" s="115"/>
    </row>
    <row r="1874" spans="9:52" s="180" customFormat="1" x14ac:dyDescent="0.25">
      <c r="I1874" s="203"/>
      <c r="AZ1874" s="115"/>
    </row>
    <row r="1875" spans="9:52" s="180" customFormat="1" x14ac:dyDescent="0.25">
      <c r="I1875" s="203"/>
      <c r="AZ1875" s="115"/>
    </row>
    <row r="1876" spans="9:52" s="180" customFormat="1" x14ac:dyDescent="0.25">
      <c r="I1876" s="203"/>
      <c r="AZ1876" s="115"/>
    </row>
    <row r="1877" spans="9:52" s="180" customFormat="1" x14ac:dyDescent="0.25">
      <c r="I1877" s="203"/>
      <c r="AZ1877" s="115"/>
    </row>
    <row r="1878" spans="9:52" s="180" customFormat="1" x14ac:dyDescent="0.25">
      <c r="I1878" s="203"/>
      <c r="AZ1878" s="115"/>
    </row>
    <row r="1879" spans="9:52" s="180" customFormat="1" x14ac:dyDescent="0.25">
      <c r="I1879" s="203"/>
      <c r="AZ1879" s="115"/>
    </row>
    <row r="1880" spans="9:52" s="180" customFormat="1" x14ac:dyDescent="0.25">
      <c r="I1880" s="203"/>
      <c r="AZ1880" s="115"/>
    </row>
    <row r="1881" spans="9:52" s="180" customFormat="1" x14ac:dyDescent="0.25">
      <c r="I1881" s="203"/>
      <c r="AZ1881" s="115"/>
    </row>
    <row r="1882" spans="9:52" s="180" customFormat="1" x14ac:dyDescent="0.25">
      <c r="I1882" s="203"/>
      <c r="AZ1882" s="115"/>
    </row>
    <row r="1883" spans="9:52" s="180" customFormat="1" x14ac:dyDescent="0.25">
      <c r="I1883" s="203"/>
      <c r="AZ1883" s="115"/>
    </row>
    <row r="1884" spans="9:52" s="180" customFormat="1" x14ac:dyDescent="0.25">
      <c r="I1884" s="203"/>
      <c r="AZ1884" s="115"/>
    </row>
    <row r="1885" spans="9:52" s="180" customFormat="1" x14ac:dyDescent="0.25">
      <c r="I1885" s="203"/>
      <c r="AZ1885" s="115"/>
    </row>
    <row r="1886" spans="9:52" s="180" customFormat="1" x14ac:dyDescent="0.25">
      <c r="I1886" s="203"/>
      <c r="AZ1886" s="115"/>
    </row>
    <row r="1887" spans="9:52" s="180" customFormat="1" x14ac:dyDescent="0.25">
      <c r="I1887" s="203"/>
      <c r="AZ1887" s="115"/>
    </row>
    <row r="1888" spans="9:52" s="180" customFormat="1" x14ac:dyDescent="0.25">
      <c r="I1888" s="203"/>
      <c r="AZ1888" s="115"/>
    </row>
    <row r="1889" spans="9:52" s="180" customFormat="1" x14ac:dyDescent="0.25">
      <c r="I1889" s="203"/>
      <c r="AZ1889" s="115"/>
    </row>
    <row r="1890" spans="9:52" s="180" customFormat="1" x14ac:dyDescent="0.25">
      <c r="I1890" s="203"/>
      <c r="AZ1890" s="115"/>
    </row>
    <row r="1891" spans="9:52" s="180" customFormat="1" x14ac:dyDescent="0.25">
      <c r="I1891" s="203"/>
      <c r="AZ1891" s="115"/>
    </row>
    <row r="1892" spans="9:52" s="180" customFormat="1" x14ac:dyDescent="0.25">
      <c r="I1892" s="203"/>
      <c r="AZ1892" s="115"/>
    </row>
    <row r="1893" spans="9:52" s="180" customFormat="1" x14ac:dyDescent="0.25">
      <c r="I1893" s="203"/>
      <c r="AZ1893" s="115"/>
    </row>
    <row r="1894" spans="9:52" s="180" customFormat="1" x14ac:dyDescent="0.25">
      <c r="I1894" s="203"/>
      <c r="AZ1894" s="115"/>
    </row>
    <row r="1895" spans="9:52" s="180" customFormat="1" x14ac:dyDescent="0.25">
      <c r="I1895" s="203"/>
      <c r="AZ1895" s="115"/>
    </row>
    <row r="1896" spans="9:52" s="180" customFormat="1" x14ac:dyDescent="0.25">
      <c r="I1896" s="203"/>
      <c r="AZ1896" s="115"/>
    </row>
    <row r="1897" spans="9:52" s="180" customFormat="1" x14ac:dyDescent="0.25">
      <c r="I1897" s="203"/>
      <c r="AZ1897" s="115"/>
    </row>
    <row r="1898" spans="9:52" s="180" customFormat="1" x14ac:dyDescent="0.25">
      <c r="I1898" s="203"/>
      <c r="AZ1898" s="115"/>
    </row>
    <row r="1899" spans="9:52" s="180" customFormat="1" x14ac:dyDescent="0.25">
      <c r="I1899" s="203"/>
      <c r="AZ1899" s="115"/>
    </row>
    <row r="1900" spans="9:52" s="180" customFormat="1" x14ac:dyDescent="0.25">
      <c r="I1900" s="203"/>
      <c r="AZ1900" s="115"/>
    </row>
    <row r="1901" spans="9:52" s="180" customFormat="1" x14ac:dyDescent="0.25">
      <c r="I1901" s="203"/>
      <c r="AZ1901" s="115"/>
    </row>
    <row r="1902" spans="9:52" s="180" customFormat="1" x14ac:dyDescent="0.25">
      <c r="I1902" s="203"/>
      <c r="AZ1902" s="115"/>
    </row>
    <row r="1903" spans="9:52" s="180" customFormat="1" x14ac:dyDescent="0.25">
      <c r="I1903" s="203"/>
      <c r="AZ1903" s="115"/>
    </row>
    <row r="1904" spans="9:52" s="180" customFormat="1" x14ac:dyDescent="0.25">
      <c r="I1904" s="203"/>
      <c r="AZ1904" s="115"/>
    </row>
    <row r="1905" spans="9:52" s="180" customFormat="1" x14ac:dyDescent="0.25">
      <c r="I1905" s="203"/>
      <c r="AZ1905" s="115"/>
    </row>
    <row r="1906" spans="9:52" s="180" customFormat="1" x14ac:dyDescent="0.25">
      <c r="I1906" s="203"/>
      <c r="AZ1906" s="115"/>
    </row>
    <row r="1907" spans="9:52" s="180" customFormat="1" x14ac:dyDescent="0.25">
      <c r="I1907" s="203"/>
      <c r="AZ1907" s="115"/>
    </row>
    <row r="1908" spans="9:52" s="180" customFormat="1" x14ac:dyDescent="0.25">
      <c r="I1908" s="203"/>
      <c r="AZ1908" s="115"/>
    </row>
    <row r="1909" spans="9:52" s="180" customFormat="1" x14ac:dyDescent="0.25">
      <c r="I1909" s="203"/>
      <c r="AZ1909" s="115"/>
    </row>
    <row r="1910" spans="9:52" s="180" customFormat="1" x14ac:dyDescent="0.25">
      <c r="I1910" s="203"/>
      <c r="AZ1910" s="115"/>
    </row>
    <row r="1911" spans="9:52" s="180" customFormat="1" x14ac:dyDescent="0.25">
      <c r="I1911" s="203"/>
      <c r="AZ1911" s="115"/>
    </row>
    <row r="1912" spans="9:52" s="180" customFormat="1" x14ac:dyDescent="0.25">
      <c r="I1912" s="203"/>
      <c r="AZ1912" s="115"/>
    </row>
    <row r="1913" spans="9:52" s="180" customFormat="1" x14ac:dyDescent="0.25">
      <c r="I1913" s="203"/>
      <c r="AZ1913" s="115"/>
    </row>
    <row r="1914" spans="9:52" s="180" customFormat="1" x14ac:dyDescent="0.25">
      <c r="I1914" s="203"/>
      <c r="AZ1914" s="115"/>
    </row>
    <row r="1915" spans="9:52" s="180" customFormat="1" x14ac:dyDescent="0.25">
      <c r="I1915" s="203"/>
      <c r="AZ1915" s="115"/>
    </row>
    <row r="1916" spans="9:52" s="180" customFormat="1" x14ac:dyDescent="0.25">
      <c r="I1916" s="203"/>
      <c r="AZ1916" s="115"/>
    </row>
    <row r="1917" spans="9:52" s="180" customFormat="1" x14ac:dyDescent="0.25">
      <c r="I1917" s="203"/>
      <c r="AZ1917" s="115"/>
    </row>
    <row r="1918" spans="9:52" s="180" customFormat="1" x14ac:dyDescent="0.25">
      <c r="I1918" s="203"/>
      <c r="AZ1918" s="115"/>
    </row>
    <row r="1919" spans="9:52" s="180" customFormat="1" x14ac:dyDescent="0.25">
      <c r="I1919" s="203"/>
      <c r="AZ1919" s="115"/>
    </row>
    <row r="1920" spans="9:52" s="180" customFormat="1" x14ac:dyDescent="0.25">
      <c r="I1920" s="203"/>
      <c r="AZ1920" s="115"/>
    </row>
    <row r="1921" spans="9:52" s="180" customFormat="1" x14ac:dyDescent="0.25">
      <c r="I1921" s="203"/>
      <c r="AZ1921" s="115"/>
    </row>
    <row r="1922" spans="9:52" s="180" customFormat="1" x14ac:dyDescent="0.25">
      <c r="I1922" s="203"/>
      <c r="AZ1922" s="115"/>
    </row>
    <row r="1923" spans="9:52" s="180" customFormat="1" x14ac:dyDescent="0.25">
      <c r="I1923" s="203"/>
      <c r="AZ1923" s="115"/>
    </row>
    <row r="1924" spans="9:52" s="180" customFormat="1" x14ac:dyDescent="0.25">
      <c r="I1924" s="203"/>
      <c r="AZ1924" s="115"/>
    </row>
    <row r="1925" spans="9:52" s="180" customFormat="1" x14ac:dyDescent="0.25">
      <c r="I1925" s="203"/>
      <c r="AZ1925" s="115"/>
    </row>
    <row r="1926" spans="9:52" s="180" customFormat="1" x14ac:dyDescent="0.25">
      <c r="I1926" s="203"/>
      <c r="AZ1926" s="115"/>
    </row>
    <row r="1927" spans="9:52" s="180" customFormat="1" x14ac:dyDescent="0.25">
      <c r="I1927" s="203"/>
      <c r="AZ1927" s="115"/>
    </row>
    <row r="1928" spans="9:52" s="180" customFormat="1" x14ac:dyDescent="0.25">
      <c r="I1928" s="203"/>
      <c r="AZ1928" s="115"/>
    </row>
    <row r="1929" spans="9:52" s="180" customFormat="1" x14ac:dyDescent="0.25">
      <c r="I1929" s="203"/>
      <c r="AZ1929" s="115"/>
    </row>
    <row r="1930" spans="9:52" s="180" customFormat="1" x14ac:dyDescent="0.25">
      <c r="I1930" s="203"/>
      <c r="AZ1930" s="115"/>
    </row>
    <row r="1931" spans="9:52" s="180" customFormat="1" x14ac:dyDescent="0.25">
      <c r="I1931" s="203"/>
      <c r="AZ1931" s="115"/>
    </row>
    <row r="1932" spans="9:52" s="180" customFormat="1" x14ac:dyDescent="0.25">
      <c r="I1932" s="203"/>
      <c r="AZ1932" s="115"/>
    </row>
    <row r="1933" spans="9:52" s="180" customFormat="1" x14ac:dyDescent="0.25">
      <c r="I1933" s="203"/>
      <c r="AZ1933" s="115"/>
    </row>
    <row r="1934" spans="9:52" s="180" customFormat="1" x14ac:dyDescent="0.25">
      <c r="I1934" s="203"/>
      <c r="AZ1934" s="115"/>
    </row>
    <row r="1935" spans="9:52" s="180" customFormat="1" x14ac:dyDescent="0.25">
      <c r="I1935" s="203"/>
      <c r="AZ1935" s="115"/>
    </row>
    <row r="1936" spans="9:52" s="180" customFormat="1" x14ac:dyDescent="0.25">
      <c r="I1936" s="203"/>
      <c r="AZ1936" s="115"/>
    </row>
    <row r="1937" spans="9:52" s="180" customFormat="1" x14ac:dyDescent="0.25">
      <c r="I1937" s="203"/>
      <c r="AZ1937" s="115"/>
    </row>
    <row r="1938" spans="9:52" s="180" customFormat="1" x14ac:dyDescent="0.25">
      <c r="I1938" s="203"/>
      <c r="AZ1938" s="115"/>
    </row>
    <row r="1939" spans="9:52" s="180" customFormat="1" x14ac:dyDescent="0.25">
      <c r="I1939" s="203"/>
      <c r="AZ1939" s="115"/>
    </row>
    <row r="1940" spans="9:52" s="180" customFormat="1" x14ac:dyDescent="0.25">
      <c r="I1940" s="203"/>
      <c r="AZ1940" s="115"/>
    </row>
    <row r="1941" spans="9:52" s="180" customFormat="1" x14ac:dyDescent="0.25">
      <c r="I1941" s="203"/>
      <c r="AZ1941" s="115"/>
    </row>
    <row r="1942" spans="9:52" s="180" customFormat="1" x14ac:dyDescent="0.25">
      <c r="I1942" s="203"/>
      <c r="AZ1942" s="115"/>
    </row>
    <row r="1943" spans="9:52" s="180" customFormat="1" x14ac:dyDescent="0.25">
      <c r="I1943" s="203"/>
      <c r="AZ1943" s="115"/>
    </row>
    <row r="1944" spans="9:52" s="180" customFormat="1" x14ac:dyDescent="0.25">
      <c r="I1944" s="203"/>
      <c r="AZ1944" s="115"/>
    </row>
    <row r="1945" spans="9:52" s="180" customFormat="1" x14ac:dyDescent="0.25">
      <c r="I1945" s="203"/>
      <c r="AZ1945" s="115"/>
    </row>
    <row r="1946" spans="9:52" s="180" customFormat="1" x14ac:dyDescent="0.25">
      <c r="I1946" s="203"/>
      <c r="AZ1946" s="115"/>
    </row>
    <row r="1947" spans="9:52" s="180" customFormat="1" x14ac:dyDescent="0.25">
      <c r="I1947" s="203"/>
      <c r="AZ1947" s="115"/>
    </row>
    <row r="1948" spans="9:52" s="180" customFormat="1" x14ac:dyDescent="0.25">
      <c r="I1948" s="203"/>
      <c r="AZ1948" s="115"/>
    </row>
    <row r="1949" spans="9:52" s="180" customFormat="1" x14ac:dyDescent="0.25">
      <c r="I1949" s="203"/>
      <c r="AZ1949" s="115"/>
    </row>
    <row r="1950" spans="9:52" s="180" customFormat="1" x14ac:dyDescent="0.25">
      <c r="I1950" s="203"/>
      <c r="AZ1950" s="115"/>
    </row>
    <row r="1951" spans="9:52" s="180" customFormat="1" x14ac:dyDescent="0.25">
      <c r="I1951" s="203"/>
      <c r="AZ1951" s="115"/>
    </row>
    <row r="1952" spans="9:52" s="180" customFormat="1" x14ac:dyDescent="0.25">
      <c r="I1952" s="203"/>
      <c r="AZ1952" s="115"/>
    </row>
    <row r="1953" spans="9:52" s="180" customFormat="1" x14ac:dyDescent="0.25">
      <c r="I1953" s="203"/>
      <c r="AZ1953" s="115"/>
    </row>
    <row r="1954" spans="9:52" s="180" customFormat="1" x14ac:dyDescent="0.25">
      <c r="I1954" s="203"/>
      <c r="AZ1954" s="115"/>
    </row>
    <row r="1955" spans="9:52" s="180" customFormat="1" x14ac:dyDescent="0.25">
      <c r="I1955" s="203"/>
      <c r="AZ1955" s="115"/>
    </row>
    <row r="1956" spans="9:52" s="180" customFormat="1" x14ac:dyDescent="0.25">
      <c r="I1956" s="203"/>
      <c r="AZ1956" s="115"/>
    </row>
    <row r="1957" spans="9:52" s="180" customFormat="1" x14ac:dyDescent="0.25">
      <c r="I1957" s="203"/>
      <c r="AZ1957" s="115"/>
    </row>
    <row r="1958" spans="9:52" s="180" customFormat="1" x14ac:dyDescent="0.25">
      <c r="I1958" s="203"/>
      <c r="AZ1958" s="115"/>
    </row>
    <row r="1959" spans="9:52" s="180" customFormat="1" x14ac:dyDescent="0.25">
      <c r="I1959" s="203"/>
      <c r="AZ1959" s="115"/>
    </row>
    <row r="1960" spans="9:52" s="180" customFormat="1" x14ac:dyDescent="0.25">
      <c r="I1960" s="203"/>
      <c r="AZ1960" s="115"/>
    </row>
    <row r="1961" spans="9:52" s="180" customFormat="1" x14ac:dyDescent="0.25">
      <c r="I1961" s="203"/>
      <c r="AZ1961" s="115"/>
    </row>
    <row r="1962" spans="9:52" s="180" customFormat="1" x14ac:dyDescent="0.25">
      <c r="I1962" s="203"/>
      <c r="AZ1962" s="115"/>
    </row>
    <row r="1963" spans="9:52" s="180" customFormat="1" x14ac:dyDescent="0.25">
      <c r="I1963" s="203"/>
      <c r="AZ1963" s="115"/>
    </row>
    <row r="1964" spans="9:52" s="180" customFormat="1" x14ac:dyDescent="0.25">
      <c r="I1964" s="203"/>
      <c r="AZ1964" s="115"/>
    </row>
    <row r="1965" spans="9:52" s="180" customFormat="1" x14ac:dyDescent="0.25">
      <c r="I1965" s="203"/>
      <c r="AZ1965" s="115"/>
    </row>
    <row r="1966" spans="9:52" s="180" customFormat="1" x14ac:dyDescent="0.25">
      <c r="I1966" s="203"/>
      <c r="AZ1966" s="115"/>
    </row>
    <row r="1967" spans="9:52" s="180" customFormat="1" x14ac:dyDescent="0.25">
      <c r="I1967" s="203"/>
      <c r="AZ1967" s="115"/>
    </row>
    <row r="1968" spans="9:52" s="180" customFormat="1" x14ac:dyDescent="0.25">
      <c r="I1968" s="203"/>
      <c r="AZ1968" s="115"/>
    </row>
    <row r="1969" spans="9:52" s="180" customFormat="1" x14ac:dyDescent="0.25">
      <c r="I1969" s="203"/>
      <c r="AZ1969" s="115"/>
    </row>
    <row r="1970" spans="9:52" s="180" customFormat="1" x14ac:dyDescent="0.25">
      <c r="I1970" s="203"/>
      <c r="AZ1970" s="115"/>
    </row>
    <row r="1971" spans="9:52" s="180" customFormat="1" x14ac:dyDescent="0.25">
      <c r="I1971" s="203"/>
      <c r="AZ1971" s="115"/>
    </row>
    <row r="1972" spans="9:52" s="180" customFormat="1" x14ac:dyDescent="0.25">
      <c r="I1972" s="203"/>
      <c r="AZ1972" s="115"/>
    </row>
    <row r="1973" spans="9:52" s="180" customFormat="1" x14ac:dyDescent="0.25">
      <c r="I1973" s="203"/>
      <c r="AZ1973" s="115"/>
    </row>
    <row r="1974" spans="9:52" s="180" customFormat="1" x14ac:dyDescent="0.25">
      <c r="I1974" s="203"/>
      <c r="AZ1974" s="115"/>
    </row>
    <row r="1975" spans="9:52" s="180" customFormat="1" x14ac:dyDescent="0.25">
      <c r="I1975" s="203"/>
      <c r="AZ1975" s="115"/>
    </row>
    <row r="1976" spans="9:52" s="180" customFormat="1" x14ac:dyDescent="0.25">
      <c r="I1976" s="203"/>
      <c r="AZ1976" s="115"/>
    </row>
    <row r="1977" spans="9:52" s="180" customFormat="1" x14ac:dyDescent="0.25">
      <c r="I1977" s="203"/>
      <c r="AZ1977" s="115"/>
    </row>
    <row r="1978" spans="9:52" s="180" customFormat="1" x14ac:dyDescent="0.25">
      <c r="I1978" s="203"/>
      <c r="AZ1978" s="115"/>
    </row>
    <row r="1979" spans="9:52" s="180" customFormat="1" x14ac:dyDescent="0.25">
      <c r="I1979" s="203"/>
      <c r="AZ1979" s="115"/>
    </row>
    <row r="1980" spans="9:52" s="180" customFormat="1" x14ac:dyDescent="0.25">
      <c r="I1980" s="203"/>
      <c r="AZ1980" s="115"/>
    </row>
    <row r="1981" spans="9:52" s="180" customFormat="1" x14ac:dyDescent="0.25">
      <c r="I1981" s="203"/>
      <c r="AZ1981" s="115"/>
    </row>
    <row r="1982" spans="9:52" s="180" customFormat="1" x14ac:dyDescent="0.25">
      <c r="I1982" s="203"/>
      <c r="AZ1982" s="115"/>
    </row>
    <row r="1983" spans="9:52" s="180" customFormat="1" x14ac:dyDescent="0.25">
      <c r="I1983" s="203"/>
      <c r="AZ1983" s="115"/>
    </row>
    <row r="1984" spans="9:52" s="180" customFormat="1" x14ac:dyDescent="0.25">
      <c r="I1984" s="203"/>
      <c r="AZ1984" s="115"/>
    </row>
    <row r="1985" spans="9:52" s="180" customFormat="1" x14ac:dyDescent="0.25">
      <c r="I1985" s="203"/>
      <c r="AZ1985" s="115"/>
    </row>
    <row r="1986" spans="9:52" s="180" customFormat="1" x14ac:dyDescent="0.25">
      <c r="I1986" s="203"/>
      <c r="AZ1986" s="115"/>
    </row>
    <row r="1987" spans="9:52" s="180" customFormat="1" x14ac:dyDescent="0.25">
      <c r="I1987" s="203"/>
      <c r="AZ1987" s="115"/>
    </row>
    <row r="1988" spans="9:52" s="180" customFormat="1" x14ac:dyDescent="0.25">
      <c r="I1988" s="203"/>
      <c r="AZ1988" s="115"/>
    </row>
    <row r="1989" spans="9:52" s="180" customFormat="1" x14ac:dyDescent="0.25">
      <c r="I1989" s="203"/>
      <c r="AZ1989" s="115"/>
    </row>
    <row r="1990" spans="9:52" s="180" customFormat="1" x14ac:dyDescent="0.25">
      <c r="I1990" s="203"/>
      <c r="AZ1990" s="115"/>
    </row>
    <row r="1991" spans="9:52" s="180" customFormat="1" x14ac:dyDescent="0.25">
      <c r="I1991" s="203"/>
      <c r="AZ1991" s="115"/>
    </row>
    <row r="1992" spans="9:52" s="180" customFormat="1" x14ac:dyDescent="0.25">
      <c r="I1992" s="203"/>
      <c r="AZ1992" s="115"/>
    </row>
    <row r="1993" spans="9:52" s="180" customFormat="1" x14ac:dyDescent="0.25">
      <c r="I1993" s="203"/>
      <c r="AZ1993" s="115"/>
    </row>
    <row r="1994" spans="9:52" s="180" customFormat="1" x14ac:dyDescent="0.25">
      <c r="I1994" s="203"/>
      <c r="AZ1994" s="115"/>
    </row>
    <row r="1995" spans="9:52" s="180" customFormat="1" x14ac:dyDescent="0.25">
      <c r="I1995" s="203"/>
      <c r="AZ1995" s="115"/>
    </row>
    <row r="1996" spans="9:52" s="180" customFormat="1" x14ac:dyDescent="0.25">
      <c r="I1996" s="203"/>
      <c r="AZ1996" s="115"/>
    </row>
    <row r="1997" spans="9:52" s="180" customFormat="1" x14ac:dyDescent="0.25">
      <c r="I1997" s="203"/>
      <c r="AZ1997" s="115"/>
    </row>
    <row r="1998" spans="9:52" s="180" customFormat="1" x14ac:dyDescent="0.25">
      <c r="I1998" s="203"/>
      <c r="AZ1998" s="115"/>
    </row>
    <row r="1999" spans="9:52" s="180" customFormat="1" x14ac:dyDescent="0.25">
      <c r="I1999" s="203"/>
      <c r="AZ1999" s="115"/>
    </row>
    <row r="2000" spans="9:52" s="180" customFormat="1" x14ac:dyDescent="0.25">
      <c r="I2000" s="203"/>
      <c r="AZ2000" s="115"/>
    </row>
    <row r="2001" spans="9:52" s="180" customFormat="1" x14ac:dyDescent="0.25">
      <c r="I2001" s="203"/>
      <c r="AZ2001" s="115"/>
    </row>
    <row r="2002" spans="9:52" s="180" customFormat="1" x14ac:dyDescent="0.25">
      <c r="I2002" s="203"/>
      <c r="AZ2002" s="115"/>
    </row>
    <row r="2003" spans="9:52" s="180" customFormat="1" x14ac:dyDescent="0.25">
      <c r="I2003" s="203"/>
      <c r="AZ2003" s="115"/>
    </row>
    <row r="2004" spans="9:52" s="180" customFormat="1" x14ac:dyDescent="0.25">
      <c r="I2004" s="203"/>
      <c r="AZ2004" s="115"/>
    </row>
    <row r="2005" spans="9:52" s="180" customFormat="1" x14ac:dyDescent="0.25">
      <c r="I2005" s="203"/>
      <c r="AZ2005" s="115"/>
    </row>
    <row r="2006" spans="9:52" s="180" customFormat="1" x14ac:dyDescent="0.25">
      <c r="I2006" s="203"/>
      <c r="AZ2006" s="115"/>
    </row>
    <row r="2007" spans="9:52" s="180" customFormat="1" x14ac:dyDescent="0.25">
      <c r="I2007" s="203"/>
      <c r="AZ2007" s="115"/>
    </row>
    <row r="2008" spans="9:52" s="180" customFormat="1" x14ac:dyDescent="0.25">
      <c r="I2008" s="203"/>
      <c r="AZ2008" s="115"/>
    </row>
    <row r="2009" spans="9:52" s="180" customFormat="1" x14ac:dyDescent="0.25">
      <c r="I2009" s="203"/>
      <c r="AZ2009" s="115"/>
    </row>
    <row r="2010" spans="9:52" s="180" customFormat="1" x14ac:dyDescent="0.25">
      <c r="I2010" s="203"/>
      <c r="AZ2010" s="115"/>
    </row>
    <row r="2011" spans="9:52" s="180" customFormat="1" x14ac:dyDescent="0.25">
      <c r="I2011" s="203"/>
      <c r="AZ2011" s="115"/>
    </row>
    <row r="2012" spans="9:52" s="180" customFormat="1" x14ac:dyDescent="0.25">
      <c r="I2012" s="203"/>
      <c r="AZ2012" s="115"/>
    </row>
    <row r="2013" spans="9:52" s="180" customFormat="1" x14ac:dyDescent="0.25">
      <c r="I2013" s="203"/>
      <c r="AZ2013" s="115"/>
    </row>
    <row r="2014" spans="9:52" s="180" customFormat="1" x14ac:dyDescent="0.25">
      <c r="I2014" s="203"/>
      <c r="AZ2014" s="115"/>
    </row>
    <row r="2015" spans="9:52" s="180" customFormat="1" x14ac:dyDescent="0.25">
      <c r="I2015" s="203"/>
      <c r="AZ2015" s="115"/>
    </row>
    <row r="2016" spans="9:52" s="180" customFormat="1" x14ac:dyDescent="0.25">
      <c r="I2016" s="203"/>
      <c r="AZ2016" s="115"/>
    </row>
    <row r="2017" spans="9:52" s="180" customFormat="1" x14ac:dyDescent="0.25">
      <c r="I2017" s="203"/>
      <c r="AZ2017" s="115"/>
    </row>
    <row r="2018" spans="9:52" s="180" customFormat="1" x14ac:dyDescent="0.25">
      <c r="I2018" s="203"/>
      <c r="AZ2018" s="115"/>
    </row>
    <row r="2019" spans="9:52" s="180" customFormat="1" x14ac:dyDescent="0.25">
      <c r="I2019" s="203"/>
      <c r="AZ2019" s="115"/>
    </row>
    <row r="2020" spans="9:52" s="180" customFormat="1" x14ac:dyDescent="0.25">
      <c r="I2020" s="203"/>
      <c r="AZ2020" s="115"/>
    </row>
    <row r="2021" spans="9:52" s="180" customFormat="1" x14ac:dyDescent="0.25">
      <c r="I2021" s="203"/>
      <c r="AZ2021" s="115"/>
    </row>
    <row r="2022" spans="9:52" s="180" customFormat="1" x14ac:dyDescent="0.25">
      <c r="I2022" s="203"/>
      <c r="AZ2022" s="115"/>
    </row>
    <row r="2023" spans="9:52" s="180" customFormat="1" x14ac:dyDescent="0.25">
      <c r="I2023" s="203"/>
      <c r="AZ2023" s="115"/>
    </row>
    <row r="2024" spans="9:52" s="180" customFormat="1" x14ac:dyDescent="0.25">
      <c r="I2024" s="203"/>
      <c r="AZ2024" s="115"/>
    </row>
    <row r="2025" spans="9:52" s="180" customFormat="1" x14ac:dyDescent="0.25">
      <c r="I2025" s="203"/>
      <c r="AZ2025" s="115"/>
    </row>
    <row r="2026" spans="9:52" s="180" customFormat="1" x14ac:dyDescent="0.25">
      <c r="I2026" s="203"/>
      <c r="AZ2026" s="115"/>
    </row>
    <row r="2027" spans="9:52" s="180" customFormat="1" x14ac:dyDescent="0.25">
      <c r="I2027" s="203"/>
      <c r="AZ2027" s="115"/>
    </row>
    <row r="2028" spans="9:52" s="180" customFormat="1" x14ac:dyDescent="0.25">
      <c r="I2028" s="203"/>
      <c r="AZ2028" s="115"/>
    </row>
    <row r="2029" spans="9:52" s="180" customFormat="1" x14ac:dyDescent="0.25">
      <c r="I2029" s="203"/>
      <c r="AZ2029" s="115"/>
    </row>
    <row r="2030" spans="9:52" s="180" customFormat="1" x14ac:dyDescent="0.25">
      <c r="I2030" s="203"/>
      <c r="AZ2030" s="115"/>
    </row>
    <row r="2031" spans="9:52" s="180" customFormat="1" x14ac:dyDescent="0.25">
      <c r="I2031" s="203"/>
      <c r="AZ2031" s="115"/>
    </row>
    <row r="2032" spans="9:52" s="180" customFormat="1" x14ac:dyDescent="0.25">
      <c r="I2032" s="203"/>
      <c r="AZ2032" s="115"/>
    </row>
    <row r="2033" spans="9:52" s="180" customFormat="1" x14ac:dyDescent="0.25">
      <c r="I2033" s="203"/>
      <c r="AZ2033" s="115"/>
    </row>
    <row r="2034" spans="9:52" s="180" customFormat="1" x14ac:dyDescent="0.25">
      <c r="I2034" s="203"/>
      <c r="AZ2034" s="115"/>
    </row>
    <row r="2035" spans="9:52" s="180" customFormat="1" x14ac:dyDescent="0.25">
      <c r="I2035" s="203"/>
      <c r="AZ2035" s="115"/>
    </row>
    <row r="2036" spans="9:52" s="180" customFormat="1" x14ac:dyDescent="0.25">
      <c r="I2036" s="203"/>
      <c r="AZ2036" s="115"/>
    </row>
    <row r="2037" spans="9:52" s="180" customFormat="1" x14ac:dyDescent="0.25">
      <c r="I2037" s="203"/>
      <c r="AZ2037" s="115"/>
    </row>
    <row r="2038" spans="9:52" s="180" customFormat="1" x14ac:dyDescent="0.25">
      <c r="I2038" s="203"/>
      <c r="AZ2038" s="115"/>
    </row>
    <row r="2039" spans="9:52" s="180" customFormat="1" x14ac:dyDescent="0.25">
      <c r="I2039" s="203"/>
      <c r="AZ2039" s="115"/>
    </row>
    <row r="2040" spans="9:52" s="180" customFormat="1" x14ac:dyDescent="0.25">
      <c r="I2040" s="203"/>
      <c r="AZ2040" s="115"/>
    </row>
    <row r="2041" spans="9:52" s="180" customFormat="1" x14ac:dyDescent="0.25">
      <c r="I2041" s="203"/>
      <c r="AZ2041" s="115"/>
    </row>
    <row r="2042" spans="9:52" s="180" customFormat="1" x14ac:dyDescent="0.25">
      <c r="I2042" s="203"/>
      <c r="AZ2042" s="115"/>
    </row>
    <row r="2043" spans="9:52" s="180" customFormat="1" x14ac:dyDescent="0.25">
      <c r="I2043" s="203"/>
      <c r="AZ2043" s="115"/>
    </row>
    <row r="2044" spans="9:52" s="180" customFormat="1" x14ac:dyDescent="0.25">
      <c r="I2044" s="203"/>
      <c r="AZ2044" s="115"/>
    </row>
    <row r="2045" spans="9:52" s="180" customFormat="1" x14ac:dyDescent="0.25">
      <c r="I2045" s="203"/>
      <c r="AZ2045" s="115"/>
    </row>
    <row r="2046" spans="9:52" s="180" customFormat="1" x14ac:dyDescent="0.25">
      <c r="I2046" s="203"/>
      <c r="AZ2046" s="115"/>
    </row>
    <row r="2047" spans="9:52" s="180" customFormat="1" x14ac:dyDescent="0.25">
      <c r="I2047" s="203"/>
      <c r="AZ2047" s="115"/>
    </row>
    <row r="2048" spans="9:52" s="180" customFormat="1" x14ac:dyDescent="0.25">
      <c r="I2048" s="203"/>
      <c r="AZ2048" s="115"/>
    </row>
    <row r="2049" spans="9:52" s="180" customFormat="1" x14ac:dyDescent="0.25">
      <c r="I2049" s="203"/>
      <c r="AZ2049" s="115"/>
    </row>
    <row r="2050" spans="9:52" s="180" customFormat="1" x14ac:dyDescent="0.25">
      <c r="I2050" s="203"/>
      <c r="AZ2050" s="115"/>
    </row>
    <row r="2051" spans="9:52" s="180" customFormat="1" x14ac:dyDescent="0.25">
      <c r="I2051" s="203"/>
      <c r="AZ2051" s="115"/>
    </row>
    <row r="2052" spans="9:52" s="180" customFormat="1" x14ac:dyDescent="0.25">
      <c r="I2052" s="203"/>
      <c r="AZ2052" s="115"/>
    </row>
    <row r="2053" spans="9:52" s="180" customFormat="1" x14ac:dyDescent="0.25">
      <c r="I2053" s="203"/>
      <c r="AZ2053" s="115"/>
    </row>
    <row r="2054" spans="9:52" s="180" customFormat="1" x14ac:dyDescent="0.25">
      <c r="I2054" s="203"/>
      <c r="AZ2054" s="115"/>
    </row>
    <row r="2055" spans="9:52" s="180" customFormat="1" x14ac:dyDescent="0.25">
      <c r="I2055" s="203"/>
      <c r="AZ2055" s="115"/>
    </row>
    <row r="2056" spans="9:52" s="180" customFormat="1" x14ac:dyDescent="0.25">
      <c r="I2056" s="203"/>
      <c r="AZ2056" s="115"/>
    </row>
    <row r="2057" spans="9:52" s="180" customFormat="1" x14ac:dyDescent="0.25">
      <c r="I2057" s="203"/>
      <c r="AZ2057" s="115"/>
    </row>
    <row r="2058" spans="9:52" s="180" customFormat="1" x14ac:dyDescent="0.25">
      <c r="I2058" s="203"/>
      <c r="AZ2058" s="115"/>
    </row>
    <row r="2059" spans="9:52" s="180" customFormat="1" x14ac:dyDescent="0.25">
      <c r="I2059" s="203"/>
      <c r="AZ2059" s="115"/>
    </row>
    <row r="2060" spans="9:52" s="180" customFormat="1" x14ac:dyDescent="0.25">
      <c r="I2060" s="203"/>
      <c r="AZ2060" s="115"/>
    </row>
    <row r="2061" spans="9:52" s="180" customFormat="1" x14ac:dyDescent="0.25">
      <c r="I2061" s="203"/>
      <c r="AZ2061" s="115"/>
    </row>
    <row r="2062" spans="9:52" s="180" customFormat="1" x14ac:dyDescent="0.25">
      <c r="I2062" s="203"/>
      <c r="AZ2062" s="115"/>
    </row>
    <row r="2063" spans="9:52" s="180" customFormat="1" x14ac:dyDescent="0.25">
      <c r="I2063" s="203"/>
      <c r="AZ2063" s="115"/>
    </row>
    <row r="2064" spans="9:52" s="180" customFormat="1" x14ac:dyDescent="0.25">
      <c r="I2064" s="203"/>
      <c r="AZ2064" s="115"/>
    </row>
    <row r="2065" spans="9:52" s="180" customFormat="1" x14ac:dyDescent="0.25">
      <c r="I2065" s="203"/>
      <c r="AZ2065" s="115"/>
    </row>
    <row r="2066" spans="9:52" s="180" customFormat="1" x14ac:dyDescent="0.25">
      <c r="I2066" s="203"/>
      <c r="AZ2066" s="115"/>
    </row>
    <row r="2067" spans="9:52" s="180" customFormat="1" x14ac:dyDescent="0.25">
      <c r="I2067" s="203"/>
      <c r="AZ2067" s="115"/>
    </row>
    <row r="2068" spans="9:52" s="180" customFormat="1" x14ac:dyDescent="0.25">
      <c r="I2068" s="203"/>
      <c r="AZ2068" s="115"/>
    </row>
    <row r="2069" spans="9:52" s="180" customFormat="1" x14ac:dyDescent="0.25">
      <c r="I2069" s="203"/>
      <c r="AZ2069" s="115"/>
    </row>
    <row r="2070" spans="9:52" s="180" customFormat="1" x14ac:dyDescent="0.25">
      <c r="I2070" s="203"/>
      <c r="AZ2070" s="115"/>
    </row>
    <row r="2071" spans="9:52" s="180" customFormat="1" x14ac:dyDescent="0.25">
      <c r="I2071" s="203"/>
      <c r="AZ2071" s="115"/>
    </row>
    <row r="2072" spans="9:52" s="180" customFormat="1" x14ac:dyDescent="0.25">
      <c r="I2072" s="203"/>
      <c r="AZ2072" s="115"/>
    </row>
    <row r="2073" spans="9:52" s="180" customFormat="1" x14ac:dyDescent="0.25">
      <c r="I2073" s="203"/>
      <c r="AZ2073" s="115"/>
    </row>
    <row r="2074" spans="9:52" s="180" customFormat="1" x14ac:dyDescent="0.25">
      <c r="I2074" s="203"/>
      <c r="AZ2074" s="115"/>
    </row>
    <row r="2075" spans="9:52" s="180" customFormat="1" x14ac:dyDescent="0.25">
      <c r="I2075" s="203"/>
      <c r="AZ2075" s="115"/>
    </row>
    <row r="2076" spans="9:52" s="180" customFormat="1" x14ac:dyDescent="0.25">
      <c r="I2076" s="203"/>
      <c r="AZ2076" s="115"/>
    </row>
    <row r="2077" spans="9:52" s="180" customFormat="1" x14ac:dyDescent="0.25">
      <c r="I2077" s="203"/>
      <c r="AZ2077" s="115"/>
    </row>
    <row r="2078" spans="9:52" s="180" customFormat="1" x14ac:dyDescent="0.25">
      <c r="I2078" s="203"/>
      <c r="AZ2078" s="115"/>
    </row>
    <row r="2079" spans="9:52" s="180" customFormat="1" x14ac:dyDescent="0.25">
      <c r="I2079" s="203"/>
      <c r="AZ2079" s="115"/>
    </row>
    <row r="2080" spans="9:52" s="180" customFormat="1" x14ac:dyDescent="0.25">
      <c r="I2080" s="203"/>
      <c r="AZ2080" s="115"/>
    </row>
    <row r="2081" spans="9:52" s="180" customFormat="1" x14ac:dyDescent="0.25">
      <c r="I2081" s="203"/>
      <c r="AZ2081" s="115"/>
    </row>
    <row r="2082" spans="9:52" s="180" customFormat="1" x14ac:dyDescent="0.25">
      <c r="I2082" s="203"/>
      <c r="AZ2082" s="115"/>
    </row>
    <row r="2083" spans="9:52" s="180" customFormat="1" x14ac:dyDescent="0.25">
      <c r="I2083" s="203"/>
      <c r="AZ2083" s="115"/>
    </row>
    <row r="2084" spans="9:52" s="180" customFormat="1" x14ac:dyDescent="0.25">
      <c r="I2084" s="203"/>
      <c r="AZ2084" s="115"/>
    </row>
    <row r="2085" spans="9:52" s="180" customFormat="1" x14ac:dyDescent="0.25">
      <c r="I2085" s="203"/>
      <c r="AZ2085" s="115"/>
    </row>
    <row r="2086" spans="9:52" s="180" customFormat="1" x14ac:dyDescent="0.25">
      <c r="I2086" s="203"/>
      <c r="AZ2086" s="115"/>
    </row>
    <row r="2087" spans="9:52" s="180" customFormat="1" x14ac:dyDescent="0.25">
      <c r="I2087" s="203"/>
      <c r="AZ2087" s="115"/>
    </row>
    <row r="2088" spans="9:52" s="180" customFormat="1" x14ac:dyDescent="0.25">
      <c r="I2088" s="203"/>
      <c r="AZ2088" s="115"/>
    </row>
    <row r="2089" spans="9:52" s="180" customFormat="1" x14ac:dyDescent="0.25">
      <c r="I2089" s="203"/>
      <c r="AZ2089" s="115"/>
    </row>
    <row r="2090" spans="9:52" s="180" customFormat="1" x14ac:dyDescent="0.25">
      <c r="I2090" s="203"/>
      <c r="AZ2090" s="115"/>
    </row>
    <row r="2091" spans="9:52" s="180" customFormat="1" x14ac:dyDescent="0.25">
      <c r="I2091" s="203"/>
      <c r="AZ2091" s="115"/>
    </row>
    <row r="2092" spans="9:52" s="180" customFormat="1" x14ac:dyDescent="0.25">
      <c r="I2092" s="203"/>
      <c r="AZ2092" s="115"/>
    </row>
    <row r="2093" spans="9:52" s="180" customFormat="1" x14ac:dyDescent="0.25">
      <c r="I2093" s="203"/>
      <c r="AZ2093" s="115"/>
    </row>
    <row r="2094" spans="9:52" s="180" customFormat="1" x14ac:dyDescent="0.25">
      <c r="I2094" s="203"/>
      <c r="AZ2094" s="115"/>
    </row>
    <row r="2095" spans="9:52" s="180" customFormat="1" x14ac:dyDescent="0.25">
      <c r="I2095" s="203"/>
      <c r="AZ2095" s="115"/>
    </row>
    <row r="2096" spans="9:52" s="180" customFormat="1" x14ac:dyDescent="0.25">
      <c r="I2096" s="203"/>
      <c r="AZ2096" s="115"/>
    </row>
    <row r="2097" spans="9:52" s="180" customFormat="1" x14ac:dyDescent="0.25">
      <c r="I2097" s="203"/>
      <c r="AZ2097" s="115"/>
    </row>
    <row r="2098" spans="9:52" s="180" customFormat="1" x14ac:dyDescent="0.25">
      <c r="I2098" s="203"/>
      <c r="AZ2098" s="115"/>
    </row>
    <row r="2099" spans="9:52" s="180" customFormat="1" x14ac:dyDescent="0.25">
      <c r="I2099" s="203"/>
      <c r="AZ2099" s="115"/>
    </row>
    <row r="2100" spans="9:52" s="180" customFormat="1" x14ac:dyDescent="0.25">
      <c r="I2100" s="203"/>
      <c r="AZ2100" s="115"/>
    </row>
    <row r="2101" spans="9:52" s="180" customFormat="1" x14ac:dyDescent="0.25">
      <c r="I2101" s="203"/>
      <c r="AZ2101" s="115"/>
    </row>
    <row r="2102" spans="9:52" s="180" customFormat="1" x14ac:dyDescent="0.25">
      <c r="I2102" s="203"/>
      <c r="AZ2102" s="115"/>
    </row>
    <row r="2103" spans="9:52" s="180" customFormat="1" x14ac:dyDescent="0.25">
      <c r="I2103" s="203"/>
      <c r="AZ2103" s="115"/>
    </row>
    <row r="2104" spans="9:52" s="180" customFormat="1" x14ac:dyDescent="0.25">
      <c r="I2104" s="203"/>
      <c r="AZ2104" s="115"/>
    </row>
    <row r="2105" spans="9:52" s="180" customFormat="1" x14ac:dyDescent="0.25">
      <c r="I2105" s="203"/>
      <c r="AZ2105" s="115"/>
    </row>
    <row r="2106" spans="9:52" s="180" customFormat="1" x14ac:dyDescent="0.25">
      <c r="I2106" s="203"/>
      <c r="AZ2106" s="115"/>
    </row>
    <row r="2107" spans="9:52" s="180" customFormat="1" x14ac:dyDescent="0.25">
      <c r="I2107" s="203"/>
      <c r="AZ2107" s="115"/>
    </row>
    <row r="2108" spans="9:52" s="180" customFormat="1" x14ac:dyDescent="0.25">
      <c r="I2108" s="203"/>
      <c r="AZ2108" s="115"/>
    </row>
    <row r="2109" spans="9:52" s="180" customFormat="1" x14ac:dyDescent="0.25">
      <c r="I2109" s="203"/>
      <c r="AZ2109" s="115"/>
    </row>
    <row r="2110" spans="9:52" s="180" customFormat="1" x14ac:dyDescent="0.25">
      <c r="I2110" s="203"/>
      <c r="AZ2110" s="115"/>
    </row>
    <row r="2111" spans="9:52" s="180" customFormat="1" x14ac:dyDescent="0.25">
      <c r="I2111" s="203"/>
      <c r="AZ2111" s="115"/>
    </row>
    <row r="2112" spans="9:52" s="180" customFormat="1" x14ac:dyDescent="0.25">
      <c r="I2112" s="203"/>
      <c r="AZ2112" s="115"/>
    </row>
    <row r="2113" spans="9:52" s="180" customFormat="1" x14ac:dyDescent="0.25">
      <c r="I2113" s="203"/>
      <c r="AZ2113" s="115"/>
    </row>
    <row r="2114" spans="9:52" s="180" customFormat="1" x14ac:dyDescent="0.25">
      <c r="I2114" s="203"/>
      <c r="AZ2114" s="115"/>
    </row>
    <row r="2115" spans="9:52" s="180" customFormat="1" x14ac:dyDescent="0.25">
      <c r="I2115" s="203"/>
      <c r="AZ2115" s="115"/>
    </row>
    <row r="2116" spans="9:52" s="180" customFormat="1" x14ac:dyDescent="0.25">
      <c r="I2116" s="203"/>
      <c r="AZ2116" s="115"/>
    </row>
    <row r="2117" spans="9:52" s="180" customFormat="1" x14ac:dyDescent="0.25">
      <c r="I2117" s="203"/>
      <c r="AZ2117" s="115"/>
    </row>
    <row r="2118" spans="9:52" s="180" customFormat="1" x14ac:dyDescent="0.25">
      <c r="I2118" s="203"/>
      <c r="AZ2118" s="115"/>
    </row>
    <row r="2119" spans="9:52" s="180" customFormat="1" x14ac:dyDescent="0.25">
      <c r="I2119" s="203"/>
      <c r="AZ2119" s="115"/>
    </row>
    <row r="2120" spans="9:52" s="180" customFormat="1" x14ac:dyDescent="0.25">
      <c r="I2120" s="203"/>
      <c r="AZ2120" s="115"/>
    </row>
    <row r="2121" spans="9:52" s="180" customFormat="1" x14ac:dyDescent="0.25">
      <c r="I2121" s="203"/>
      <c r="AZ2121" s="115"/>
    </row>
    <row r="2122" spans="9:52" s="180" customFormat="1" x14ac:dyDescent="0.25">
      <c r="I2122" s="203"/>
      <c r="AZ2122" s="115"/>
    </row>
    <row r="2123" spans="9:52" s="180" customFormat="1" x14ac:dyDescent="0.25">
      <c r="I2123" s="203"/>
      <c r="AZ2123" s="115"/>
    </row>
    <row r="2124" spans="9:52" s="180" customFormat="1" x14ac:dyDescent="0.25">
      <c r="I2124" s="203"/>
      <c r="AZ2124" s="115"/>
    </row>
    <row r="2125" spans="9:52" s="180" customFormat="1" x14ac:dyDescent="0.25">
      <c r="I2125" s="203"/>
      <c r="AZ2125" s="115"/>
    </row>
    <row r="2126" spans="9:52" s="180" customFormat="1" x14ac:dyDescent="0.25">
      <c r="I2126" s="203"/>
      <c r="AZ2126" s="115"/>
    </row>
    <row r="2127" spans="9:52" s="180" customFormat="1" x14ac:dyDescent="0.25">
      <c r="I2127" s="203"/>
      <c r="AZ2127" s="115"/>
    </row>
    <row r="2128" spans="9:52" s="180" customFormat="1" x14ac:dyDescent="0.25">
      <c r="I2128" s="203"/>
      <c r="AZ2128" s="115"/>
    </row>
    <row r="2129" spans="9:52" s="180" customFormat="1" x14ac:dyDescent="0.25">
      <c r="I2129" s="203"/>
      <c r="AZ2129" s="115"/>
    </row>
    <row r="2130" spans="9:52" s="180" customFormat="1" x14ac:dyDescent="0.25">
      <c r="I2130" s="203"/>
      <c r="AZ2130" s="115"/>
    </row>
    <row r="2131" spans="9:52" s="180" customFormat="1" x14ac:dyDescent="0.25">
      <c r="I2131" s="203"/>
      <c r="AZ2131" s="115"/>
    </row>
    <row r="2132" spans="9:52" s="180" customFormat="1" x14ac:dyDescent="0.25">
      <c r="I2132" s="203"/>
      <c r="AZ2132" s="115"/>
    </row>
    <row r="2133" spans="9:52" s="180" customFormat="1" x14ac:dyDescent="0.25">
      <c r="I2133" s="203"/>
      <c r="AZ2133" s="115"/>
    </row>
    <row r="2134" spans="9:52" s="180" customFormat="1" x14ac:dyDescent="0.25">
      <c r="I2134" s="203"/>
      <c r="AZ2134" s="115"/>
    </row>
    <row r="2135" spans="9:52" s="180" customFormat="1" x14ac:dyDescent="0.25">
      <c r="I2135" s="203"/>
      <c r="AZ2135" s="115"/>
    </row>
    <row r="2136" spans="9:52" s="180" customFormat="1" x14ac:dyDescent="0.25">
      <c r="I2136" s="203"/>
      <c r="AZ2136" s="115"/>
    </row>
    <row r="2137" spans="9:52" s="180" customFormat="1" x14ac:dyDescent="0.25">
      <c r="I2137" s="203"/>
      <c r="AZ2137" s="115"/>
    </row>
    <row r="2138" spans="9:52" s="180" customFormat="1" x14ac:dyDescent="0.25">
      <c r="I2138" s="203"/>
      <c r="AZ2138" s="115"/>
    </row>
    <row r="2139" spans="9:52" s="180" customFormat="1" x14ac:dyDescent="0.25">
      <c r="I2139" s="203"/>
      <c r="AZ2139" s="115"/>
    </row>
    <row r="2140" spans="9:52" s="180" customFormat="1" x14ac:dyDescent="0.25">
      <c r="I2140" s="203"/>
      <c r="AZ2140" s="115"/>
    </row>
    <row r="2141" spans="9:52" s="180" customFormat="1" x14ac:dyDescent="0.25">
      <c r="I2141" s="203"/>
      <c r="AZ2141" s="115"/>
    </row>
    <row r="2142" spans="9:52" s="180" customFormat="1" x14ac:dyDescent="0.25">
      <c r="I2142" s="203"/>
      <c r="AZ2142" s="115"/>
    </row>
    <row r="2143" spans="9:52" s="180" customFormat="1" x14ac:dyDescent="0.25">
      <c r="I2143" s="203"/>
      <c r="AZ2143" s="115"/>
    </row>
    <row r="2144" spans="9:52" s="180" customFormat="1" x14ac:dyDescent="0.25">
      <c r="I2144" s="203"/>
      <c r="AZ2144" s="115"/>
    </row>
    <row r="2145" spans="9:52" s="180" customFormat="1" x14ac:dyDescent="0.25">
      <c r="I2145" s="203"/>
      <c r="AZ2145" s="115"/>
    </row>
    <row r="2146" spans="9:52" s="180" customFormat="1" x14ac:dyDescent="0.25">
      <c r="I2146" s="203"/>
      <c r="AZ2146" s="115"/>
    </row>
    <row r="2147" spans="9:52" s="180" customFormat="1" x14ac:dyDescent="0.25">
      <c r="I2147" s="203"/>
      <c r="AZ2147" s="115"/>
    </row>
    <row r="2148" spans="9:52" s="180" customFormat="1" x14ac:dyDescent="0.25">
      <c r="I2148" s="203"/>
      <c r="AZ2148" s="115"/>
    </row>
    <row r="2149" spans="9:52" s="180" customFormat="1" x14ac:dyDescent="0.25">
      <c r="I2149" s="203"/>
      <c r="AZ2149" s="115"/>
    </row>
    <row r="2150" spans="9:52" s="180" customFormat="1" x14ac:dyDescent="0.25">
      <c r="I2150" s="203"/>
      <c r="AZ2150" s="115"/>
    </row>
    <row r="2151" spans="9:52" s="180" customFormat="1" x14ac:dyDescent="0.25">
      <c r="I2151" s="203"/>
      <c r="AZ2151" s="115"/>
    </row>
    <row r="2152" spans="9:52" s="180" customFormat="1" x14ac:dyDescent="0.25">
      <c r="I2152" s="203"/>
      <c r="AZ2152" s="115"/>
    </row>
    <row r="2153" spans="9:52" s="180" customFormat="1" x14ac:dyDescent="0.25">
      <c r="I2153" s="203"/>
      <c r="AZ2153" s="115"/>
    </row>
    <row r="2154" spans="9:52" s="180" customFormat="1" x14ac:dyDescent="0.25">
      <c r="I2154" s="203"/>
      <c r="AZ2154" s="115"/>
    </row>
    <row r="2155" spans="9:52" s="180" customFormat="1" x14ac:dyDescent="0.25">
      <c r="I2155" s="203"/>
      <c r="AZ2155" s="115"/>
    </row>
    <row r="2156" spans="9:52" s="180" customFormat="1" x14ac:dyDescent="0.25">
      <c r="I2156" s="203"/>
      <c r="AZ2156" s="115"/>
    </row>
    <row r="2157" spans="9:52" s="180" customFormat="1" x14ac:dyDescent="0.25">
      <c r="I2157" s="203"/>
      <c r="AZ2157" s="115"/>
    </row>
    <row r="2158" spans="9:52" s="180" customFormat="1" x14ac:dyDescent="0.25">
      <c r="I2158" s="203"/>
      <c r="AZ2158" s="115"/>
    </row>
    <row r="2159" spans="9:52" s="180" customFormat="1" x14ac:dyDescent="0.25">
      <c r="I2159" s="203"/>
      <c r="AZ2159" s="115"/>
    </row>
    <row r="2160" spans="9:52" s="180" customFormat="1" x14ac:dyDescent="0.25">
      <c r="I2160" s="203"/>
      <c r="AZ2160" s="115"/>
    </row>
    <row r="2161" spans="9:52" s="180" customFormat="1" x14ac:dyDescent="0.25">
      <c r="I2161" s="203"/>
      <c r="AZ2161" s="115"/>
    </row>
    <row r="2162" spans="9:52" s="180" customFormat="1" x14ac:dyDescent="0.25">
      <c r="I2162" s="203"/>
      <c r="AZ2162" s="115"/>
    </row>
    <row r="2163" spans="9:52" s="180" customFormat="1" x14ac:dyDescent="0.25">
      <c r="I2163" s="203"/>
      <c r="AZ2163" s="115"/>
    </row>
    <row r="2164" spans="9:52" s="180" customFormat="1" x14ac:dyDescent="0.25">
      <c r="I2164" s="203"/>
      <c r="AZ2164" s="115"/>
    </row>
    <row r="2165" spans="9:52" s="180" customFormat="1" x14ac:dyDescent="0.25">
      <c r="I2165" s="203"/>
      <c r="AZ2165" s="115"/>
    </row>
    <row r="2166" spans="9:52" s="180" customFormat="1" x14ac:dyDescent="0.25">
      <c r="I2166" s="203"/>
      <c r="AZ2166" s="115"/>
    </row>
    <row r="2167" spans="9:52" s="180" customFormat="1" x14ac:dyDescent="0.25">
      <c r="I2167" s="203"/>
      <c r="AZ2167" s="115"/>
    </row>
    <row r="2168" spans="9:52" s="180" customFormat="1" x14ac:dyDescent="0.25">
      <c r="I2168" s="203"/>
      <c r="AZ2168" s="115"/>
    </row>
    <row r="2169" spans="9:52" s="180" customFormat="1" x14ac:dyDescent="0.25">
      <c r="I2169" s="203"/>
      <c r="AZ2169" s="115"/>
    </row>
    <row r="2170" spans="9:52" s="180" customFormat="1" x14ac:dyDescent="0.25">
      <c r="I2170" s="203"/>
      <c r="AZ2170" s="115"/>
    </row>
    <row r="2171" spans="9:52" s="180" customFormat="1" x14ac:dyDescent="0.25">
      <c r="I2171" s="203"/>
      <c r="AZ2171" s="115"/>
    </row>
    <row r="2172" spans="9:52" s="180" customFormat="1" x14ac:dyDescent="0.25">
      <c r="I2172" s="203"/>
      <c r="AZ2172" s="115"/>
    </row>
    <row r="2173" spans="9:52" s="180" customFormat="1" x14ac:dyDescent="0.25">
      <c r="I2173" s="203"/>
      <c r="AZ2173" s="115"/>
    </row>
    <row r="2174" spans="9:52" s="180" customFormat="1" x14ac:dyDescent="0.25">
      <c r="I2174" s="203"/>
      <c r="AZ2174" s="115"/>
    </row>
    <row r="2175" spans="9:52" s="180" customFormat="1" x14ac:dyDescent="0.25">
      <c r="I2175" s="203"/>
      <c r="AZ2175" s="115"/>
    </row>
    <row r="2176" spans="9:52" s="180" customFormat="1" x14ac:dyDescent="0.25">
      <c r="I2176" s="203"/>
      <c r="AZ2176" s="115"/>
    </row>
    <row r="2177" spans="9:52" s="180" customFormat="1" x14ac:dyDescent="0.25">
      <c r="I2177" s="203"/>
      <c r="AZ2177" s="115"/>
    </row>
    <row r="2178" spans="9:52" s="180" customFormat="1" x14ac:dyDescent="0.25">
      <c r="I2178" s="203"/>
      <c r="AZ2178" s="115"/>
    </row>
    <row r="2179" spans="9:52" s="180" customFormat="1" x14ac:dyDescent="0.25">
      <c r="I2179" s="203"/>
      <c r="AZ2179" s="115"/>
    </row>
    <row r="2180" spans="9:52" s="180" customFormat="1" x14ac:dyDescent="0.25">
      <c r="I2180" s="203"/>
      <c r="AZ2180" s="115"/>
    </row>
    <row r="2181" spans="9:52" s="180" customFormat="1" x14ac:dyDescent="0.25">
      <c r="I2181" s="203"/>
      <c r="AZ2181" s="115"/>
    </row>
    <row r="2182" spans="9:52" s="180" customFormat="1" x14ac:dyDescent="0.25">
      <c r="I2182" s="203"/>
      <c r="AZ2182" s="115"/>
    </row>
    <row r="2183" spans="9:52" s="180" customFormat="1" x14ac:dyDescent="0.25">
      <c r="I2183" s="203"/>
      <c r="AZ2183" s="115"/>
    </row>
    <row r="2184" spans="9:52" s="180" customFormat="1" x14ac:dyDescent="0.25">
      <c r="I2184" s="203"/>
      <c r="AZ2184" s="115"/>
    </row>
    <row r="2185" spans="9:52" s="180" customFormat="1" x14ac:dyDescent="0.25">
      <c r="I2185" s="203"/>
      <c r="AZ2185" s="115"/>
    </row>
    <row r="2186" spans="9:52" s="180" customFormat="1" x14ac:dyDescent="0.25">
      <c r="I2186" s="203"/>
      <c r="AZ2186" s="115"/>
    </row>
    <row r="2187" spans="9:52" s="180" customFormat="1" x14ac:dyDescent="0.25">
      <c r="I2187" s="203"/>
      <c r="AZ2187" s="115"/>
    </row>
    <row r="2188" spans="9:52" s="180" customFormat="1" x14ac:dyDescent="0.25">
      <c r="I2188" s="203"/>
      <c r="AZ2188" s="115"/>
    </row>
    <row r="2189" spans="9:52" s="180" customFormat="1" x14ac:dyDescent="0.25">
      <c r="I2189" s="203"/>
      <c r="AZ2189" s="115"/>
    </row>
    <row r="2190" spans="9:52" s="180" customFormat="1" x14ac:dyDescent="0.25">
      <c r="I2190" s="203"/>
      <c r="AZ2190" s="115"/>
    </row>
    <row r="2191" spans="9:52" s="180" customFormat="1" x14ac:dyDescent="0.25">
      <c r="I2191" s="203"/>
      <c r="AZ2191" s="115"/>
    </row>
    <row r="2192" spans="9:52" s="180" customFormat="1" x14ac:dyDescent="0.25">
      <c r="I2192" s="203"/>
      <c r="AZ2192" s="115"/>
    </row>
    <row r="2193" spans="9:52" s="180" customFormat="1" x14ac:dyDescent="0.25">
      <c r="I2193" s="203"/>
      <c r="AZ2193" s="115"/>
    </row>
    <row r="2194" spans="9:52" s="180" customFormat="1" x14ac:dyDescent="0.25">
      <c r="I2194" s="203"/>
      <c r="AZ2194" s="115"/>
    </row>
    <row r="2195" spans="9:52" s="180" customFormat="1" x14ac:dyDescent="0.25">
      <c r="I2195" s="203"/>
      <c r="AZ2195" s="115"/>
    </row>
    <row r="2196" spans="9:52" s="180" customFormat="1" x14ac:dyDescent="0.25">
      <c r="I2196" s="203"/>
      <c r="AZ2196" s="115"/>
    </row>
    <row r="2197" spans="9:52" s="180" customFormat="1" x14ac:dyDescent="0.25">
      <c r="I2197" s="203"/>
      <c r="AZ2197" s="115"/>
    </row>
    <row r="2198" spans="9:52" s="180" customFormat="1" x14ac:dyDescent="0.25">
      <c r="I2198" s="203"/>
      <c r="AZ2198" s="115"/>
    </row>
    <row r="2199" spans="9:52" s="180" customFormat="1" x14ac:dyDescent="0.25">
      <c r="I2199" s="203"/>
      <c r="AZ2199" s="115"/>
    </row>
    <row r="2200" spans="9:52" s="180" customFormat="1" x14ac:dyDescent="0.25">
      <c r="I2200" s="203"/>
      <c r="AZ2200" s="115"/>
    </row>
    <row r="2201" spans="9:52" s="180" customFormat="1" x14ac:dyDescent="0.25">
      <c r="I2201" s="203"/>
      <c r="AZ2201" s="115"/>
    </row>
    <row r="2202" spans="9:52" s="180" customFormat="1" x14ac:dyDescent="0.25">
      <c r="I2202" s="203"/>
      <c r="AZ2202" s="115"/>
    </row>
    <row r="2203" spans="9:52" s="180" customFormat="1" x14ac:dyDescent="0.25">
      <c r="I2203" s="203"/>
      <c r="AZ2203" s="115"/>
    </row>
    <row r="2204" spans="9:52" s="180" customFormat="1" x14ac:dyDescent="0.25">
      <c r="I2204" s="203"/>
      <c r="AZ2204" s="115"/>
    </row>
    <row r="2205" spans="9:52" s="180" customFormat="1" x14ac:dyDescent="0.25">
      <c r="I2205" s="203"/>
      <c r="AZ2205" s="115"/>
    </row>
    <row r="2206" spans="9:52" s="180" customFormat="1" x14ac:dyDescent="0.25">
      <c r="I2206" s="203"/>
      <c r="AZ2206" s="115"/>
    </row>
    <row r="2207" spans="9:52" s="180" customFormat="1" x14ac:dyDescent="0.25">
      <c r="I2207" s="203"/>
      <c r="AZ2207" s="115"/>
    </row>
    <row r="2208" spans="9:52" s="180" customFormat="1" x14ac:dyDescent="0.25">
      <c r="I2208" s="203"/>
      <c r="AZ2208" s="115"/>
    </row>
    <row r="2209" spans="9:52" s="180" customFormat="1" x14ac:dyDescent="0.25">
      <c r="I2209" s="203"/>
      <c r="AZ2209" s="115"/>
    </row>
    <row r="2210" spans="9:52" s="180" customFormat="1" x14ac:dyDescent="0.25">
      <c r="I2210" s="203"/>
      <c r="AZ2210" s="115"/>
    </row>
    <row r="2211" spans="9:52" s="180" customFormat="1" x14ac:dyDescent="0.25">
      <c r="I2211" s="203"/>
      <c r="AZ2211" s="115"/>
    </row>
    <row r="2212" spans="9:52" s="180" customFormat="1" x14ac:dyDescent="0.25">
      <c r="I2212" s="203"/>
      <c r="AZ2212" s="115"/>
    </row>
    <row r="2213" spans="9:52" s="180" customFormat="1" x14ac:dyDescent="0.25">
      <c r="I2213" s="203"/>
      <c r="AZ2213" s="115"/>
    </row>
    <row r="2214" spans="9:52" s="180" customFormat="1" x14ac:dyDescent="0.25">
      <c r="I2214" s="203"/>
      <c r="AZ2214" s="115"/>
    </row>
    <row r="2215" spans="9:52" s="180" customFormat="1" x14ac:dyDescent="0.25">
      <c r="I2215" s="203"/>
      <c r="AZ2215" s="115"/>
    </row>
    <row r="2216" spans="9:52" s="180" customFormat="1" x14ac:dyDescent="0.25">
      <c r="I2216" s="203"/>
      <c r="AZ2216" s="115"/>
    </row>
    <row r="2217" spans="9:52" s="180" customFormat="1" x14ac:dyDescent="0.25">
      <c r="I2217" s="203"/>
      <c r="AZ2217" s="115"/>
    </row>
    <row r="2218" spans="9:52" s="180" customFormat="1" x14ac:dyDescent="0.25">
      <c r="I2218" s="203"/>
      <c r="AZ2218" s="115"/>
    </row>
    <row r="2219" spans="9:52" s="180" customFormat="1" x14ac:dyDescent="0.25">
      <c r="I2219" s="203"/>
      <c r="AZ2219" s="115"/>
    </row>
    <row r="2220" spans="9:52" s="180" customFormat="1" x14ac:dyDescent="0.25">
      <c r="I2220" s="203"/>
      <c r="AZ2220" s="115"/>
    </row>
    <row r="2221" spans="9:52" s="180" customFormat="1" x14ac:dyDescent="0.25">
      <c r="I2221" s="203"/>
      <c r="AZ2221" s="115"/>
    </row>
    <row r="2222" spans="9:52" s="180" customFormat="1" x14ac:dyDescent="0.25">
      <c r="I2222" s="203"/>
      <c r="AZ2222" s="115"/>
    </row>
    <row r="2223" spans="9:52" s="180" customFormat="1" x14ac:dyDescent="0.25">
      <c r="I2223" s="203"/>
      <c r="AZ2223" s="115"/>
    </row>
    <row r="2224" spans="9:52" s="180" customFormat="1" x14ac:dyDescent="0.25">
      <c r="I2224" s="203"/>
      <c r="AZ2224" s="115"/>
    </row>
    <row r="2225" spans="9:52" s="180" customFormat="1" x14ac:dyDescent="0.25">
      <c r="I2225" s="203"/>
      <c r="AZ2225" s="115"/>
    </row>
    <row r="2226" spans="9:52" s="180" customFormat="1" x14ac:dyDescent="0.25">
      <c r="I2226" s="203"/>
      <c r="AZ2226" s="115"/>
    </row>
    <row r="2227" spans="9:52" s="180" customFormat="1" x14ac:dyDescent="0.25">
      <c r="I2227" s="203"/>
      <c r="AZ2227" s="115"/>
    </row>
    <row r="2228" spans="9:52" s="180" customFormat="1" x14ac:dyDescent="0.25">
      <c r="I2228" s="203"/>
      <c r="AZ2228" s="115"/>
    </row>
    <row r="2229" spans="9:52" s="180" customFormat="1" x14ac:dyDescent="0.25">
      <c r="I2229" s="203"/>
      <c r="AZ2229" s="115"/>
    </row>
    <row r="2230" spans="9:52" s="180" customFormat="1" x14ac:dyDescent="0.25">
      <c r="I2230" s="203"/>
      <c r="AZ2230" s="115"/>
    </row>
    <row r="2231" spans="9:52" s="180" customFormat="1" x14ac:dyDescent="0.25">
      <c r="I2231" s="203"/>
      <c r="AZ2231" s="115"/>
    </row>
    <row r="2232" spans="9:52" s="180" customFormat="1" x14ac:dyDescent="0.25">
      <c r="I2232" s="203"/>
      <c r="AZ2232" s="115"/>
    </row>
    <row r="2233" spans="9:52" s="180" customFormat="1" x14ac:dyDescent="0.25">
      <c r="I2233" s="203"/>
      <c r="AZ2233" s="115"/>
    </row>
    <row r="2234" spans="9:52" s="180" customFormat="1" x14ac:dyDescent="0.25">
      <c r="I2234" s="203"/>
      <c r="AZ2234" s="115"/>
    </row>
    <row r="2235" spans="9:52" s="180" customFormat="1" x14ac:dyDescent="0.25">
      <c r="I2235" s="203"/>
      <c r="AZ2235" s="115"/>
    </row>
    <row r="2236" spans="9:52" s="180" customFormat="1" x14ac:dyDescent="0.25">
      <c r="I2236" s="203"/>
      <c r="AZ2236" s="115"/>
    </row>
    <row r="2237" spans="9:52" s="180" customFormat="1" x14ac:dyDescent="0.25">
      <c r="I2237" s="203"/>
      <c r="AZ2237" s="115"/>
    </row>
    <row r="2238" spans="9:52" s="180" customFormat="1" x14ac:dyDescent="0.25">
      <c r="I2238" s="203"/>
      <c r="AZ2238" s="115"/>
    </row>
    <row r="2239" spans="9:52" s="180" customFormat="1" x14ac:dyDescent="0.25">
      <c r="I2239" s="203"/>
      <c r="AZ2239" s="115"/>
    </row>
    <row r="2240" spans="9:52" s="180" customFormat="1" x14ac:dyDescent="0.25">
      <c r="I2240" s="203"/>
      <c r="AZ2240" s="115"/>
    </row>
    <row r="2241" spans="9:52" s="180" customFormat="1" x14ac:dyDescent="0.25">
      <c r="I2241" s="203"/>
      <c r="AZ2241" s="115"/>
    </row>
    <row r="2242" spans="9:52" s="180" customFormat="1" x14ac:dyDescent="0.25">
      <c r="I2242" s="203"/>
      <c r="AZ2242" s="115"/>
    </row>
    <row r="2243" spans="9:52" s="180" customFormat="1" x14ac:dyDescent="0.25">
      <c r="I2243" s="203"/>
      <c r="AZ2243" s="115"/>
    </row>
    <row r="2244" spans="9:52" s="180" customFormat="1" x14ac:dyDescent="0.25">
      <c r="I2244" s="203"/>
      <c r="AZ2244" s="115"/>
    </row>
    <row r="2245" spans="9:52" s="180" customFormat="1" x14ac:dyDescent="0.25">
      <c r="I2245" s="203"/>
      <c r="AZ2245" s="115"/>
    </row>
    <row r="2246" spans="9:52" s="180" customFormat="1" x14ac:dyDescent="0.25">
      <c r="I2246" s="203"/>
      <c r="AZ2246" s="115"/>
    </row>
    <row r="2247" spans="9:52" s="180" customFormat="1" x14ac:dyDescent="0.25">
      <c r="I2247" s="203"/>
      <c r="AZ2247" s="115"/>
    </row>
    <row r="2248" spans="9:52" s="180" customFormat="1" x14ac:dyDescent="0.25">
      <c r="I2248" s="203"/>
      <c r="AZ2248" s="115"/>
    </row>
    <row r="2249" spans="9:52" s="180" customFormat="1" x14ac:dyDescent="0.25">
      <c r="I2249" s="203"/>
      <c r="AZ2249" s="115"/>
    </row>
    <row r="2250" spans="9:52" s="180" customFormat="1" x14ac:dyDescent="0.25">
      <c r="I2250" s="203"/>
      <c r="AZ2250" s="115"/>
    </row>
    <row r="2251" spans="9:52" s="180" customFormat="1" x14ac:dyDescent="0.25">
      <c r="I2251" s="203"/>
      <c r="AZ2251" s="115"/>
    </row>
    <row r="2252" spans="9:52" s="180" customFormat="1" x14ac:dyDescent="0.25">
      <c r="I2252" s="203"/>
      <c r="AZ2252" s="115"/>
    </row>
    <row r="2253" spans="9:52" s="180" customFormat="1" x14ac:dyDescent="0.25">
      <c r="I2253" s="203"/>
      <c r="AZ2253" s="115"/>
    </row>
    <row r="2254" spans="9:52" s="180" customFormat="1" x14ac:dyDescent="0.25">
      <c r="I2254" s="203"/>
      <c r="AZ2254" s="115"/>
    </row>
    <row r="2255" spans="9:52" s="180" customFormat="1" x14ac:dyDescent="0.25">
      <c r="I2255" s="203"/>
      <c r="AZ2255" s="115"/>
    </row>
    <row r="2256" spans="9:52" s="180" customFormat="1" x14ac:dyDescent="0.25">
      <c r="I2256" s="203"/>
      <c r="AZ2256" s="115"/>
    </row>
    <row r="2257" spans="9:52" s="180" customFormat="1" x14ac:dyDescent="0.25">
      <c r="I2257" s="203"/>
      <c r="AZ2257" s="115"/>
    </row>
    <row r="2258" spans="9:52" s="180" customFormat="1" x14ac:dyDescent="0.25">
      <c r="I2258" s="203"/>
      <c r="AZ2258" s="115"/>
    </row>
    <row r="2259" spans="9:52" s="180" customFormat="1" x14ac:dyDescent="0.25">
      <c r="I2259" s="203"/>
      <c r="AZ2259" s="115"/>
    </row>
    <row r="2260" spans="9:52" s="180" customFormat="1" x14ac:dyDescent="0.25">
      <c r="I2260" s="203"/>
      <c r="AZ2260" s="115"/>
    </row>
    <row r="2261" spans="9:52" s="180" customFormat="1" x14ac:dyDescent="0.25">
      <c r="I2261" s="203"/>
      <c r="AZ2261" s="115"/>
    </row>
    <row r="2262" spans="9:52" s="180" customFormat="1" x14ac:dyDescent="0.25">
      <c r="I2262" s="203"/>
      <c r="AZ2262" s="115"/>
    </row>
    <row r="2263" spans="9:52" s="180" customFormat="1" x14ac:dyDescent="0.25">
      <c r="I2263" s="203"/>
      <c r="AZ2263" s="115"/>
    </row>
    <row r="2264" spans="9:52" s="180" customFormat="1" x14ac:dyDescent="0.25">
      <c r="I2264" s="203"/>
      <c r="AZ2264" s="115"/>
    </row>
    <row r="2265" spans="9:52" s="180" customFormat="1" x14ac:dyDescent="0.25">
      <c r="I2265" s="203"/>
      <c r="AZ2265" s="115"/>
    </row>
    <row r="2266" spans="9:52" s="180" customFormat="1" x14ac:dyDescent="0.25">
      <c r="I2266" s="203"/>
      <c r="AZ2266" s="115"/>
    </row>
    <row r="2267" spans="9:52" s="180" customFormat="1" x14ac:dyDescent="0.25">
      <c r="I2267" s="203"/>
      <c r="AZ2267" s="115"/>
    </row>
    <row r="2268" spans="9:52" s="180" customFormat="1" x14ac:dyDescent="0.25">
      <c r="I2268" s="203"/>
      <c r="AZ2268" s="115"/>
    </row>
    <row r="2269" spans="9:52" s="180" customFormat="1" x14ac:dyDescent="0.25">
      <c r="I2269" s="203"/>
      <c r="AZ2269" s="115"/>
    </row>
    <row r="2270" spans="9:52" s="180" customFormat="1" x14ac:dyDescent="0.25">
      <c r="I2270" s="203"/>
      <c r="AZ2270" s="115"/>
    </row>
    <row r="2271" spans="9:52" s="180" customFormat="1" x14ac:dyDescent="0.25">
      <c r="I2271" s="203"/>
      <c r="AZ2271" s="115"/>
    </row>
    <row r="2272" spans="9:52" s="180" customFormat="1" x14ac:dyDescent="0.25">
      <c r="I2272" s="203"/>
      <c r="AZ2272" s="115"/>
    </row>
    <row r="2273" spans="9:52" s="180" customFormat="1" x14ac:dyDescent="0.25">
      <c r="I2273" s="203"/>
      <c r="AZ2273" s="115"/>
    </row>
    <row r="2274" spans="9:52" s="180" customFormat="1" x14ac:dyDescent="0.25">
      <c r="I2274" s="203"/>
      <c r="AZ2274" s="115"/>
    </row>
    <row r="2275" spans="9:52" s="180" customFormat="1" x14ac:dyDescent="0.25">
      <c r="I2275" s="203"/>
      <c r="AZ2275" s="115"/>
    </row>
    <row r="2276" spans="9:52" s="180" customFormat="1" x14ac:dyDescent="0.25">
      <c r="I2276" s="203"/>
      <c r="AZ2276" s="115"/>
    </row>
    <row r="2277" spans="9:52" s="180" customFormat="1" x14ac:dyDescent="0.25">
      <c r="I2277" s="203"/>
      <c r="AZ2277" s="115"/>
    </row>
    <row r="2278" spans="9:52" s="180" customFormat="1" x14ac:dyDescent="0.25">
      <c r="I2278" s="203"/>
      <c r="AZ2278" s="115"/>
    </row>
    <row r="2279" spans="9:52" s="180" customFormat="1" x14ac:dyDescent="0.25">
      <c r="I2279" s="203"/>
      <c r="AZ2279" s="115"/>
    </row>
    <row r="2280" spans="9:52" s="180" customFormat="1" x14ac:dyDescent="0.25">
      <c r="I2280" s="203"/>
      <c r="AZ2280" s="115"/>
    </row>
    <row r="2281" spans="9:52" s="180" customFormat="1" x14ac:dyDescent="0.25">
      <c r="I2281" s="203"/>
      <c r="AZ2281" s="115"/>
    </row>
    <row r="2282" spans="9:52" s="180" customFormat="1" x14ac:dyDescent="0.25">
      <c r="I2282" s="203"/>
      <c r="AZ2282" s="115"/>
    </row>
    <row r="2283" spans="9:52" s="180" customFormat="1" x14ac:dyDescent="0.25">
      <c r="I2283" s="203"/>
      <c r="AZ2283" s="115"/>
    </row>
    <row r="2284" spans="9:52" s="180" customFormat="1" x14ac:dyDescent="0.25">
      <c r="I2284" s="203"/>
      <c r="AZ2284" s="115"/>
    </row>
    <row r="2285" spans="9:52" s="180" customFormat="1" x14ac:dyDescent="0.25">
      <c r="I2285" s="203"/>
      <c r="AZ2285" s="115"/>
    </row>
    <row r="2286" spans="9:52" s="180" customFormat="1" x14ac:dyDescent="0.25">
      <c r="I2286" s="203"/>
      <c r="AZ2286" s="115"/>
    </row>
    <row r="2287" spans="9:52" s="180" customFormat="1" x14ac:dyDescent="0.25">
      <c r="I2287" s="203"/>
      <c r="AZ2287" s="115"/>
    </row>
    <row r="2288" spans="9:52" s="180" customFormat="1" x14ac:dyDescent="0.25">
      <c r="I2288" s="203"/>
      <c r="AZ2288" s="115"/>
    </row>
    <row r="2289" spans="9:52" s="180" customFormat="1" x14ac:dyDescent="0.25">
      <c r="I2289" s="203"/>
      <c r="AZ2289" s="115"/>
    </row>
    <row r="2290" spans="9:52" s="180" customFormat="1" x14ac:dyDescent="0.25">
      <c r="I2290" s="203"/>
      <c r="AZ2290" s="115"/>
    </row>
    <row r="2291" spans="9:52" s="180" customFormat="1" x14ac:dyDescent="0.25">
      <c r="I2291" s="203"/>
      <c r="AZ2291" s="115"/>
    </row>
    <row r="2292" spans="9:52" s="180" customFormat="1" x14ac:dyDescent="0.25">
      <c r="I2292" s="203"/>
      <c r="AZ2292" s="115"/>
    </row>
    <row r="2293" spans="9:52" s="180" customFormat="1" x14ac:dyDescent="0.25">
      <c r="I2293" s="203"/>
      <c r="AZ2293" s="115"/>
    </row>
    <row r="2294" spans="9:52" s="180" customFormat="1" x14ac:dyDescent="0.25">
      <c r="I2294" s="203"/>
      <c r="AZ2294" s="115"/>
    </row>
    <row r="2295" spans="9:52" s="180" customFormat="1" x14ac:dyDescent="0.25">
      <c r="I2295" s="203"/>
      <c r="AZ2295" s="115"/>
    </row>
    <row r="2296" spans="9:52" s="180" customFormat="1" x14ac:dyDescent="0.25">
      <c r="I2296" s="203"/>
      <c r="AZ2296" s="115"/>
    </row>
    <row r="2297" spans="9:52" s="180" customFormat="1" x14ac:dyDescent="0.25">
      <c r="I2297" s="203"/>
      <c r="AZ2297" s="115"/>
    </row>
    <row r="2298" spans="9:52" s="180" customFormat="1" x14ac:dyDescent="0.25">
      <c r="I2298" s="203"/>
      <c r="AZ2298" s="115"/>
    </row>
    <row r="2299" spans="9:52" s="180" customFormat="1" x14ac:dyDescent="0.25">
      <c r="I2299" s="203"/>
      <c r="AZ2299" s="115"/>
    </row>
    <row r="2300" spans="9:52" s="180" customFormat="1" x14ac:dyDescent="0.25">
      <c r="I2300" s="203"/>
      <c r="AZ2300" s="115"/>
    </row>
    <row r="2301" spans="9:52" s="180" customFormat="1" x14ac:dyDescent="0.25">
      <c r="I2301" s="203"/>
      <c r="AZ2301" s="115"/>
    </row>
    <row r="2302" spans="9:52" s="180" customFormat="1" x14ac:dyDescent="0.25">
      <c r="I2302" s="203"/>
      <c r="AZ2302" s="115"/>
    </row>
    <row r="2303" spans="9:52" s="180" customFormat="1" x14ac:dyDescent="0.25">
      <c r="I2303" s="203"/>
      <c r="AZ2303" s="115"/>
    </row>
    <row r="2304" spans="9:52" s="180" customFormat="1" x14ac:dyDescent="0.25">
      <c r="I2304" s="203"/>
      <c r="AZ2304" s="115"/>
    </row>
    <row r="2305" spans="9:52" s="180" customFormat="1" x14ac:dyDescent="0.25">
      <c r="I2305" s="203"/>
      <c r="AZ2305" s="115"/>
    </row>
    <row r="2306" spans="9:52" s="180" customFormat="1" x14ac:dyDescent="0.25">
      <c r="I2306" s="203"/>
      <c r="AZ2306" s="115"/>
    </row>
    <row r="2307" spans="9:52" s="180" customFormat="1" x14ac:dyDescent="0.25">
      <c r="I2307" s="203"/>
      <c r="AZ2307" s="115"/>
    </row>
    <row r="2308" spans="9:52" s="180" customFormat="1" x14ac:dyDescent="0.25">
      <c r="I2308" s="203"/>
      <c r="AZ2308" s="115"/>
    </row>
    <row r="2309" spans="9:52" s="180" customFormat="1" x14ac:dyDescent="0.25">
      <c r="I2309" s="203"/>
      <c r="AZ2309" s="115"/>
    </row>
    <row r="2310" spans="9:52" s="180" customFormat="1" x14ac:dyDescent="0.25">
      <c r="I2310" s="203"/>
      <c r="AZ2310" s="115"/>
    </row>
    <row r="2311" spans="9:52" s="180" customFormat="1" x14ac:dyDescent="0.25">
      <c r="I2311" s="203"/>
      <c r="AZ2311" s="115"/>
    </row>
    <row r="2312" spans="9:52" s="180" customFormat="1" x14ac:dyDescent="0.25">
      <c r="I2312" s="203"/>
      <c r="AZ2312" s="115"/>
    </row>
    <row r="2313" spans="9:52" s="180" customFormat="1" x14ac:dyDescent="0.25">
      <c r="I2313" s="203"/>
      <c r="AZ2313" s="115"/>
    </row>
    <row r="2314" spans="9:52" s="180" customFormat="1" x14ac:dyDescent="0.25">
      <c r="I2314" s="203"/>
      <c r="AZ2314" s="115"/>
    </row>
    <row r="2315" spans="9:52" s="180" customFormat="1" x14ac:dyDescent="0.25">
      <c r="I2315" s="203"/>
      <c r="AZ2315" s="115"/>
    </row>
    <row r="2316" spans="9:52" s="180" customFormat="1" x14ac:dyDescent="0.25">
      <c r="I2316" s="203"/>
      <c r="AZ2316" s="115"/>
    </row>
    <row r="2317" spans="9:52" s="180" customFormat="1" x14ac:dyDescent="0.25">
      <c r="I2317" s="203"/>
      <c r="AZ2317" s="115"/>
    </row>
    <row r="2318" spans="9:52" s="180" customFormat="1" x14ac:dyDescent="0.25">
      <c r="I2318" s="203"/>
      <c r="AZ2318" s="115"/>
    </row>
    <row r="2319" spans="9:52" s="180" customFormat="1" x14ac:dyDescent="0.25">
      <c r="I2319" s="203"/>
      <c r="AZ2319" s="115"/>
    </row>
    <row r="2320" spans="9:52" s="180" customFormat="1" x14ac:dyDescent="0.25">
      <c r="I2320" s="203"/>
      <c r="AZ2320" s="115"/>
    </row>
    <row r="2321" spans="9:52" s="180" customFormat="1" x14ac:dyDescent="0.25">
      <c r="I2321" s="203"/>
      <c r="AZ2321" s="115"/>
    </row>
    <row r="2322" spans="9:52" s="180" customFormat="1" x14ac:dyDescent="0.25">
      <c r="I2322" s="203"/>
      <c r="AZ2322" s="115"/>
    </row>
    <row r="2323" spans="9:52" s="180" customFormat="1" x14ac:dyDescent="0.25">
      <c r="I2323" s="203"/>
      <c r="AZ2323" s="115"/>
    </row>
    <row r="2324" spans="9:52" s="180" customFormat="1" x14ac:dyDescent="0.25">
      <c r="I2324" s="203"/>
      <c r="AZ2324" s="115"/>
    </row>
    <row r="2325" spans="9:52" s="180" customFormat="1" x14ac:dyDescent="0.25">
      <c r="I2325" s="203"/>
      <c r="AZ2325" s="115"/>
    </row>
    <row r="2326" spans="9:52" s="180" customFormat="1" x14ac:dyDescent="0.25">
      <c r="I2326" s="203"/>
      <c r="AZ2326" s="115"/>
    </row>
    <row r="2327" spans="9:52" s="180" customFormat="1" x14ac:dyDescent="0.25">
      <c r="I2327" s="203"/>
      <c r="AZ2327" s="115"/>
    </row>
    <row r="2328" spans="9:52" s="180" customFormat="1" x14ac:dyDescent="0.25">
      <c r="I2328" s="203"/>
      <c r="AZ2328" s="115"/>
    </row>
    <row r="2329" spans="9:52" s="180" customFormat="1" x14ac:dyDescent="0.25">
      <c r="I2329" s="203"/>
      <c r="AZ2329" s="115"/>
    </row>
    <row r="2330" spans="9:52" s="180" customFormat="1" x14ac:dyDescent="0.25">
      <c r="I2330" s="203"/>
      <c r="AZ2330" s="115"/>
    </row>
    <row r="2331" spans="9:52" s="180" customFormat="1" x14ac:dyDescent="0.25">
      <c r="I2331" s="203"/>
      <c r="AZ2331" s="115"/>
    </row>
    <row r="2332" spans="9:52" s="180" customFormat="1" x14ac:dyDescent="0.25">
      <c r="I2332" s="203"/>
      <c r="AZ2332" s="115"/>
    </row>
    <row r="2333" spans="9:52" s="180" customFormat="1" x14ac:dyDescent="0.25">
      <c r="I2333" s="203"/>
      <c r="AZ2333" s="115"/>
    </row>
    <row r="2334" spans="9:52" s="180" customFormat="1" x14ac:dyDescent="0.25">
      <c r="I2334" s="203"/>
      <c r="AZ2334" s="115"/>
    </row>
    <row r="2335" spans="9:52" s="180" customFormat="1" x14ac:dyDescent="0.25">
      <c r="I2335" s="203"/>
      <c r="AZ2335" s="115"/>
    </row>
    <row r="2336" spans="9:52" s="180" customFormat="1" x14ac:dyDescent="0.25">
      <c r="I2336" s="203"/>
      <c r="AZ2336" s="115"/>
    </row>
    <row r="2337" spans="9:52" s="180" customFormat="1" x14ac:dyDescent="0.25">
      <c r="I2337" s="203"/>
      <c r="AZ2337" s="115"/>
    </row>
    <row r="2338" spans="9:52" s="180" customFormat="1" x14ac:dyDescent="0.25">
      <c r="I2338" s="203"/>
      <c r="AZ2338" s="115"/>
    </row>
    <row r="2339" spans="9:52" s="180" customFormat="1" x14ac:dyDescent="0.25">
      <c r="I2339" s="203"/>
      <c r="AZ2339" s="115"/>
    </row>
    <row r="2340" spans="9:52" s="180" customFormat="1" x14ac:dyDescent="0.25">
      <c r="I2340" s="203"/>
      <c r="AZ2340" s="115"/>
    </row>
    <row r="2341" spans="9:52" s="180" customFormat="1" x14ac:dyDescent="0.25">
      <c r="I2341" s="203"/>
      <c r="AZ2341" s="115"/>
    </row>
    <row r="2342" spans="9:52" s="180" customFormat="1" x14ac:dyDescent="0.25">
      <c r="I2342" s="203"/>
      <c r="AZ2342" s="115"/>
    </row>
    <row r="2343" spans="9:52" s="180" customFormat="1" x14ac:dyDescent="0.25">
      <c r="I2343" s="203"/>
      <c r="AZ2343" s="115"/>
    </row>
    <row r="2344" spans="9:52" s="180" customFormat="1" x14ac:dyDescent="0.25">
      <c r="I2344" s="203"/>
      <c r="AZ2344" s="115"/>
    </row>
    <row r="2345" spans="9:52" s="180" customFormat="1" x14ac:dyDescent="0.25">
      <c r="I2345" s="203"/>
      <c r="AZ2345" s="115"/>
    </row>
    <row r="2346" spans="9:52" s="180" customFormat="1" x14ac:dyDescent="0.25">
      <c r="I2346" s="203"/>
      <c r="AZ2346" s="115"/>
    </row>
    <row r="2347" spans="9:52" s="180" customFormat="1" x14ac:dyDescent="0.25">
      <c r="I2347" s="203"/>
      <c r="AZ2347" s="115"/>
    </row>
    <row r="2348" spans="9:52" s="180" customFormat="1" x14ac:dyDescent="0.25">
      <c r="I2348" s="203"/>
      <c r="AZ2348" s="115"/>
    </row>
    <row r="2349" spans="9:52" s="180" customFormat="1" x14ac:dyDescent="0.25">
      <c r="I2349" s="203"/>
      <c r="AZ2349" s="115"/>
    </row>
    <row r="2350" spans="9:52" s="180" customFormat="1" x14ac:dyDescent="0.25">
      <c r="I2350" s="203"/>
      <c r="AZ2350" s="115"/>
    </row>
    <row r="2351" spans="9:52" s="180" customFormat="1" x14ac:dyDescent="0.25">
      <c r="I2351" s="203"/>
      <c r="AZ2351" s="115"/>
    </row>
    <row r="2352" spans="9:52" s="180" customFormat="1" x14ac:dyDescent="0.25">
      <c r="I2352" s="203"/>
      <c r="AZ2352" s="115"/>
    </row>
    <row r="2353" spans="9:52" s="180" customFormat="1" x14ac:dyDescent="0.25">
      <c r="I2353" s="203"/>
      <c r="AZ2353" s="115"/>
    </row>
    <row r="2354" spans="9:52" s="180" customFormat="1" x14ac:dyDescent="0.25">
      <c r="I2354" s="203"/>
      <c r="AZ2354" s="115"/>
    </row>
    <row r="2355" spans="9:52" s="180" customFormat="1" x14ac:dyDescent="0.25">
      <c r="I2355" s="203"/>
      <c r="AZ2355" s="115"/>
    </row>
    <row r="2356" spans="9:52" s="180" customFormat="1" x14ac:dyDescent="0.25">
      <c r="I2356" s="203"/>
      <c r="AZ2356" s="115"/>
    </row>
    <row r="2357" spans="9:52" s="180" customFormat="1" x14ac:dyDescent="0.25">
      <c r="I2357" s="203"/>
      <c r="AZ2357" s="115"/>
    </row>
    <row r="2358" spans="9:52" s="180" customFormat="1" x14ac:dyDescent="0.25">
      <c r="I2358" s="203"/>
      <c r="AZ2358" s="115"/>
    </row>
    <row r="2359" spans="9:52" s="180" customFormat="1" x14ac:dyDescent="0.25">
      <c r="I2359" s="203"/>
      <c r="AZ2359" s="115"/>
    </row>
    <row r="2360" spans="9:52" s="180" customFormat="1" x14ac:dyDescent="0.25">
      <c r="I2360" s="203"/>
      <c r="AZ2360" s="115"/>
    </row>
    <row r="2361" spans="9:52" s="180" customFormat="1" x14ac:dyDescent="0.25">
      <c r="I2361" s="203"/>
      <c r="AZ2361" s="115"/>
    </row>
    <row r="2362" spans="9:52" s="180" customFormat="1" x14ac:dyDescent="0.25">
      <c r="I2362" s="203"/>
      <c r="AZ2362" s="115"/>
    </row>
    <row r="2363" spans="9:52" s="180" customFormat="1" x14ac:dyDescent="0.25">
      <c r="I2363" s="203"/>
      <c r="AZ2363" s="115"/>
    </row>
    <row r="2364" spans="9:52" s="180" customFormat="1" x14ac:dyDescent="0.25">
      <c r="I2364" s="203"/>
      <c r="AZ2364" s="115"/>
    </row>
    <row r="2365" spans="9:52" s="180" customFormat="1" x14ac:dyDescent="0.25">
      <c r="I2365" s="203"/>
      <c r="AZ2365" s="115"/>
    </row>
    <row r="2366" spans="9:52" s="180" customFormat="1" x14ac:dyDescent="0.25">
      <c r="I2366" s="203"/>
      <c r="AZ2366" s="115"/>
    </row>
    <row r="2367" spans="9:52" s="180" customFormat="1" x14ac:dyDescent="0.25">
      <c r="I2367" s="203"/>
      <c r="AZ2367" s="115"/>
    </row>
    <row r="2368" spans="9:52" s="180" customFormat="1" x14ac:dyDescent="0.25">
      <c r="I2368" s="203"/>
      <c r="AZ2368" s="115"/>
    </row>
    <row r="2369" spans="9:52" s="180" customFormat="1" x14ac:dyDescent="0.25">
      <c r="I2369" s="203"/>
      <c r="AZ2369" s="115"/>
    </row>
    <row r="2370" spans="9:52" s="180" customFormat="1" x14ac:dyDescent="0.25">
      <c r="I2370" s="203"/>
      <c r="AZ2370" s="115"/>
    </row>
    <row r="2371" spans="9:52" s="180" customFormat="1" x14ac:dyDescent="0.25">
      <c r="I2371" s="203"/>
      <c r="AZ2371" s="115"/>
    </row>
    <row r="2372" spans="9:52" s="180" customFormat="1" x14ac:dyDescent="0.25">
      <c r="I2372" s="203"/>
      <c r="AZ2372" s="115"/>
    </row>
    <row r="2373" spans="9:52" s="180" customFormat="1" x14ac:dyDescent="0.25">
      <c r="I2373" s="203"/>
      <c r="AZ2373" s="115"/>
    </row>
    <row r="2374" spans="9:52" s="180" customFormat="1" x14ac:dyDescent="0.25">
      <c r="I2374" s="203"/>
      <c r="AZ2374" s="115"/>
    </row>
    <row r="2375" spans="9:52" s="180" customFormat="1" x14ac:dyDescent="0.25">
      <c r="I2375" s="203"/>
      <c r="AZ2375" s="115"/>
    </row>
    <row r="2376" spans="9:52" s="180" customFormat="1" x14ac:dyDescent="0.25">
      <c r="I2376" s="203"/>
      <c r="AZ2376" s="115"/>
    </row>
    <row r="2377" spans="9:52" s="180" customFormat="1" x14ac:dyDescent="0.25">
      <c r="I2377" s="203"/>
      <c r="AZ2377" s="115"/>
    </row>
    <row r="2378" spans="9:52" s="180" customFormat="1" x14ac:dyDescent="0.25">
      <c r="I2378" s="203"/>
      <c r="AZ2378" s="115"/>
    </row>
    <row r="2379" spans="9:52" s="180" customFormat="1" x14ac:dyDescent="0.25">
      <c r="I2379" s="203"/>
      <c r="AZ2379" s="115"/>
    </row>
    <row r="2380" spans="9:52" s="180" customFormat="1" x14ac:dyDescent="0.25">
      <c r="I2380" s="203"/>
      <c r="AZ2380" s="115"/>
    </row>
    <row r="2381" spans="9:52" s="180" customFormat="1" x14ac:dyDescent="0.25">
      <c r="I2381" s="203"/>
      <c r="AZ2381" s="115"/>
    </row>
    <row r="2382" spans="9:52" s="180" customFormat="1" x14ac:dyDescent="0.25">
      <c r="I2382" s="203"/>
      <c r="AZ2382" s="115"/>
    </row>
    <row r="2383" spans="9:52" s="180" customFormat="1" x14ac:dyDescent="0.25">
      <c r="I2383" s="203"/>
      <c r="AZ2383" s="115"/>
    </row>
    <row r="2384" spans="9:52" s="180" customFormat="1" x14ac:dyDescent="0.25">
      <c r="I2384" s="203"/>
      <c r="AZ2384" s="115"/>
    </row>
    <row r="2385" spans="9:52" s="180" customFormat="1" x14ac:dyDescent="0.25">
      <c r="I2385" s="203"/>
      <c r="AZ2385" s="115"/>
    </row>
    <row r="2386" spans="9:52" s="180" customFormat="1" x14ac:dyDescent="0.25">
      <c r="I2386" s="203"/>
      <c r="AZ2386" s="115"/>
    </row>
    <row r="2387" spans="9:52" s="180" customFormat="1" x14ac:dyDescent="0.25">
      <c r="I2387" s="203"/>
      <c r="AZ2387" s="115"/>
    </row>
    <row r="2388" spans="9:52" s="180" customFormat="1" x14ac:dyDescent="0.25">
      <c r="I2388" s="203"/>
      <c r="AZ2388" s="115"/>
    </row>
    <row r="2389" spans="9:52" s="180" customFormat="1" x14ac:dyDescent="0.25">
      <c r="I2389" s="203"/>
      <c r="AZ2389" s="115"/>
    </row>
    <row r="2390" spans="9:52" s="180" customFormat="1" x14ac:dyDescent="0.25">
      <c r="I2390" s="203"/>
      <c r="AZ2390" s="115"/>
    </row>
    <row r="2391" spans="9:52" s="180" customFormat="1" x14ac:dyDescent="0.25">
      <c r="I2391" s="203"/>
      <c r="AZ2391" s="115"/>
    </row>
    <row r="2392" spans="9:52" s="180" customFormat="1" x14ac:dyDescent="0.25">
      <c r="I2392" s="203"/>
      <c r="AZ2392" s="115"/>
    </row>
    <row r="2393" spans="9:52" s="180" customFormat="1" x14ac:dyDescent="0.25">
      <c r="I2393" s="203"/>
      <c r="AZ2393" s="115"/>
    </row>
    <row r="2394" spans="9:52" s="180" customFormat="1" x14ac:dyDescent="0.25">
      <c r="I2394" s="203"/>
      <c r="AZ2394" s="115"/>
    </row>
    <row r="2395" spans="9:52" s="180" customFormat="1" x14ac:dyDescent="0.25">
      <c r="I2395" s="203"/>
      <c r="AZ2395" s="115"/>
    </row>
    <row r="2396" spans="9:52" s="180" customFormat="1" x14ac:dyDescent="0.25">
      <c r="I2396" s="203"/>
      <c r="AZ2396" s="115"/>
    </row>
    <row r="2397" spans="9:52" s="180" customFormat="1" x14ac:dyDescent="0.25">
      <c r="I2397" s="203"/>
      <c r="AZ2397" s="115"/>
    </row>
    <row r="2398" spans="9:52" s="180" customFormat="1" x14ac:dyDescent="0.25">
      <c r="I2398" s="203"/>
      <c r="AZ2398" s="115"/>
    </row>
    <row r="2399" spans="9:52" s="180" customFormat="1" x14ac:dyDescent="0.25">
      <c r="I2399" s="203"/>
      <c r="AZ2399" s="115"/>
    </row>
    <row r="2400" spans="9:52" s="180" customFormat="1" x14ac:dyDescent="0.25">
      <c r="I2400" s="203"/>
      <c r="AZ2400" s="115"/>
    </row>
    <row r="2401" spans="9:52" s="180" customFormat="1" x14ac:dyDescent="0.25">
      <c r="I2401" s="203"/>
      <c r="AZ2401" s="115"/>
    </row>
    <row r="2402" spans="9:52" s="180" customFormat="1" x14ac:dyDescent="0.25">
      <c r="I2402" s="203"/>
      <c r="AZ2402" s="115"/>
    </row>
    <row r="2403" spans="9:52" s="180" customFormat="1" x14ac:dyDescent="0.25">
      <c r="I2403" s="203"/>
      <c r="AZ2403" s="115"/>
    </row>
    <row r="2404" spans="9:52" s="180" customFormat="1" x14ac:dyDescent="0.25">
      <c r="I2404" s="203"/>
      <c r="AZ2404" s="115"/>
    </row>
    <row r="2405" spans="9:52" s="180" customFormat="1" x14ac:dyDescent="0.25">
      <c r="I2405" s="203"/>
      <c r="AZ2405" s="115"/>
    </row>
    <row r="2406" spans="9:52" s="180" customFormat="1" x14ac:dyDescent="0.25">
      <c r="I2406" s="203"/>
      <c r="AZ2406" s="115"/>
    </row>
    <row r="2407" spans="9:52" s="180" customFormat="1" x14ac:dyDescent="0.25">
      <c r="I2407" s="203"/>
      <c r="AZ2407" s="115"/>
    </row>
    <row r="2408" spans="9:52" s="180" customFormat="1" x14ac:dyDescent="0.25">
      <c r="I2408" s="203"/>
      <c r="AZ2408" s="115"/>
    </row>
    <row r="2409" spans="9:52" s="180" customFormat="1" x14ac:dyDescent="0.25">
      <c r="I2409" s="203"/>
      <c r="AZ2409" s="115"/>
    </row>
    <row r="2410" spans="9:52" s="180" customFormat="1" x14ac:dyDescent="0.25">
      <c r="I2410" s="203"/>
      <c r="AZ2410" s="115"/>
    </row>
    <row r="2411" spans="9:52" s="180" customFormat="1" x14ac:dyDescent="0.25">
      <c r="I2411" s="203"/>
      <c r="AZ2411" s="115"/>
    </row>
    <row r="2412" spans="9:52" s="180" customFormat="1" x14ac:dyDescent="0.25">
      <c r="I2412" s="203"/>
      <c r="AZ2412" s="115"/>
    </row>
    <row r="2413" spans="9:52" s="180" customFormat="1" x14ac:dyDescent="0.25">
      <c r="I2413" s="203"/>
      <c r="AZ2413" s="115"/>
    </row>
    <row r="2414" spans="9:52" s="180" customFormat="1" x14ac:dyDescent="0.25">
      <c r="I2414" s="203"/>
      <c r="AZ2414" s="115"/>
    </row>
    <row r="2415" spans="9:52" s="180" customFormat="1" x14ac:dyDescent="0.25">
      <c r="I2415" s="203"/>
      <c r="AZ2415" s="115"/>
    </row>
    <row r="2416" spans="9:52" s="180" customFormat="1" x14ac:dyDescent="0.25">
      <c r="I2416" s="203"/>
      <c r="AZ2416" s="115"/>
    </row>
    <row r="2417" spans="9:52" s="180" customFormat="1" x14ac:dyDescent="0.25">
      <c r="I2417" s="203"/>
      <c r="AZ2417" s="115"/>
    </row>
    <row r="2418" spans="9:52" s="180" customFormat="1" x14ac:dyDescent="0.25">
      <c r="I2418" s="203"/>
      <c r="AZ2418" s="115"/>
    </row>
    <row r="2419" spans="9:52" s="180" customFormat="1" x14ac:dyDescent="0.25">
      <c r="I2419" s="203"/>
      <c r="AZ2419" s="115"/>
    </row>
    <row r="2420" spans="9:52" s="180" customFormat="1" x14ac:dyDescent="0.25">
      <c r="I2420" s="203"/>
      <c r="AZ2420" s="115"/>
    </row>
    <row r="2421" spans="9:52" s="180" customFormat="1" x14ac:dyDescent="0.25">
      <c r="I2421" s="203"/>
      <c r="AZ2421" s="115"/>
    </row>
    <row r="2422" spans="9:52" s="180" customFormat="1" x14ac:dyDescent="0.25">
      <c r="I2422" s="203"/>
      <c r="AZ2422" s="115"/>
    </row>
    <row r="2423" spans="9:52" s="180" customFormat="1" x14ac:dyDescent="0.25">
      <c r="I2423" s="203"/>
      <c r="AZ2423" s="115"/>
    </row>
    <row r="2424" spans="9:52" s="180" customFormat="1" x14ac:dyDescent="0.25">
      <c r="I2424" s="203"/>
      <c r="AZ2424" s="115"/>
    </row>
    <row r="2425" spans="9:52" s="180" customFormat="1" x14ac:dyDescent="0.25">
      <c r="I2425" s="203"/>
      <c r="AZ2425" s="115"/>
    </row>
    <row r="2426" spans="9:52" s="180" customFormat="1" x14ac:dyDescent="0.25">
      <c r="I2426" s="203"/>
      <c r="AZ2426" s="115"/>
    </row>
    <row r="2427" spans="9:52" s="180" customFormat="1" x14ac:dyDescent="0.25">
      <c r="I2427" s="203"/>
      <c r="AZ2427" s="115"/>
    </row>
    <row r="2428" spans="9:52" s="180" customFormat="1" x14ac:dyDescent="0.25">
      <c r="I2428" s="203"/>
      <c r="AZ2428" s="115"/>
    </row>
    <row r="2429" spans="9:52" s="180" customFormat="1" x14ac:dyDescent="0.25">
      <c r="I2429" s="203"/>
      <c r="AZ2429" s="115"/>
    </row>
    <row r="2430" spans="9:52" s="180" customFormat="1" x14ac:dyDescent="0.25">
      <c r="I2430" s="203"/>
      <c r="AZ2430" s="115"/>
    </row>
    <row r="2431" spans="9:52" s="180" customFormat="1" x14ac:dyDescent="0.25">
      <c r="I2431" s="203"/>
      <c r="AZ2431" s="115"/>
    </row>
    <row r="2432" spans="9:52" s="180" customFormat="1" x14ac:dyDescent="0.25">
      <c r="I2432" s="203"/>
      <c r="AZ2432" s="115"/>
    </row>
    <row r="2433" spans="9:52" s="180" customFormat="1" x14ac:dyDescent="0.25">
      <c r="I2433" s="203"/>
      <c r="AZ2433" s="115"/>
    </row>
    <row r="2434" spans="9:52" s="180" customFormat="1" x14ac:dyDescent="0.25">
      <c r="I2434" s="203"/>
      <c r="AZ2434" s="115"/>
    </row>
    <row r="2435" spans="9:52" s="180" customFormat="1" x14ac:dyDescent="0.25">
      <c r="I2435" s="203"/>
      <c r="AZ2435" s="115"/>
    </row>
    <row r="2436" spans="9:52" s="180" customFormat="1" x14ac:dyDescent="0.25">
      <c r="I2436" s="203"/>
      <c r="AZ2436" s="115"/>
    </row>
    <row r="2437" spans="9:52" s="180" customFormat="1" x14ac:dyDescent="0.25">
      <c r="I2437" s="203"/>
      <c r="AZ2437" s="115"/>
    </row>
    <row r="2438" spans="9:52" s="180" customFormat="1" x14ac:dyDescent="0.25">
      <c r="I2438" s="203"/>
      <c r="AZ2438" s="115"/>
    </row>
    <row r="2439" spans="9:52" s="180" customFormat="1" x14ac:dyDescent="0.25">
      <c r="I2439" s="203"/>
      <c r="AZ2439" s="115"/>
    </row>
    <row r="2440" spans="9:52" s="180" customFormat="1" x14ac:dyDescent="0.25">
      <c r="I2440" s="203"/>
      <c r="AZ2440" s="115"/>
    </row>
    <row r="2441" spans="9:52" s="180" customFormat="1" x14ac:dyDescent="0.25">
      <c r="I2441" s="203"/>
      <c r="AZ2441" s="115"/>
    </row>
    <row r="2442" spans="9:52" s="180" customFormat="1" x14ac:dyDescent="0.25">
      <c r="I2442" s="203"/>
      <c r="AZ2442" s="115"/>
    </row>
    <row r="2443" spans="9:52" s="180" customFormat="1" x14ac:dyDescent="0.25">
      <c r="I2443" s="203"/>
      <c r="AZ2443" s="115"/>
    </row>
    <row r="2444" spans="9:52" s="180" customFormat="1" x14ac:dyDescent="0.25">
      <c r="I2444" s="203"/>
      <c r="AZ2444" s="115"/>
    </row>
    <row r="2445" spans="9:52" s="180" customFormat="1" x14ac:dyDescent="0.25">
      <c r="I2445" s="203"/>
      <c r="AZ2445" s="115"/>
    </row>
    <row r="2446" spans="9:52" s="180" customFormat="1" x14ac:dyDescent="0.25">
      <c r="I2446" s="203"/>
      <c r="AZ2446" s="115"/>
    </row>
    <row r="2447" spans="9:52" s="180" customFormat="1" x14ac:dyDescent="0.25">
      <c r="I2447" s="203"/>
      <c r="AZ2447" s="115"/>
    </row>
    <row r="2448" spans="9:52" s="180" customFormat="1" x14ac:dyDescent="0.25">
      <c r="I2448" s="203"/>
      <c r="AZ2448" s="115"/>
    </row>
    <row r="2449" spans="9:52" s="180" customFormat="1" x14ac:dyDescent="0.25">
      <c r="I2449" s="203"/>
      <c r="AZ2449" s="115"/>
    </row>
    <row r="2450" spans="9:52" s="180" customFormat="1" x14ac:dyDescent="0.25">
      <c r="I2450" s="203"/>
      <c r="AZ2450" s="115"/>
    </row>
    <row r="2451" spans="9:52" s="180" customFormat="1" x14ac:dyDescent="0.25">
      <c r="I2451" s="203"/>
      <c r="AZ2451" s="115"/>
    </row>
    <row r="2452" spans="9:52" s="180" customFormat="1" x14ac:dyDescent="0.25">
      <c r="I2452" s="203"/>
      <c r="AZ2452" s="115"/>
    </row>
    <row r="2453" spans="9:52" s="180" customFormat="1" x14ac:dyDescent="0.25">
      <c r="I2453" s="203"/>
      <c r="AZ2453" s="115"/>
    </row>
    <row r="2454" spans="9:52" s="180" customFormat="1" x14ac:dyDescent="0.25">
      <c r="I2454" s="203"/>
      <c r="AZ2454" s="115"/>
    </row>
    <row r="2455" spans="9:52" s="180" customFormat="1" x14ac:dyDescent="0.25">
      <c r="I2455" s="203"/>
      <c r="AZ2455" s="115"/>
    </row>
    <row r="2456" spans="9:52" s="180" customFormat="1" x14ac:dyDescent="0.25">
      <c r="I2456" s="203"/>
      <c r="AZ2456" s="115"/>
    </row>
    <row r="2457" spans="9:52" s="180" customFormat="1" x14ac:dyDescent="0.25">
      <c r="I2457" s="203"/>
      <c r="AZ2457" s="115"/>
    </row>
    <row r="2458" spans="9:52" s="180" customFormat="1" x14ac:dyDescent="0.25">
      <c r="I2458" s="203"/>
      <c r="AZ2458" s="115"/>
    </row>
    <row r="2459" spans="9:52" s="180" customFormat="1" x14ac:dyDescent="0.25">
      <c r="I2459" s="203"/>
      <c r="AZ2459" s="115"/>
    </row>
    <row r="2460" spans="9:52" s="180" customFormat="1" x14ac:dyDescent="0.25">
      <c r="I2460" s="203"/>
      <c r="AZ2460" s="115"/>
    </row>
    <row r="2461" spans="9:52" s="180" customFormat="1" x14ac:dyDescent="0.25">
      <c r="I2461" s="203"/>
      <c r="AZ2461" s="115"/>
    </row>
    <row r="2462" spans="9:52" s="180" customFormat="1" x14ac:dyDescent="0.25">
      <c r="I2462" s="203"/>
      <c r="AZ2462" s="115"/>
    </row>
    <row r="2463" spans="9:52" s="180" customFormat="1" x14ac:dyDescent="0.25">
      <c r="I2463" s="203"/>
      <c r="AZ2463" s="115"/>
    </row>
    <row r="2464" spans="9:52" s="180" customFormat="1" x14ac:dyDescent="0.25">
      <c r="I2464" s="203"/>
      <c r="AZ2464" s="115"/>
    </row>
    <row r="2465" spans="9:52" s="180" customFormat="1" x14ac:dyDescent="0.25">
      <c r="I2465" s="203"/>
      <c r="AZ2465" s="115"/>
    </row>
    <row r="2466" spans="9:52" s="180" customFormat="1" x14ac:dyDescent="0.25">
      <c r="I2466" s="203"/>
      <c r="AZ2466" s="115"/>
    </row>
    <row r="2467" spans="9:52" s="180" customFormat="1" x14ac:dyDescent="0.25">
      <c r="I2467" s="203"/>
      <c r="AZ2467" s="115"/>
    </row>
    <row r="2468" spans="9:52" s="180" customFormat="1" x14ac:dyDescent="0.25">
      <c r="I2468" s="203"/>
      <c r="AZ2468" s="115"/>
    </row>
    <row r="2469" spans="9:52" s="180" customFormat="1" x14ac:dyDescent="0.25">
      <c r="I2469" s="203"/>
      <c r="AZ2469" s="115"/>
    </row>
    <row r="2470" spans="9:52" s="180" customFormat="1" x14ac:dyDescent="0.25">
      <c r="I2470" s="203"/>
      <c r="AZ2470" s="115"/>
    </row>
    <row r="2471" spans="9:52" s="180" customFormat="1" x14ac:dyDescent="0.25">
      <c r="I2471" s="203"/>
      <c r="AZ2471" s="115"/>
    </row>
    <row r="2472" spans="9:52" s="180" customFormat="1" x14ac:dyDescent="0.25">
      <c r="I2472" s="203"/>
      <c r="AZ2472" s="115"/>
    </row>
    <row r="2473" spans="9:52" s="180" customFormat="1" x14ac:dyDescent="0.25">
      <c r="I2473" s="203"/>
      <c r="AZ2473" s="115"/>
    </row>
    <row r="2474" spans="9:52" s="180" customFormat="1" x14ac:dyDescent="0.25">
      <c r="I2474" s="203"/>
      <c r="AZ2474" s="115"/>
    </row>
    <row r="2475" spans="9:52" s="180" customFormat="1" x14ac:dyDescent="0.25">
      <c r="I2475" s="203"/>
      <c r="AZ2475" s="115"/>
    </row>
    <row r="2476" spans="9:52" s="180" customFormat="1" x14ac:dyDescent="0.25">
      <c r="I2476" s="203"/>
      <c r="AZ2476" s="115"/>
    </row>
    <row r="2477" spans="9:52" s="180" customFormat="1" x14ac:dyDescent="0.25">
      <c r="I2477" s="203"/>
      <c r="AZ2477" s="115"/>
    </row>
    <row r="2478" spans="9:52" s="180" customFormat="1" x14ac:dyDescent="0.25">
      <c r="I2478" s="203"/>
      <c r="AZ2478" s="115"/>
    </row>
    <row r="2479" spans="9:52" s="180" customFormat="1" x14ac:dyDescent="0.25">
      <c r="I2479" s="203"/>
      <c r="AZ2479" s="115"/>
    </row>
    <row r="2480" spans="9:52" s="180" customFormat="1" x14ac:dyDescent="0.25">
      <c r="I2480" s="203"/>
      <c r="AZ2480" s="115"/>
    </row>
    <row r="2481" spans="9:52" s="180" customFormat="1" x14ac:dyDescent="0.25">
      <c r="I2481" s="203"/>
      <c r="AZ2481" s="115"/>
    </row>
    <row r="2482" spans="9:52" s="180" customFormat="1" x14ac:dyDescent="0.25">
      <c r="I2482" s="203"/>
      <c r="AZ2482" s="115"/>
    </row>
    <row r="2483" spans="9:52" s="180" customFormat="1" x14ac:dyDescent="0.25">
      <c r="I2483" s="203"/>
      <c r="AZ2483" s="115"/>
    </row>
    <row r="2484" spans="9:52" s="180" customFormat="1" x14ac:dyDescent="0.25">
      <c r="I2484" s="203"/>
      <c r="AZ2484" s="115"/>
    </row>
    <row r="2485" spans="9:52" s="180" customFormat="1" x14ac:dyDescent="0.25">
      <c r="I2485" s="203"/>
      <c r="AZ2485" s="115"/>
    </row>
    <row r="2486" spans="9:52" s="180" customFormat="1" x14ac:dyDescent="0.25">
      <c r="I2486" s="203"/>
      <c r="AZ2486" s="115"/>
    </row>
    <row r="2487" spans="9:52" s="180" customFormat="1" x14ac:dyDescent="0.25">
      <c r="I2487" s="203"/>
      <c r="AZ2487" s="115"/>
    </row>
    <row r="2488" spans="9:52" s="180" customFormat="1" x14ac:dyDescent="0.25">
      <c r="I2488" s="203"/>
      <c r="AZ2488" s="115"/>
    </row>
    <row r="2489" spans="9:52" s="180" customFormat="1" x14ac:dyDescent="0.25">
      <c r="I2489" s="203"/>
      <c r="AZ2489" s="115"/>
    </row>
    <row r="2490" spans="9:52" s="180" customFormat="1" x14ac:dyDescent="0.25">
      <c r="I2490" s="203"/>
      <c r="AZ2490" s="115"/>
    </row>
    <row r="2491" spans="9:52" s="180" customFormat="1" x14ac:dyDescent="0.25">
      <c r="I2491" s="203"/>
      <c r="AZ2491" s="115"/>
    </row>
    <row r="2492" spans="9:52" s="180" customFormat="1" x14ac:dyDescent="0.25">
      <c r="I2492" s="203"/>
      <c r="AZ2492" s="115"/>
    </row>
    <row r="2493" spans="9:52" s="180" customFormat="1" x14ac:dyDescent="0.25">
      <c r="I2493" s="203"/>
      <c r="AZ2493" s="115"/>
    </row>
    <row r="2494" spans="9:52" s="180" customFormat="1" x14ac:dyDescent="0.25">
      <c r="I2494" s="203"/>
      <c r="AZ2494" s="115"/>
    </row>
    <row r="2495" spans="9:52" s="180" customFormat="1" x14ac:dyDescent="0.25">
      <c r="I2495" s="203"/>
      <c r="AZ2495" s="115"/>
    </row>
    <row r="2496" spans="9:52" s="180" customFormat="1" x14ac:dyDescent="0.25">
      <c r="I2496" s="203"/>
      <c r="AZ2496" s="115"/>
    </row>
    <row r="2497" spans="9:52" s="180" customFormat="1" x14ac:dyDescent="0.25">
      <c r="I2497" s="203"/>
      <c r="AZ2497" s="115"/>
    </row>
    <row r="2498" spans="9:52" s="180" customFormat="1" x14ac:dyDescent="0.25">
      <c r="I2498" s="203"/>
      <c r="AZ2498" s="115"/>
    </row>
    <row r="2499" spans="9:52" s="180" customFormat="1" x14ac:dyDescent="0.25">
      <c r="I2499" s="203"/>
      <c r="AZ2499" s="115"/>
    </row>
    <row r="2500" spans="9:52" s="180" customFormat="1" x14ac:dyDescent="0.25">
      <c r="I2500" s="203"/>
      <c r="AZ2500" s="115"/>
    </row>
    <row r="2501" spans="9:52" s="180" customFormat="1" x14ac:dyDescent="0.25">
      <c r="I2501" s="203"/>
      <c r="AZ2501" s="115"/>
    </row>
    <row r="2502" spans="9:52" s="180" customFormat="1" x14ac:dyDescent="0.25">
      <c r="I2502" s="203"/>
      <c r="AZ2502" s="115"/>
    </row>
    <row r="2503" spans="9:52" s="180" customFormat="1" x14ac:dyDescent="0.25">
      <c r="I2503" s="203"/>
      <c r="AZ2503" s="115"/>
    </row>
    <row r="2504" spans="9:52" s="180" customFormat="1" x14ac:dyDescent="0.25">
      <c r="I2504" s="203"/>
      <c r="AZ2504" s="115"/>
    </row>
    <row r="2505" spans="9:52" s="180" customFormat="1" x14ac:dyDescent="0.25">
      <c r="I2505" s="203"/>
      <c r="AZ2505" s="115"/>
    </row>
    <row r="2506" spans="9:52" s="180" customFormat="1" x14ac:dyDescent="0.25">
      <c r="I2506" s="203"/>
      <c r="AZ2506" s="115"/>
    </row>
    <row r="2507" spans="9:52" s="180" customFormat="1" x14ac:dyDescent="0.25">
      <c r="I2507" s="203"/>
      <c r="AZ2507" s="115"/>
    </row>
    <row r="2508" spans="9:52" s="180" customFormat="1" x14ac:dyDescent="0.25">
      <c r="I2508" s="203"/>
      <c r="AZ2508" s="115"/>
    </row>
    <row r="2509" spans="9:52" s="180" customFormat="1" x14ac:dyDescent="0.25">
      <c r="I2509" s="203"/>
      <c r="AZ2509" s="115"/>
    </row>
    <row r="2510" spans="9:52" s="180" customFormat="1" x14ac:dyDescent="0.25">
      <c r="I2510" s="203"/>
      <c r="AZ2510" s="115"/>
    </row>
    <row r="2511" spans="9:52" s="180" customFormat="1" x14ac:dyDescent="0.25">
      <c r="I2511" s="203"/>
      <c r="AZ2511" s="115"/>
    </row>
    <row r="2512" spans="9:52" s="180" customFormat="1" x14ac:dyDescent="0.25">
      <c r="I2512" s="203"/>
      <c r="AZ2512" s="115"/>
    </row>
    <row r="2513" spans="9:52" s="180" customFormat="1" x14ac:dyDescent="0.25">
      <c r="I2513" s="203"/>
      <c r="AZ2513" s="115"/>
    </row>
    <row r="2514" spans="9:52" s="180" customFormat="1" x14ac:dyDescent="0.25">
      <c r="I2514" s="203"/>
      <c r="AZ2514" s="115"/>
    </row>
    <row r="2515" spans="9:52" s="180" customFormat="1" x14ac:dyDescent="0.25">
      <c r="I2515" s="203"/>
      <c r="AZ2515" s="115"/>
    </row>
    <row r="2516" spans="9:52" s="180" customFormat="1" x14ac:dyDescent="0.25">
      <c r="I2516" s="203"/>
      <c r="AZ2516" s="115"/>
    </row>
    <row r="2517" spans="9:52" s="180" customFormat="1" x14ac:dyDescent="0.25">
      <c r="I2517" s="203"/>
      <c r="AZ2517" s="115"/>
    </row>
    <row r="2518" spans="9:52" s="180" customFormat="1" x14ac:dyDescent="0.25">
      <c r="I2518" s="203"/>
      <c r="AZ2518" s="115"/>
    </row>
    <row r="2519" spans="9:52" s="180" customFormat="1" x14ac:dyDescent="0.25">
      <c r="I2519" s="203"/>
      <c r="AZ2519" s="115"/>
    </row>
    <row r="2520" spans="9:52" s="180" customFormat="1" x14ac:dyDescent="0.25">
      <c r="I2520" s="203"/>
      <c r="AZ2520" s="115"/>
    </row>
    <row r="2521" spans="9:52" s="180" customFormat="1" x14ac:dyDescent="0.25">
      <c r="I2521" s="203"/>
      <c r="AZ2521" s="115"/>
    </row>
    <row r="2522" spans="9:52" s="180" customFormat="1" x14ac:dyDescent="0.25">
      <c r="I2522" s="203"/>
      <c r="AZ2522" s="115"/>
    </row>
    <row r="2523" spans="9:52" s="180" customFormat="1" x14ac:dyDescent="0.25">
      <c r="I2523" s="203"/>
      <c r="AZ2523" s="115"/>
    </row>
    <row r="2524" spans="9:52" s="180" customFormat="1" x14ac:dyDescent="0.25">
      <c r="I2524" s="203"/>
      <c r="AZ2524" s="115"/>
    </row>
    <row r="2525" spans="9:52" s="180" customFormat="1" x14ac:dyDescent="0.25">
      <c r="I2525" s="203"/>
      <c r="AZ2525" s="115"/>
    </row>
    <row r="2526" spans="9:52" s="180" customFormat="1" x14ac:dyDescent="0.25">
      <c r="I2526" s="203"/>
      <c r="AZ2526" s="115"/>
    </row>
    <row r="2527" spans="9:52" s="180" customFormat="1" x14ac:dyDescent="0.25">
      <c r="I2527" s="203"/>
      <c r="AZ2527" s="115"/>
    </row>
    <row r="2528" spans="9:52" s="180" customFormat="1" x14ac:dyDescent="0.25">
      <c r="I2528" s="203"/>
      <c r="AZ2528" s="115"/>
    </row>
    <row r="2529" spans="9:52" s="180" customFormat="1" x14ac:dyDescent="0.25">
      <c r="I2529" s="203"/>
      <c r="AZ2529" s="115"/>
    </row>
    <row r="2530" spans="9:52" s="180" customFormat="1" x14ac:dyDescent="0.25">
      <c r="I2530" s="203"/>
      <c r="AZ2530" s="115"/>
    </row>
    <row r="2531" spans="9:52" s="180" customFormat="1" x14ac:dyDescent="0.25">
      <c r="I2531" s="203"/>
      <c r="AZ2531" s="115"/>
    </row>
    <row r="2532" spans="9:52" s="180" customFormat="1" x14ac:dyDescent="0.25">
      <c r="I2532" s="203"/>
      <c r="AZ2532" s="115"/>
    </row>
    <row r="2533" spans="9:52" s="180" customFormat="1" x14ac:dyDescent="0.25">
      <c r="I2533" s="203"/>
      <c r="AZ2533" s="115"/>
    </row>
    <row r="2534" spans="9:52" s="180" customFormat="1" x14ac:dyDescent="0.25">
      <c r="I2534" s="203"/>
      <c r="AZ2534" s="115"/>
    </row>
    <row r="2535" spans="9:52" s="180" customFormat="1" x14ac:dyDescent="0.25">
      <c r="I2535" s="203"/>
      <c r="AZ2535" s="115"/>
    </row>
    <row r="2536" spans="9:52" s="180" customFormat="1" x14ac:dyDescent="0.25">
      <c r="I2536" s="203"/>
      <c r="AZ2536" s="115"/>
    </row>
    <row r="2537" spans="9:52" s="180" customFormat="1" x14ac:dyDescent="0.25">
      <c r="I2537" s="203"/>
      <c r="AZ2537" s="115"/>
    </row>
    <row r="2538" spans="9:52" s="180" customFormat="1" x14ac:dyDescent="0.25">
      <c r="I2538" s="203"/>
      <c r="AZ2538" s="115"/>
    </row>
    <row r="2539" spans="9:52" s="180" customFormat="1" x14ac:dyDescent="0.25">
      <c r="I2539" s="203"/>
      <c r="AZ2539" s="115"/>
    </row>
    <row r="2540" spans="9:52" s="180" customFormat="1" x14ac:dyDescent="0.25">
      <c r="I2540" s="203"/>
      <c r="AZ2540" s="115"/>
    </row>
    <row r="2541" spans="9:52" s="180" customFormat="1" x14ac:dyDescent="0.25">
      <c r="I2541" s="203"/>
      <c r="AZ2541" s="115"/>
    </row>
    <row r="2542" spans="9:52" s="180" customFormat="1" x14ac:dyDescent="0.25">
      <c r="I2542" s="203"/>
      <c r="AZ2542" s="115"/>
    </row>
    <row r="2543" spans="9:52" s="180" customFormat="1" x14ac:dyDescent="0.25">
      <c r="I2543" s="203"/>
      <c r="AZ2543" s="115"/>
    </row>
    <row r="2544" spans="9:52" s="180" customFormat="1" x14ac:dyDescent="0.25">
      <c r="I2544" s="203"/>
      <c r="AZ2544" s="115"/>
    </row>
    <row r="2545" spans="9:52" s="180" customFormat="1" x14ac:dyDescent="0.25">
      <c r="I2545" s="203"/>
      <c r="AZ2545" s="115"/>
    </row>
    <row r="2546" spans="9:52" s="180" customFormat="1" x14ac:dyDescent="0.25">
      <c r="I2546" s="203"/>
      <c r="AZ2546" s="115"/>
    </row>
    <row r="2547" spans="9:52" s="180" customFormat="1" x14ac:dyDescent="0.25">
      <c r="I2547" s="203"/>
      <c r="AZ2547" s="115"/>
    </row>
    <row r="2548" spans="9:52" s="180" customFormat="1" x14ac:dyDescent="0.25">
      <c r="I2548" s="203"/>
      <c r="AZ2548" s="115"/>
    </row>
    <row r="2549" spans="9:52" s="180" customFormat="1" x14ac:dyDescent="0.25">
      <c r="I2549" s="203"/>
      <c r="AZ2549" s="115"/>
    </row>
    <row r="2550" spans="9:52" s="180" customFormat="1" x14ac:dyDescent="0.25">
      <c r="I2550" s="203"/>
      <c r="AZ2550" s="115"/>
    </row>
    <row r="2551" spans="9:52" s="180" customFormat="1" x14ac:dyDescent="0.25">
      <c r="I2551" s="203"/>
      <c r="AZ2551" s="115"/>
    </row>
    <row r="2552" spans="9:52" s="180" customFormat="1" x14ac:dyDescent="0.25">
      <c r="I2552" s="203"/>
      <c r="AZ2552" s="115"/>
    </row>
    <row r="2553" spans="9:52" s="180" customFormat="1" x14ac:dyDescent="0.25">
      <c r="I2553" s="203"/>
      <c r="AZ2553" s="115"/>
    </row>
    <row r="2554" spans="9:52" s="180" customFormat="1" x14ac:dyDescent="0.25">
      <c r="I2554" s="203"/>
      <c r="AZ2554" s="115"/>
    </row>
    <row r="2555" spans="9:52" s="180" customFormat="1" x14ac:dyDescent="0.25">
      <c r="I2555" s="203"/>
      <c r="AZ2555" s="115"/>
    </row>
    <row r="2556" spans="9:52" s="180" customFormat="1" x14ac:dyDescent="0.25">
      <c r="I2556" s="203"/>
      <c r="AZ2556" s="115"/>
    </row>
    <row r="2557" spans="9:52" s="180" customFormat="1" x14ac:dyDescent="0.25">
      <c r="I2557" s="203"/>
      <c r="AZ2557" s="115"/>
    </row>
    <row r="2558" spans="9:52" s="180" customFormat="1" x14ac:dyDescent="0.25">
      <c r="I2558" s="203"/>
      <c r="AZ2558" s="115"/>
    </row>
    <row r="2559" spans="9:52" s="180" customFormat="1" x14ac:dyDescent="0.25">
      <c r="I2559" s="203"/>
      <c r="AZ2559" s="115"/>
    </row>
    <row r="2560" spans="9:52" s="180" customFormat="1" x14ac:dyDescent="0.25">
      <c r="I2560" s="203"/>
      <c r="AZ2560" s="115"/>
    </row>
    <row r="2561" spans="9:52" s="180" customFormat="1" x14ac:dyDescent="0.25">
      <c r="I2561" s="203"/>
      <c r="AZ2561" s="115"/>
    </row>
    <row r="2562" spans="9:52" s="180" customFormat="1" x14ac:dyDescent="0.25">
      <c r="I2562" s="203"/>
      <c r="AZ2562" s="115"/>
    </row>
    <row r="2563" spans="9:52" s="180" customFormat="1" x14ac:dyDescent="0.25">
      <c r="I2563" s="203"/>
      <c r="AZ2563" s="115"/>
    </row>
    <row r="2564" spans="9:52" s="180" customFormat="1" x14ac:dyDescent="0.25">
      <c r="I2564" s="203"/>
      <c r="AZ2564" s="115"/>
    </row>
    <row r="2565" spans="9:52" s="180" customFormat="1" x14ac:dyDescent="0.25">
      <c r="I2565" s="203"/>
      <c r="AZ2565" s="115"/>
    </row>
    <row r="2566" spans="9:52" s="180" customFormat="1" x14ac:dyDescent="0.25">
      <c r="I2566" s="203"/>
      <c r="AZ2566" s="115"/>
    </row>
    <row r="2567" spans="9:52" s="180" customFormat="1" x14ac:dyDescent="0.25">
      <c r="I2567" s="203"/>
      <c r="AZ2567" s="115"/>
    </row>
    <row r="2568" spans="9:52" s="180" customFormat="1" x14ac:dyDescent="0.25">
      <c r="I2568" s="203"/>
      <c r="AZ2568" s="115"/>
    </row>
    <row r="2569" spans="9:52" s="180" customFormat="1" x14ac:dyDescent="0.25">
      <c r="I2569" s="203"/>
      <c r="AZ2569" s="115"/>
    </row>
    <row r="2570" spans="9:52" s="180" customFormat="1" x14ac:dyDescent="0.25">
      <c r="I2570" s="203"/>
      <c r="AZ2570" s="115"/>
    </row>
    <row r="2571" spans="9:52" s="180" customFormat="1" x14ac:dyDescent="0.25">
      <c r="I2571" s="203"/>
      <c r="AZ2571" s="115"/>
    </row>
    <row r="2572" spans="9:52" s="180" customFormat="1" x14ac:dyDescent="0.25">
      <c r="I2572" s="203"/>
      <c r="AZ2572" s="115"/>
    </row>
    <row r="2573" spans="9:52" s="180" customFormat="1" x14ac:dyDescent="0.25">
      <c r="I2573" s="203"/>
      <c r="AZ2573" s="115"/>
    </row>
    <row r="2574" spans="9:52" s="180" customFormat="1" x14ac:dyDescent="0.25">
      <c r="I2574" s="203"/>
      <c r="AZ2574" s="115"/>
    </row>
    <row r="2575" spans="9:52" s="180" customFormat="1" x14ac:dyDescent="0.25">
      <c r="I2575" s="203"/>
      <c r="AZ2575" s="115"/>
    </row>
    <row r="2576" spans="9:52" s="180" customFormat="1" x14ac:dyDescent="0.25">
      <c r="I2576" s="203"/>
      <c r="AZ2576" s="115"/>
    </row>
    <row r="2577" spans="9:52" s="180" customFormat="1" x14ac:dyDescent="0.25">
      <c r="I2577" s="203"/>
      <c r="AZ2577" s="115"/>
    </row>
    <row r="2578" spans="9:52" s="180" customFormat="1" x14ac:dyDescent="0.25">
      <c r="I2578" s="203"/>
      <c r="AZ2578" s="115"/>
    </row>
    <row r="2579" spans="9:52" s="180" customFormat="1" x14ac:dyDescent="0.25">
      <c r="I2579" s="203"/>
      <c r="AZ2579" s="115"/>
    </row>
    <row r="2580" spans="9:52" s="180" customFormat="1" x14ac:dyDescent="0.25">
      <c r="I2580" s="203"/>
      <c r="AZ2580" s="115"/>
    </row>
    <row r="2581" spans="9:52" s="180" customFormat="1" x14ac:dyDescent="0.25">
      <c r="I2581" s="203"/>
      <c r="AZ2581" s="115"/>
    </row>
    <row r="2582" spans="9:52" s="180" customFormat="1" x14ac:dyDescent="0.25">
      <c r="I2582" s="203"/>
      <c r="AZ2582" s="115"/>
    </row>
    <row r="2583" spans="9:52" s="180" customFormat="1" x14ac:dyDescent="0.25">
      <c r="I2583" s="203"/>
      <c r="AZ2583" s="115"/>
    </row>
    <row r="2584" spans="9:52" s="180" customFormat="1" x14ac:dyDescent="0.25">
      <c r="I2584" s="203"/>
      <c r="AZ2584" s="115"/>
    </row>
    <row r="2585" spans="9:52" s="180" customFormat="1" x14ac:dyDescent="0.25">
      <c r="I2585" s="203"/>
      <c r="AZ2585" s="115"/>
    </row>
    <row r="2586" spans="9:52" s="180" customFormat="1" x14ac:dyDescent="0.25">
      <c r="I2586" s="203"/>
      <c r="AZ2586" s="115"/>
    </row>
    <row r="2587" spans="9:52" s="180" customFormat="1" x14ac:dyDescent="0.25">
      <c r="I2587" s="203"/>
      <c r="AZ2587" s="115"/>
    </row>
    <row r="2588" spans="9:52" s="180" customFormat="1" x14ac:dyDescent="0.25">
      <c r="I2588" s="203"/>
      <c r="AZ2588" s="115"/>
    </row>
    <row r="2589" spans="9:52" s="180" customFormat="1" x14ac:dyDescent="0.25">
      <c r="I2589" s="203"/>
      <c r="AZ2589" s="115"/>
    </row>
    <row r="2590" spans="9:52" s="180" customFormat="1" x14ac:dyDescent="0.25">
      <c r="I2590" s="203"/>
      <c r="AZ2590" s="115"/>
    </row>
    <row r="2591" spans="9:52" s="180" customFormat="1" x14ac:dyDescent="0.25">
      <c r="I2591" s="203"/>
      <c r="AZ2591" s="115"/>
    </row>
    <row r="2592" spans="9:52" s="180" customFormat="1" x14ac:dyDescent="0.25">
      <c r="I2592" s="203"/>
      <c r="AZ2592" s="115"/>
    </row>
    <row r="2593" spans="9:52" s="180" customFormat="1" x14ac:dyDescent="0.25">
      <c r="I2593" s="203"/>
      <c r="AZ2593" s="115"/>
    </row>
    <row r="2594" spans="9:52" s="180" customFormat="1" x14ac:dyDescent="0.25">
      <c r="I2594" s="203"/>
      <c r="AZ2594" s="115"/>
    </row>
    <row r="2595" spans="9:52" s="180" customFormat="1" x14ac:dyDescent="0.25">
      <c r="I2595" s="203"/>
      <c r="AZ2595" s="115"/>
    </row>
    <row r="2596" spans="9:52" s="180" customFormat="1" x14ac:dyDescent="0.25">
      <c r="I2596" s="203"/>
      <c r="AZ2596" s="115"/>
    </row>
    <row r="2597" spans="9:52" s="180" customFormat="1" x14ac:dyDescent="0.25">
      <c r="I2597" s="203"/>
      <c r="AZ2597" s="115"/>
    </row>
    <row r="2598" spans="9:52" s="180" customFormat="1" x14ac:dyDescent="0.25">
      <c r="I2598" s="203"/>
      <c r="AZ2598" s="115"/>
    </row>
    <row r="2599" spans="9:52" s="180" customFormat="1" x14ac:dyDescent="0.25">
      <c r="I2599" s="203"/>
      <c r="AZ2599" s="115"/>
    </row>
    <row r="2600" spans="9:52" s="180" customFormat="1" x14ac:dyDescent="0.25">
      <c r="I2600" s="203"/>
      <c r="AZ2600" s="115"/>
    </row>
    <row r="2601" spans="9:52" s="180" customFormat="1" x14ac:dyDescent="0.25">
      <c r="I2601" s="203"/>
      <c r="AZ2601" s="115"/>
    </row>
    <row r="2602" spans="9:52" s="180" customFormat="1" x14ac:dyDescent="0.25">
      <c r="I2602" s="203"/>
      <c r="AZ2602" s="115"/>
    </row>
    <row r="2603" spans="9:52" s="180" customFormat="1" x14ac:dyDescent="0.25">
      <c r="I2603" s="203"/>
      <c r="AZ2603" s="115"/>
    </row>
    <row r="2604" spans="9:52" s="180" customFormat="1" x14ac:dyDescent="0.25">
      <c r="I2604" s="203"/>
      <c r="AZ2604" s="115"/>
    </row>
    <row r="2605" spans="9:52" s="180" customFormat="1" x14ac:dyDescent="0.25">
      <c r="I2605" s="203"/>
      <c r="AZ2605" s="115"/>
    </row>
    <row r="2606" spans="9:52" s="180" customFormat="1" x14ac:dyDescent="0.25">
      <c r="I2606" s="203"/>
      <c r="AZ2606" s="115"/>
    </row>
    <row r="2607" spans="9:52" s="180" customFormat="1" x14ac:dyDescent="0.25">
      <c r="I2607" s="203"/>
      <c r="AZ2607" s="115"/>
    </row>
    <row r="2608" spans="9:52" s="180" customFormat="1" x14ac:dyDescent="0.25">
      <c r="I2608" s="203"/>
      <c r="AZ2608" s="115"/>
    </row>
    <row r="2609" spans="9:52" s="180" customFormat="1" x14ac:dyDescent="0.25">
      <c r="I2609" s="203"/>
      <c r="AZ2609" s="115"/>
    </row>
    <row r="2610" spans="9:52" s="180" customFormat="1" x14ac:dyDescent="0.25">
      <c r="I2610" s="203"/>
      <c r="AZ2610" s="115"/>
    </row>
    <row r="2611" spans="9:52" s="180" customFormat="1" x14ac:dyDescent="0.25">
      <c r="I2611" s="203"/>
      <c r="AZ2611" s="115"/>
    </row>
    <row r="2612" spans="9:52" s="180" customFormat="1" x14ac:dyDescent="0.25">
      <c r="I2612" s="203"/>
      <c r="AZ2612" s="115"/>
    </row>
    <row r="2613" spans="9:52" s="180" customFormat="1" x14ac:dyDescent="0.25">
      <c r="I2613" s="203"/>
      <c r="AZ2613" s="115"/>
    </row>
    <row r="2614" spans="9:52" s="180" customFormat="1" x14ac:dyDescent="0.25">
      <c r="I2614" s="203"/>
      <c r="AZ2614" s="115"/>
    </row>
    <row r="2615" spans="9:52" s="180" customFormat="1" x14ac:dyDescent="0.25">
      <c r="I2615" s="203"/>
      <c r="AZ2615" s="115"/>
    </row>
    <row r="2616" spans="9:52" s="180" customFormat="1" x14ac:dyDescent="0.25">
      <c r="I2616" s="203"/>
      <c r="AZ2616" s="115"/>
    </row>
    <row r="2617" spans="9:52" s="180" customFormat="1" x14ac:dyDescent="0.25">
      <c r="I2617" s="203"/>
      <c r="AZ2617" s="115"/>
    </row>
    <row r="2618" spans="9:52" s="180" customFormat="1" x14ac:dyDescent="0.25">
      <c r="I2618" s="203"/>
      <c r="AZ2618" s="115"/>
    </row>
    <row r="2619" spans="9:52" s="180" customFormat="1" x14ac:dyDescent="0.25">
      <c r="I2619" s="203"/>
      <c r="AZ2619" s="115"/>
    </row>
    <row r="2620" spans="9:52" s="180" customFormat="1" x14ac:dyDescent="0.25">
      <c r="I2620" s="203"/>
      <c r="AZ2620" s="115"/>
    </row>
    <row r="2621" spans="9:52" s="180" customFormat="1" x14ac:dyDescent="0.25">
      <c r="I2621" s="203"/>
      <c r="AZ2621" s="115"/>
    </row>
    <row r="2622" spans="9:52" s="180" customFormat="1" x14ac:dyDescent="0.25">
      <c r="I2622" s="203"/>
      <c r="AZ2622" s="115"/>
    </row>
    <row r="2623" spans="9:52" s="180" customFormat="1" x14ac:dyDescent="0.25">
      <c r="I2623" s="203"/>
      <c r="AZ2623" s="115"/>
    </row>
    <row r="2624" spans="9:52" s="180" customFormat="1" x14ac:dyDescent="0.25">
      <c r="I2624" s="203"/>
      <c r="AZ2624" s="115"/>
    </row>
    <row r="2625" spans="9:52" s="180" customFormat="1" x14ac:dyDescent="0.25">
      <c r="I2625" s="203"/>
      <c r="AZ2625" s="115"/>
    </row>
    <row r="2626" spans="9:52" s="180" customFormat="1" x14ac:dyDescent="0.25">
      <c r="I2626" s="203"/>
      <c r="AZ2626" s="115"/>
    </row>
    <row r="2627" spans="9:52" s="180" customFormat="1" x14ac:dyDescent="0.25">
      <c r="I2627" s="203"/>
      <c r="AZ2627" s="115"/>
    </row>
    <row r="2628" spans="9:52" s="180" customFormat="1" x14ac:dyDescent="0.25">
      <c r="I2628" s="203"/>
      <c r="AZ2628" s="115"/>
    </row>
    <row r="2629" spans="9:52" s="180" customFormat="1" x14ac:dyDescent="0.25">
      <c r="I2629" s="203"/>
      <c r="AZ2629" s="115"/>
    </row>
    <row r="2630" spans="9:52" s="180" customFormat="1" x14ac:dyDescent="0.25">
      <c r="I2630" s="203"/>
      <c r="AZ2630" s="115"/>
    </row>
    <row r="2631" spans="9:52" s="180" customFormat="1" x14ac:dyDescent="0.25">
      <c r="I2631" s="203"/>
      <c r="AZ2631" s="115"/>
    </row>
    <row r="2632" spans="9:52" s="180" customFormat="1" x14ac:dyDescent="0.25">
      <c r="I2632" s="203"/>
      <c r="AZ2632" s="115"/>
    </row>
    <row r="2633" spans="9:52" s="180" customFormat="1" x14ac:dyDescent="0.25">
      <c r="I2633" s="203"/>
      <c r="AZ2633" s="115"/>
    </row>
    <row r="2634" spans="9:52" s="180" customFormat="1" x14ac:dyDescent="0.25">
      <c r="I2634" s="203"/>
      <c r="AZ2634" s="115"/>
    </row>
    <row r="2635" spans="9:52" s="180" customFormat="1" x14ac:dyDescent="0.25">
      <c r="I2635" s="203"/>
      <c r="AZ2635" s="115"/>
    </row>
    <row r="2636" spans="9:52" s="180" customFormat="1" x14ac:dyDescent="0.25">
      <c r="I2636" s="203"/>
      <c r="AZ2636" s="115"/>
    </row>
    <row r="2637" spans="9:52" s="180" customFormat="1" x14ac:dyDescent="0.25">
      <c r="I2637" s="203"/>
      <c r="AZ2637" s="115"/>
    </row>
    <row r="2638" spans="9:52" s="180" customFormat="1" x14ac:dyDescent="0.25">
      <c r="I2638" s="203"/>
      <c r="AZ2638" s="115"/>
    </row>
    <row r="2639" spans="9:52" s="180" customFormat="1" x14ac:dyDescent="0.25">
      <c r="I2639" s="203"/>
      <c r="AZ2639" s="115"/>
    </row>
    <row r="2640" spans="9:52" s="180" customFormat="1" x14ac:dyDescent="0.25">
      <c r="I2640" s="203"/>
      <c r="AZ2640" s="115"/>
    </row>
    <row r="2641" spans="9:52" s="180" customFormat="1" x14ac:dyDescent="0.25">
      <c r="I2641" s="203"/>
      <c r="AZ2641" s="115"/>
    </row>
    <row r="2642" spans="9:52" s="180" customFormat="1" x14ac:dyDescent="0.25">
      <c r="I2642" s="203"/>
      <c r="AZ2642" s="115"/>
    </row>
    <row r="2643" spans="9:52" s="180" customFormat="1" x14ac:dyDescent="0.25">
      <c r="I2643" s="203"/>
      <c r="AZ2643" s="115"/>
    </row>
    <row r="2644" spans="9:52" s="180" customFormat="1" x14ac:dyDescent="0.25">
      <c r="I2644" s="203"/>
      <c r="AZ2644" s="115"/>
    </row>
    <row r="2645" spans="9:52" s="180" customFormat="1" x14ac:dyDescent="0.25">
      <c r="I2645" s="203"/>
      <c r="AZ2645" s="115"/>
    </row>
    <row r="2646" spans="9:52" s="180" customFormat="1" x14ac:dyDescent="0.25">
      <c r="I2646" s="203"/>
      <c r="AZ2646" s="115"/>
    </row>
    <row r="2647" spans="9:52" s="180" customFormat="1" x14ac:dyDescent="0.25">
      <c r="I2647" s="203"/>
      <c r="AZ2647" s="115"/>
    </row>
    <row r="2648" spans="9:52" s="180" customFormat="1" x14ac:dyDescent="0.25">
      <c r="I2648" s="203"/>
      <c r="AZ2648" s="115"/>
    </row>
    <row r="2649" spans="9:52" s="180" customFormat="1" x14ac:dyDescent="0.25">
      <c r="I2649" s="203"/>
      <c r="AZ2649" s="115"/>
    </row>
    <row r="2650" spans="9:52" s="180" customFormat="1" x14ac:dyDescent="0.25">
      <c r="I2650" s="203"/>
      <c r="AZ2650" s="115"/>
    </row>
    <row r="2651" spans="9:52" s="180" customFormat="1" x14ac:dyDescent="0.25">
      <c r="I2651" s="203"/>
      <c r="AZ2651" s="115"/>
    </row>
    <row r="2652" spans="9:52" s="180" customFormat="1" x14ac:dyDescent="0.25">
      <c r="I2652" s="203"/>
      <c r="AZ2652" s="115"/>
    </row>
    <row r="2653" spans="9:52" s="180" customFormat="1" x14ac:dyDescent="0.25">
      <c r="I2653" s="203"/>
      <c r="AZ2653" s="115"/>
    </row>
    <row r="2654" spans="9:52" s="180" customFormat="1" x14ac:dyDescent="0.25">
      <c r="I2654" s="203"/>
      <c r="AZ2654" s="115"/>
    </row>
    <row r="2655" spans="9:52" s="180" customFormat="1" x14ac:dyDescent="0.25">
      <c r="I2655" s="203"/>
      <c r="AZ2655" s="115"/>
    </row>
    <row r="2656" spans="9:52" s="180" customFormat="1" x14ac:dyDescent="0.25">
      <c r="I2656" s="203"/>
      <c r="AZ2656" s="115"/>
    </row>
    <row r="2657" spans="9:52" s="180" customFormat="1" x14ac:dyDescent="0.25">
      <c r="I2657" s="203"/>
      <c r="AZ2657" s="115"/>
    </row>
    <row r="2658" spans="9:52" s="180" customFormat="1" x14ac:dyDescent="0.25">
      <c r="I2658" s="203"/>
      <c r="AZ2658" s="115"/>
    </row>
    <row r="2659" spans="9:52" s="180" customFormat="1" x14ac:dyDescent="0.25">
      <c r="I2659" s="203"/>
      <c r="AZ2659" s="115"/>
    </row>
    <row r="2660" spans="9:52" s="180" customFormat="1" x14ac:dyDescent="0.25">
      <c r="I2660" s="203"/>
      <c r="AZ2660" s="115"/>
    </row>
    <row r="2661" spans="9:52" s="180" customFormat="1" x14ac:dyDescent="0.25">
      <c r="I2661" s="203"/>
      <c r="AZ2661" s="115"/>
    </row>
    <row r="2662" spans="9:52" s="180" customFormat="1" x14ac:dyDescent="0.25">
      <c r="I2662" s="203"/>
      <c r="AZ2662" s="115"/>
    </row>
    <row r="2663" spans="9:52" s="180" customFormat="1" x14ac:dyDescent="0.25">
      <c r="I2663" s="203"/>
      <c r="AZ2663" s="115"/>
    </row>
    <row r="2664" spans="9:52" s="180" customFormat="1" x14ac:dyDescent="0.25">
      <c r="I2664" s="203"/>
      <c r="AZ2664" s="115"/>
    </row>
    <row r="2665" spans="9:52" s="180" customFormat="1" x14ac:dyDescent="0.25">
      <c r="I2665" s="203"/>
      <c r="AZ2665" s="115"/>
    </row>
    <row r="2666" spans="9:52" s="180" customFormat="1" x14ac:dyDescent="0.25">
      <c r="I2666" s="203"/>
      <c r="AZ2666" s="115"/>
    </row>
    <row r="2667" spans="9:52" s="180" customFormat="1" x14ac:dyDescent="0.25">
      <c r="I2667" s="203"/>
      <c r="AZ2667" s="115"/>
    </row>
    <row r="2668" spans="9:52" s="180" customFormat="1" x14ac:dyDescent="0.25">
      <c r="I2668" s="203"/>
      <c r="AZ2668" s="115"/>
    </row>
    <row r="2669" spans="9:52" s="180" customFormat="1" x14ac:dyDescent="0.25">
      <c r="I2669" s="203"/>
      <c r="AZ2669" s="115"/>
    </row>
    <row r="2670" spans="9:52" s="180" customFormat="1" x14ac:dyDescent="0.25">
      <c r="I2670" s="203"/>
      <c r="AZ2670" s="115"/>
    </row>
    <row r="2671" spans="9:52" s="180" customFormat="1" x14ac:dyDescent="0.25">
      <c r="I2671" s="203"/>
      <c r="AZ2671" s="115"/>
    </row>
    <row r="2672" spans="9:52" s="180" customFormat="1" x14ac:dyDescent="0.25">
      <c r="I2672" s="203"/>
      <c r="AZ2672" s="115"/>
    </row>
    <row r="2673" spans="9:52" s="180" customFormat="1" x14ac:dyDescent="0.25">
      <c r="I2673" s="203"/>
      <c r="AZ2673" s="115"/>
    </row>
    <row r="2674" spans="9:52" s="180" customFormat="1" x14ac:dyDescent="0.25">
      <c r="I2674" s="203"/>
      <c r="AZ2674" s="115"/>
    </row>
    <row r="2675" spans="9:52" s="180" customFormat="1" x14ac:dyDescent="0.25">
      <c r="I2675" s="203"/>
      <c r="AZ2675" s="115"/>
    </row>
    <row r="2676" spans="9:52" s="180" customFormat="1" x14ac:dyDescent="0.25">
      <c r="I2676" s="203"/>
      <c r="AZ2676" s="115"/>
    </row>
    <row r="2677" spans="9:52" s="180" customFormat="1" x14ac:dyDescent="0.25">
      <c r="I2677" s="203"/>
      <c r="AZ2677" s="115"/>
    </row>
    <row r="2678" spans="9:52" s="180" customFormat="1" x14ac:dyDescent="0.25">
      <c r="I2678" s="203"/>
      <c r="AZ2678" s="115"/>
    </row>
    <row r="2679" spans="9:52" s="180" customFormat="1" x14ac:dyDescent="0.25">
      <c r="I2679" s="203"/>
      <c r="AZ2679" s="115"/>
    </row>
    <row r="2680" spans="9:52" s="180" customFormat="1" x14ac:dyDescent="0.25">
      <c r="I2680" s="203"/>
      <c r="AZ2680" s="115"/>
    </row>
    <row r="2681" spans="9:52" s="180" customFormat="1" x14ac:dyDescent="0.25">
      <c r="I2681" s="203"/>
      <c r="AZ2681" s="115"/>
    </row>
    <row r="2682" spans="9:52" s="180" customFormat="1" x14ac:dyDescent="0.25">
      <c r="I2682" s="203"/>
      <c r="AZ2682" s="115"/>
    </row>
    <row r="2683" spans="9:52" s="180" customFormat="1" x14ac:dyDescent="0.25">
      <c r="I2683" s="203"/>
      <c r="AZ2683" s="115"/>
    </row>
    <row r="2684" spans="9:52" s="180" customFormat="1" x14ac:dyDescent="0.25">
      <c r="I2684" s="203"/>
      <c r="AZ2684" s="115"/>
    </row>
    <row r="2685" spans="9:52" s="180" customFormat="1" x14ac:dyDescent="0.25">
      <c r="I2685" s="203"/>
      <c r="AZ2685" s="115"/>
    </row>
    <row r="2686" spans="9:52" s="180" customFormat="1" x14ac:dyDescent="0.25">
      <c r="I2686" s="203"/>
      <c r="AZ2686" s="115"/>
    </row>
    <row r="2687" spans="9:52" s="180" customFormat="1" x14ac:dyDescent="0.25">
      <c r="I2687" s="203"/>
      <c r="AZ2687" s="115"/>
    </row>
    <row r="2688" spans="9:52" s="180" customFormat="1" x14ac:dyDescent="0.25">
      <c r="I2688" s="203"/>
      <c r="AZ2688" s="115"/>
    </row>
    <row r="2689" spans="9:52" s="180" customFormat="1" x14ac:dyDescent="0.25">
      <c r="I2689" s="203"/>
      <c r="AZ2689" s="115"/>
    </row>
    <row r="2690" spans="9:52" s="180" customFormat="1" x14ac:dyDescent="0.25">
      <c r="I2690" s="203"/>
      <c r="AZ2690" s="115"/>
    </row>
    <row r="2691" spans="9:52" s="180" customFormat="1" x14ac:dyDescent="0.25">
      <c r="I2691" s="203"/>
      <c r="AZ2691" s="115"/>
    </row>
    <row r="2692" spans="9:52" s="180" customFormat="1" x14ac:dyDescent="0.25">
      <c r="I2692" s="203"/>
      <c r="AZ2692" s="115"/>
    </row>
    <row r="2693" spans="9:52" s="180" customFormat="1" x14ac:dyDescent="0.25">
      <c r="I2693" s="203"/>
      <c r="AZ2693" s="115"/>
    </row>
    <row r="2694" spans="9:52" s="180" customFormat="1" x14ac:dyDescent="0.25">
      <c r="I2694" s="203"/>
      <c r="AZ2694" s="115"/>
    </row>
    <row r="2695" spans="9:52" s="180" customFormat="1" x14ac:dyDescent="0.25">
      <c r="I2695" s="203"/>
      <c r="AZ2695" s="115"/>
    </row>
    <row r="2696" spans="9:52" s="180" customFormat="1" x14ac:dyDescent="0.25">
      <c r="I2696" s="203"/>
      <c r="AZ2696" s="115"/>
    </row>
    <row r="2697" spans="9:52" s="180" customFormat="1" x14ac:dyDescent="0.25">
      <c r="I2697" s="203"/>
      <c r="AZ2697" s="115"/>
    </row>
    <row r="2698" spans="9:52" s="180" customFormat="1" x14ac:dyDescent="0.25">
      <c r="I2698" s="203"/>
      <c r="AZ2698" s="115"/>
    </row>
    <row r="2699" spans="9:52" s="180" customFormat="1" x14ac:dyDescent="0.25">
      <c r="I2699" s="203"/>
      <c r="AZ2699" s="115"/>
    </row>
    <row r="2700" spans="9:52" s="180" customFormat="1" x14ac:dyDescent="0.25">
      <c r="I2700" s="203"/>
      <c r="AZ2700" s="115"/>
    </row>
    <row r="2701" spans="9:52" s="180" customFormat="1" x14ac:dyDescent="0.25">
      <c r="I2701" s="203"/>
      <c r="AZ2701" s="115"/>
    </row>
    <row r="2702" spans="9:52" s="180" customFormat="1" x14ac:dyDescent="0.25">
      <c r="I2702" s="203"/>
      <c r="AZ2702" s="115"/>
    </row>
    <row r="2703" spans="9:52" s="180" customFormat="1" x14ac:dyDescent="0.25">
      <c r="I2703" s="203"/>
      <c r="AZ2703" s="115"/>
    </row>
    <row r="2704" spans="9:52" s="180" customFormat="1" x14ac:dyDescent="0.25">
      <c r="I2704" s="203"/>
      <c r="AZ2704" s="115"/>
    </row>
    <row r="2705" spans="9:52" s="180" customFormat="1" x14ac:dyDescent="0.25">
      <c r="I2705" s="203"/>
      <c r="AZ2705" s="115"/>
    </row>
    <row r="2706" spans="9:52" s="180" customFormat="1" x14ac:dyDescent="0.25">
      <c r="I2706" s="203"/>
      <c r="AZ2706" s="115"/>
    </row>
    <row r="2707" spans="9:52" s="180" customFormat="1" x14ac:dyDescent="0.25">
      <c r="I2707" s="203"/>
      <c r="AZ2707" s="115"/>
    </row>
    <row r="2708" spans="9:52" s="180" customFormat="1" x14ac:dyDescent="0.25">
      <c r="I2708" s="203"/>
      <c r="AZ2708" s="115"/>
    </row>
    <row r="2709" spans="9:52" s="180" customFormat="1" x14ac:dyDescent="0.25">
      <c r="I2709" s="203"/>
      <c r="AZ2709" s="115"/>
    </row>
    <row r="2710" spans="9:52" s="180" customFormat="1" x14ac:dyDescent="0.25">
      <c r="I2710" s="203"/>
      <c r="AZ2710" s="115"/>
    </row>
    <row r="2711" spans="9:52" s="180" customFormat="1" x14ac:dyDescent="0.25">
      <c r="I2711" s="203"/>
      <c r="AZ2711" s="115"/>
    </row>
    <row r="2712" spans="9:52" s="180" customFormat="1" x14ac:dyDescent="0.25">
      <c r="I2712" s="203"/>
      <c r="AZ2712" s="115"/>
    </row>
    <row r="2713" spans="9:52" s="180" customFormat="1" x14ac:dyDescent="0.25">
      <c r="I2713" s="203"/>
      <c r="AZ2713" s="115"/>
    </row>
    <row r="2714" spans="9:52" s="180" customFormat="1" x14ac:dyDescent="0.25">
      <c r="I2714" s="203"/>
      <c r="AZ2714" s="115"/>
    </row>
    <row r="2715" spans="9:52" s="180" customFormat="1" x14ac:dyDescent="0.25">
      <c r="I2715" s="203"/>
      <c r="AZ2715" s="115"/>
    </row>
    <row r="2716" spans="9:52" s="180" customFormat="1" x14ac:dyDescent="0.25">
      <c r="I2716" s="203"/>
      <c r="AZ2716" s="115"/>
    </row>
    <row r="2717" spans="9:52" s="180" customFormat="1" x14ac:dyDescent="0.25">
      <c r="I2717" s="203"/>
      <c r="AZ2717" s="115"/>
    </row>
    <row r="2718" spans="9:52" s="180" customFormat="1" x14ac:dyDescent="0.25">
      <c r="I2718" s="203"/>
      <c r="AZ2718" s="115"/>
    </row>
    <row r="2719" spans="9:52" s="180" customFormat="1" x14ac:dyDescent="0.25">
      <c r="I2719" s="203"/>
      <c r="AZ2719" s="115"/>
    </row>
    <row r="2720" spans="9:52" s="180" customFormat="1" x14ac:dyDescent="0.25">
      <c r="I2720" s="203"/>
      <c r="AZ2720" s="115"/>
    </row>
    <row r="2721" spans="9:52" s="180" customFormat="1" x14ac:dyDescent="0.25">
      <c r="I2721" s="203"/>
      <c r="AZ2721" s="115"/>
    </row>
    <row r="2722" spans="9:52" s="180" customFormat="1" x14ac:dyDescent="0.25">
      <c r="I2722" s="203"/>
      <c r="AZ2722" s="115"/>
    </row>
    <row r="2723" spans="9:52" s="180" customFormat="1" x14ac:dyDescent="0.25">
      <c r="I2723" s="203"/>
      <c r="AZ2723" s="115"/>
    </row>
    <row r="2724" spans="9:52" s="180" customFormat="1" x14ac:dyDescent="0.25">
      <c r="I2724" s="203"/>
      <c r="AZ2724" s="115"/>
    </row>
    <row r="2725" spans="9:52" s="180" customFormat="1" x14ac:dyDescent="0.25">
      <c r="I2725" s="203"/>
      <c r="AZ2725" s="115"/>
    </row>
    <row r="2726" spans="9:52" s="180" customFormat="1" x14ac:dyDescent="0.25">
      <c r="I2726" s="203"/>
      <c r="AZ2726" s="115"/>
    </row>
    <row r="2727" spans="9:52" s="180" customFormat="1" x14ac:dyDescent="0.25">
      <c r="I2727" s="203"/>
      <c r="AZ2727" s="115"/>
    </row>
    <row r="2728" spans="9:52" s="180" customFormat="1" x14ac:dyDescent="0.25">
      <c r="I2728" s="203"/>
      <c r="AZ2728" s="115"/>
    </row>
    <row r="2729" spans="9:52" s="180" customFormat="1" x14ac:dyDescent="0.25">
      <c r="I2729" s="203"/>
      <c r="AZ2729" s="115"/>
    </row>
    <row r="2730" spans="9:52" s="180" customFormat="1" x14ac:dyDescent="0.25">
      <c r="I2730" s="203"/>
      <c r="AZ2730" s="115"/>
    </row>
    <row r="2731" spans="9:52" s="180" customFormat="1" x14ac:dyDescent="0.25">
      <c r="I2731" s="203"/>
      <c r="AZ2731" s="115"/>
    </row>
    <row r="2732" spans="9:52" s="180" customFormat="1" x14ac:dyDescent="0.25">
      <c r="I2732" s="203"/>
      <c r="AZ2732" s="115"/>
    </row>
    <row r="2733" spans="9:52" s="180" customFormat="1" x14ac:dyDescent="0.25">
      <c r="I2733" s="203"/>
      <c r="AZ2733" s="115"/>
    </row>
    <row r="2734" spans="9:52" s="180" customFormat="1" x14ac:dyDescent="0.25">
      <c r="I2734" s="203"/>
      <c r="AZ2734" s="115"/>
    </row>
    <row r="2735" spans="9:52" s="180" customFormat="1" x14ac:dyDescent="0.25">
      <c r="I2735" s="203"/>
      <c r="AZ2735" s="115"/>
    </row>
    <row r="2736" spans="9:52" s="180" customFormat="1" x14ac:dyDescent="0.25">
      <c r="I2736" s="203"/>
      <c r="AZ2736" s="115"/>
    </row>
    <row r="2737" spans="9:52" s="180" customFormat="1" x14ac:dyDescent="0.25">
      <c r="I2737" s="203"/>
      <c r="AZ2737" s="115"/>
    </row>
    <row r="2738" spans="9:52" s="180" customFormat="1" x14ac:dyDescent="0.25">
      <c r="I2738" s="203"/>
      <c r="AZ2738" s="115"/>
    </row>
    <row r="2739" spans="9:52" s="180" customFormat="1" x14ac:dyDescent="0.25">
      <c r="I2739" s="203"/>
      <c r="AZ2739" s="115"/>
    </row>
    <row r="2740" spans="9:52" s="180" customFormat="1" x14ac:dyDescent="0.25">
      <c r="I2740" s="203"/>
      <c r="AZ2740" s="115"/>
    </row>
    <row r="2741" spans="9:52" s="180" customFormat="1" x14ac:dyDescent="0.25">
      <c r="I2741" s="203"/>
      <c r="AZ2741" s="115"/>
    </row>
    <row r="2742" spans="9:52" s="180" customFormat="1" x14ac:dyDescent="0.25">
      <c r="I2742" s="203"/>
      <c r="AZ2742" s="115"/>
    </row>
    <row r="2743" spans="9:52" s="180" customFormat="1" x14ac:dyDescent="0.25">
      <c r="I2743" s="203"/>
      <c r="AZ2743" s="115"/>
    </row>
    <row r="2744" spans="9:52" s="180" customFormat="1" x14ac:dyDescent="0.25">
      <c r="I2744" s="203"/>
      <c r="AZ2744" s="115"/>
    </row>
    <row r="2745" spans="9:52" s="180" customFormat="1" x14ac:dyDescent="0.25">
      <c r="I2745" s="203"/>
      <c r="AZ2745" s="115"/>
    </row>
    <row r="2746" spans="9:52" s="180" customFormat="1" x14ac:dyDescent="0.25">
      <c r="I2746" s="203"/>
      <c r="AZ2746" s="115"/>
    </row>
    <row r="2747" spans="9:52" s="180" customFormat="1" x14ac:dyDescent="0.25">
      <c r="I2747" s="203"/>
      <c r="AZ2747" s="115"/>
    </row>
    <row r="2748" spans="9:52" s="180" customFormat="1" x14ac:dyDescent="0.25">
      <c r="I2748" s="203"/>
      <c r="AZ2748" s="115"/>
    </row>
    <row r="2749" spans="9:52" s="180" customFormat="1" x14ac:dyDescent="0.25">
      <c r="I2749" s="203"/>
      <c r="AZ2749" s="115"/>
    </row>
    <row r="2750" spans="9:52" s="180" customFormat="1" x14ac:dyDescent="0.25">
      <c r="I2750" s="203"/>
      <c r="AZ2750" s="115"/>
    </row>
    <row r="2751" spans="9:52" s="180" customFormat="1" x14ac:dyDescent="0.25">
      <c r="I2751" s="203"/>
      <c r="AZ2751" s="115"/>
    </row>
    <row r="2752" spans="9:52" s="180" customFormat="1" x14ac:dyDescent="0.25">
      <c r="I2752" s="203"/>
      <c r="AZ2752" s="115"/>
    </row>
    <row r="2753" spans="9:52" s="180" customFormat="1" x14ac:dyDescent="0.25">
      <c r="I2753" s="203"/>
      <c r="AZ2753" s="115"/>
    </row>
    <row r="2754" spans="9:52" s="180" customFormat="1" x14ac:dyDescent="0.25">
      <c r="I2754" s="203"/>
      <c r="AZ2754" s="115"/>
    </row>
    <row r="2755" spans="9:52" s="180" customFormat="1" x14ac:dyDescent="0.25">
      <c r="I2755" s="203"/>
      <c r="AZ2755" s="115"/>
    </row>
    <row r="2756" spans="9:52" s="180" customFormat="1" x14ac:dyDescent="0.25">
      <c r="I2756" s="203"/>
      <c r="AZ2756" s="115"/>
    </row>
    <row r="2757" spans="9:52" s="180" customFormat="1" x14ac:dyDescent="0.25">
      <c r="I2757" s="203"/>
      <c r="AZ2757" s="115"/>
    </row>
    <row r="2758" spans="9:52" s="180" customFormat="1" x14ac:dyDescent="0.25">
      <c r="I2758" s="203"/>
      <c r="AZ2758" s="115"/>
    </row>
    <row r="2759" spans="9:52" s="180" customFormat="1" x14ac:dyDescent="0.25">
      <c r="I2759" s="203"/>
      <c r="AZ2759" s="115"/>
    </row>
    <row r="2760" spans="9:52" s="180" customFormat="1" x14ac:dyDescent="0.25">
      <c r="I2760" s="203"/>
      <c r="AZ2760" s="115"/>
    </row>
    <row r="2761" spans="9:52" s="180" customFormat="1" x14ac:dyDescent="0.25">
      <c r="I2761" s="203"/>
      <c r="AZ2761" s="115"/>
    </row>
    <row r="2762" spans="9:52" s="180" customFormat="1" x14ac:dyDescent="0.25">
      <c r="I2762" s="203"/>
      <c r="AZ2762" s="115"/>
    </row>
    <row r="2763" spans="9:52" s="180" customFormat="1" x14ac:dyDescent="0.25">
      <c r="I2763" s="203"/>
      <c r="AZ2763" s="115"/>
    </row>
    <row r="2764" spans="9:52" s="180" customFormat="1" x14ac:dyDescent="0.25">
      <c r="I2764" s="203"/>
      <c r="AZ2764" s="115"/>
    </row>
    <row r="2765" spans="9:52" s="180" customFormat="1" x14ac:dyDescent="0.25">
      <c r="I2765" s="203"/>
      <c r="AZ2765" s="115"/>
    </row>
    <row r="2766" spans="9:52" s="180" customFormat="1" x14ac:dyDescent="0.25">
      <c r="I2766" s="203"/>
      <c r="AZ2766" s="115"/>
    </row>
    <row r="2767" spans="9:52" s="180" customFormat="1" x14ac:dyDescent="0.25">
      <c r="I2767" s="203"/>
      <c r="AZ2767" s="115"/>
    </row>
    <row r="2768" spans="9:52" s="180" customFormat="1" x14ac:dyDescent="0.25">
      <c r="I2768" s="203"/>
      <c r="AZ2768" s="115"/>
    </row>
    <row r="2769" spans="9:52" s="180" customFormat="1" x14ac:dyDescent="0.25">
      <c r="I2769" s="203"/>
      <c r="AZ2769" s="115"/>
    </row>
    <row r="2770" spans="9:52" s="180" customFormat="1" x14ac:dyDescent="0.25">
      <c r="I2770" s="203"/>
      <c r="AZ2770" s="115"/>
    </row>
    <row r="2771" spans="9:52" s="180" customFormat="1" x14ac:dyDescent="0.25">
      <c r="I2771" s="203"/>
      <c r="AZ2771" s="115"/>
    </row>
    <row r="2772" spans="9:52" s="180" customFormat="1" x14ac:dyDescent="0.25">
      <c r="I2772" s="203"/>
      <c r="AZ2772" s="115"/>
    </row>
    <row r="2773" spans="9:52" s="180" customFormat="1" x14ac:dyDescent="0.25">
      <c r="I2773" s="203"/>
      <c r="AZ2773" s="115"/>
    </row>
    <row r="2774" spans="9:52" s="180" customFormat="1" x14ac:dyDescent="0.25">
      <c r="I2774" s="203"/>
      <c r="AZ2774" s="115"/>
    </row>
    <row r="2775" spans="9:52" s="180" customFormat="1" x14ac:dyDescent="0.25">
      <c r="I2775" s="203"/>
      <c r="AZ2775" s="115"/>
    </row>
    <row r="2776" spans="9:52" s="180" customFormat="1" x14ac:dyDescent="0.25">
      <c r="I2776" s="203"/>
      <c r="AZ2776" s="115"/>
    </row>
    <row r="2777" spans="9:52" s="180" customFormat="1" x14ac:dyDescent="0.25">
      <c r="I2777" s="203"/>
      <c r="AZ2777" s="115"/>
    </row>
    <row r="2778" spans="9:52" s="180" customFormat="1" x14ac:dyDescent="0.25">
      <c r="I2778" s="203"/>
      <c r="AZ2778" s="115"/>
    </row>
    <row r="2779" spans="9:52" s="180" customFormat="1" x14ac:dyDescent="0.25">
      <c r="I2779" s="203"/>
      <c r="AZ2779" s="115"/>
    </row>
    <row r="2780" spans="9:52" s="180" customFormat="1" x14ac:dyDescent="0.25">
      <c r="I2780" s="203"/>
      <c r="AZ2780" s="115"/>
    </row>
    <row r="2781" spans="9:52" s="180" customFormat="1" x14ac:dyDescent="0.25">
      <c r="I2781" s="203"/>
      <c r="AZ2781" s="115"/>
    </row>
    <row r="2782" spans="9:52" s="180" customFormat="1" x14ac:dyDescent="0.25">
      <c r="I2782" s="203"/>
      <c r="AZ2782" s="115"/>
    </row>
    <row r="2783" spans="9:52" s="180" customFormat="1" x14ac:dyDescent="0.25">
      <c r="I2783" s="203"/>
      <c r="AZ2783" s="115"/>
    </row>
    <row r="2784" spans="9:52" s="180" customFormat="1" x14ac:dyDescent="0.25">
      <c r="I2784" s="203"/>
      <c r="AZ2784" s="115"/>
    </row>
    <row r="2785" spans="9:52" s="180" customFormat="1" x14ac:dyDescent="0.25">
      <c r="I2785" s="203"/>
      <c r="AZ2785" s="115"/>
    </row>
    <row r="2786" spans="9:52" s="180" customFormat="1" x14ac:dyDescent="0.25">
      <c r="I2786" s="203"/>
      <c r="AZ2786" s="115"/>
    </row>
    <row r="2787" spans="9:52" s="180" customFormat="1" x14ac:dyDescent="0.25">
      <c r="I2787" s="203"/>
      <c r="AZ2787" s="115"/>
    </row>
    <row r="2788" spans="9:52" s="180" customFormat="1" x14ac:dyDescent="0.25">
      <c r="I2788" s="203"/>
      <c r="AZ2788" s="115"/>
    </row>
    <row r="2789" spans="9:52" s="180" customFormat="1" x14ac:dyDescent="0.25">
      <c r="I2789" s="203"/>
      <c r="AZ2789" s="115"/>
    </row>
    <row r="2790" spans="9:52" s="180" customFormat="1" x14ac:dyDescent="0.25">
      <c r="I2790" s="203"/>
      <c r="AZ2790" s="115"/>
    </row>
    <row r="2791" spans="9:52" s="180" customFormat="1" x14ac:dyDescent="0.25">
      <c r="I2791" s="203"/>
      <c r="AZ2791" s="115"/>
    </row>
    <row r="2792" spans="9:52" s="180" customFormat="1" x14ac:dyDescent="0.25">
      <c r="I2792" s="203"/>
      <c r="AZ2792" s="115"/>
    </row>
    <row r="2793" spans="9:52" s="180" customFormat="1" x14ac:dyDescent="0.25">
      <c r="I2793" s="203"/>
      <c r="AZ2793" s="115"/>
    </row>
    <row r="2794" spans="9:52" s="180" customFormat="1" x14ac:dyDescent="0.25">
      <c r="I2794" s="203"/>
      <c r="AZ2794" s="115"/>
    </row>
    <row r="2795" spans="9:52" s="180" customFormat="1" x14ac:dyDescent="0.25">
      <c r="I2795" s="203"/>
      <c r="AZ2795" s="115"/>
    </row>
    <row r="2796" spans="9:52" s="180" customFormat="1" x14ac:dyDescent="0.25">
      <c r="I2796" s="203"/>
      <c r="AZ2796" s="115"/>
    </row>
    <row r="2797" spans="9:52" s="180" customFormat="1" x14ac:dyDescent="0.25">
      <c r="I2797" s="203"/>
      <c r="AZ2797" s="115"/>
    </row>
    <row r="2798" spans="9:52" s="180" customFormat="1" x14ac:dyDescent="0.25">
      <c r="I2798" s="203"/>
      <c r="AZ2798" s="115"/>
    </row>
    <row r="2799" spans="9:52" s="180" customFormat="1" x14ac:dyDescent="0.25">
      <c r="I2799" s="203"/>
      <c r="AZ2799" s="115"/>
    </row>
    <row r="2800" spans="9:52" s="180" customFormat="1" x14ac:dyDescent="0.25">
      <c r="I2800" s="203"/>
      <c r="AZ2800" s="115"/>
    </row>
    <row r="2801" spans="9:52" s="180" customFormat="1" x14ac:dyDescent="0.25">
      <c r="I2801" s="203"/>
      <c r="AZ2801" s="115"/>
    </row>
    <row r="2802" spans="9:52" s="180" customFormat="1" x14ac:dyDescent="0.25">
      <c r="I2802" s="203"/>
      <c r="AZ2802" s="115"/>
    </row>
    <row r="2803" spans="9:52" s="180" customFormat="1" x14ac:dyDescent="0.25">
      <c r="I2803" s="203"/>
      <c r="AZ2803" s="115"/>
    </row>
    <row r="2804" spans="9:52" s="180" customFormat="1" x14ac:dyDescent="0.25">
      <c r="I2804" s="203"/>
      <c r="AZ2804" s="115"/>
    </row>
    <row r="2805" spans="9:52" s="180" customFormat="1" x14ac:dyDescent="0.25">
      <c r="I2805" s="203"/>
      <c r="AZ2805" s="115"/>
    </row>
    <row r="2806" spans="9:52" s="180" customFormat="1" x14ac:dyDescent="0.25">
      <c r="I2806" s="203"/>
      <c r="AZ2806" s="115"/>
    </row>
    <row r="2807" spans="9:52" s="180" customFormat="1" x14ac:dyDescent="0.25">
      <c r="I2807" s="203"/>
      <c r="AZ2807" s="115"/>
    </row>
    <row r="2808" spans="9:52" s="180" customFormat="1" x14ac:dyDescent="0.25">
      <c r="I2808" s="203"/>
      <c r="AZ2808" s="115"/>
    </row>
    <row r="2809" spans="9:52" s="180" customFormat="1" x14ac:dyDescent="0.25">
      <c r="I2809" s="203"/>
      <c r="AZ2809" s="115"/>
    </row>
    <row r="2810" spans="9:52" s="180" customFormat="1" x14ac:dyDescent="0.25">
      <c r="I2810" s="203"/>
      <c r="AZ2810" s="115"/>
    </row>
    <row r="2811" spans="9:52" s="180" customFormat="1" x14ac:dyDescent="0.25">
      <c r="I2811" s="203"/>
      <c r="AZ2811" s="115"/>
    </row>
    <row r="2812" spans="9:52" s="180" customFormat="1" x14ac:dyDescent="0.25">
      <c r="I2812" s="203"/>
      <c r="AZ2812" s="115"/>
    </row>
    <row r="2813" spans="9:52" s="180" customFormat="1" x14ac:dyDescent="0.25">
      <c r="I2813" s="203"/>
      <c r="AZ2813" s="115"/>
    </row>
    <row r="2814" spans="9:52" s="180" customFormat="1" x14ac:dyDescent="0.25">
      <c r="I2814" s="203"/>
      <c r="AZ2814" s="115"/>
    </row>
    <row r="2815" spans="9:52" s="180" customFormat="1" x14ac:dyDescent="0.25">
      <c r="I2815" s="203"/>
      <c r="AZ2815" s="115"/>
    </row>
    <row r="2816" spans="9:52" s="180" customFormat="1" x14ac:dyDescent="0.25">
      <c r="I2816" s="203"/>
      <c r="AZ2816" s="115"/>
    </row>
    <row r="2817" spans="9:52" s="180" customFormat="1" x14ac:dyDescent="0.25">
      <c r="I2817" s="203"/>
      <c r="AZ2817" s="115"/>
    </row>
    <row r="2818" spans="9:52" s="180" customFormat="1" x14ac:dyDescent="0.25">
      <c r="I2818" s="203"/>
      <c r="AZ2818" s="115"/>
    </row>
    <row r="2819" spans="9:52" s="180" customFormat="1" x14ac:dyDescent="0.25">
      <c r="I2819" s="203"/>
      <c r="AZ2819" s="115"/>
    </row>
    <row r="2820" spans="9:52" s="180" customFormat="1" x14ac:dyDescent="0.25">
      <c r="I2820" s="203"/>
      <c r="AZ2820" s="115"/>
    </row>
    <row r="2821" spans="9:52" s="180" customFormat="1" x14ac:dyDescent="0.25">
      <c r="I2821" s="203"/>
      <c r="AZ2821" s="115"/>
    </row>
    <row r="2822" spans="9:52" s="180" customFormat="1" x14ac:dyDescent="0.25">
      <c r="I2822" s="203"/>
      <c r="AZ2822" s="115"/>
    </row>
    <row r="2823" spans="9:52" s="180" customFormat="1" x14ac:dyDescent="0.25">
      <c r="I2823" s="203"/>
      <c r="AZ2823" s="115"/>
    </row>
    <row r="2824" spans="9:52" s="180" customFormat="1" x14ac:dyDescent="0.25">
      <c r="I2824" s="203"/>
      <c r="AZ2824" s="115"/>
    </row>
    <row r="2825" spans="9:52" s="180" customFormat="1" x14ac:dyDescent="0.25">
      <c r="I2825" s="203"/>
      <c r="AZ2825" s="115"/>
    </row>
    <row r="2826" spans="9:52" s="180" customFormat="1" x14ac:dyDescent="0.25">
      <c r="I2826" s="203"/>
      <c r="AZ2826" s="115"/>
    </row>
    <row r="2827" spans="9:52" s="180" customFormat="1" x14ac:dyDescent="0.25">
      <c r="I2827" s="203"/>
      <c r="AZ2827" s="115"/>
    </row>
    <row r="2828" spans="9:52" s="180" customFormat="1" x14ac:dyDescent="0.25">
      <c r="I2828" s="203"/>
      <c r="AZ2828" s="115"/>
    </row>
    <row r="2829" spans="9:52" s="180" customFormat="1" x14ac:dyDescent="0.25">
      <c r="I2829" s="203"/>
      <c r="AZ2829" s="115"/>
    </row>
    <row r="2830" spans="9:52" s="180" customFormat="1" x14ac:dyDescent="0.25">
      <c r="I2830" s="203"/>
      <c r="AZ2830" s="115"/>
    </row>
    <row r="2831" spans="9:52" s="180" customFormat="1" x14ac:dyDescent="0.25">
      <c r="I2831" s="203"/>
      <c r="AZ2831" s="115"/>
    </row>
    <row r="2832" spans="9:52" s="180" customFormat="1" x14ac:dyDescent="0.25">
      <c r="I2832" s="203"/>
      <c r="AZ2832" s="115"/>
    </row>
    <row r="2833" spans="9:52" s="180" customFormat="1" x14ac:dyDescent="0.25">
      <c r="I2833" s="203"/>
      <c r="AZ2833" s="115"/>
    </row>
    <row r="2834" spans="9:52" s="180" customFormat="1" x14ac:dyDescent="0.25">
      <c r="I2834" s="203"/>
      <c r="AZ2834" s="115"/>
    </row>
    <row r="2835" spans="9:52" s="180" customFormat="1" x14ac:dyDescent="0.25">
      <c r="I2835" s="203"/>
      <c r="AZ2835" s="115"/>
    </row>
    <row r="2836" spans="9:52" s="180" customFormat="1" x14ac:dyDescent="0.25">
      <c r="I2836" s="203"/>
      <c r="AZ2836" s="115"/>
    </row>
    <row r="2837" spans="9:52" s="180" customFormat="1" x14ac:dyDescent="0.25">
      <c r="I2837" s="203"/>
      <c r="AZ2837" s="115"/>
    </row>
    <row r="2838" spans="9:52" s="180" customFormat="1" x14ac:dyDescent="0.25">
      <c r="I2838" s="203"/>
      <c r="AZ2838" s="115"/>
    </row>
    <row r="2839" spans="9:52" s="180" customFormat="1" x14ac:dyDescent="0.25">
      <c r="I2839" s="203"/>
      <c r="AZ2839" s="115"/>
    </row>
    <row r="2840" spans="9:52" s="180" customFormat="1" x14ac:dyDescent="0.25">
      <c r="I2840" s="203"/>
      <c r="AZ2840" s="115"/>
    </row>
    <row r="2841" spans="9:52" s="180" customFormat="1" x14ac:dyDescent="0.25">
      <c r="I2841" s="203"/>
      <c r="AZ2841" s="115"/>
    </row>
    <row r="2842" spans="9:52" s="180" customFormat="1" x14ac:dyDescent="0.25">
      <c r="I2842" s="203"/>
      <c r="AZ2842" s="115"/>
    </row>
    <row r="2843" spans="9:52" s="180" customFormat="1" x14ac:dyDescent="0.25">
      <c r="I2843" s="203"/>
      <c r="AZ2843" s="115"/>
    </row>
    <row r="2844" spans="9:52" s="180" customFormat="1" x14ac:dyDescent="0.25">
      <c r="I2844" s="203"/>
      <c r="AZ2844" s="115"/>
    </row>
    <row r="2845" spans="9:52" s="180" customFormat="1" x14ac:dyDescent="0.25">
      <c r="I2845" s="203"/>
      <c r="AZ2845" s="115"/>
    </row>
    <row r="2846" spans="9:52" s="180" customFormat="1" x14ac:dyDescent="0.25">
      <c r="I2846" s="203"/>
      <c r="AZ2846" s="115"/>
    </row>
    <row r="2847" spans="9:52" s="180" customFormat="1" x14ac:dyDescent="0.25">
      <c r="I2847" s="203"/>
      <c r="AZ2847" s="115"/>
    </row>
    <row r="2848" spans="9:52" s="180" customFormat="1" x14ac:dyDescent="0.25">
      <c r="I2848" s="203"/>
      <c r="AZ2848" s="115"/>
    </row>
    <row r="2849" spans="9:52" s="180" customFormat="1" x14ac:dyDescent="0.25">
      <c r="I2849" s="203"/>
      <c r="AZ2849" s="115"/>
    </row>
    <row r="2850" spans="9:52" s="180" customFormat="1" x14ac:dyDescent="0.25">
      <c r="I2850" s="203"/>
      <c r="AZ2850" s="115"/>
    </row>
    <row r="2851" spans="9:52" s="180" customFormat="1" x14ac:dyDescent="0.25">
      <c r="I2851" s="203"/>
      <c r="AZ2851" s="115"/>
    </row>
    <row r="2852" spans="9:52" s="180" customFormat="1" x14ac:dyDescent="0.25">
      <c r="I2852" s="203"/>
      <c r="AZ2852" s="115"/>
    </row>
    <row r="2853" spans="9:52" s="180" customFormat="1" x14ac:dyDescent="0.25">
      <c r="I2853" s="203"/>
      <c r="AZ2853" s="115"/>
    </row>
    <row r="2854" spans="9:52" s="180" customFormat="1" x14ac:dyDescent="0.25">
      <c r="I2854" s="203"/>
      <c r="AZ2854" s="115"/>
    </row>
    <row r="2855" spans="9:52" s="180" customFormat="1" x14ac:dyDescent="0.25">
      <c r="I2855" s="203"/>
      <c r="AZ2855" s="115"/>
    </row>
    <row r="2856" spans="9:52" s="180" customFormat="1" x14ac:dyDescent="0.25">
      <c r="I2856" s="203"/>
      <c r="AZ2856" s="115"/>
    </row>
    <row r="2857" spans="9:52" s="180" customFormat="1" x14ac:dyDescent="0.25">
      <c r="I2857" s="203"/>
      <c r="AZ2857" s="115"/>
    </row>
    <row r="2858" spans="9:52" s="180" customFormat="1" x14ac:dyDescent="0.25">
      <c r="I2858" s="203"/>
      <c r="AZ2858" s="115"/>
    </row>
    <row r="2859" spans="9:52" s="180" customFormat="1" x14ac:dyDescent="0.25">
      <c r="I2859" s="203"/>
      <c r="AZ2859" s="115"/>
    </row>
    <row r="2860" spans="9:52" s="180" customFormat="1" x14ac:dyDescent="0.25">
      <c r="I2860" s="203"/>
      <c r="AZ2860" s="115"/>
    </row>
    <row r="2861" spans="9:52" s="180" customFormat="1" x14ac:dyDescent="0.25">
      <c r="I2861" s="203"/>
      <c r="AZ2861" s="115"/>
    </row>
    <row r="2862" spans="9:52" s="180" customFormat="1" x14ac:dyDescent="0.25">
      <c r="I2862" s="203"/>
      <c r="AZ2862" s="115"/>
    </row>
    <row r="2863" spans="9:52" s="180" customFormat="1" x14ac:dyDescent="0.25">
      <c r="I2863" s="203"/>
      <c r="AZ2863" s="115"/>
    </row>
    <row r="2864" spans="9:52" s="180" customFormat="1" x14ac:dyDescent="0.25">
      <c r="I2864" s="203"/>
      <c r="AZ2864" s="115"/>
    </row>
    <row r="2865" spans="9:52" s="180" customFormat="1" x14ac:dyDescent="0.25">
      <c r="I2865" s="203"/>
      <c r="AZ2865" s="115"/>
    </row>
    <row r="2866" spans="9:52" s="180" customFormat="1" x14ac:dyDescent="0.25">
      <c r="I2866" s="203"/>
      <c r="AZ2866" s="115"/>
    </row>
    <row r="2867" spans="9:52" s="180" customFormat="1" x14ac:dyDescent="0.25">
      <c r="I2867" s="203"/>
      <c r="AZ2867" s="115"/>
    </row>
    <row r="2868" spans="9:52" s="180" customFormat="1" x14ac:dyDescent="0.25">
      <c r="I2868" s="203"/>
      <c r="AZ2868" s="115"/>
    </row>
    <row r="2869" spans="9:52" s="180" customFormat="1" x14ac:dyDescent="0.25">
      <c r="I2869" s="203"/>
      <c r="AZ2869" s="115"/>
    </row>
    <row r="2870" spans="9:52" s="180" customFormat="1" x14ac:dyDescent="0.25">
      <c r="I2870" s="203"/>
      <c r="AZ2870" s="115"/>
    </row>
    <row r="2871" spans="9:52" s="180" customFormat="1" x14ac:dyDescent="0.25">
      <c r="I2871" s="203"/>
      <c r="AZ2871" s="115"/>
    </row>
    <row r="2872" spans="9:52" s="180" customFormat="1" x14ac:dyDescent="0.25">
      <c r="I2872" s="203"/>
      <c r="AZ2872" s="115"/>
    </row>
    <row r="2873" spans="9:52" s="180" customFormat="1" x14ac:dyDescent="0.25">
      <c r="I2873" s="203"/>
      <c r="AZ2873" s="115"/>
    </row>
    <row r="2874" spans="9:52" s="180" customFormat="1" x14ac:dyDescent="0.25">
      <c r="I2874" s="203"/>
      <c r="AZ2874" s="115"/>
    </row>
    <row r="2875" spans="9:52" s="180" customFormat="1" x14ac:dyDescent="0.25">
      <c r="I2875" s="203"/>
      <c r="AZ2875" s="115"/>
    </row>
    <row r="2876" spans="9:52" s="180" customFormat="1" x14ac:dyDescent="0.25">
      <c r="I2876" s="203"/>
      <c r="AZ2876" s="115"/>
    </row>
    <row r="2877" spans="9:52" s="180" customFormat="1" x14ac:dyDescent="0.25">
      <c r="I2877" s="203"/>
      <c r="AZ2877" s="115"/>
    </row>
    <row r="2878" spans="9:52" s="180" customFormat="1" x14ac:dyDescent="0.25">
      <c r="I2878" s="203"/>
      <c r="AZ2878" s="115"/>
    </row>
    <row r="2879" spans="9:52" s="180" customFormat="1" x14ac:dyDescent="0.25">
      <c r="I2879" s="203"/>
      <c r="AZ2879" s="115"/>
    </row>
    <row r="2880" spans="9:52" s="180" customFormat="1" x14ac:dyDescent="0.25">
      <c r="I2880" s="203"/>
      <c r="AZ2880" s="115"/>
    </row>
    <row r="2881" spans="9:52" s="180" customFormat="1" x14ac:dyDescent="0.25">
      <c r="I2881" s="203"/>
      <c r="AZ2881" s="115"/>
    </row>
    <row r="2882" spans="9:52" s="180" customFormat="1" x14ac:dyDescent="0.25">
      <c r="I2882" s="203"/>
      <c r="AZ2882" s="115"/>
    </row>
    <row r="2883" spans="9:52" s="180" customFormat="1" x14ac:dyDescent="0.25">
      <c r="I2883" s="203"/>
      <c r="AZ2883" s="115"/>
    </row>
    <row r="2884" spans="9:52" s="180" customFormat="1" x14ac:dyDescent="0.25">
      <c r="I2884" s="203"/>
      <c r="AZ2884" s="115"/>
    </row>
    <row r="2885" spans="9:52" s="180" customFormat="1" x14ac:dyDescent="0.25">
      <c r="I2885" s="203"/>
      <c r="AZ2885" s="115"/>
    </row>
    <row r="2886" spans="9:52" s="180" customFormat="1" x14ac:dyDescent="0.25">
      <c r="I2886" s="203"/>
      <c r="AZ2886" s="115"/>
    </row>
    <row r="2887" spans="9:52" s="180" customFormat="1" x14ac:dyDescent="0.25">
      <c r="I2887" s="203"/>
      <c r="AZ2887" s="115"/>
    </row>
    <row r="2888" spans="9:52" s="180" customFormat="1" x14ac:dyDescent="0.25">
      <c r="I2888" s="203"/>
      <c r="AZ2888" s="115"/>
    </row>
    <row r="2889" spans="9:52" s="180" customFormat="1" x14ac:dyDescent="0.25">
      <c r="I2889" s="203"/>
      <c r="AZ2889" s="115"/>
    </row>
    <row r="2890" spans="9:52" s="180" customFormat="1" x14ac:dyDescent="0.25">
      <c r="I2890" s="203"/>
      <c r="AZ2890" s="115"/>
    </row>
    <row r="2891" spans="9:52" s="180" customFormat="1" x14ac:dyDescent="0.25">
      <c r="I2891" s="203"/>
      <c r="AZ2891" s="115"/>
    </row>
    <row r="2892" spans="9:52" s="180" customFormat="1" x14ac:dyDescent="0.25">
      <c r="I2892" s="203"/>
      <c r="AZ2892" s="115"/>
    </row>
    <row r="2893" spans="9:52" s="180" customFormat="1" x14ac:dyDescent="0.25">
      <c r="I2893" s="203"/>
      <c r="AZ2893" s="115"/>
    </row>
    <row r="2894" spans="9:52" s="180" customFormat="1" x14ac:dyDescent="0.25">
      <c r="I2894" s="203"/>
      <c r="AZ2894" s="115"/>
    </row>
    <row r="2895" spans="9:52" s="180" customFormat="1" x14ac:dyDescent="0.25">
      <c r="I2895" s="203"/>
      <c r="AZ2895" s="115"/>
    </row>
    <row r="2896" spans="9:52" s="180" customFormat="1" x14ac:dyDescent="0.25">
      <c r="I2896" s="203"/>
      <c r="AZ2896" s="115"/>
    </row>
    <row r="2897" spans="9:52" s="180" customFormat="1" x14ac:dyDescent="0.25">
      <c r="I2897" s="203"/>
      <c r="AZ2897" s="115"/>
    </row>
    <row r="2898" spans="9:52" s="180" customFormat="1" x14ac:dyDescent="0.25">
      <c r="I2898" s="203"/>
      <c r="AZ2898" s="115"/>
    </row>
    <row r="2899" spans="9:52" s="180" customFormat="1" x14ac:dyDescent="0.25">
      <c r="I2899" s="203"/>
      <c r="AZ2899" s="115"/>
    </row>
    <row r="2900" spans="9:52" s="180" customFormat="1" x14ac:dyDescent="0.25">
      <c r="I2900" s="203"/>
      <c r="AZ2900" s="115"/>
    </row>
    <row r="2901" spans="9:52" s="180" customFormat="1" x14ac:dyDescent="0.25">
      <c r="I2901" s="203"/>
      <c r="AZ2901" s="115"/>
    </row>
    <row r="2902" spans="9:52" s="180" customFormat="1" x14ac:dyDescent="0.25">
      <c r="I2902" s="203"/>
      <c r="AZ2902" s="115"/>
    </row>
    <row r="2903" spans="9:52" s="180" customFormat="1" x14ac:dyDescent="0.25">
      <c r="I2903" s="203"/>
      <c r="AZ2903" s="115"/>
    </row>
    <row r="2904" spans="9:52" s="180" customFormat="1" x14ac:dyDescent="0.25">
      <c r="I2904" s="203"/>
      <c r="AZ2904" s="115"/>
    </row>
    <row r="2905" spans="9:52" s="180" customFormat="1" x14ac:dyDescent="0.25">
      <c r="I2905" s="203"/>
      <c r="AZ2905" s="115"/>
    </row>
    <row r="2906" spans="9:52" s="180" customFormat="1" x14ac:dyDescent="0.25">
      <c r="I2906" s="203"/>
      <c r="AZ2906" s="115"/>
    </row>
    <row r="2907" spans="9:52" s="180" customFormat="1" x14ac:dyDescent="0.25">
      <c r="I2907" s="203"/>
      <c r="AZ2907" s="115"/>
    </row>
    <row r="2908" spans="9:52" s="180" customFormat="1" x14ac:dyDescent="0.25">
      <c r="I2908" s="203"/>
      <c r="AZ2908" s="115"/>
    </row>
    <row r="2909" spans="9:52" s="180" customFormat="1" x14ac:dyDescent="0.25">
      <c r="I2909" s="203"/>
      <c r="AZ2909" s="115"/>
    </row>
    <row r="2910" spans="9:52" s="180" customFormat="1" x14ac:dyDescent="0.25">
      <c r="I2910" s="203"/>
      <c r="AZ2910" s="115"/>
    </row>
    <row r="2911" spans="9:52" s="180" customFormat="1" x14ac:dyDescent="0.25">
      <c r="I2911" s="203"/>
      <c r="AZ2911" s="115"/>
    </row>
    <row r="2912" spans="9:52" s="180" customFormat="1" x14ac:dyDescent="0.25">
      <c r="I2912" s="203"/>
      <c r="AZ2912" s="115"/>
    </row>
    <row r="2913" spans="9:52" s="180" customFormat="1" x14ac:dyDescent="0.25">
      <c r="I2913" s="203"/>
      <c r="AZ2913" s="115"/>
    </row>
    <row r="2914" spans="9:52" s="180" customFormat="1" x14ac:dyDescent="0.25">
      <c r="I2914" s="203"/>
      <c r="AZ2914" s="115"/>
    </row>
    <row r="2915" spans="9:52" s="180" customFormat="1" x14ac:dyDescent="0.25">
      <c r="I2915" s="203"/>
      <c r="AZ2915" s="115"/>
    </row>
    <row r="2916" spans="9:52" s="180" customFormat="1" x14ac:dyDescent="0.25">
      <c r="I2916" s="203"/>
      <c r="AZ2916" s="115"/>
    </row>
    <row r="2917" spans="9:52" s="180" customFormat="1" x14ac:dyDescent="0.25">
      <c r="I2917" s="203"/>
      <c r="AZ2917" s="115"/>
    </row>
    <row r="2918" spans="9:52" s="180" customFormat="1" x14ac:dyDescent="0.25">
      <c r="I2918" s="203"/>
      <c r="AZ2918" s="115"/>
    </row>
    <row r="2919" spans="9:52" s="180" customFormat="1" x14ac:dyDescent="0.25">
      <c r="I2919" s="203"/>
      <c r="AZ2919" s="115"/>
    </row>
    <row r="2920" spans="9:52" s="180" customFormat="1" x14ac:dyDescent="0.25">
      <c r="I2920" s="203"/>
      <c r="AZ2920" s="115"/>
    </row>
    <row r="2921" spans="9:52" s="180" customFormat="1" x14ac:dyDescent="0.25">
      <c r="I2921" s="203"/>
      <c r="AZ2921" s="115"/>
    </row>
    <row r="2922" spans="9:52" s="180" customFormat="1" x14ac:dyDescent="0.25">
      <c r="I2922" s="203"/>
      <c r="AZ2922" s="115"/>
    </row>
    <row r="2923" spans="9:52" s="180" customFormat="1" x14ac:dyDescent="0.25">
      <c r="I2923" s="203"/>
      <c r="AZ2923" s="115"/>
    </row>
    <row r="2924" spans="9:52" s="180" customFormat="1" x14ac:dyDescent="0.25">
      <c r="I2924" s="203"/>
      <c r="AZ2924" s="115"/>
    </row>
    <row r="2925" spans="9:52" s="180" customFormat="1" x14ac:dyDescent="0.25">
      <c r="I2925" s="203"/>
      <c r="AZ2925" s="115"/>
    </row>
    <row r="2926" spans="9:52" s="180" customFormat="1" x14ac:dyDescent="0.25">
      <c r="I2926" s="203"/>
      <c r="AZ2926" s="115"/>
    </row>
    <row r="2927" spans="9:52" s="180" customFormat="1" x14ac:dyDescent="0.25">
      <c r="I2927" s="203"/>
      <c r="AZ2927" s="115"/>
    </row>
    <row r="2928" spans="9:52" s="180" customFormat="1" x14ac:dyDescent="0.25">
      <c r="I2928" s="203"/>
      <c r="AZ2928" s="115"/>
    </row>
    <row r="2929" spans="9:52" s="180" customFormat="1" x14ac:dyDescent="0.25">
      <c r="I2929" s="203"/>
      <c r="AZ2929" s="115"/>
    </row>
    <row r="2930" spans="9:52" s="180" customFormat="1" x14ac:dyDescent="0.25">
      <c r="I2930" s="203"/>
      <c r="AZ2930" s="115"/>
    </row>
    <row r="2931" spans="9:52" s="180" customFormat="1" x14ac:dyDescent="0.25">
      <c r="I2931" s="203"/>
      <c r="AZ2931" s="115"/>
    </row>
    <row r="2932" spans="9:52" s="180" customFormat="1" x14ac:dyDescent="0.25">
      <c r="I2932" s="203"/>
      <c r="AZ2932" s="115"/>
    </row>
    <row r="2933" spans="9:52" s="180" customFormat="1" x14ac:dyDescent="0.25">
      <c r="I2933" s="203"/>
      <c r="AZ2933" s="115"/>
    </row>
    <row r="2934" spans="9:52" s="180" customFormat="1" x14ac:dyDescent="0.25">
      <c r="I2934" s="203"/>
      <c r="AZ2934" s="115"/>
    </row>
    <row r="2935" spans="9:52" s="180" customFormat="1" x14ac:dyDescent="0.25">
      <c r="I2935" s="203"/>
      <c r="AZ2935" s="115"/>
    </row>
    <row r="2936" spans="9:52" s="180" customFormat="1" x14ac:dyDescent="0.25">
      <c r="I2936" s="203"/>
      <c r="AZ2936" s="115"/>
    </row>
    <row r="2937" spans="9:52" s="180" customFormat="1" x14ac:dyDescent="0.25">
      <c r="I2937" s="203"/>
      <c r="AZ2937" s="115"/>
    </row>
    <row r="2938" spans="9:52" s="180" customFormat="1" x14ac:dyDescent="0.25">
      <c r="I2938" s="203"/>
      <c r="AZ2938" s="115"/>
    </row>
    <row r="2939" spans="9:52" s="180" customFormat="1" x14ac:dyDescent="0.25">
      <c r="I2939" s="203"/>
      <c r="AZ2939" s="115"/>
    </row>
    <row r="2940" spans="9:52" s="180" customFormat="1" x14ac:dyDescent="0.25">
      <c r="I2940" s="203"/>
      <c r="AZ2940" s="115"/>
    </row>
    <row r="2941" spans="9:52" s="180" customFormat="1" x14ac:dyDescent="0.25">
      <c r="I2941" s="203"/>
      <c r="AZ2941" s="115"/>
    </row>
    <row r="2942" spans="9:52" s="180" customFormat="1" x14ac:dyDescent="0.25">
      <c r="I2942" s="203"/>
      <c r="AZ2942" s="115"/>
    </row>
    <row r="2943" spans="9:52" s="180" customFormat="1" x14ac:dyDescent="0.25">
      <c r="I2943" s="203"/>
      <c r="AZ2943" s="115"/>
    </row>
    <row r="2944" spans="9:52" s="180" customFormat="1" x14ac:dyDescent="0.25">
      <c r="I2944" s="203"/>
      <c r="AZ2944" s="115"/>
    </row>
    <row r="2945" spans="9:52" s="180" customFormat="1" x14ac:dyDescent="0.25">
      <c r="I2945" s="203"/>
      <c r="AZ2945" s="115"/>
    </row>
    <row r="2946" spans="9:52" s="180" customFormat="1" x14ac:dyDescent="0.25">
      <c r="I2946" s="203"/>
      <c r="AZ2946" s="115"/>
    </row>
    <row r="2947" spans="9:52" s="180" customFormat="1" x14ac:dyDescent="0.25">
      <c r="I2947" s="203"/>
      <c r="AZ2947" s="115"/>
    </row>
    <row r="2948" spans="9:52" s="180" customFormat="1" x14ac:dyDescent="0.25">
      <c r="I2948" s="203"/>
      <c r="AZ2948" s="115"/>
    </row>
    <row r="2949" spans="9:52" s="180" customFormat="1" x14ac:dyDescent="0.25">
      <c r="I2949" s="203"/>
      <c r="AZ2949" s="115"/>
    </row>
    <row r="2950" spans="9:52" s="180" customFormat="1" x14ac:dyDescent="0.25">
      <c r="I2950" s="203"/>
      <c r="AZ2950" s="115"/>
    </row>
    <row r="2951" spans="9:52" s="180" customFormat="1" x14ac:dyDescent="0.25">
      <c r="I2951" s="203"/>
      <c r="AZ2951" s="115"/>
    </row>
    <row r="2952" spans="9:52" s="180" customFormat="1" x14ac:dyDescent="0.25">
      <c r="I2952" s="203"/>
      <c r="AZ2952" s="115"/>
    </row>
    <row r="2953" spans="9:52" s="180" customFormat="1" x14ac:dyDescent="0.25">
      <c r="I2953" s="203"/>
      <c r="AZ2953" s="115"/>
    </row>
    <row r="2954" spans="9:52" s="180" customFormat="1" x14ac:dyDescent="0.25">
      <c r="I2954" s="203"/>
      <c r="AZ2954" s="115"/>
    </row>
    <row r="2955" spans="9:52" s="180" customFormat="1" x14ac:dyDescent="0.25">
      <c r="I2955" s="203"/>
      <c r="AZ2955" s="115"/>
    </row>
    <row r="2956" spans="9:52" s="180" customFormat="1" x14ac:dyDescent="0.25">
      <c r="I2956" s="203"/>
      <c r="AZ2956" s="115"/>
    </row>
    <row r="2957" spans="9:52" s="180" customFormat="1" x14ac:dyDescent="0.25">
      <c r="I2957" s="203"/>
      <c r="AZ2957" s="115"/>
    </row>
    <row r="2958" spans="9:52" s="180" customFormat="1" x14ac:dyDescent="0.25">
      <c r="I2958" s="203"/>
      <c r="AZ2958" s="115"/>
    </row>
    <row r="2959" spans="9:52" s="180" customFormat="1" x14ac:dyDescent="0.25">
      <c r="I2959" s="203"/>
      <c r="AZ2959" s="115"/>
    </row>
    <row r="2960" spans="9:52" s="180" customFormat="1" x14ac:dyDescent="0.25">
      <c r="I2960" s="203"/>
      <c r="AZ2960" s="115"/>
    </row>
    <row r="2961" spans="9:52" s="180" customFormat="1" x14ac:dyDescent="0.25">
      <c r="I2961" s="203"/>
      <c r="AZ2961" s="115"/>
    </row>
    <row r="2962" spans="9:52" s="180" customFormat="1" x14ac:dyDescent="0.25">
      <c r="I2962" s="203"/>
      <c r="AZ2962" s="115"/>
    </row>
    <row r="2963" spans="9:52" s="180" customFormat="1" x14ac:dyDescent="0.25">
      <c r="I2963" s="203"/>
      <c r="AZ2963" s="115"/>
    </row>
    <row r="2964" spans="9:52" s="180" customFormat="1" x14ac:dyDescent="0.25">
      <c r="I2964" s="203"/>
      <c r="AZ2964" s="115"/>
    </row>
    <row r="2965" spans="9:52" s="180" customFormat="1" x14ac:dyDescent="0.25">
      <c r="I2965" s="203"/>
      <c r="AZ2965" s="115"/>
    </row>
    <row r="2966" spans="9:52" s="180" customFormat="1" x14ac:dyDescent="0.25">
      <c r="I2966" s="203"/>
      <c r="AZ2966" s="115"/>
    </row>
    <row r="2967" spans="9:52" s="180" customFormat="1" x14ac:dyDescent="0.25">
      <c r="I2967" s="203"/>
      <c r="AZ2967" s="115"/>
    </row>
    <row r="2968" spans="9:52" s="180" customFormat="1" x14ac:dyDescent="0.25">
      <c r="I2968" s="203"/>
      <c r="AZ2968" s="115"/>
    </row>
    <row r="2969" spans="9:52" s="180" customFormat="1" x14ac:dyDescent="0.25">
      <c r="I2969" s="203"/>
      <c r="AZ2969" s="115"/>
    </row>
    <row r="2970" spans="9:52" s="180" customFormat="1" x14ac:dyDescent="0.25">
      <c r="I2970" s="203"/>
      <c r="AZ2970" s="115"/>
    </row>
    <row r="2971" spans="9:52" s="180" customFormat="1" x14ac:dyDescent="0.25">
      <c r="I2971" s="203"/>
      <c r="AZ2971" s="115"/>
    </row>
    <row r="2972" spans="9:52" s="180" customFormat="1" x14ac:dyDescent="0.25">
      <c r="I2972" s="203"/>
      <c r="AZ2972" s="115"/>
    </row>
    <row r="2973" spans="9:52" s="180" customFormat="1" x14ac:dyDescent="0.25">
      <c r="I2973" s="203"/>
      <c r="AZ2973" s="115"/>
    </row>
    <row r="2974" spans="9:52" s="180" customFormat="1" x14ac:dyDescent="0.25">
      <c r="I2974" s="203"/>
      <c r="AZ2974" s="115"/>
    </row>
    <row r="2975" spans="9:52" s="180" customFormat="1" x14ac:dyDescent="0.25">
      <c r="I2975" s="203"/>
      <c r="AZ2975" s="115"/>
    </row>
    <row r="2976" spans="9:52" s="180" customFormat="1" x14ac:dyDescent="0.25">
      <c r="I2976" s="203"/>
      <c r="AZ2976" s="115"/>
    </row>
    <row r="2977" spans="9:52" s="180" customFormat="1" x14ac:dyDescent="0.25">
      <c r="I2977" s="203"/>
      <c r="AZ2977" s="115"/>
    </row>
    <row r="2978" spans="9:52" s="180" customFormat="1" x14ac:dyDescent="0.25">
      <c r="I2978" s="203"/>
      <c r="AZ2978" s="115"/>
    </row>
    <row r="2979" spans="9:52" s="180" customFormat="1" x14ac:dyDescent="0.25">
      <c r="I2979" s="203"/>
      <c r="AZ2979" s="115"/>
    </row>
    <row r="2980" spans="9:52" s="180" customFormat="1" x14ac:dyDescent="0.25">
      <c r="I2980" s="203"/>
      <c r="AZ2980" s="115"/>
    </row>
    <row r="2981" spans="9:52" s="180" customFormat="1" x14ac:dyDescent="0.25">
      <c r="I2981" s="203"/>
      <c r="AZ2981" s="115"/>
    </row>
    <row r="2982" spans="9:52" s="180" customFormat="1" x14ac:dyDescent="0.25">
      <c r="I2982" s="203"/>
      <c r="AZ2982" s="115"/>
    </row>
    <row r="2983" spans="9:52" s="180" customFormat="1" x14ac:dyDescent="0.25">
      <c r="I2983" s="203"/>
      <c r="AZ2983" s="115"/>
    </row>
    <row r="2984" spans="9:52" s="180" customFormat="1" x14ac:dyDescent="0.25">
      <c r="I2984" s="203"/>
      <c r="AZ2984" s="115"/>
    </row>
    <row r="2985" spans="9:52" s="180" customFormat="1" x14ac:dyDescent="0.25">
      <c r="I2985" s="203"/>
      <c r="AZ2985" s="115"/>
    </row>
    <row r="2986" spans="9:52" s="180" customFormat="1" x14ac:dyDescent="0.25">
      <c r="I2986" s="203"/>
      <c r="AZ2986" s="115"/>
    </row>
    <row r="2987" spans="9:52" s="180" customFormat="1" x14ac:dyDescent="0.25">
      <c r="I2987" s="203"/>
      <c r="AZ2987" s="115"/>
    </row>
    <row r="2988" spans="9:52" s="180" customFormat="1" x14ac:dyDescent="0.25">
      <c r="I2988" s="203"/>
      <c r="AZ2988" s="115"/>
    </row>
    <row r="2989" spans="9:52" s="180" customFormat="1" x14ac:dyDescent="0.25">
      <c r="I2989" s="203"/>
      <c r="AZ2989" s="115"/>
    </row>
    <row r="2990" spans="9:52" s="180" customFormat="1" x14ac:dyDescent="0.25">
      <c r="I2990" s="203"/>
      <c r="AZ2990" s="115"/>
    </row>
    <row r="2991" spans="9:52" s="180" customFormat="1" x14ac:dyDescent="0.25">
      <c r="I2991" s="203"/>
      <c r="AZ2991" s="115"/>
    </row>
    <row r="2992" spans="9:52" s="180" customFormat="1" x14ac:dyDescent="0.25">
      <c r="I2992" s="203"/>
      <c r="AZ2992" s="115"/>
    </row>
    <row r="2993" spans="9:52" s="180" customFormat="1" x14ac:dyDescent="0.25">
      <c r="I2993" s="203"/>
      <c r="AZ2993" s="115"/>
    </row>
    <row r="2994" spans="9:52" s="180" customFormat="1" x14ac:dyDescent="0.25">
      <c r="I2994" s="203"/>
      <c r="AZ2994" s="115"/>
    </row>
    <row r="2995" spans="9:52" s="180" customFormat="1" x14ac:dyDescent="0.25">
      <c r="I2995" s="203"/>
      <c r="AZ2995" s="115"/>
    </row>
    <row r="2996" spans="9:52" s="180" customFormat="1" x14ac:dyDescent="0.25">
      <c r="I2996" s="203"/>
      <c r="AZ2996" s="115"/>
    </row>
    <row r="2997" spans="9:52" s="180" customFormat="1" x14ac:dyDescent="0.25">
      <c r="I2997" s="203"/>
      <c r="AZ2997" s="115"/>
    </row>
    <row r="2998" spans="9:52" s="180" customFormat="1" x14ac:dyDescent="0.25">
      <c r="I2998" s="203"/>
      <c r="AZ2998" s="115"/>
    </row>
    <row r="2999" spans="9:52" s="180" customFormat="1" x14ac:dyDescent="0.25">
      <c r="I2999" s="203"/>
      <c r="AZ2999" s="115"/>
    </row>
    <row r="3000" spans="9:52" s="180" customFormat="1" x14ac:dyDescent="0.25">
      <c r="I3000" s="203"/>
      <c r="AZ3000" s="115"/>
    </row>
    <row r="3001" spans="9:52" s="180" customFormat="1" x14ac:dyDescent="0.25">
      <c r="I3001" s="203"/>
      <c r="AZ3001" s="115"/>
    </row>
    <row r="3002" spans="9:52" s="180" customFormat="1" x14ac:dyDescent="0.25">
      <c r="I3002" s="203"/>
      <c r="AZ3002" s="115"/>
    </row>
    <row r="3003" spans="9:52" s="180" customFormat="1" x14ac:dyDescent="0.25">
      <c r="I3003" s="203"/>
      <c r="AZ3003" s="115"/>
    </row>
    <row r="3004" spans="9:52" s="180" customFormat="1" x14ac:dyDescent="0.25">
      <c r="I3004" s="203"/>
      <c r="AZ3004" s="115"/>
    </row>
    <row r="3005" spans="9:52" s="180" customFormat="1" x14ac:dyDescent="0.25">
      <c r="I3005" s="203"/>
      <c r="AZ3005" s="115"/>
    </row>
    <row r="3006" spans="9:52" s="180" customFormat="1" x14ac:dyDescent="0.25">
      <c r="I3006" s="203"/>
      <c r="AZ3006" s="115"/>
    </row>
    <row r="3007" spans="9:52" s="180" customFormat="1" x14ac:dyDescent="0.25">
      <c r="I3007" s="203"/>
      <c r="AZ3007" s="115"/>
    </row>
    <row r="3008" spans="9:52" s="180" customFormat="1" x14ac:dyDescent="0.25">
      <c r="I3008" s="203"/>
      <c r="AZ3008" s="115"/>
    </row>
    <row r="3009" spans="9:52" s="180" customFormat="1" x14ac:dyDescent="0.25">
      <c r="I3009" s="203"/>
      <c r="AZ3009" s="115"/>
    </row>
    <row r="3010" spans="9:52" s="180" customFormat="1" x14ac:dyDescent="0.25">
      <c r="I3010" s="203"/>
      <c r="AZ3010" s="115"/>
    </row>
    <row r="3011" spans="9:52" s="180" customFormat="1" x14ac:dyDescent="0.25">
      <c r="I3011" s="203"/>
      <c r="AZ3011" s="115"/>
    </row>
    <row r="3012" spans="9:52" s="180" customFormat="1" x14ac:dyDescent="0.25">
      <c r="I3012" s="203"/>
      <c r="AZ3012" s="115"/>
    </row>
    <row r="3013" spans="9:52" s="180" customFormat="1" x14ac:dyDescent="0.25">
      <c r="I3013" s="203"/>
      <c r="AZ3013" s="115"/>
    </row>
    <row r="3014" spans="9:52" s="180" customFormat="1" x14ac:dyDescent="0.25">
      <c r="I3014" s="203"/>
      <c r="AZ3014" s="115"/>
    </row>
    <row r="3015" spans="9:52" s="180" customFormat="1" x14ac:dyDescent="0.25">
      <c r="I3015" s="203"/>
      <c r="AZ3015" s="115"/>
    </row>
    <row r="3016" spans="9:52" s="180" customFormat="1" x14ac:dyDescent="0.25">
      <c r="I3016" s="203"/>
      <c r="AZ3016" s="115"/>
    </row>
    <row r="3017" spans="9:52" s="180" customFormat="1" x14ac:dyDescent="0.25">
      <c r="I3017" s="203"/>
      <c r="AZ3017" s="115"/>
    </row>
    <row r="3018" spans="9:52" s="180" customFormat="1" x14ac:dyDescent="0.25">
      <c r="I3018" s="203"/>
      <c r="AZ3018" s="115"/>
    </row>
    <row r="3019" spans="9:52" s="180" customFormat="1" x14ac:dyDescent="0.25">
      <c r="I3019" s="203"/>
      <c r="AZ3019" s="115"/>
    </row>
    <row r="3020" spans="9:52" s="180" customFormat="1" x14ac:dyDescent="0.25">
      <c r="I3020" s="203"/>
      <c r="AZ3020" s="115"/>
    </row>
    <row r="3021" spans="9:52" s="180" customFormat="1" x14ac:dyDescent="0.25">
      <c r="I3021" s="203"/>
      <c r="AZ3021" s="115"/>
    </row>
    <row r="3022" spans="9:52" s="180" customFormat="1" x14ac:dyDescent="0.25">
      <c r="I3022" s="203"/>
      <c r="AZ3022" s="115"/>
    </row>
    <row r="3023" spans="9:52" s="180" customFormat="1" x14ac:dyDescent="0.25">
      <c r="I3023" s="203"/>
      <c r="AZ3023" s="115"/>
    </row>
    <row r="3024" spans="9:52" s="180" customFormat="1" x14ac:dyDescent="0.25">
      <c r="I3024" s="203"/>
      <c r="AZ3024" s="115"/>
    </row>
    <row r="3025" spans="9:52" s="180" customFormat="1" x14ac:dyDescent="0.25">
      <c r="I3025" s="203"/>
      <c r="AZ3025" s="115"/>
    </row>
    <row r="3026" spans="9:52" s="180" customFormat="1" x14ac:dyDescent="0.25">
      <c r="I3026" s="203"/>
      <c r="AZ3026" s="115"/>
    </row>
    <row r="3027" spans="9:52" s="180" customFormat="1" x14ac:dyDescent="0.25">
      <c r="I3027" s="203"/>
      <c r="AZ3027" s="115"/>
    </row>
    <row r="3028" spans="9:52" s="180" customFormat="1" x14ac:dyDescent="0.25">
      <c r="I3028" s="203"/>
      <c r="AZ3028" s="115"/>
    </row>
    <row r="3029" spans="9:52" s="180" customFormat="1" x14ac:dyDescent="0.25">
      <c r="I3029" s="203"/>
      <c r="AZ3029" s="115"/>
    </row>
    <row r="3030" spans="9:52" s="180" customFormat="1" x14ac:dyDescent="0.25">
      <c r="I3030" s="203"/>
      <c r="AZ3030" s="115"/>
    </row>
    <row r="3031" spans="9:52" s="180" customFormat="1" x14ac:dyDescent="0.25">
      <c r="I3031" s="203"/>
      <c r="AZ3031" s="115"/>
    </row>
    <row r="3032" spans="9:52" s="180" customFormat="1" x14ac:dyDescent="0.25">
      <c r="I3032" s="203"/>
      <c r="AZ3032" s="115"/>
    </row>
    <row r="3033" spans="9:52" s="180" customFormat="1" x14ac:dyDescent="0.25">
      <c r="I3033" s="203"/>
      <c r="AZ3033" s="115"/>
    </row>
    <row r="3034" spans="9:52" s="180" customFormat="1" x14ac:dyDescent="0.25">
      <c r="I3034" s="203"/>
      <c r="AZ3034" s="115"/>
    </row>
    <row r="3035" spans="9:52" s="180" customFormat="1" x14ac:dyDescent="0.25">
      <c r="I3035" s="203"/>
      <c r="AZ3035" s="115"/>
    </row>
    <row r="3036" spans="9:52" s="180" customFormat="1" x14ac:dyDescent="0.25">
      <c r="I3036" s="203"/>
      <c r="AZ3036" s="115"/>
    </row>
    <row r="3037" spans="9:52" s="180" customFormat="1" x14ac:dyDescent="0.25">
      <c r="I3037" s="203"/>
      <c r="AZ3037" s="115"/>
    </row>
    <row r="3038" spans="9:52" s="180" customFormat="1" x14ac:dyDescent="0.25">
      <c r="I3038" s="203"/>
      <c r="AZ3038" s="115"/>
    </row>
    <row r="3039" spans="9:52" s="180" customFormat="1" x14ac:dyDescent="0.25">
      <c r="I3039" s="203"/>
      <c r="AZ3039" s="115"/>
    </row>
    <row r="3040" spans="9:52" s="180" customFormat="1" x14ac:dyDescent="0.25">
      <c r="I3040" s="203"/>
      <c r="AZ3040" s="115"/>
    </row>
    <row r="3041" spans="9:52" s="180" customFormat="1" x14ac:dyDescent="0.25">
      <c r="I3041" s="203"/>
      <c r="AZ3041" s="115"/>
    </row>
    <row r="3042" spans="9:52" s="180" customFormat="1" x14ac:dyDescent="0.25">
      <c r="I3042" s="203"/>
      <c r="AZ3042" s="115"/>
    </row>
    <row r="3043" spans="9:52" s="180" customFormat="1" x14ac:dyDescent="0.25">
      <c r="I3043" s="203"/>
      <c r="AZ3043" s="115"/>
    </row>
    <row r="3044" spans="9:52" s="180" customFormat="1" x14ac:dyDescent="0.25">
      <c r="I3044" s="203"/>
      <c r="AZ3044" s="115"/>
    </row>
    <row r="3045" spans="9:52" s="180" customFormat="1" x14ac:dyDescent="0.25">
      <c r="I3045" s="203"/>
      <c r="AZ3045" s="115"/>
    </row>
    <row r="3046" spans="9:52" s="180" customFormat="1" x14ac:dyDescent="0.25">
      <c r="I3046" s="203"/>
      <c r="AZ3046" s="115"/>
    </row>
    <row r="3047" spans="9:52" s="180" customFormat="1" x14ac:dyDescent="0.25">
      <c r="I3047" s="203"/>
      <c r="AZ3047" s="115"/>
    </row>
    <row r="3048" spans="9:52" s="180" customFormat="1" x14ac:dyDescent="0.25">
      <c r="I3048" s="203"/>
      <c r="AZ3048" s="115"/>
    </row>
    <row r="3049" spans="9:52" s="180" customFormat="1" x14ac:dyDescent="0.25">
      <c r="I3049" s="203"/>
      <c r="AZ3049" s="115"/>
    </row>
    <row r="3050" spans="9:52" s="180" customFormat="1" x14ac:dyDescent="0.25">
      <c r="I3050" s="203"/>
      <c r="AZ3050" s="115"/>
    </row>
    <row r="3051" spans="9:52" s="180" customFormat="1" x14ac:dyDescent="0.25">
      <c r="I3051" s="203"/>
      <c r="AZ3051" s="115"/>
    </row>
    <row r="3052" spans="9:52" s="180" customFormat="1" x14ac:dyDescent="0.25">
      <c r="I3052" s="203"/>
      <c r="AZ3052" s="115"/>
    </row>
    <row r="3053" spans="9:52" s="180" customFormat="1" x14ac:dyDescent="0.25">
      <c r="I3053" s="203"/>
      <c r="AZ3053" s="115"/>
    </row>
    <row r="3054" spans="9:52" s="180" customFormat="1" x14ac:dyDescent="0.25">
      <c r="I3054" s="203"/>
      <c r="AZ3054" s="115"/>
    </row>
    <row r="3055" spans="9:52" s="180" customFormat="1" x14ac:dyDescent="0.25">
      <c r="I3055" s="203"/>
      <c r="AZ3055" s="115"/>
    </row>
    <row r="3056" spans="9:52" s="180" customFormat="1" x14ac:dyDescent="0.25">
      <c r="I3056" s="203"/>
      <c r="AZ3056" s="115"/>
    </row>
    <row r="3057" spans="9:52" s="180" customFormat="1" x14ac:dyDescent="0.25">
      <c r="I3057" s="203"/>
      <c r="AZ3057" s="115"/>
    </row>
    <row r="3058" spans="9:52" s="180" customFormat="1" x14ac:dyDescent="0.25">
      <c r="I3058" s="203"/>
      <c r="AZ3058" s="115"/>
    </row>
    <row r="3059" spans="9:52" s="180" customFormat="1" x14ac:dyDescent="0.25">
      <c r="I3059" s="203"/>
      <c r="AZ3059" s="115"/>
    </row>
    <row r="3060" spans="9:52" s="180" customFormat="1" x14ac:dyDescent="0.25">
      <c r="I3060" s="203"/>
      <c r="AZ3060" s="115"/>
    </row>
    <row r="3061" spans="9:52" s="180" customFormat="1" x14ac:dyDescent="0.25">
      <c r="I3061" s="203"/>
      <c r="AZ3061" s="115"/>
    </row>
    <row r="3062" spans="9:52" s="180" customFormat="1" x14ac:dyDescent="0.25">
      <c r="I3062" s="203"/>
      <c r="AZ3062" s="115"/>
    </row>
    <row r="3063" spans="9:52" s="180" customFormat="1" x14ac:dyDescent="0.25">
      <c r="I3063" s="203"/>
      <c r="AZ3063" s="115"/>
    </row>
    <row r="3064" spans="9:52" s="180" customFormat="1" x14ac:dyDescent="0.25">
      <c r="I3064" s="203"/>
      <c r="AZ3064" s="115"/>
    </row>
    <row r="3065" spans="9:52" s="180" customFormat="1" x14ac:dyDescent="0.25">
      <c r="I3065" s="203"/>
      <c r="AZ3065" s="115"/>
    </row>
    <row r="3066" spans="9:52" s="180" customFormat="1" x14ac:dyDescent="0.25">
      <c r="I3066" s="203"/>
      <c r="AZ3066" s="115"/>
    </row>
    <row r="3067" spans="9:52" s="180" customFormat="1" x14ac:dyDescent="0.25">
      <c r="I3067" s="203"/>
      <c r="AZ3067" s="115"/>
    </row>
    <row r="3068" spans="9:52" s="180" customFormat="1" x14ac:dyDescent="0.25">
      <c r="I3068" s="203"/>
      <c r="AZ3068" s="115"/>
    </row>
    <row r="3069" spans="9:52" s="180" customFormat="1" x14ac:dyDescent="0.25">
      <c r="I3069" s="203"/>
      <c r="AZ3069" s="115"/>
    </row>
    <row r="3070" spans="9:52" s="180" customFormat="1" x14ac:dyDescent="0.25">
      <c r="I3070" s="203"/>
      <c r="AZ3070" s="115"/>
    </row>
    <row r="3071" spans="9:52" s="180" customFormat="1" x14ac:dyDescent="0.25">
      <c r="I3071" s="203"/>
      <c r="AZ3071" s="115"/>
    </row>
    <row r="3072" spans="9:52" s="180" customFormat="1" x14ac:dyDescent="0.25">
      <c r="I3072" s="203"/>
      <c r="AZ3072" s="115"/>
    </row>
    <row r="3073" spans="9:52" s="180" customFormat="1" x14ac:dyDescent="0.25">
      <c r="I3073" s="203"/>
      <c r="AZ3073" s="115"/>
    </row>
    <row r="3074" spans="9:52" s="180" customFormat="1" x14ac:dyDescent="0.25">
      <c r="I3074" s="203"/>
      <c r="AZ3074" s="115"/>
    </row>
    <row r="3075" spans="9:52" s="180" customFormat="1" x14ac:dyDescent="0.25">
      <c r="I3075" s="203"/>
      <c r="AZ3075" s="115"/>
    </row>
    <row r="3076" spans="9:52" s="180" customFormat="1" x14ac:dyDescent="0.25">
      <c r="I3076" s="203"/>
      <c r="AZ3076" s="115"/>
    </row>
    <row r="3077" spans="9:52" s="180" customFormat="1" x14ac:dyDescent="0.25">
      <c r="I3077" s="203"/>
      <c r="AZ3077" s="115"/>
    </row>
    <row r="3078" spans="9:52" s="180" customFormat="1" x14ac:dyDescent="0.25">
      <c r="I3078" s="203"/>
      <c r="AZ3078" s="115"/>
    </row>
    <row r="3079" spans="9:52" s="180" customFormat="1" x14ac:dyDescent="0.25">
      <c r="I3079" s="203"/>
      <c r="AZ3079" s="115"/>
    </row>
    <row r="3080" spans="9:52" s="180" customFormat="1" x14ac:dyDescent="0.25">
      <c r="I3080" s="203"/>
      <c r="AZ3080" s="115"/>
    </row>
    <row r="3081" spans="9:52" s="180" customFormat="1" x14ac:dyDescent="0.25">
      <c r="I3081" s="203"/>
      <c r="AZ3081" s="115"/>
    </row>
    <row r="3082" spans="9:52" s="180" customFormat="1" x14ac:dyDescent="0.25">
      <c r="I3082" s="203"/>
      <c r="AZ3082" s="115"/>
    </row>
    <row r="3083" spans="9:52" s="180" customFormat="1" x14ac:dyDescent="0.25">
      <c r="I3083" s="203"/>
      <c r="AZ3083" s="115"/>
    </row>
    <row r="3084" spans="9:52" s="180" customFormat="1" x14ac:dyDescent="0.25">
      <c r="I3084" s="203"/>
      <c r="AZ3084" s="115"/>
    </row>
    <row r="3085" spans="9:52" s="180" customFormat="1" x14ac:dyDescent="0.25">
      <c r="I3085" s="203"/>
      <c r="AZ3085" s="115"/>
    </row>
    <row r="3086" spans="9:52" s="180" customFormat="1" x14ac:dyDescent="0.25">
      <c r="I3086" s="203"/>
      <c r="AZ3086" s="115"/>
    </row>
    <row r="3087" spans="9:52" s="180" customFormat="1" x14ac:dyDescent="0.25">
      <c r="I3087" s="203"/>
      <c r="AZ3087" s="115"/>
    </row>
    <row r="3088" spans="9:52" s="180" customFormat="1" x14ac:dyDescent="0.25">
      <c r="I3088" s="203"/>
      <c r="AZ3088" s="115"/>
    </row>
    <row r="3089" spans="9:52" s="180" customFormat="1" x14ac:dyDescent="0.25">
      <c r="I3089" s="203"/>
      <c r="AZ3089" s="115"/>
    </row>
    <row r="3090" spans="9:52" s="180" customFormat="1" x14ac:dyDescent="0.25">
      <c r="I3090" s="203"/>
      <c r="AZ3090" s="115"/>
    </row>
    <row r="3091" spans="9:52" s="180" customFormat="1" x14ac:dyDescent="0.25">
      <c r="I3091" s="203"/>
      <c r="AZ3091" s="115"/>
    </row>
    <row r="3092" spans="9:52" s="180" customFormat="1" x14ac:dyDescent="0.25">
      <c r="I3092" s="203"/>
      <c r="AZ3092" s="115"/>
    </row>
    <row r="3093" spans="9:52" s="180" customFormat="1" x14ac:dyDescent="0.25">
      <c r="I3093" s="203"/>
      <c r="AZ3093" s="115"/>
    </row>
    <row r="3094" spans="9:52" s="180" customFormat="1" x14ac:dyDescent="0.25">
      <c r="I3094" s="203"/>
      <c r="AZ3094" s="115"/>
    </row>
    <row r="3095" spans="9:52" s="180" customFormat="1" x14ac:dyDescent="0.25">
      <c r="I3095" s="203"/>
      <c r="AZ3095" s="115"/>
    </row>
    <row r="3096" spans="9:52" s="180" customFormat="1" x14ac:dyDescent="0.25">
      <c r="I3096" s="203"/>
      <c r="AZ3096" s="115"/>
    </row>
    <row r="3097" spans="9:52" s="180" customFormat="1" x14ac:dyDescent="0.25">
      <c r="I3097" s="203"/>
      <c r="AZ3097" s="115"/>
    </row>
    <row r="3098" spans="9:52" s="180" customFormat="1" x14ac:dyDescent="0.25">
      <c r="I3098" s="203"/>
      <c r="AZ3098" s="115"/>
    </row>
    <row r="3099" spans="9:52" s="180" customFormat="1" x14ac:dyDescent="0.25">
      <c r="I3099" s="203"/>
      <c r="AZ3099" s="115"/>
    </row>
    <row r="3100" spans="9:52" s="180" customFormat="1" x14ac:dyDescent="0.25">
      <c r="I3100" s="203"/>
      <c r="AZ3100" s="115"/>
    </row>
    <row r="3101" spans="9:52" s="180" customFormat="1" x14ac:dyDescent="0.25">
      <c r="I3101" s="203"/>
      <c r="AZ3101" s="115"/>
    </row>
    <row r="3102" spans="9:52" s="180" customFormat="1" x14ac:dyDescent="0.25">
      <c r="I3102" s="203"/>
      <c r="AZ3102" s="115"/>
    </row>
    <row r="3103" spans="9:52" s="180" customFormat="1" x14ac:dyDescent="0.25">
      <c r="I3103" s="203"/>
      <c r="AZ3103" s="115"/>
    </row>
    <row r="3104" spans="9:52" s="180" customFormat="1" x14ac:dyDescent="0.25">
      <c r="I3104" s="203"/>
      <c r="AZ3104" s="115"/>
    </row>
    <row r="3105" spans="9:52" s="180" customFormat="1" x14ac:dyDescent="0.25">
      <c r="I3105" s="203"/>
      <c r="AZ3105" s="115"/>
    </row>
    <row r="3106" spans="9:52" s="180" customFormat="1" x14ac:dyDescent="0.25">
      <c r="I3106" s="203"/>
      <c r="AZ3106" s="115"/>
    </row>
    <row r="3107" spans="9:52" s="180" customFormat="1" x14ac:dyDescent="0.25">
      <c r="I3107" s="203"/>
      <c r="AZ3107" s="115"/>
    </row>
    <row r="3108" spans="9:52" s="180" customFormat="1" x14ac:dyDescent="0.25">
      <c r="I3108" s="203"/>
      <c r="AZ3108" s="115"/>
    </row>
    <row r="3109" spans="9:52" s="180" customFormat="1" x14ac:dyDescent="0.25">
      <c r="I3109" s="203"/>
      <c r="AZ3109" s="115"/>
    </row>
    <row r="3110" spans="9:52" s="180" customFormat="1" x14ac:dyDescent="0.25">
      <c r="I3110" s="203"/>
      <c r="AZ3110" s="115"/>
    </row>
    <row r="3111" spans="9:52" s="180" customFormat="1" x14ac:dyDescent="0.25">
      <c r="I3111" s="203"/>
      <c r="AZ3111" s="115"/>
    </row>
    <row r="3112" spans="9:52" s="180" customFormat="1" x14ac:dyDescent="0.25">
      <c r="I3112" s="203"/>
      <c r="AZ3112" s="115"/>
    </row>
    <row r="3113" spans="9:52" s="180" customFormat="1" x14ac:dyDescent="0.25">
      <c r="I3113" s="203"/>
      <c r="AZ3113" s="115"/>
    </row>
    <row r="3114" spans="9:52" s="180" customFormat="1" x14ac:dyDescent="0.25">
      <c r="I3114" s="203"/>
      <c r="AZ3114" s="115"/>
    </row>
    <row r="3115" spans="9:52" s="180" customFormat="1" x14ac:dyDescent="0.25">
      <c r="I3115" s="203"/>
      <c r="AZ3115" s="115"/>
    </row>
    <row r="3116" spans="9:52" s="180" customFormat="1" x14ac:dyDescent="0.25">
      <c r="I3116" s="203"/>
      <c r="AZ3116" s="115"/>
    </row>
    <row r="3117" spans="9:52" s="180" customFormat="1" x14ac:dyDescent="0.25">
      <c r="I3117" s="203"/>
      <c r="AZ3117" s="115"/>
    </row>
    <row r="3118" spans="9:52" s="180" customFormat="1" x14ac:dyDescent="0.25">
      <c r="I3118" s="203"/>
      <c r="AZ3118" s="115"/>
    </row>
    <row r="3119" spans="9:52" s="180" customFormat="1" x14ac:dyDescent="0.25">
      <c r="I3119" s="203"/>
      <c r="AZ3119" s="115"/>
    </row>
    <row r="3120" spans="9:52" s="180" customFormat="1" x14ac:dyDescent="0.25">
      <c r="I3120" s="203"/>
      <c r="AZ3120" s="115"/>
    </row>
    <row r="3121" spans="9:52" s="180" customFormat="1" x14ac:dyDescent="0.25">
      <c r="I3121" s="203"/>
      <c r="AZ3121" s="115"/>
    </row>
    <row r="3122" spans="9:52" s="180" customFormat="1" x14ac:dyDescent="0.25">
      <c r="I3122" s="203"/>
      <c r="AZ3122" s="115"/>
    </row>
    <row r="3123" spans="9:52" s="180" customFormat="1" x14ac:dyDescent="0.25">
      <c r="I3123" s="203"/>
      <c r="AZ3123" s="115"/>
    </row>
    <row r="3124" spans="9:52" s="180" customFormat="1" x14ac:dyDescent="0.25">
      <c r="I3124" s="203"/>
      <c r="AZ3124" s="115"/>
    </row>
    <row r="3125" spans="9:52" s="180" customFormat="1" x14ac:dyDescent="0.25">
      <c r="I3125" s="203"/>
      <c r="AZ3125" s="115"/>
    </row>
    <row r="3126" spans="9:52" s="180" customFormat="1" x14ac:dyDescent="0.25">
      <c r="I3126" s="203"/>
      <c r="AZ3126" s="115"/>
    </row>
    <row r="3127" spans="9:52" s="180" customFormat="1" x14ac:dyDescent="0.25">
      <c r="I3127" s="203"/>
      <c r="AZ3127" s="115"/>
    </row>
    <row r="3128" spans="9:52" s="180" customFormat="1" x14ac:dyDescent="0.25">
      <c r="I3128" s="203"/>
      <c r="AZ3128" s="115"/>
    </row>
    <row r="3129" spans="9:52" s="180" customFormat="1" x14ac:dyDescent="0.25">
      <c r="I3129" s="203"/>
      <c r="AZ3129" s="115"/>
    </row>
    <row r="3130" spans="9:52" s="180" customFormat="1" x14ac:dyDescent="0.25">
      <c r="I3130" s="203"/>
      <c r="AZ3130" s="115"/>
    </row>
    <row r="3131" spans="9:52" s="180" customFormat="1" x14ac:dyDescent="0.25">
      <c r="I3131" s="203"/>
      <c r="AZ3131" s="115"/>
    </row>
    <row r="3132" spans="9:52" s="180" customFormat="1" x14ac:dyDescent="0.25">
      <c r="I3132" s="203"/>
      <c r="AZ3132" s="115"/>
    </row>
    <row r="3133" spans="9:52" s="180" customFormat="1" x14ac:dyDescent="0.25">
      <c r="I3133" s="203"/>
      <c r="AZ3133" s="115"/>
    </row>
    <row r="3134" spans="9:52" s="180" customFormat="1" x14ac:dyDescent="0.25">
      <c r="I3134" s="203"/>
      <c r="AZ3134" s="115"/>
    </row>
    <row r="3135" spans="9:52" s="180" customFormat="1" x14ac:dyDescent="0.25">
      <c r="I3135" s="203"/>
      <c r="AZ3135" s="115"/>
    </row>
    <row r="3136" spans="9:52" s="180" customFormat="1" x14ac:dyDescent="0.25">
      <c r="I3136" s="203"/>
      <c r="AZ3136" s="115"/>
    </row>
    <row r="3137" spans="9:52" s="180" customFormat="1" x14ac:dyDescent="0.25">
      <c r="I3137" s="203"/>
      <c r="AZ3137" s="115"/>
    </row>
    <row r="3138" spans="9:52" s="180" customFormat="1" x14ac:dyDescent="0.25">
      <c r="I3138" s="203"/>
      <c r="AZ3138" s="115"/>
    </row>
    <row r="3139" spans="9:52" s="180" customFormat="1" x14ac:dyDescent="0.25">
      <c r="I3139" s="203"/>
      <c r="AZ3139" s="115"/>
    </row>
    <row r="3140" spans="9:52" s="180" customFormat="1" x14ac:dyDescent="0.25">
      <c r="I3140" s="203"/>
      <c r="AZ3140" s="115"/>
    </row>
    <row r="3141" spans="9:52" s="180" customFormat="1" x14ac:dyDescent="0.25">
      <c r="I3141" s="203"/>
      <c r="AZ3141" s="115"/>
    </row>
    <row r="3142" spans="9:52" s="180" customFormat="1" x14ac:dyDescent="0.25">
      <c r="I3142" s="203"/>
      <c r="AZ3142" s="115"/>
    </row>
    <row r="3143" spans="9:52" s="180" customFormat="1" x14ac:dyDescent="0.25">
      <c r="I3143" s="203"/>
      <c r="AZ3143" s="115"/>
    </row>
    <row r="3144" spans="9:52" s="180" customFormat="1" x14ac:dyDescent="0.25">
      <c r="I3144" s="203"/>
      <c r="AZ3144" s="115"/>
    </row>
    <row r="3145" spans="9:52" s="180" customFormat="1" x14ac:dyDescent="0.25">
      <c r="I3145" s="203"/>
      <c r="AZ3145" s="115"/>
    </row>
    <row r="3146" spans="9:52" s="180" customFormat="1" x14ac:dyDescent="0.25">
      <c r="I3146" s="203"/>
      <c r="AZ3146" s="115"/>
    </row>
    <row r="3147" spans="9:52" s="180" customFormat="1" x14ac:dyDescent="0.25">
      <c r="I3147" s="203"/>
      <c r="AZ3147" s="115"/>
    </row>
    <row r="3148" spans="9:52" s="180" customFormat="1" x14ac:dyDescent="0.25">
      <c r="I3148" s="203"/>
      <c r="AZ3148" s="115"/>
    </row>
    <row r="3149" spans="9:52" s="180" customFormat="1" x14ac:dyDescent="0.25">
      <c r="I3149" s="203"/>
      <c r="AZ3149" s="115"/>
    </row>
    <row r="3150" spans="9:52" s="180" customFormat="1" x14ac:dyDescent="0.25">
      <c r="I3150" s="203"/>
      <c r="AZ3150" s="115"/>
    </row>
    <row r="3151" spans="9:52" s="180" customFormat="1" x14ac:dyDescent="0.25">
      <c r="I3151" s="203"/>
      <c r="AZ3151" s="115"/>
    </row>
    <row r="3152" spans="9:52" s="180" customFormat="1" x14ac:dyDescent="0.25">
      <c r="I3152" s="203"/>
      <c r="AZ3152" s="115"/>
    </row>
    <row r="3153" spans="9:52" s="180" customFormat="1" x14ac:dyDescent="0.25">
      <c r="I3153" s="203"/>
      <c r="AZ3153" s="115"/>
    </row>
    <row r="3154" spans="9:52" s="180" customFormat="1" x14ac:dyDescent="0.25">
      <c r="I3154" s="203"/>
      <c r="AZ3154" s="115"/>
    </row>
    <row r="3155" spans="9:52" s="180" customFormat="1" x14ac:dyDescent="0.25">
      <c r="I3155" s="203"/>
      <c r="AZ3155" s="115"/>
    </row>
    <row r="3156" spans="9:52" s="180" customFormat="1" x14ac:dyDescent="0.25">
      <c r="I3156" s="203"/>
      <c r="AZ3156" s="115"/>
    </row>
    <row r="3157" spans="9:52" s="180" customFormat="1" x14ac:dyDescent="0.25">
      <c r="I3157" s="203"/>
      <c r="AZ3157" s="115"/>
    </row>
    <row r="3158" spans="9:52" s="180" customFormat="1" x14ac:dyDescent="0.25">
      <c r="I3158" s="203"/>
      <c r="AZ3158" s="115"/>
    </row>
    <row r="3159" spans="9:52" s="180" customFormat="1" x14ac:dyDescent="0.25">
      <c r="I3159" s="203"/>
      <c r="AZ3159" s="115"/>
    </row>
    <row r="3160" spans="9:52" s="180" customFormat="1" x14ac:dyDescent="0.25">
      <c r="I3160" s="203"/>
      <c r="AZ3160" s="115"/>
    </row>
    <row r="3161" spans="9:52" s="180" customFormat="1" x14ac:dyDescent="0.25">
      <c r="I3161" s="203"/>
      <c r="AZ3161" s="115"/>
    </row>
    <row r="3162" spans="9:52" s="180" customFormat="1" x14ac:dyDescent="0.25">
      <c r="I3162" s="203"/>
      <c r="AZ3162" s="115"/>
    </row>
    <row r="3163" spans="9:52" s="180" customFormat="1" x14ac:dyDescent="0.25">
      <c r="I3163" s="203"/>
      <c r="AZ3163" s="115"/>
    </row>
    <row r="3164" spans="9:52" s="180" customFormat="1" x14ac:dyDescent="0.25">
      <c r="I3164" s="203"/>
      <c r="AZ3164" s="115"/>
    </row>
    <row r="3165" spans="9:52" s="180" customFormat="1" x14ac:dyDescent="0.25">
      <c r="I3165" s="203"/>
      <c r="AZ3165" s="115"/>
    </row>
    <row r="3166" spans="9:52" s="180" customFormat="1" x14ac:dyDescent="0.25">
      <c r="I3166" s="203"/>
      <c r="AZ3166" s="115"/>
    </row>
    <row r="3167" spans="9:52" s="180" customFormat="1" x14ac:dyDescent="0.25">
      <c r="I3167" s="203"/>
      <c r="AZ3167" s="115"/>
    </row>
    <row r="3168" spans="9:52" s="180" customFormat="1" x14ac:dyDescent="0.25">
      <c r="I3168" s="203"/>
      <c r="AZ3168" s="115"/>
    </row>
    <row r="3169" spans="9:52" s="180" customFormat="1" x14ac:dyDescent="0.25">
      <c r="I3169" s="203"/>
      <c r="AZ3169" s="115"/>
    </row>
    <row r="3170" spans="9:52" s="180" customFormat="1" x14ac:dyDescent="0.25">
      <c r="I3170" s="203"/>
      <c r="AZ3170" s="115"/>
    </row>
    <row r="3171" spans="9:52" s="180" customFormat="1" x14ac:dyDescent="0.25">
      <c r="I3171" s="203"/>
      <c r="AZ3171" s="115"/>
    </row>
    <row r="3172" spans="9:52" s="180" customFormat="1" x14ac:dyDescent="0.25">
      <c r="I3172" s="203"/>
      <c r="AZ3172" s="115"/>
    </row>
    <row r="3173" spans="9:52" s="180" customFormat="1" x14ac:dyDescent="0.25">
      <c r="I3173" s="203"/>
      <c r="AZ3173" s="115"/>
    </row>
    <row r="3174" spans="9:52" s="180" customFormat="1" x14ac:dyDescent="0.25">
      <c r="I3174" s="203"/>
      <c r="AZ3174" s="115"/>
    </row>
    <row r="3175" spans="9:52" s="180" customFormat="1" x14ac:dyDescent="0.25">
      <c r="I3175" s="203"/>
      <c r="AZ3175" s="115"/>
    </row>
    <row r="3176" spans="9:52" s="180" customFormat="1" x14ac:dyDescent="0.25">
      <c r="I3176" s="203"/>
      <c r="AZ3176" s="115"/>
    </row>
    <row r="3177" spans="9:52" s="180" customFormat="1" x14ac:dyDescent="0.25">
      <c r="I3177" s="203"/>
      <c r="AZ3177" s="115"/>
    </row>
    <row r="3178" spans="9:52" s="180" customFormat="1" x14ac:dyDescent="0.25">
      <c r="I3178" s="203"/>
      <c r="AZ3178" s="115"/>
    </row>
    <row r="3179" spans="9:52" s="180" customFormat="1" x14ac:dyDescent="0.25">
      <c r="I3179" s="203"/>
      <c r="AZ3179" s="115"/>
    </row>
    <row r="3180" spans="9:52" s="180" customFormat="1" x14ac:dyDescent="0.25">
      <c r="I3180" s="203"/>
      <c r="AZ3180" s="115"/>
    </row>
    <row r="3181" spans="9:52" s="180" customFormat="1" x14ac:dyDescent="0.25">
      <c r="I3181" s="203"/>
      <c r="AZ3181" s="115"/>
    </row>
    <row r="3182" spans="9:52" s="180" customFormat="1" x14ac:dyDescent="0.25">
      <c r="I3182" s="203"/>
      <c r="AZ3182" s="115"/>
    </row>
    <row r="3183" spans="9:52" s="180" customFormat="1" x14ac:dyDescent="0.25">
      <c r="I3183" s="203"/>
      <c r="AZ3183" s="115"/>
    </row>
    <row r="3184" spans="9:52" s="180" customFormat="1" x14ac:dyDescent="0.25">
      <c r="I3184" s="203"/>
      <c r="AZ3184" s="115"/>
    </row>
    <row r="3185" spans="9:52" s="180" customFormat="1" x14ac:dyDescent="0.25">
      <c r="I3185" s="203"/>
      <c r="AZ3185" s="115"/>
    </row>
    <row r="3186" spans="9:52" s="180" customFormat="1" x14ac:dyDescent="0.25">
      <c r="I3186" s="203"/>
      <c r="AZ3186" s="115"/>
    </row>
    <row r="3187" spans="9:52" s="180" customFormat="1" x14ac:dyDescent="0.25">
      <c r="I3187" s="203"/>
      <c r="AZ3187" s="115"/>
    </row>
    <row r="3188" spans="9:52" s="180" customFormat="1" x14ac:dyDescent="0.25">
      <c r="I3188" s="203"/>
      <c r="AZ3188" s="115"/>
    </row>
    <row r="3189" spans="9:52" s="180" customFormat="1" x14ac:dyDescent="0.25">
      <c r="I3189" s="203"/>
      <c r="AZ3189" s="115"/>
    </row>
    <row r="3190" spans="9:52" s="180" customFormat="1" x14ac:dyDescent="0.25">
      <c r="I3190" s="203"/>
      <c r="AZ3190" s="115"/>
    </row>
    <row r="3191" spans="9:52" s="180" customFormat="1" x14ac:dyDescent="0.25">
      <c r="I3191" s="203"/>
      <c r="AZ3191" s="115"/>
    </row>
    <row r="3192" spans="9:52" s="180" customFormat="1" x14ac:dyDescent="0.25">
      <c r="I3192" s="203"/>
      <c r="AZ3192" s="115"/>
    </row>
    <row r="3193" spans="9:52" s="180" customFormat="1" x14ac:dyDescent="0.25">
      <c r="I3193" s="203"/>
      <c r="AZ3193" s="115"/>
    </row>
    <row r="3194" spans="9:52" s="180" customFormat="1" x14ac:dyDescent="0.25">
      <c r="I3194" s="203"/>
      <c r="AZ3194" s="115"/>
    </row>
    <row r="3195" spans="9:52" s="180" customFormat="1" x14ac:dyDescent="0.25">
      <c r="I3195" s="203"/>
      <c r="AZ3195" s="115"/>
    </row>
    <row r="3196" spans="9:52" s="180" customFormat="1" x14ac:dyDescent="0.25">
      <c r="I3196" s="203"/>
      <c r="AZ3196" s="115"/>
    </row>
    <row r="3197" spans="9:52" s="180" customFormat="1" x14ac:dyDescent="0.25">
      <c r="I3197" s="203"/>
      <c r="AZ3197" s="115"/>
    </row>
    <row r="3198" spans="9:52" s="180" customFormat="1" x14ac:dyDescent="0.25">
      <c r="I3198" s="203"/>
      <c r="AZ3198" s="115"/>
    </row>
    <row r="3199" spans="9:52" s="180" customFormat="1" x14ac:dyDescent="0.25">
      <c r="I3199" s="203"/>
      <c r="AZ3199" s="115"/>
    </row>
    <row r="3200" spans="9:52" s="180" customFormat="1" x14ac:dyDescent="0.25">
      <c r="I3200" s="203"/>
      <c r="AZ3200" s="115"/>
    </row>
    <row r="3201" spans="9:52" s="180" customFormat="1" x14ac:dyDescent="0.25">
      <c r="I3201" s="203"/>
      <c r="AZ3201" s="115"/>
    </row>
    <row r="3202" spans="9:52" s="180" customFormat="1" x14ac:dyDescent="0.25">
      <c r="I3202" s="203"/>
      <c r="AZ3202" s="115"/>
    </row>
    <row r="3203" spans="9:52" s="180" customFormat="1" x14ac:dyDescent="0.25">
      <c r="I3203" s="203"/>
      <c r="AZ3203" s="115"/>
    </row>
    <row r="3204" spans="9:52" s="180" customFormat="1" x14ac:dyDescent="0.25">
      <c r="I3204" s="203"/>
      <c r="AZ3204" s="115"/>
    </row>
    <row r="3205" spans="9:52" s="180" customFormat="1" x14ac:dyDescent="0.25">
      <c r="I3205" s="203"/>
      <c r="AZ3205" s="115"/>
    </row>
    <row r="3206" spans="9:52" s="180" customFormat="1" x14ac:dyDescent="0.25">
      <c r="I3206" s="203"/>
      <c r="AZ3206" s="115"/>
    </row>
    <row r="3207" spans="9:52" s="180" customFormat="1" x14ac:dyDescent="0.25">
      <c r="I3207" s="203"/>
      <c r="AZ3207" s="115"/>
    </row>
    <row r="3208" spans="9:52" s="180" customFormat="1" x14ac:dyDescent="0.25">
      <c r="I3208" s="203"/>
      <c r="AZ3208" s="115"/>
    </row>
    <row r="3209" spans="9:52" s="180" customFormat="1" x14ac:dyDescent="0.25">
      <c r="I3209" s="203"/>
      <c r="AZ3209" s="115"/>
    </row>
    <row r="3210" spans="9:52" s="180" customFormat="1" x14ac:dyDescent="0.25">
      <c r="I3210" s="203"/>
      <c r="AZ3210" s="115"/>
    </row>
    <row r="3211" spans="9:52" s="180" customFormat="1" x14ac:dyDescent="0.25">
      <c r="I3211" s="203"/>
      <c r="AZ3211" s="115"/>
    </row>
    <row r="3212" spans="9:52" s="180" customFormat="1" x14ac:dyDescent="0.25">
      <c r="I3212" s="203"/>
      <c r="AZ3212" s="115"/>
    </row>
    <row r="3213" spans="9:52" s="180" customFormat="1" x14ac:dyDescent="0.25">
      <c r="I3213" s="203"/>
      <c r="AZ3213" s="115"/>
    </row>
    <row r="3214" spans="9:52" s="180" customFormat="1" x14ac:dyDescent="0.25">
      <c r="I3214" s="203"/>
      <c r="AZ3214" s="115"/>
    </row>
    <row r="3215" spans="9:52" s="180" customFormat="1" x14ac:dyDescent="0.25">
      <c r="I3215" s="203"/>
      <c r="AZ3215" s="115"/>
    </row>
    <row r="3216" spans="9:52" s="180" customFormat="1" x14ac:dyDescent="0.25">
      <c r="I3216" s="203"/>
      <c r="AZ3216" s="115"/>
    </row>
    <row r="3217" spans="9:52" s="180" customFormat="1" x14ac:dyDescent="0.25">
      <c r="I3217" s="203"/>
      <c r="AZ3217" s="115"/>
    </row>
    <row r="3218" spans="9:52" s="180" customFormat="1" x14ac:dyDescent="0.25">
      <c r="I3218" s="203"/>
      <c r="AZ3218" s="115"/>
    </row>
    <row r="3219" spans="9:52" s="180" customFormat="1" x14ac:dyDescent="0.25">
      <c r="I3219" s="203"/>
      <c r="AZ3219" s="115"/>
    </row>
    <row r="3220" spans="9:52" s="180" customFormat="1" x14ac:dyDescent="0.25">
      <c r="I3220" s="203"/>
      <c r="AZ3220" s="115"/>
    </row>
    <row r="3221" spans="9:52" s="180" customFormat="1" x14ac:dyDescent="0.25">
      <c r="I3221" s="203"/>
      <c r="AZ3221" s="115"/>
    </row>
    <row r="3222" spans="9:52" s="180" customFormat="1" x14ac:dyDescent="0.25">
      <c r="I3222" s="203"/>
      <c r="AZ3222" s="115"/>
    </row>
    <row r="3223" spans="9:52" s="180" customFormat="1" x14ac:dyDescent="0.25">
      <c r="I3223" s="203"/>
      <c r="AZ3223" s="115"/>
    </row>
    <row r="3224" spans="9:52" s="180" customFormat="1" x14ac:dyDescent="0.25">
      <c r="I3224" s="203"/>
      <c r="AZ3224" s="115"/>
    </row>
    <row r="3225" spans="9:52" s="180" customFormat="1" x14ac:dyDescent="0.25">
      <c r="I3225" s="203"/>
      <c r="AZ3225" s="115"/>
    </row>
    <row r="3226" spans="9:52" s="180" customFormat="1" x14ac:dyDescent="0.25">
      <c r="I3226" s="203"/>
      <c r="AZ3226" s="115"/>
    </row>
    <row r="3227" spans="9:52" s="180" customFormat="1" x14ac:dyDescent="0.25">
      <c r="I3227" s="203"/>
      <c r="AZ3227" s="115"/>
    </row>
    <row r="3228" spans="9:52" s="180" customFormat="1" x14ac:dyDescent="0.25">
      <c r="I3228" s="203"/>
      <c r="AZ3228" s="115"/>
    </row>
    <row r="3229" spans="9:52" s="180" customFormat="1" x14ac:dyDescent="0.25">
      <c r="I3229" s="203"/>
      <c r="AZ3229" s="115"/>
    </row>
    <row r="3230" spans="9:52" s="180" customFormat="1" x14ac:dyDescent="0.25">
      <c r="I3230" s="203"/>
      <c r="AZ3230" s="115"/>
    </row>
    <row r="3231" spans="9:52" s="180" customFormat="1" x14ac:dyDescent="0.25">
      <c r="I3231" s="203"/>
      <c r="AZ3231" s="115"/>
    </row>
    <row r="3232" spans="9:52" s="180" customFormat="1" x14ac:dyDescent="0.25">
      <c r="I3232" s="203"/>
      <c r="AZ3232" s="115"/>
    </row>
    <row r="3233" spans="9:52" s="180" customFormat="1" x14ac:dyDescent="0.25">
      <c r="I3233" s="203"/>
      <c r="AZ3233" s="115"/>
    </row>
    <row r="3234" spans="9:52" s="180" customFormat="1" x14ac:dyDescent="0.25">
      <c r="I3234" s="203"/>
      <c r="AZ3234" s="115"/>
    </row>
    <row r="3235" spans="9:52" s="180" customFormat="1" x14ac:dyDescent="0.25">
      <c r="I3235" s="203"/>
      <c r="AZ3235" s="115"/>
    </row>
    <row r="3236" spans="9:52" s="180" customFormat="1" x14ac:dyDescent="0.25">
      <c r="I3236" s="203"/>
      <c r="AZ3236" s="115"/>
    </row>
    <row r="3237" spans="9:52" s="180" customFormat="1" x14ac:dyDescent="0.25">
      <c r="I3237" s="203"/>
      <c r="AZ3237" s="115"/>
    </row>
    <row r="3238" spans="9:52" s="180" customFormat="1" x14ac:dyDescent="0.25">
      <c r="I3238" s="203"/>
      <c r="AZ3238" s="115"/>
    </row>
    <row r="3239" spans="9:52" s="180" customFormat="1" x14ac:dyDescent="0.25">
      <c r="I3239" s="203"/>
      <c r="AZ3239" s="115"/>
    </row>
    <row r="3240" spans="9:52" s="180" customFormat="1" x14ac:dyDescent="0.25">
      <c r="I3240" s="203"/>
      <c r="AZ3240" s="115"/>
    </row>
    <row r="3241" spans="9:52" s="180" customFormat="1" x14ac:dyDescent="0.25">
      <c r="I3241" s="203"/>
      <c r="AZ3241" s="115"/>
    </row>
    <row r="3242" spans="9:52" s="180" customFormat="1" x14ac:dyDescent="0.25">
      <c r="I3242" s="203"/>
      <c r="AZ3242" s="115"/>
    </row>
    <row r="3243" spans="9:52" s="180" customFormat="1" x14ac:dyDescent="0.25">
      <c r="I3243" s="203"/>
      <c r="AZ3243" s="115"/>
    </row>
    <row r="3244" spans="9:52" s="180" customFormat="1" x14ac:dyDescent="0.25">
      <c r="I3244" s="203"/>
      <c r="AZ3244" s="115"/>
    </row>
    <row r="3245" spans="9:52" s="180" customFormat="1" x14ac:dyDescent="0.25">
      <c r="I3245" s="203"/>
      <c r="AZ3245" s="115"/>
    </row>
    <row r="3246" spans="9:52" s="180" customFormat="1" x14ac:dyDescent="0.25">
      <c r="I3246" s="203"/>
      <c r="AZ3246" s="115"/>
    </row>
    <row r="3247" spans="9:52" s="180" customFormat="1" x14ac:dyDescent="0.25">
      <c r="I3247" s="203"/>
      <c r="AZ3247" s="115"/>
    </row>
    <row r="3248" spans="9:52" s="180" customFormat="1" x14ac:dyDescent="0.25">
      <c r="I3248" s="203"/>
      <c r="AZ3248" s="115"/>
    </row>
    <row r="3249" spans="9:52" s="180" customFormat="1" x14ac:dyDescent="0.25">
      <c r="I3249" s="203"/>
      <c r="AZ3249" s="115"/>
    </row>
    <row r="3250" spans="9:52" s="180" customFormat="1" x14ac:dyDescent="0.25">
      <c r="I3250" s="203"/>
      <c r="AZ3250" s="115"/>
    </row>
    <row r="3251" spans="9:52" s="180" customFormat="1" x14ac:dyDescent="0.25">
      <c r="I3251" s="203"/>
      <c r="AZ3251" s="115"/>
    </row>
    <row r="3252" spans="9:52" s="180" customFormat="1" x14ac:dyDescent="0.25">
      <c r="I3252" s="203"/>
      <c r="AZ3252" s="115"/>
    </row>
    <row r="3253" spans="9:52" s="180" customFormat="1" x14ac:dyDescent="0.25">
      <c r="I3253" s="203"/>
      <c r="AZ3253" s="115"/>
    </row>
    <row r="3254" spans="9:52" s="180" customFormat="1" x14ac:dyDescent="0.25">
      <c r="I3254" s="203"/>
      <c r="AZ3254" s="115"/>
    </row>
    <row r="3255" spans="9:52" s="180" customFormat="1" x14ac:dyDescent="0.25">
      <c r="I3255" s="203"/>
      <c r="AZ3255" s="115"/>
    </row>
    <row r="3256" spans="9:52" s="180" customFormat="1" x14ac:dyDescent="0.25">
      <c r="I3256" s="203"/>
      <c r="AZ3256" s="115"/>
    </row>
    <row r="3257" spans="9:52" s="180" customFormat="1" x14ac:dyDescent="0.25">
      <c r="I3257" s="203"/>
      <c r="AZ3257" s="115"/>
    </row>
    <row r="3258" spans="9:52" s="180" customFormat="1" x14ac:dyDescent="0.25">
      <c r="I3258" s="203"/>
      <c r="AZ3258" s="115"/>
    </row>
    <row r="3259" spans="9:52" s="180" customFormat="1" x14ac:dyDescent="0.25">
      <c r="I3259" s="203"/>
      <c r="AZ3259" s="115"/>
    </row>
    <row r="3260" spans="9:52" s="180" customFormat="1" x14ac:dyDescent="0.25">
      <c r="I3260" s="203"/>
      <c r="AZ3260" s="115"/>
    </row>
    <row r="3261" spans="9:52" s="180" customFormat="1" x14ac:dyDescent="0.25">
      <c r="I3261" s="203"/>
      <c r="AZ3261" s="115"/>
    </row>
    <row r="3262" spans="9:52" s="180" customFormat="1" x14ac:dyDescent="0.25">
      <c r="I3262" s="203"/>
      <c r="AZ3262" s="115"/>
    </row>
    <row r="3263" spans="9:52" s="180" customFormat="1" x14ac:dyDescent="0.25">
      <c r="I3263" s="203"/>
      <c r="AZ3263" s="115"/>
    </row>
    <row r="3264" spans="9:52" s="180" customFormat="1" x14ac:dyDescent="0.25">
      <c r="I3264" s="203"/>
      <c r="AZ3264" s="115"/>
    </row>
    <row r="3265" spans="9:52" s="180" customFormat="1" x14ac:dyDescent="0.25">
      <c r="I3265" s="203"/>
      <c r="AZ3265" s="115"/>
    </row>
    <row r="3266" spans="9:52" s="180" customFormat="1" x14ac:dyDescent="0.25">
      <c r="I3266" s="203"/>
      <c r="AZ3266" s="115"/>
    </row>
    <row r="3267" spans="9:52" s="180" customFormat="1" x14ac:dyDescent="0.25">
      <c r="I3267" s="203"/>
      <c r="AZ3267" s="115"/>
    </row>
    <row r="3268" spans="9:52" s="180" customFormat="1" x14ac:dyDescent="0.25">
      <c r="I3268" s="203"/>
      <c r="AZ3268" s="115"/>
    </row>
    <row r="3269" spans="9:52" s="180" customFormat="1" x14ac:dyDescent="0.25">
      <c r="I3269" s="203"/>
      <c r="AZ3269" s="115"/>
    </row>
    <row r="3270" spans="9:52" s="180" customFormat="1" x14ac:dyDescent="0.25">
      <c r="I3270" s="203"/>
      <c r="AZ3270" s="115"/>
    </row>
    <row r="3271" spans="9:52" s="180" customFormat="1" x14ac:dyDescent="0.25">
      <c r="I3271" s="203"/>
      <c r="AZ3271" s="115"/>
    </row>
    <row r="3272" spans="9:52" s="180" customFormat="1" x14ac:dyDescent="0.25">
      <c r="I3272" s="203"/>
      <c r="AZ3272" s="115"/>
    </row>
    <row r="3273" spans="9:52" s="180" customFormat="1" x14ac:dyDescent="0.25">
      <c r="I3273" s="203"/>
      <c r="AZ3273" s="115"/>
    </row>
    <row r="3274" spans="9:52" s="180" customFormat="1" x14ac:dyDescent="0.25">
      <c r="I3274" s="203"/>
      <c r="AZ3274" s="115"/>
    </row>
    <row r="3275" spans="9:52" s="180" customFormat="1" x14ac:dyDescent="0.25">
      <c r="I3275" s="203"/>
      <c r="AZ3275" s="115"/>
    </row>
    <row r="3276" spans="9:52" s="180" customFormat="1" x14ac:dyDescent="0.25">
      <c r="I3276" s="203"/>
      <c r="AZ3276" s="115"/>
    </row>
    <row r="3277" spans="9:52" s="180" customFormat="1" x14ac:dyDescent="0.25">
      <c r="I3277" s="203"/>
      <c r="AZ3277" s="115"/>
    </row>
    <row r="3278" spans="9:52" s="180" customFormat="1" x14ac:dyDescent="0.25">
      <c r="I3278" s="203"/>
      <c r="AZ3278" s="115"/>
    </row>
    <row r="3279" spans="9:52" s="180" customFormat="1" x14ac:dyDescent="0.25">
      <c r="I3279" s="203"/>
      <c r="AZ3279" s="115"/>
    </row>
    <row r="3280" spans="9:52" s="180" customFormat="1" x14ac:dyDescent="0.25">
      <c r="I3280" s="203"/>
      <c r="AZ3280" s="115"/>
    </row>
    <row r="3281" spans="9:52" s="180" customFormat="1" x14ac:dyDescent="0.25">
      <c r="I3281" s="203"/>
      <c r="AZ3281" s="115"/>
    </row>
    <row r="3282" spans="9:52" s="180" customFormat="1" x14ac:dyDescent="0.25">
      <c r="I3282" s="203"/>
      <c r="AZ3282" s="115"/>
    </row>
    <row r="3283" spans="9:52" s="180" customFormat="1" x14ac:dyDescent="0.25">
      <c r="I3283" s="203"/>
      <c r="AZ3283" s="115"/>
    </row>
    <row r="3284" spans="9:52" s="180" customFormat="1" x14ac:dyDescent="0.25">
      <c r="I3284" s="203"/>
      <c r="AZ3284" s="115"/>
    </row>
    <row r="3285" spans="9:52" s="180" customFormat="1" x14ac:dyDescent="0.25">
      <c r="I3285" s="203"/>
      <c r="AZ3285" s="115"/>
    </row>
    <row r="3286" spans="9:52" s="180" customFormat="1" x14ac:dyDescent="0.25">
      <c r="I3286" s="203"/>
      <c r="AZ3286" s="115"/>
    </row>
    <row r="3287" spans="9:52" s="180" customFormat="1" x14ac:dyDescent="0.25">
      <c r="I3287" s="203"/>
      <c r="AZ3287" s="115"/>
    </row>
    <row r="3288" spans="9:52" s="180" customFormat="1" x14ac:dyDescent="0.25">
      <c r="I3288" s="203"/>
      <c r="AZ3288" s="115"/>
    </row>
    <row r="3289" spans="9:52" s="180" customFormat="1" x14ac:dyDescent="0.25">
      <c r="I3289" s="203"/>
      <c r="AZ3289" s="115"/>
    </row>
    <row r="3290" spans="9:52" s="180" customFormat="1" x14ac:dyDescent="0.25">
      <c r="I3290" s="203"/>
      <c r="AZ3290" s="115"/>
    </row>
    <row r="3291" spans="9:52" s="180" customFormat="1" x14ac:dyDescent="0.25">
      <c r="I3291" s="203"/>
      <c r="AZ3291" s="115"/>
    </row>
    <row r="3292" spans="9:52" s="180" customFormat="1" x14ac:dyDescent="0.25">
      <c r="I3292" s="203"/>
      <c r="AZ3292" s="115"/>
    </row>
    <row r="3293" spans="9:52" s="180" customFormat="1" x14ac:dyDescent="0.25">
      <c r="I3293" s="203"/>
      <c r="AZ3293" s="115"/>
    </row>
    <row r="3294" spans="9:52" s="180" customFormat="1" x14ac:dyDescent="0.25">
      <c r="I3294" s="203"/>
      <c r="AZ3294" s="115"/>
    </row>
    <row r="3295" spans="9:52" s="180" customFormat="1" x14ac:dyDescent="0.25">
      <c r="I3295" s="203"/>
      <c r="AZ3295" s="115"/>
    </row>
    <row r="3296" spans="9:52" s="180" customFormat="1" x14ac:dyDescent="0.25">
      <c r="I3296" s="203"/>
      <c r="AZ3296" s="115"/>
    </row>
    <row r="3297" spans="9:52" s="180" customFormat="1" x14ac:dyDescent="0.25">
      <c r="I3297" s="203"/>
      <c r="AZ3297" s="115"/>
    </row>
    <row r="3298" spans="9:52" s="180" customFormat="1" x14ac:dyDescent="0.25">
      <c r="I3298" s="203"/>
      <c r="AZ3298" s="115"/>
    </row>
    <row r="3299" spans="9:52" s="180" customFormat="1" x14ac:dyDescent="0.25">
      <c r="I3299" s="203"/>
      <c r="AZ3299" s="115"/>
    </row>
    <row r="3300" spans="9:52" s="180" customFormat="1" x14ac:dyDescent="0.25">
      <c r="I3300" s="203"/>
      <c r="AZ3300" s="115"/>
    </row>
    <row r="3301" spans="9:52" s="180" customFormat="1" x14ac:dyDescent="0.25">
      <c r="I3301" s="203"/>
      <c r="AZ3301" s="115"/>
    </row>
    <row r="3302" spans="9:52" s="180" customFormat="1" x14ac:dyDescent="0.25">
      <c r="I3302" s="203"/>
      <c r="AZ3302" s="115"/>
    </row>
    <row r="3303" spans="9:52" s="180" customFormat="1" x14ac:dyDescent="0.25">
      <c r="I3303" s="203"/>
      <c r="AZ3303" s="115"/>
    </row>
    <row r="3304" spans="9:52" s="180" customFormat="1" x14ac:dyDescent="0.25">
      <c r="I3304" s="203"/>
      <c r="AZ3304" s="115"/>
    </row>
    <row r="3305" spans="9:52" s="180" customFormat="1" x14ac:dyDescent="0.25">
      <c r="I3305" s="203"/>
      <c r="AZ3305" s="115"/>
    </row>
    <row r="3306" spans="9:52" s="180" customFormat="1" x14ac:dyDescent="0.25">
      <c r="I3306" s="203"/>
      <c r="AZ3306" s="115"/>
    </row>
    <row r="3307" spans="9:52" s="180" customFormat="1" x14ac:dyDescent="0.25">
      <c r="I3307" s="203"/>
      <c r="AZ3307" s="115"/>
    </row>
    <row r="3308" spans="9:52" s="180" customFormat="1" x14ac:dyDescent="0.25">
      <c r="I3308" s="203"/>
      <c r="AZ3308" s="115"/>
    </row>
    <row r="3309" spans="9:52" s="180" customFormat="1" x14ac:dyDescent="0.25">
      <c r="I3309" s="203"/>
      <c r="AZ3309" s="115"/>
    </row>
    <row r="3310" spans="9:52" s="180" customFormat="1" x14ac:dyDescent="0.25">
      <c r="I3310" s="203"/>
      <c r="AZ3310" s="115"/>
    </row>
    <row r="3311" spans="9:52" s="180" customFormat="1" x14ac:dyDescent="0.25">
      <c r="I3311" s="203"/>
      <c r="AZ3311" s="115"/>
    </row>
    <row r="3312" spans="9:52" s="180" customFormat="1" x14ac:dyDescent="0.25">
      <c r="I3312" s="203"/>
      <c r="AZ3312" s="115"/>
    </row>
    <row r="3313" spans="9:52" s="180" customFormat="1" x14ac:dyDescent="0.25">
      <c r="I3313" s="203"/>
      <c r="AZ3313" s="115"/>
    </row>
    <row r="3314" spans="9:52" s="180" customFormat="1" x14ac:dyDescent="0.25">
      <c r="I3314" s="203"/>
      <c r="AZ3314" s="115"/>
    </row>
    <row r="3315" spans="9:52" s="180" customFormat="1" x14ac:dyDescent="0.25">
      <c r="I3315" s="203"/>
      <c r="AZ3315" s="115"/>
    </row>
    <row r="3316" spans="9:52" s="180" customFormat="1" x14ac:dyDescent="0.25">
      <c r="I3316" s="203"/>
      <c r="AZ3316" s="115"/>
    </row>
    <row r="3317" spans="9:52" s="180" customFormat="1" x14ac:dyDescent="0.25">
      <c r="I3317" s="203"/>
      <c r="AZ3317" s="115"/>
    </row>
    <row r="3318" spans="9:52" s="180" customFormat="1" x14ac:dyDescent="0.25">
      <c r="I3318" s="203"/>
      <c r="AZ3318" s="115"/>
    </row>
    <row r="3319" spans="9:52" s="180" customFormat="1" x14ac:dyDescent="0.25">
      <c r="I3319" s="203"/>
      <c r="AZ3319" s="115"/>
    </row>
    <row r="3320" spans="9:52" s="180" customFormat="1" x14ac:dyDescent="0.25">
      <c r="I3320" s="203"/>
      <c r="AZ3320" s="115"/>
    </row>
    <row r="3321" spans="9:52" s="180" customFormat="1" x14ac:dyDescent="0.25">
      <c r="I3321" s="203"/>
      <c r="AZ3321" s="115"/>
    </row>
    <row r="3322" spans="9:52" s="180" customFormat="1" x14ac:dyDescent="0.25">
      <c r="I3322" s="203"/>
      <c r="AZ3322" s="115"/>
    </row>
    <row r="3323" spans="9:52" s="180" customFormat="1" x14ac:dyDescent="0.25">
      <c r="I3323" s="203"/>
      <c r="AZ3323" s="115"/>
    </row>
    <row r="3324" spans="9:52" s="180" customFormat="1" x14ac:dyDescent="0.25">
      <c r="I3324" s="203"/>
      <c r="AZ3324" s="115"/>
    </row>
    <row r="3325" spans="9:52" s="180" customFormat="1" x14ac:dyDescent="0.25">
      <c r="I3325" s="203"/>
      <c r="AZ3325" s="115"/>
    </row>
    <row r="3326" spans="9:52" s="180" customFormat="1" x14ac:dyDescent="0.25">
      <c r="I3326" s="203"/>
      <c r="AZ3326" s="115"/>
    </row>
    <row r="3327" spans="9:52" s="180" customFormat="1" x14ac:dyDescent="0.25">
      <c r="I3327" s="203"/>
      <c r="AZ3327" s="115"/>
    </row>
    <row r="3328" spans="9:52" s="180" customFormat="1" x14ac:dyDescent="0.25">
      <c r="I3328" s="203"/>
      <c r="AZ3328" s="115"/>
    </row>
    <row r="3329" spans="9:52" s="180" customFormat="1" x14ac:dyDescent="0.25">
      <c r="I3329" s="203"/>
      <c r="AZ3329" s="115"/>
    </row>
    <row r="3330" spans="9:52" s="180" customFormat="1" x14ac:dyDescent="0.25">
      <c r="I3330" s="203"/>
      <c r="AZ3330" s="115"/>
    </row>
    <row r="3331" spans="9:52" s="180" customFormat="1" x14ac:dyDescent="0.25">
      <c r="I3331" s="203"/>
      <c r="AZ3331" s="115"/>
    </row>
    <row r="3332" spans="9:52" s="180" customFormat="1" x14ac:dyDescent="0.25">
      <c r="I3332" s="203"/>
      <c r="AZ3332" s="115"/>
    </row>
    <row r="3333" spans="9:52" s="180" customFormat="1" x14ac:dyDescent="0.25">
      <c r="I3333" s="203"/>
      <c r="AZ3333" s="115"/>
    </row>
    <row r="3334" spans="9:52" s="180" customFormat="1" x14ac:dyDescent="0.25">
      <c r="I3334" s="203"/>
      <c r="AZ3334" s="115"/>
    </row>
    <row r="3335" spans="9:52" s="180" customFormat="1" x14ac:dyDescent="0.25">
      <c r="I3335" s="203"/>
      <c r="AZ3335" s="115"/>
    </row>
    <row r="3336" spans="9:52" s="180" customFormat="1" x14ac:dyDescent="0.25">
      <c r="I3336" s="203"/>
      <c r="AZ3336" s="115"/>
    </row>
    <row r="3337" spans="9:52" s="180" customFormat="1" x14ac:dyDescent="0.25">
      <c r="I3337" s="203"/>
      <c r="AZ3337" s="115"/>
    </row>
    <row r="3338" spans="9:52" s="180" customFormat="1" x14ac:dyDescent="0.25">
      <c r="I3338" s="203"/>
      <c r="AZ3338" s="115"/>
    </row>
    <row r="3339" spans="9:52" s="180" customFormat="1" x14ac:dyDescent="0.25">
      <c r="I3339" s="203"/>
      <c r="AZ3339" s="115"/>
    </row>
    <row r="3340" spans="9:52" s="180" customFormat="1" x14ac:dyDescent="0.25">
      <c r="I3340" s="203"/>
      <c r="AZ3340" s="115"/>
    </row>
    <row r="3341" spans="9:52" s="180" customFormat="1" x14ac:dyDescent="0.25">
      <c r="I3341" s="203"/>
      <c r="AZ3341" s="115"/>
    </row>
    <row r="3342" spans="9:52" s="180" customFormat="1" x14ac:dyDescent="0.25">
      <c r="I3342" s="203"/>
      <c r="AZ3342" s="115"/>
    </row>
    <row r="3343" spans="9:52" s="180" customFormat="1" x14ac:dyDescent="0.25">
      <c r="I3343" s="203"/>
      <c r="AZ3343" s="115"/>
    </row>
    <row r="3344" spans="9:52" s="180" customFormat="1" x14ac:dyDescent="0.25">
      <c r="I3344" s="203"/>
      <c r="AZ3344" s="115"/>
    </row>
    <row r="3345" spans="9:52" s="180" customFormat="1" x14ac:dyDescent="0.25">
      <c r="I3345" s="203"/>
      <c r="AZ3345" s="115"/>
    </row>
    <row r="3346" spans="9:52" s="180" customFormat="1" x14ac:dyDescent="0.25">
      <c r="I3346" s="203"/>
      <c r="AZ3346" s="115"/>
    </row>
    <row r="3347" spans="9:52" s="180" customFormat="1" x14ac:dyDescent="0.25">
      <c r="I3347" s="203"/>
      <c r="AZ3347" s="115"/>
    </row>
    <row r="3348" spans="9:52" s="180" customFormat="1" x14ac:dyDescent="0.25">
      <c r="I3348" s="203"/>
      <c r="AZ3348" s="115"/>
    </row>
    <row r="3349" spans="9:52" s="180" customFormat="1" x14ac:dyDescent="0.25">
      <c r="I3349" s="203"/>
      <c r="AZ3349" s="115"/>
    </row>
    <row r="3350" spans="9:52" s="180" customFormat="1" x14ac:dyDescent="0.25">
      <c r="I3350" s="203"/>
      <c r="AZ3350" s="115"/>
    </row>
    <row r="3351" spans="9:52" s="180" customFormat="1" x14ac:dyDescent="0.25">
      <c r="I3351" s="203"/>
      <c r="AZ3351" s="115"/>
    </row>
    <row r="3352" spans="9:52" s="180" customFormat="1" x14ac:dyDescent="0.25">
      <c r="I3352" s="203"/>
      <c r="AZ3352" s="115"/>
    </row>
    <row r="3353" spans="9:52" s="180" customFormat="1" x14ac:dyDescent="0.25">
      <c r="I3353" s="203"/>
      <c r="AZ3353" s="115"/>
    </row>
    <row r="3354" spans="9:52" s="180" customFormat="1" x14ac:dyDescent="0.25">
      <c r="I3354" s="203"/>
      <c r="AZ3354" s="115"/>
    </row>
    <row r="3355" spans="9:52" s="180" customFormat="1" x14ac:dyDescent="0.25">
      <c r="I3355" s="203"/>
      <c r="AZ3355" s="115"/>
    </row>
    <row r="3356" spans="9:52" s="180" customFormat="1" x14ac:dyDescent="0.25">
      <c r="I3356" s="203"/>
      <c r="AZ3356" s="115"/>
    </row>
    <row r="3357" spans="9:52" s="180" customFormat="1" x14ac:dyDescent="0.25">
      <c r="I3357" s="203"/>
      <c r="AZ3357" s="115"/>
    </row>
    <row r="3358" spans="9:52" s="180" customFormat="1" x14ac:dyDescent="0.25">
      <c r="I3358" s="203"/>
      <c r="AZ3358" s="115"/>
    </row>
    <row r="3359" spans="9:52" s="180" customFormat="1" x14ac:dyDescent="0.25">
      <c r="I3359" s="203"/>
      <c r="AZ3359" s="115"/>
    </row>
    <row r="3360" spans="9:52" s="180" customFormat="1" x14ac:dyDescent="0.25">
      <c r="I3360" s="203"/>
      <c r="AZ3360" s="115"/>
    </row>
    <row r="3361" spans="9:52" s="180" customFormat="1" x14ac:dyDescent="0.25">
      <c r="I3361" s="203"/>
      <c r="AZ3361" s="115"/>
    </row>
    <row r="3362" spans="9:52" s="180" customFormat="1" x14ac:dyDescent="0.25">
      <c r="I3362" s="203"/>
      <c r="AZ3362" s="115"/>
    </row>
    <row r="3363" spans="9:52" s="180" customFormat="1" x14ac:dyDescent="0.25">
      <c r="I3363" s="203"/>
      <c r="AZ3363" s="115"/>
    </row>
    <row r="3364" spans="9:52" s="180" customFormat="1" x14ac:dyDescent="0.25">
      <c r="I3364" s="203"/>
      <c r="AZ3364" s="115"/>
    </row>
    <row r="3365" spans="9:52" s="180" customFormat="1" x14ac:dyDescent="0.25">
      <c r="I3365" s="203"/>
      <c r="AZ3365" s="115"/>
    </row>
    <row r="3366" spans="9:52" s="180" customFormat="1" x14ac:dyDescent="0.25">
      <c r="I3366" s="203"/>
      <c r="AZ3366" s="115"/>
    </row>
    <row r="3367" spans="9:52" s="180" customFormat="1" x14ac:dyDescent="0.25">
      <c r="I3367" s="203"/>
      <c r="AZ3367" s="115"/>
    </row>
    <row r="3368" spans="9:52" s="180" customFormat="1" x14ac:dyDescent="0.25">
      <c r="I3368" s="203"/>
      <c r="AZ3368" s="115"/>
    </row>
    <row r="3369" spans="9:52" s="180" customFormat="1" x14ac:dyDescent="0.25">
      <c r="I3369" s="203"/>
      <c r="AZ3369" s="115"/>
    </row>
    <row r="3370" spans="9:52" s="180" customFormat="1" x14ac:dyDescent="0.25">
      <c r="I3370" s="203"/>
      <c r="AZ3370" s="115"/>
    </row>
    <row r="3371" spans="9:52" s="180" customFormat="1" x14ac:dyDescent="0.25">
      <c r="I3371" s="203"/>
      <c r="AZ3371" s="115"/>
    </row>
    <row r="3372" spans="9:52" s="180" customFormat="1" x14ac:dyDescent="0.25">
      <c r="I3372" s="203"/>
      <c r="AZ3372" s="115"/>
    </row>
    <row r="3373" spans="9:52" s="180" customFormat="1" x14ac:dyDescent="0.25">
      <c r="I3373" s="203"/>
      <c r="AZ3373" s="115"/>
    </row>
    <row r="3374" spans="9:52" s="180" customFormat="1" x14ac:dyDescent="0.25">
      <c r="I3374" s="203"/>
      <c r="AZ3374" s="115"/>
    </row>
    <row r="3375" spans="9:52" s="180" customFormat="1" x14ac:dyDescent="0.25">
      <c r="I3375" s="203"/>
      <c r="AZ3375" s="115"/>
    </row>
    <row r="3376" spans="9:52" s="180" customFormat="1" x14ac:dyDescent="0.25">
      <c r="I3376" s="203"/>
      <c r="AZ3376" s="115"/>
    </row>
    <row r="3377" spans="9:52" s="180" customFormat="1" x14ac:dyDescent="0.25">
      <c r="I3377" s="203"/>
      <c r="AZ3377" s="115"/>
    </row>
    <row r="3378" spans="9:52" s="180" customFormat="1" x14ac:dyDescent="0.25">
      <c r="I3378" s="203"/>
      <c r="AZ3378" s="115"/>
    </row>
    <row r="3379" spans="9:52" s="180" customFormat="1" x14ac:dyDescent="0.25">
      <c r="I3379" s="203"/>
      <c r="AZ3379" s="115"/>
    </row>
    <row r="3380" spans="9:52" s="180" customFormat="1" x14ac:dyDescent="0.25">
      <c r="I3380" s="203"/>
      <c r="AZ3380" s="115"/>
    </row>
    <row r="3381" spans="9:52" s="180" customFormat="1" x14ac:dyDescent="0.25">
      <c r="I3381" s="203"/>
      <c r="AZ3381" s="115"/>
    </row>
    <row r="3382" spans="9:52" s="180" customFormat="1" x14ac:dyDescent="0.25">
      <c r="I3382" s="203"/>
      <c r="AZ3382" s="115"/>
    </row>
    <row r="3383" spans="9:52" s="180" customFormat="1" x14ac:dyDescent="0.25">
      <c r="I3383" s="203"/>
      <c r="AZ3383" s="115"/>
    </row>
    <row r="3384" spans="9:52" s="180" customFormat="1" x14ac:dyDescent="0.25">
      <c r="I3384" s="203"/>
      <c r="AZ3384" s="115"/>
    </row>
    <row r="3385" spans="9:52" s="180" customFormat="1" x14ac:dyDescent="0.25">
      <c r="I3385" s="203"/>
      <c r="AZ3385" s="115"/>
    </row>
    <row r="3386" spans="9:52" s="180" customFormat="1" x14ac:dyDescent="0.25">
      <c r="I3386" s="203"/>
      <c r="AZ3386" s="115"/>
    </row>
    <row r="3387" spans="9:52" s="180" customFormat="1" x14ac:dyDescent="0.25">
      <c r="I3387" s="203"/>
      <c r="AZ3387" s="115"/>
    </row>
    <row r="3388" spans="9:52" s="180" customFormat="1" x14ac:dyDescent="0.25">
      <c r="I3388" s="203"/>
      <c r="AZ3388" s="115"/>
    </row>
    <row r="3389" spans="9:52" s="180" customFormat="1" x14ac:dyDescent="0.25">
      <c r="I3389" s="203"/>
      <c r="AZ3389" s="115"/>
    </row>
    <row r="3390" spans="9:52" s="180" customFormat="1" x14ac:dyDescent="0.25">
      <c r="I3390" s="203"/>
      <c r="AZ3390" s="115"/>
    </row>
    <row r="3391" spans="9:52" s="180" customFormat="1" x14ac:dyDescent="0.25">
      <c r="I3391" s="203"/>
      <c r="AZ3391" s="115"/>
    </row>
    <row r="3392" spans="9:52" s="180" customFormat="1" x14ac:dyDescent="0.25">
      <c r="I3392" s="203"/>
      <c r="AZ3392" s="115"/>
    </row>
    <row r="3393" spans="9:52" s="180" customFormat="1" x14ac:dyDescent="0.25">
      <c r="I3393" s="203"/>
      <c r="AZ3393" s="115"/>
    </row>
    <row r="3394" spans="9:52" s="180" customFormat="1" x14ac:dyDescent="0.25">
      <c r="I3394" s="203"/>
      <c r="AZ3394" s="115"/>
    </row>
    <row r="3395" spans="9:52" s="180" customFormat="1" x14ac:dyDescent="0.25">
      <c r="I3395" s="203"/>
      <c r="AZ3395" s="115"/>
    </row>
    <row r="3396" spans="9:52" s="180" customFormat="1" x14ac:dyDescent="0.25">
      <c r="I3396" s="203"/>
      <c r="AZ3396" s="115"/>
    </row>
    <row r="3397" spans="9:52" s="180" customFormat="1" x14ac:dyDescent="0.25">
      <c r="I3397" s="203"/>
      <c r="AZ3397" s="115"/>
    </row>
    <row r="3398" spans="9:52" s="180" customFormat="1" x14ac:dyDescent="0.25">
      <c r="I3398" s="203"/>
      <c r="AZ3398" s="115"/>
    </row>
    <row r="3399" spans="9:52" s="180" customFormat="1" x14ac:dyDescent="0.25">
      <c r="I3399" s="203"/>
      <c r="AZ3399" s="115"/>
    </row>
    <row r="3400" spans="9:52" s="180" customFormat="1" x14ac:dyDescent="0.25">
      <c r="I3400" s="203"/>
      <c r="AZ3400" s="115"/>
    </row>
    <row r="3401" spans="9:52" s="180" customFormat="1" x14ac:dyDescent="0.25">
      <c r="I3401" s="203"/>
      <c r="AZ3401" s="115"/>
    </row>
    <row r="3402" spans="9:52" s="180" customFormat="1" x14ac:dyDescent="0.25">
      <c r="I3402" s="203"/>
      <c r="AZ3402" s="115"/>
    </row>
    <row r="3403" spans="9:52" s="180" customFormat="1" x14ac:dyDescent="0.25">
      <c r="I3403" s="203"/>
      <c r="AZ3403" s="115"/>
    </row>
    <row r="3404" spans="9:52" s="180" customFormat="1" x14ac:dyDescent="0.25">
      <c r="I3404" s="203"/>
      <c r="AZ3404" s="115"/>
    </row>
    <row r="3405" spans="9:52" s="180" customFormat="1" x14ac:dyDescent="0.25">
      <c r="I3405" s="203"/>
      <c r="AZ3405" s="115"/>
    </row>
    <row r="3406" spans="9:52" s="180" customFormat="1" x14ac:dyDescent="0.25">
      <c r="I3406" s="203"/>
      <c r="AZ3406" s="115"/>
    </row>
    <row r="3407" spans="9:52" s="180" customFormat="1" x14ac:dyDescent="0.25">
      <c r="I3407" s="203"/>
      <c r="AZ3407" s="115"/>
    </row>
    <row r="3408" spans="9:52" s="180" customFormat="1" x14ac:dyDescent="0.25">
      <c r="I3408" s="203"/>
      <c r="AZ3408" s="115"/>
    </row>
    <row r="3409" spans="9:52" s="180" customFormat="1" x14ac:dyDescent="0.25">
      <c r="I3409" s="203"/>
      <c r="AZ3409" s="115"/>
    </row>
    <row r="3410" spans="9:52" s="180" customFormat="1" x14ac:dyDescent="0.25">
      <c r="I3410" s="203"/>
      <c r="AZ3410" s="115"/>
    </row>
    <row r="3411" spans="9:52" s="180" customFormat="1" x14ac:dyDescent="0.25">
      <c r="I3411" s="203"/>
      <c r="AZ3411" s="115"/>
    </row>
    <row r="3412" spans="9:52" s="180" customFormat="1" x14ac:dyDescent="0.25">
      <c r="I3412" s="203"/>
      <c r="AZ3412" s="115"/>
    </row>
    <row r="3413" spans="9:52" s="180" customFormat="1" x14ac:dyDescent="0.25">
      <c r="I3413" s="203"/>
      <c r="AZ3413" s="115"/>
    </row>
    <row r="3414" spans="9:52" s="180" customFormat="1" x14ac:dyDescent="0.25">
      <c r="I3414" s="203"/>
      <c r="AZ3414" s="115"/>
    </row>
    <row r="3415" spans="9:52" s="180" customFormat="1" x14ac:dyDescent="0.25">
      <c r="I3415" s="203"/>
      <c r="AZ3415" s="115"/>
    </row>
    <row r="3416" spans="9:52" s="180" customFormat="1" x14ac:dyDescent="0.25">
      <c r="I3416" s="203"/>
      <c r="AZ3416" s="115"/>
    </row>
    <row r="3417" spans="9:52" s="180" customFormat="1" x14ac:dyDescent="0.25">
      <c r="I3417" s="203"/>
      <c r="AZ3417" s="115"/>
    </row>
    <row r="3418" spans="9:52" s="180" customFormat="1" x14ac:dyDescent="0.25">
      <c r="I3418" s="203"/>
      <c r="AZ3418" s="115"/>
    </row>
    <row r="3419" spans="9:52" s="180" customFormat="1" x14ac:dyDescent="0.25">
      <c r="I3419" s="203"/>
      <c r="AZ3419" s="115"/>
    </row>
    <row r="3420" spans="9:52" s="180" customFormat="1" x14ac:dyDescent="0.25">
      <c r="I3420" s="203"/>
      <c r="AZ3420" s="115"/>
    </row>
    <row r="3421" spans="9:52" s="180" customFormat="1" x14ac:dyDescent="0.25">
      <c r="I3421" s="203"/>
      <c r="AZ3421" s="115"/>
    </row>
    <row r="3422" spans="9:52" s="180" customFormat="1" x14ac:dyDescent="0.25">
      <c r="I3422" s="203"/>
      <c r="AZ3422" s="115"/>
    </row>
    <row r="3423" spans="9:52" s="180" customFormat="1" x14ac:dyDescent="0.25">
      <c r="I3423" s="203"/>
      <c r="AZ3423" s="115"/>
    </row>
    <row r="3424" spans="9:52" s="180" customFormat="1" x14ac:dyDescent="0.25">
      <c r="I3424" s="203"/>
      <c r="AZ3424" s="115"/>
    </row>
    <row r="3425" spans="9:52" s="180" customFormat="1" x14ac:dyDescent="0.25">
      <c r="I3425" s="203"/>
      <c r="AZ3425" s="115"/>
    </row>
    <row r="3426" spans="9:52" s="180" customFormat="1" x14ac:dyDescent="0.25">
      <c r="I3426" s="203"/>
      <c r="AZ3426" s="115"/>
    </row>
    <row r="3427" spans="9:52" s="180" customFormat="1" x14ac:dyDescent="0.25">
      <c r="I3427" s="203"/>
      <c r="AZ3427" s="115"/>
    </row>
    <row r="3428" spans="9:52" s="180" customFormat="1" x14ac:dyDescent="0.25">
      <c r="I3428" s="203"/>
      <c r="AZ3428" s="115"/>
    </row>
    <row r="3429" spans="9:52" s="180" customFormat="1" x14ac:dyDescent="0.25">
      <c r="I3429" s="203"/>
      <c r="AZ3429" s="115"/>
    </row>
    <row r="3430" spans="9:52" s="180" customFormat="1" x14ac:dyDescent="0.25">
      <c r="I3430" s="203"/>
      <c r="AZ3430" s="115"/>
    </row>
    <row r="3431" spans="9:52" s="180" customFormat="1" x14ac:dyDescent="0.25">
      <c r="I3431" s="203"/>
      <c r="AZ3431" s="115"/>
    </row>
    <row r="3432" spans="9:52" s="180" customFormat="1" x14ac:dyDescent="0.25">
      <c r="I3432" s="203"/>
      <c r="AZ3432" s="115"/>
    </row>
    <row r="3433" spans="9:52" s="180" customFormat="1" x14ac:dyDescent="0.25">
      <c r="I3433" s="203"/>
      <c r="AZ3433" s="115"/>
    </row>
    <row r="3434" spans="9:52" s="180" customFormat="1" x14ac:dyDescent="0.25">
      <c r="I3434" s="203"/>
      <c r="AZ3434" s="115"/>
    </row>
    <row r="3435" spans="9:52" s="180" customFormat="1" x14ac:dyDescent="0.25">
      <c r="I3435" s="203"/>
      <c r="AZ3435" s="115"/>
    </row>
    <row r="3436" spans="9:52" s="180" customFormat="1" x14ac:dyDescent="0.25">
      <c r="I3436" s="203"/>
      <c r="AZ3436" s="115"/>
    </row>
    <row r="3437" spans="9:52" s="180" customFormat="1" x14ac:dyDescent="0.25">
      <c r="I3437" s="203"/>
      <c r="AZ3437" s="115"/>
    </row>
    <row r="3438" spans="9:52" s="180" customFormat="1" x14ac:dyDescent="0.25">
      <c r="I3438" s="203"/>
      <c r="AZ3438" s="115"/>
    </row>
    <row r="3439" spans="9:52" s="180" customFormat="1" x14ac:dyDescent="0.25">
      <c r="I3439" s="203"/>
      <c r="AZ3439" s="115"/>
    </row>
    <row r="3440" spans="9:52" s="180" customFormat="1" x14ac:dyDescent="0.25">
      <c r="I3440" s="203"/>
      <c r="AZ3440" s="115"/>
    </row>
    <row r="3441" spans="9:52" s="180" customFormat="1" x14ac:dyDescent="0.25">
      <c r="I3441" s="203"/>
      <c r="AZ3441" s="115"/>
    </row>
    <row r="3442" spans="9:52" s="180" customFormat="1" x14ac:dyDescent="0.25">
      <c r="I3442" s="203"/>
      <c r="AZ3442" s="115"/>
    </row>
    <row r="3443" spans="9:52" s="180" customFormat="1" x14ac:dyDescent="0.25">
      <c r="I3443" s="203"/>
      <c r="AZ3443" s="115"/>
    </row>
    <row r="3444" spans="9:52" s="180" customFormat="1" x14ac:dyDescent="0.25">
      <c r="I3444" s="203"/>
      <c r="AZ3444" s="115"/>
    </row>
    <row r="3445" spans="9:52" s="180" customFormat="1" x14ac:dyDescent="0.25">
      <c r="I3445" s="203"/>
      <c r="AZ3445" s="115"/>
    </row>
    <row r="3446" spans="9:52" s="180" customFormat="1" x14ac:dyDescent="0.25">
      <c r="I3446" s="203"/>
      <c r="AZ3446" s="115"/>
    </row>
    <row r="3447" spans="9:52" s="180" customFormat="1" x14ac:dyDescent="0.25">
      <c r="I3447" s="203"/>
      <c r="AZ3447" s="115"/>
    </row>
    <row r="3448" spans="9:52" s="180" customFormat="1" x14ac:dyDescent="0.25">
      <c r="I3448" s="203"/>
      <c r="AZ3448" s="115"/>
    </row>
    <row r="3449" spans="9:52" s="180" customFormat="1" x14ac:dyDescent="0.25">
      <c r="I3449" s="203"/>
      <c r="AZ3449" s="115"/>
    </row>
    <row r="3450" spans="9:52" s="180" customFormat="1" x14ac:dyDescent="0.25">
      <c r="I3450" s="203"/>
      <c r="AZ3450" s="115"/>
    </row>
    <row r="3451" spans="9:52" s="180" customFormat="1" x14ac:dyDescent="0.25">
      <c r="I3451" s="203"/>
      <c r="AZ3451" s="115"/>
    </row>
    <row r="3452" spans="9:52" s="180" customFormat="1" x14ac:dyDescent="0.25">
      <c r="I3452" s="203"/>
      <c r="AZ3452" s="115"/>
    </row>
    <row r="3453" spans="9:52" s="180" customFormat="1" x14ac:dyDescent="0.25">
      <c r="I3453" s="203"/>
      <c r="AZ3453" s="115"/>
    </row>
    <row r="3454" spans="9:52" s="180" customFormat="1" x14ac:dyDescent="0.25">
      <c r="I3454" s="203"/>
      <c r="AZ3454" s="115"/>
    </row>
    <row r="3455" spans="9:52" s="180" customFormat="1" x14ac:dyDescent="0.25">
      <c r="I3455" s="203"/>
      <c r="AZ3455" s="115"/>
    </row>
    <row r="3456" spans="9:52" s="180" customFormat="1" x14ac:dyDescent="0.25">
      <c r="I3456" s="203"/>
      <c r="AZ3456" s="115"/>
    </row>
    <row r="3457" spans="9:52" s="180" customFormat="1" x14ac:dyDescent="0.25">
      <c r="I3457" s="203"/>
      <c r="AZ3457" s="115"/>
    </row>
    <row r="3458" spans="9:52" s="180" customFormat="1" x14ac:dyDescent="0.25">
      <c r="I3458" s="203"/>
      <c r="AZ3458" s="115"/>
    </row>
    <row r="3459" spans="9:52" s="180" customFormat="1" x14ac:dyDescent="0.25">
      <c r="I3459" s="203"/>
      <c r="AZ3459" s="115"/>
    </row>
    <row r="3460" spans="9:52" s="180" customFormat="1" x14ac:dyDescent="0.25">
      <c r="I3460" s="203"/>
      <c r="AZ3460" s="115"/>
    </row>
    <row r="3461" spans="9:52" s="180" customFormat="1" x14ac:dyDescent="0.25">
      <c r="I3461" s="203"/>
      <c r="AZ3461" s="115"/>
    </row>
    <row r="3462" spans="9:52" s="180" customFormat="1" x14ac:dyDescent="0.25">
      <c r="I3462" s="203"/>
      <c r="AZ3462" s="115"/>
    </row>
    <row r="3463" spans="9:52" s="180" customFormat="1" x14ac:dyDescent="0.25">
      <c r="I3463" s="203"/>
      <c r="AZ3463" s="115"/>
    </row>
    <row r="3464" spans="9:52" s="180" customFormat="1" x14ac:dyDescent="0.25">
      <c r="I3464" s="203"/>
      <c r="AZ3464" s="115"/>
    </row>
    <row r="3465" spans="9:52" s="180" customFormat="1" x14ac:dyDescent="0.25">
      <c r="I3465" s="203"/>
      <c r="AZ3465" s="115"/>
    </row>
    <row r="3466" spans="9:52" s="180" customFormat="1" x14ac:dyDescent="0.25">
      <c r="I3466" s="203"/>
      <c r="AZ3466" s="115"/>
    </row>
    <row r="3467" spans="9:52" s="180" customFormat="1" x14ac:dyDescent="0.25">
      <c r="I3467" s="203"/>
      <c r="AZ3467" s="115"/>
    </row>
    <row r="3468" spans="9:52" s="180" customFormat="1" x14ac:dyDescent="0.25">
      <c r="I3468" s="203"/>
      <c r="AZ3468" s="115"/>
    </row>
    <row r="3469" spans="9:52" s="180" customFormat="1" x14ac:dyDescent="0.25">
      <c r="I3469" s="203"/>
      <c r="AZ3469" s="115"/>
    </row>
    <row r="3470" spans="9:52" s="180" customFormat="1" x14ac:dyDescent="0.25">
      <c r="I3470" s="203"/>
      <c r="AZ3470" s="115"/>
    </row>
    <row r="3471" spans="9:52" s="180" customFormat="1" x14ac:dyDescent="0.25">
      <c r="I3471" s="203"/>
      <c r="AZ3471" s="115"/>
    </row>
    <row r="3472" spans="9:52" s="180" customFormat="1" x14ac:dyDescent="0.25">
      <c r="I3472" s="203"/>
      <c r="AZ3472" s="115"/>
    </row>
    <row r="3473" spans="9:52" s="180" customFormat="1" x14ac:dyDescent="0.25">
      <c r="I3473" s="203"/>
      <c r="AZ3473" s="115"/>
    </row>
    <row r="3474" spans="9:52" s="180" customFormat="1" x14ac:dyDescent="0.25">
      <c r="I3474" s="203"/>
      <c r="AZ3474" s="115"/>
    </row>
    <row r="3475" spans="9:52" s="180" customFormat="1" x14ac:dyDescent="0.25">
      <c r="I3475" s="203"/>
      <c r="AZ3475" s="115"/>
    </row>
    <row r="3476" spans="9:52" s="180" customFormat="1" x14ac:dyDescent="0.25">
      <c r="I3476" s="203"/>
      <c r="AZ3476" s="115"/>
    </row>
    <row r="3477" spans="9:52" s="180" customFormat="1" x14ac:dyDescent="0.25">
      <c r="I3477" s="203"/>
      <c r="AZ3477" s="115"/>
    </row>
    <row r="3478" spans="9:52" s="180" customFormat="1" x14ac:dyDescent="0.25">
      <c r="I3478" s="203"/>
      <c r="AZ3478" s="115"/>
    </row>
    <row r="3479" spans="9:52" s="180" customFormat="1" x14ac:dyDescent="0.25">
      <c r="I3479" s="203"/>
      <c r="AZ3479" s="115"/>
    </row>
    <row r="3480" spans="9:52" s="180" customFormat="1" x14ac:dyDescent="0.25">
      <c r="I3480" s="203"/>
      <c r="AZ3480" s="115"/>
    </row>
    <row r="3481" spans="9:52" s="180" customFormat="1" x14ac:dyDescent="0.25">
      <c r="I3481" s="203"/>
      <c r="AZ3481" s="115"/>
    </row>
    <row r="3482" spans="9:52" s="180" customFormat="1" x14ac:dyDescent="0.25">
      <c r="I3482" s="203"/>
      <c r="AZ3482" s="115"/>
    </row>
    <row r="3483" spans="9:52" s="180" customFormat="1" x14ac:dyDescent="0.25">
      <c r="I3483" s="203"/>
      <c r="AZ3483" s="115"/>
    </row>
    <row r="3484" spans="9:52" s="180" customFormat="1" x14ac:dyDescent="0.25">
      <c r="I3484" s="203"/>
      <c r="AZ3484" s="115"/>
    </row>
    <row r="3485" spans="9:52" s="180" customFormat="1" x14ac:dyDescent="0.25">
      <c r="I3485" s="203"/>
      <c r="AZ3485" s="115"/>
    </row>
    <row r="3486" spans="9:52" s="180" customFormat="1" x14ac:dyDescent="0.25">
      <c r="I3486" s="203"/>
      <c r="AZ3486" s="115"/>
    </row>
    <row r="3487" spans="9:52" s="180" customFormat="1" x14ac:dyDescent="0.25">
      <c r="I3487" s="203"/>
      <c r="AZ3487" s="115"/>
    </row>
    <row r="3488" spans="9:52" s="180" customFormat="1" x14ac:dyDescent="0.25">
      <c r="I3488" s="203"/>
      <c r="AZ3488" s="115"/>
    </row>
    <row r="3489" spans="9:52" s="180" customFormat="1" x14ac:dyDescent="0.25">
      <c r="I3489" s="203"/>
      <c r="AZ3489" s="115"/>
    </row>
    <row r="3490" spans="9:52" s="180" customFormat="1" x14ac:dyDescent="0.25">
      <c r="I3490" s="203"/>
      <c r="AZ3490" s="115"/>
    </row>
    <row r="3491" spans="9:52" s="180" customFormat="1" x14ac:dyDescent="0.25">
      <c r="I3491" s="203"/>
      <c r="AZ3491" s="115"/>
    </row>
    <row r="3492" spans="9:52" s="180" customFormat="1" x14ac:dyDescent="0.25">
      <c r="I3492" s="203"/>
      <c r="AZ3492" s="115"/>
    </row>
    <row r="3493" spans="9:52" s="180" customFormat="1" x14ac:dyDescent="0.25">
      <c r="I3493" s="203"/>
      <c r="AZ3493" s="115"/>
    </row>
    <row r="3494" spans="9:52" s="180" customFormat="1" x14ac:dyDescent="0.25">
      <c r="I3494" s="203"/>
      <c r="AZ3494" s="115"/>
    </row>
    <row r="3495" spans="9:52" s="180" customFormat="1" x14ac:dyDescent="0.25">
      <c r="I3495" s="203"/>
      <c r="AZ3495" s="115"/>
    </row>
    <row r="3496" spans="9:52" s="180" customFormat="1" x14ac:dyDescent="0.25">
      <c r="I3496" s="203"/>
      <c r="AZ3496" s="115"/>
    </row>
    <row r="3497" spans="9:52" s="180" customFormat="1" x14ac:dyDescent="0.25">
      <c r="I3497" s="203"/>
      <c r="AZ3497" s="115"/>
    </row>
    <row r="3498" spans="9:52" s="180" customFormat="1" x14ac:dyDescent="0.25">
      <c r="I3498" s="203"/>
      <c r="AZ3498" s="115"/>
    </row>
    <row r="3499" spans="9:52" s="180" customFormat="1" x14ac:dyDescent="0.25">
      <c r="I3499" s="203"/>
      <c r="AZ3499" s="115"/>
    </row>
    <row r="3500" spans="9:52" s="180" customFormat="1" x14ac:dyDescent="0.25">
      <c r="I3500" s="203"/>
      <c r="AZ3500" s="115"/>
    </row>
    <row r="3501" spans="9:52" s="180" customFormat="1" x14ac:dyDescent="0.25">
      <c r="I3501" s="203"/>
      <c r="AZ3501" s="115"/>
    </row>
    <row r="3502" spans="9:52" s="180" customFormat="1" x14ac:dyDescent="0.25">
      <c r="I3502" s="203"/>
      <c r="AZ3502" s="115"/>
    </row>
    <row r="3503" spans="9:52" s="180" customFormat="1" x14ac:dyDescent="0.25">
      <c r="I3503" s="203"/>
      <c r="AZ3503" s="115"/>
    </row>
    <row r="3504" spans="9:52" s="180" customFormat="1" x14ac:dyDescent="0.25">
      <c r="I3504" s="203"/>
      <c r="AZ3504" s="115"/>
    </row>
    <row r="3505" spans="9:52" s="180" customFormat="1" x14ac:dyDescent="0.25">
      <c r="I3505" s="203"/>
      <c r="AZ3505" s="115"/>
    </row>
    <row r="3506" spans="9:52" s="180" customFormat="1" x14ac:dyDescent="0.25">
      <c r="I3506" s="203"/>
      <c r="AZ3506" s="115"/>
    </row>
    <row r="3507" spans="9:52" s="180" customFormat="1" x14ac:dyDescent="0.25">
      <c r="I3507" s="203"/>
      <c r="AZ3507" s="115"/>
    </row>
    <row r="3508" spans="9:52" s="180" customFormat="1" x14ac:dyDescent="0.25">
      <c r="I3508" s="203"/>
      <c r="AZ3508" s="115"/>
    </row>
    <row r="3509" spans="9:52" s="180" customFormat="1" x14ac:dyDescent="0.25">
      <c r="I3509" s="203"/>
      <c r="AZ3509" s="115"/>
    </row>
    <row r="3510" spans="9:52" s="180" customFormat="1" x14ac:dyDescent="0.25">
      <c r="I3510" s="203"/>
      <c r="AZ3510" s="115"/>
    </row>
    <row r="3511" spans="9:52" s="180" customFormat="1" x14ac:dyDescent="0.25">
      <c r="I3511" s="203"/>
      <c r="AZ3511" s="115"/>
    </row>
    <row r="3512" spans="9:52" s="180" customFormat="1" x14ac:dyDescent="0.25">
      <c r="I3512" s="203"/>
      <c r="AZ3512" s="115"/>
    </row>
    <row r="3513" spans="9:52" s="180" customFormat="1" x14ac:dyDescent="0.25">
      <c r="I3513" s="203"/>
      <c r="AZ3513" s="115"/>
    </row>
    <row r="3514" spans="9:52" s="180" customFormat="1" x14ac:dyDescent="0.25">
      <c r="I3514" s="203"/>
      <c r="AZ3514" s="115"/>
    </row>
    <row r="3515" spans="9:52" s="180" customFormat="1" x14ac:dyDescent="0.25">
      <c r="I3515" s="203"/>
      <c r="AZ3515" s="115"/>
    </row>
    <row r="3516" spans="9:52" s="180" customFormat="1" x14ac:dyDescent="0.25">
      <c r="I3516" s="203"/>
      <c r="AZ3516" s="115"/>
    </row>
    <row r="3517" spans="9:52" s="180" customFormat="1" x14ac:dyDescent="0.25">
      <c r="I3517" s="203"/>
      <c r="AZ3517" s="115"/>
    </row>
    <row r="3518" spans="9:52" s="180" customFormat="1" x14ac:dyDescent="0.25">
      <c r="I3518" s="203"/>
      <c r="AZ3518" s="115"/>
    </row>
    <row r="3519" spans="9:52" s="180" customFormat="1" x14ac:dyDescent="0.25">
      <c r="I3519" s="203"/>
      <c r="AZ3519" s="115"/>
    </row>
    <row r="3520" spans="9:52" s="180" customFormat="1" x14ac:dyDescent="0.25">
      <c r="I3520" s="203"/>
      <c r="AZ3520" s="115"/>
    </row>
    <row r="3521" spans="9:52" s="180" customFormat="1" x14ac:dyDescent="0.25">
      <c r="I3521" s="203"/>
      <c r="AZ3521" s="115"/>
    </row>
    <row r="3522" spans="9:52" s="180" customFormat="1" x14ac:dyDescent="0.25">
      <c r="I3522" s="203"/>
      <c r="AZ3522" s="115"/>
    </row>
    <row r="3523" spans="9:52" s="180" customFormat="1" x14ac:dyDescent="0.25">
      <c r="I3523" s="203"/>
      <c r="AZ3523" s="115"/>
    </row>
    <row r="3524" spans="9:52" s="180" customFormat="1" x14ac:dyDescent="0.25">
      <c r="I3524" s="203"/>
      <c r="AZ3524" s="115"/>
    </row>
    <row r="3525" spans="9:52" s="180" customFormat="1" x14ac:dyDescent="0.25">
      <c r="I3525" s="203"/>
      <c r="AZ3525" s="115"/>
    </row>
    <row r="3526" spans="9:52" s="180" customFormat="1" x14ac:dyDescent="0.25">
      <c r="I3526" s="203"/>
      <c r="AZ3526" s="115"/>
    </row>
    <row r="3527" spans="9:52" s="180" customFormat="1" x14ac:dyDescent="0.25">
      <c r="I3527" s="203"/>
      <c r="AZ3527" s="115"/>
    </row>
    <row r="3528" spans="9:52" s="180" customFormat="1" x14ac:dyDescent="0.25">
      <c r="I3528" s="203"/>
      <c r="AZ3528" s="115"/>
    </row>
    <row r="3529" spans="9:52" s="180" customFormat="1" x14ac:dyDescent="0.25">
      <c r="I3529" s="203"/>
      <c r="AZ3529" s="115"/>
    </row>
    <row r="3530" spans="9:52" s="180" customFormat="1" x14ac:dyDescent="0.25">
      <c r="I3530" s="203"/>
      <c r="AZ3530" s="115"/>
    </row>
    <row r="3531" spans="9:52" s="180" customFormat="1" x14ac:dyDescent="0.25">
      <c r="I3531" s="203"/>
      <c r="AZ3531" s="115"/>
    </row>
    <row r="3532" spans="9:52" s="180" customFormat="1" x14ac:dyDescent="0.25">
      <c r="I3532" s="203"/>
      <c r="AZ3532" s="115"/>
    </row>
    <row r="3533" spans="9:52" s="180" customFormat="1" x14ac:dyDescent="0.25">
      <c r="I3533" s="203"/>
      <c r="AZ3533" s="115"/>
    </row>
    <row r="3534" spans="9:52" s="180" customFormat="1" x14ac:dyDescent="0.25">
      <c r="I3534" s="203"/>
      <c r="AZ3534" s="115"/>
    </row>
    <row r="3535" spans="9:52" s="180" customFormat="1" x14ac:dyDescent="0.25">
      <c r="I3535" s="203"/>
      <c r="AZ3535" s="115"/>
    </row>
    <row r="3536" spans="9:52" s="180" customFormat="1" x14ac:dyDescent="0.25">
      <c r="I3536" s="203"/>
      <c r="AZ3536" s="115"/>
    </row>
    <row r="3537" spans="9:52" s="180" customFormat="1" x14ac:dyDescent="0.25">
      <c r="I3537" s="203"/>
      <c r="AZ3537" s="115"/>
    </row>
    <row r="3538" spans="9:52" s="180" customFormat="1" x14ac:dyDescent="0.25">
      <c r="I3538" s="203"/>
      <c r="AZ3538" s="115"/>
    </row>
    <row r="3539" spans="9:52" s="180" customFormat="1" x14ac:dyDescent="0.25">
      <c r="I3539" s="203"/>
      <c r="AZ3539" s="115"/>
    </row>
    <row r="3540" spans="9:52" s="180" customFormat="1" x14ac:dyDescent="0.25">
      <c r="I3540" s="203"/>
      <c r="AZ3540" s="115"/>
    </row>
    <row r="3541" spans="9:52" s="180" customFormat="1" x14ac:dyDescent="0.25">
      <c r="I3541" s="203"/>
      <c r="AZ3541" s="115"/>
    </row>
    <row r="3542" spans="9:52" s="180" customFormat="1" x14ac:dyDescent="0.25">
      <c r="I3542" s="203"/>
      <c r="AZ3542" s="115"/>
    </row>
    <row r="3543" spans="9:52" s="180" customFormat="1" x14ac:dyDescent="0.25">
      <c r="I3543" s="203"/>
      <c r="AZ3543" s="115"/>
    </row>
    <row r="3544" spans="9:52" s="180" customFormat="1" x14ac:dyDescent="0.25">
      <c r="I3544" s="203"/>
      <c r="AZ3544" s="115"/>
    </row>
    <row r="3545" spans="9:52" s="180" customFormat="1" x14ac:dyDescent="0.25">
      <c r="I3545" s="203"/>
      <c r="AZ3545" s="115"/>
    </row>
    <row r="3546" spans="9:52" s="180" customFormat="1" x14ac:dyDescent="0.25">
      <c r="I3546" s="203"/>
      <c r="AZ3546" s="115"/>
    </row>
    <row r="3547" spans="9:52" s="180" customFormat="1" x14ac:dyDescent="0.25">
      <c r="I3547" s="203"/>
      <c r="AZ3547" s="115"/>
    </row>
    <row r="3548" spans="9:52" s="180" customFormat="1" x14ac:dyDescent="0.25">
      <c r="I3548" s="203"/>
      <c r="AZ3548" s="115"/>
    </row>
    <row r="3549" spans="9:52" s="180" customFormat="1" x14ac:dyDescent="0.25">
      <c r="I3549" s="203"/>
      <c r="AZ3549" s="115"/>
    </row>
    <row r="3550" spans="9:52" s="180" customFormat="1" x14ac:dyDescent="0.25">
      <c r="I3550" s="203"/>
      <c r="AZ3550" s="115"/>
    </row>
    <row r="3551" spans="9:52" s="180" customFormat="1" x14ac:dyDescent="0.25">
      <c r="I3551" s="203"/>
      <c r="AZ3551" s="115"/>
    </row>
    <row r="3552" spans="9:52" s="180" customFormat="1" x14ac:dyDescent="0.25">
      <c r="I3552" s="203"/>
      <c r="AZ3552" s="115"/>
    </row>
    <row r="3553" spans="9:52" s="180" customFormat="1" x14ac:dyDescent="0.25">
      <c r="I3553" s="203"/>
      <c r="AZ3553" s="115"/>
    </row>
    <row r="3554" spans="9:52" s="180" customFormat="1" x14ac:dyDescent="0.25">
      <c r="I3554" s="203"/>
      <c r="AZ3554" s="115"/>
    </row>
    <row r="3555" spans="9:52" s="180" customFormat="1" x14ac:dyDescent="0.25">
      <c r="I3555" s="203"/>
      <c r="AZ3555" s="115"/>
    </row>
    <row r="3556" spans="9:52" s="180" customFormat="1" x14ac:dyDescent="0.25">
      <c r="I3556" s="203"/>
      <c r="AZ3556" s="115"/>
    </row>
    <row r="3557" spans="9:52" s="180" customFormat="1" x14ac:dyDescent="0.25">
      <c r="I3557" s="203"/>
      <c r="AZ3557" s="115"/>
    </row>
    <row r="3558" spans="9:52" s="180" customFormat="1" x14ac:dyDescent="0.25">
      <c r="I3558" s="203"/>
      <c r="AZ3558" s="115"/>
    </row>
    <row r="3559" spans="9:52" s="180" customFormat="1" x14ac:dyDescent="0.25">
      <c r="I3559" s="203"/>
      <c r="AZ3559" s="115"/>
    </row>
    <row r="3560" spans="9:52" s="180" customFormat="1" x14ac:dyDescent="0.25">
      <c r="I3560" s="203"/>
      <c r="AZ3560" s="115"/>
    </row>
    <row r="3561" spans="9:52" s="180" customFormat="1" x14ac:dyDescent="0.25">
      <c r="I3561" s="203"/>
      <c r="AZ3561" s="115"/>
    </row>
    <row r="3562" spans="9:52" s="180" customFormat="1" x14ac:dyDescent="0.25">
      <c r="I3562" s="203"/>
      <c r="AZ3562" s="115"/>
    </row>
    <row r="3563" spans="9:52" s="180" customFormat="1" x14ac:dyDescent="0.25">
      <c r="I3563" s="203"/>
      <c r="AZ3563" s="115"/>
    </row>
    <row r="3564" spans="9:52" s="180" customFormat="1" x14ac:dyDescent="0.25">
      <c r="I3564" s="203"/>
      <c r="AZ3564" s="115"/>
    </row>
    <row r="3565" spans="9:52" s="180" customFormat="1" x14ac:dyDescent="0.25">
      <c r="I3565" s="203"/>
      <c r="AZ3565" s="115"/>
    </row>
    <row r="3566" spans="9:52" s="180" customFormat="1" x14ac:dyDescent="0.25">
      <c r="I3566" s="203"/>
      <c r="AZ3566" s="115"/>
    </row>
    <row r="3567" spans="9:52" s="180" customFormat="1" x14ac:dyDescent="0.25">
      <c r="I3567" s="203"/>
      <c r="AZ3567" s="115"/>
    </row>
    <row r="3568" spans="9:52" s="180" customFormat="1" x14ac:dyDescent="0.25">
      <c r="I3568" s="203"/>
      <c r="AZ3568" s="115"/>
    </row>
    <row r="3569" spans="9:52" s="180" customFormat="1" x14ac:dyDescent="0.25">
      <c r="I3569" s="203"/>
      <c r="AZ3569" s="115"/>
    </row>
    <row r="3570" spans="9:52" s="180" customFormat="1" x14ac:dyDescent="0.25">
      <c r="I3570" s="203"/>
      <c r="AZ3570" s="115"/>
    </row>
    <row r="3571" spans="9:52" s="180" customFormat="1" x14ac:dyDescent="0.25">
      <c r="I3571" s="203"/>
      <c r="AZ3571" s="115"/>
    </row>
    <row r="3572" spans="9:52" s="180" customFormat="1" x14ac:dyDescent="0.25">
      <c r="I3572" s="203"/>
      <c r="AZ3572" s="115"/>
    </row>
    <row r="3573" spans="9:52" s="180" customFormat="1" x14ac:dyDescent="0.25">
      <c r="I3573" s="203"/>
      <c r="AZ3573" s="115"/>
    </row>
    <row r="3574" spans="9:52" s="180" customFormat="1" x14ac:dyDescent="0.25">
      <c r="I3574" s="203"/>
      <c r="AZ3574" s="115"/>
    </row>
    <row r="3575" spans="9:52" s="180" customFormat="1" x14ac:dyDescent="0.25">
      <c r="I3575" s="203"/>
      <c r="AZ3575" s="115"/>
    </row>
    <row r="3576" spans="9:52" s="180" customFormat="1" x14ac:dyDescent="0.25">
      <c r="I3576" s="203"/>
      <c r="AZ3576" s="115"/>
    </row>
    <row r="3577" spans="9:52" s="180" customFormat="1" x14ac:dyDescent="0.25">
      <c r="I3577" s="203"/>
      <c r="AZ3577" s="115"/>
    </row>
    <row r="3578" spans="9:52" s="180" customFormat="1" x14ac:dyDescent="0.25">
      <c r="I3578" s="203"/>
      <c r="AZ3578" s="115"/>
    </row>
    <row r="3579" spans="9:52" s="180" customFormat="1" x14ac:dyDescent="0.25">
      <c r="I3579" s="203"/>
      <c r="AZ3579" s="115"/>
    </row>
    <row r="3580" spans="9:52" s="180" customFormat="1" x14ac:dyDescent="0.25">
      <c r="I3580" s="203"/>
      <c r="AZ3580" s="115"/>
    </row>
    <row r="3581" spans="9:52" s="180" customFormat="1" x14ac:dyDescent="0.25">
      <c r="I3581" s="203"/>
      <c r="AZ3581" s="115"/>
    </row>
    <row r="3582" spans="9:52" s="180" customFormat="1" x14ac:dyDescent="0.25">
      <c r="I3582" s="203"/>
      <c r="AZ3582" s="115"/>
    </row>
    <row r="3583" spans="9:52" s="180" customFormat="1" x14ac:dyDescent="0.25">
      <c r="I3583" s="203"/>
      <c r="AZ3583" s="115"/>
    </row>
    <row r="3584" spans="9:52" s="180" customFormat="1" x14ac:dyDescent="0.25">
      <c r="I3584" s="203"/>
      <c r="AZ3584" s="115"/>
    </row>
    <row r="3585" spans="9:52" s="180" customFormat="1" x14ac:dyDescent="0.25">
      <c r="I3585" s="203"/>
      <c r="AZ3585" s="115"/>
    </row>
    <row r="3586" spans="9:52" s="180" customFormat="1" x14ac:dyDescent="0.25">
      <c r="I3586" s="203"/>
      <c r="AZ3586" s="115"/>
    </row>
    <row r="3587" spans="9:52" s="180" customFormat="1" x14ac:dyDescent="0.25">
      <c r="I3587" s="203"/>
      <c r="AZ3587" s="115"/>
    </row>
    <row r="3588" spans="9:52" s="180" customFormat="1" x14ac:dyDescent="0.25">
      <c r="I3588" s="203"/>
      <c r="AZ3588" s="115"/>
    </row>
    <row r="3589" spans="9:52" s="180" customFormat="1" x14ac:dyDescent="0.25">
      <c r="I3589" s="203"/>
      <c r="AZ3589" s="115"/>
    </row>
    <row r="3590" spans="9:52" s="180" customFormat="1" x14ac:dyDescent="0.25">
      <c r="I3590" s="203"/>
      <c r="AZ3590" s="115"/>
    </row>
    <row r="3591" spans="9:52" s="180" customFormat="1" x14ac:dyDescent="0.25">
      <c r="I3591" s="203"/>
      <c r="AZ3591" s="115"/>
    </row>
    <row r="3592" spans="9:52" s="180" customFormat="1" x14ac:dyDescent="0.25">
      <c r="I3592" s="203"/>
      <c r="AZ3592" s="115"/>
    </row>
    <row r="3593" spans="9:52" s="180" customFormat="1" x14ac:dyDescent="0.25">
      <c r="I3593" s="203"/>
      <c r="AZ3593" s="115"/>
    </row>
    <row r="3594" spans="9:52" s="180" customFormat="1" x14ac:dyDescent="0.25">
      <c r="I3594" s="203"/>
      <c r="AZ3594" s="115"/>
    </row>
    <row r="3595" spans="9:52" s="180" customFormat="1" x14ac:dyDescent="0.25">
      <c r="I3595" s="203"/>
      <c r="AZ3595" s="115"/>
    </row>
    <row r="3596" spans="9:52" s="180" customFormat="1" x14ac:dyDescent="0.25">
      <c r="I3596" s="203"/>
      <c r="AZ3596" s="115"/>
    </row>
    <row r="3597" spans="9:52" s="180" customFormat="1" x14ac:dyDescent="0.25">
      <c r="I3597" s="203"/>
      <c r="AZ3597" s="115"/>
    </row>
    <row r="3598" spans="9:52" s="180" customFormat="1" x14ac:dyDescent="0.25">
      <c r="I3598" s="203"/>
      <c r="AZ3598" s="115"/>
    </row>
    <row r="3599" spans="9:52" s="180" customFormat="1" x14ac:dyDescent="0.25">
      <c r="I3599" s="203"/>
      <c r="AZ3599" s="115"/>
    </row>
    <row r="3600" spans="9:52" s="180" customFormat="1" x14ac:dyDescent="0.25">
      <c r="I3600" s="203"/>
      <c r="AZ3600" s="115"/>
    </row>
    <row r="3601" spans="9:52" s="180" customFormat="1" x14ac:dyDescent="0.25">
      <c r="I3601" s="203"/>
      <c r="AZ3601" s="115"/>
    </row>
    <row r="3602" spans="9:52" s="180" customFormat="1" x14ac:dyDescent="0.25">
      <c r="I3602" s="203"/>
      <c r="AZ3602" s="115"/>
    </row>
    <row r="3603" spans="9:52" s="180" customFormat="1" x14ac:dyDescent="0.25">
      <c r="I3603" s="203"/>
      <c r="AZ3603" s="115"/>
    </row>
    <row r="3604" spans="9:52" s="180" customFormat="1" x14ac:dyDescent="0.25">
      <c r="I3604" s="203"/>
      <c r="AZ3604" s="115"/>
    </row>
    <row r="3605" spans="9:52" s="180" customFormat="1" x14ac:dyDescent="0.25">
      <c r="I3605" s="203"/>
      <c r="AZ3605" s="115"/>
    </row>
    <row r="3606" spans="9:52" s="180" customFormat="1" x14ac:dyDescent="0.25">
      <c r="I3606" s="203"/>
      <c r="AZ3606" s="115"/>
    </row>
    <row r="3607" spans="9:52" s="180" customFormat="1" x14ac:dyDescent="0.25">
      <c r="I3607" s="203"/>
      <c r="AZ3607" s="115"/>
    </row>
    <row r="3608" spans="9:52" s="180" customFormat="1" x14ac:dyDescent="0.25">
      <c r="I3608" s="203"/>
      <c r="AZ3608" s="115"/>
    </row>
    <row r="3609" spans="9:52" s="180" customFormat="1" x14ac:dyDescent="0.25">
      <c r="I3609" s="203"/>
      <c r="AZ3609" s="115"/>
    </row>
    <row r="3610" spans="9:52" s="180" customFormat="1" x14ac:dyDescent="0.25">
      <c r="I3610" s="203"/>
      <c r="AZ3610" s="115"/>
    </row>
    <row r="3611" spans="9:52" s="180" customFormat="1" x14ac:dyDescent="0.25">
      <c r="I3611" s="203"/>
      <c r="AZ3611" s="115"/>
    </row>
    <row r="3612" spans="9:52" s="180" customFormat="1" x14ac:dyDescent="0.25">
      <c r="I3612" s="203"/>
      <c r="AZ3612" s="115"/>
    </row>
    <row r="3613" spans="9:52" s="180" customFormat="1" x14ac:dyDescent="0.25">
      <c r="I3613" s="203"/>
      <c r="AZ3613" s="115"/>
    </row>
    <row r="3614" spans="9:52" s="180" customFormat="1" x14ac:dyDescent="0.25">
      <c r="I3614" s="203"/>
      <c r="AZ3614" s="115"/>
    </row>
    <row r="3615" spans="9:52" s="180" customFormat="1" x14ac:dyDescent="0.25">
      <c r="I3615" s="203"/>
      <c r="AZ3615" s="115"/>
    </row>
    <row r="3616" spans="9:52" s="180" customFormat="1" x14ac:dyDescent="0.25">
      <c r="I3616" s="203"/>
      <c r="AZ3616" s="115"/>
    </row>
    <row r="3617" spans="9:52" s="180" customFormat="1" x14ac:dyDescent="0.25">
      <c r="I3617" s="203"/>
      <c r="AZ3617" s="115"/>
    </row>
    <row r="3618" spans="9:52" s="180" customFormat="1" x14ac:dyDescent="0.25">
      <c r="I3618" s="203"/>
      <c r="AZ3618" s="115"/>
    </row>
    <row r="3619" spans="9:52" s="180" customFormat="1" x14ac:dyDescent="0.25">
      <c r="I3619" s="203"/>
      <c r="AZ3619" s="115"/>
    </row>
    <row r="3620" spans="9:52" s="180" customFormat="1" x14ac:dyDescent="0.25">
      <c r="I3620" s="203"/>
      <c r="AZ3620" s="115"/>
    </row>
    <row r="3621" spans="9:52" s="180" customFormat="1" x14ac:dyDescent="0.25">
      <c r="I3621" s="203"/>
      <c r="AZ3621" s="115"/>
    </row>
    <row r="3622" spans="9:52" s="180" customFormat="1" x14ac:dyDescent="0.25">
      <c r="I3622" s="203"/>
      <c r="AZ3622" s="115"/>
    </row>
    <row r="3623" spans="9:52" s="180" customFormat="1" x14ac:dyDescent="0.25">
      <c r="I3623" s="203"/>
      <c r="AZ3623" s="115"/>
    </row>
    <row r="3624" spans="9:52" s="180" customFormat="1" x14ac:dyDescent="0.25">
      <c r="I3624" s="203"/>
      <c r="AZ3624" s="115"/>
    </row>
    <row r="3625" spans="9:52" s="180" customFormat="1" x14ac:dyDescent="0.25">
      <c r="I3625" s="203"/>
      <c r="AZ3625" s="115"/>
    </row>
    <row r="3626" spans="9:52" s="180" customFormat="1" x14ac:dyDescent="0.25">
      <c r="I3626" s="203"/>
      <c r="AZ3626" s="115"/>
    </row>
    <row r="3627" spans="9:52" s="180" customFormat="1" x14ac:dyDescent="0.25">
      <c r="I3627" s="203"/>
      <c r="AZ3627" s="115"/>
    </row>
    <row r="3628" spans="9:52" s="180" customFormat="1" x14ac:dyDescent="0.25">
      <c r="I3628" s="203"/>
      <c r="AZ3628" s="115"/>
    </row>
    <row r="3629" spans="9:52" s="180" customFormat="1" x14ac:dyDescent="0.25">
      <c r="I3629" s="203"/>
      <c r="AZ3629" s="115"/>
    </row>
    <row r="3630" spans="9:52" s="180" customFormat="1" x14ac:dyDescent="0.25">
      <c r="I3630" s="203"/>
      <c r="AZ3630" s="115"/>
    </row>
    <row r="3631" spans="9:52" s="180" customFormat="1" x14ac:dyDescent="0.25">
      <c r="I3631" s="203"/>
      <c r="AZ3631" s="115"/>
    </row>
    <row r="3632" spans="9:52" s="180" customFormat="1" x14ac:dyDescent="0.25">
      <c r="I3632" s="203"/>
      <c r="AZ3632" s="115"/>
    </row>
    <row r="3633" spans="9:52" s="180" customFormat="1" x14ac:dyDescent="0.25">
      <c r="I3633" s="203"/>
      <c r="AZ3633" s="115"/>
    </row>
    <row r="3634" spans="9:52" s="180" customFormat="1" x14ac:dyDescent="0.25">
      <c r="I3634" s="203"/>
      <c r="AZ3634" s="115"/>
    </row>
    <row r="3635" spans="9:52" s="180" customFormat="1" x14ac:dyDescent="0.25">
      <c r="I3635" s="203"/>
      <c r="AZ3635" s="115"/>
    </row>
    <row r="3636" spans="9:52" s="180" customFormat="1" x14ac:dyDescent="0.25">
      <c r="I3636" s="203"/>
      <c r="AZ3636" s="115"/>
    </row>
    <row r="3637" spans="9:52" s="180" customFormat="1" x14ac:dyDescent="0.25">
      <c r="I3637" s="203"/>
      <c r="AZ3637" s="115"/>
    </row>
    <row r="3638" spans="9:52" s="180" customFormat="1" x14ac:dyDescent="0.25">
      <c r="I3638" s="203"/>
      <c r="AZ3638" s="115"/>
    </row>
    <row r="3639" spans="9:52" s="180" customFormat="1" x14ac:dyDescent="0.25">
      <c r="I3639" s="203"/>
      <c r="AZ3639" s="115"/>
    </row>
    <row r="3640" spans="9:52" s="180" customFormat="1" x14ac:dyDescent="0.25">
      <c r="I3640" s="203"/>
      <c r="AZ3640" s="115"/>
    </row>
    <row r="3641" spans="9:52" s="180" customFormat="1" x14ac:dyDescent="0.25">
      <c r="I3641" s="203"/>
      <c r="AZ3641" s="115"/>
    </row>
    <row r="3642" spans="9:52" s="180" customFormat="1" x14ac:dyDescent="0.25">
      <c r="I3642" s="203"/>
      <c r="AZ3642" s="115"/>
    </row>
    <row r="3643" spans="9:52" s="180" customFormat="1" x14ac:dyDescent="0.25">
      <c r="I3643" s="203"/>
      <c r="AZ3643" s="115"/>
    </row>
    <row r="3644" spans="9:52" s="180" customFormat="1" x14ac:dyDescent="0.25">
      <c r="I3644" s="203"/>
      <c r="AZ3644" s="115"/>
    </row>
    <row r="3645" spans="9:52" s="180" customFormat="1" x14ac:dyDescent="0.25">
      <c r="I3645" s="203"/>
      <c r="AZ3645" s="115"/>
    </row>
    <row r="3646" spans="9:52" s="180" customFormat="1" x14ac:dyDescent="0.25">
      <c r="I3646" s="203"/>
      <c r="AZ3646" s="115"/>
    </row>
    <row r="3647" spans="9:52" s="180" customFormat="1" x14ac:dyDescent="0.25">
      <c r="I3647" s="203"/>
      <c r="AZ3647" s="115"/>
    </row>
    <row r="3648" spans="9:52" s="180" customFormat="1" x14ac:dyDescent="0.25">
      <c r="I3648" s="203"/>
      <c r="AZ3648" s="115"/>
    </row>
    <row r="3649" spans="9:52" s="180" customFormat="1" x14ac:dyDescent="0.25">
      <c r="I3649" s="203"/>
      <c r="AZ3649" s="115"/>
    </row>
    <row r="3650" spans="9:52" s="180" customFormat="1" x14ac:dyDescent="0.25">
      <c r="I3650" s="203"/>
      <c r="AZ3650" s="115"/>
    </row>
    <row r="3651" spans="9:52" s="180" customFormat="1" x14ac:dyDescent="0.25">
      <c r="I3651" s="203"/>
      <c r="AZ3651" s="115"/>
    </row>
    <row r="3652" spans="9:52" s="180" customFormat="1" x14ac:dyDescent="0.25">
      <c r="I3652" s="203"/>
      <c r="AZ3652" s="115"/>
    </row>
    <row r="3653" spans="9:52" s="180" customFormat="1" x14ac:dyDescent="0.25">
      <c r="I3653" s="203"/>
      <c r="AZ3653" s="115"/>
    </row>
    <row r="3654" spans="9:52" s="180" customFormat="1" x14ac:dyDescent="0.25">
      <c r="I3654" s="203"/>
      <c r="AZ3654" s="115"/>
    </row>
    <row r="3655" spans="9:52" s="180" customFormat="1" x14ac:dyDescent="0.25">
      <c r="I3655" s="203"/>
      <c r="AZ3655" s="115"/>
    </row>
    <row r="3656" spans="9:52" s="180" customFormat="1" x14ac:dyDescent="0.25">
      <c r="I3656" s="203"/>
      <c r="AZ3656" s="115"/>
    </row>
    <row r="3657" spans="9:52" s="180" customFormat="1" x14ac:dyDescent="0.25">
      <c r="I3657" s="203"/>
      <c r="AZ3657" s="115"/>
    </row>
    <row r="3658" spans="9:52" s="180" customFormat="1" x14ac:dyDescent="0.25">
      <c r="I3658" s="203"/>
      <c r="AZ3658" s="115"/>
    </row>
    <row r="3659" spans="9:52" s="180" customFormat="1" x14ac:dyDescent="0.25">
      <c r="I3659" s="203"/>
      <c r="AZ3659" s="115"/>
    </row>
    <row r="3660" spans="9:52" s="180" customFormat="1" x14ac:dyDescent="0.25">
      <c r="I3660" s="203"/>
      <c r="AZ3660" s="115"/>
    </row>
    <row r="3661" spans="9:52" s="180" customFormat="1" x14ac:dyDescent="0.25">
      <c r="I3661" s="203"/>
      <c r="AZ3661" s="115"/>
    </row>
    <row r="3662" spans="9:52" s="180" customFormat="1" x14ac:dyDescent="0.25">
      <c r="I3662" s="203"/>
      <c r="AZ3662" s="115"/>
    </row>
    <row r="3663" spans="9:52" s="180" customFormat="1" x14ac:dyDescent="0.25">
      <c r="I3663" s="203"/>
      <c r="AZ3663" s="115"/>
    </row>
    <row r="3664" spans="9:52" s="180" customFormat="1" x14ac:dyDescent="0.25">
      <c r="I3664" s="203"/>
      <c r="AZ3664" s="115"/>
    </row>
    <row r="3665" spans="9:52" s="180" customFormat="1" x14ac:dyDescent="0.25">
      <c r="I3665" s="203"/>
      <c r="AZ3665" s="115"/>
    </row>
    <row r="3666" spans="9:52" s="180" customFormat="1" x14ac:dyDescent="0.25">
      <c r="I3666" s="203"/>
      <c r="AZ3666" s="115"/>
    </row>
    <row r="3667" spans="9:52" s="180" customFormat="1" x14ac:dyDescent="0.25">
      <c r="I3667" s="203"/>
      <c r="AZ3667" s="115"/>
    </row>
    <row r="3668" spans="9:52" s="180" customFormat="1" x14ac:dyDescent="0.25">
      <c r="I3668" s="203"/>
      <c r="AZ3668" s="115"/>
    </row>
    <row r="3669" spans="9:52" s="180" customFormat="1" x14ac:dyDescent="0.25">
      <c r="I3669" s="203"/>
      <c r="AZ3669" s="115"/>
    </row>
    <row r="3670" spans="9:52" s="180" customFormat="1" x14ac:dyDescent="0.25">
      <c r="I3670" s="203"/>
      <c r="AZ3670" s="115"/>
    </row>
    <row r="3671" spans="9:52" s="180" customFormat="1" x14ac:dyDescent="0.25">
      <c r="I3671" s="203"/>
      <c r="AZ3671" s="115"/>
    </row>
    <row r="3672" spans="9:52" s="180" customFormat="1" x14ac:dyDescent="0.25">
      <c r="I3672" s="203"/>
      <c r="AZ3672" s="115"/>
    </row>
    <row r="3673" spans="9:52" s="180" customFormat="1" x14ac:dyDescent="0.25">
      <c r="I3673" s="203"/>
      <c r="AZ3673" s="115"/>
    </row>
    <row r="3674" spans="9:52" s="180" customFormat="1" x14ac:dyDescent="0.25">
      <c r="I3674" s="203"/>
      <c r="AZ3674" s="115"/>
    </row>
    <row r="3675" spans="9:52" s="180" customFormat="1" x14ac:dyDescent="0.25">
      <c r="I3675" s="203"/>
      <c r="AZ3675" s="115"/>
    </row>
    <row r="3676" spans="9:52" s="180" customFormat="1" x14ac:dyDescent="0.25">
      <c r="I3676" s="203"/>
      <c r="AZ3676" s="115"/>
    </row>
    <row r="3677" spans="9:52" s="180" customFormat="1" x14ac:dyDescent="0.25">
      <c r="I3677" s="203"/>
      <c r="AZ3677" s="115"/>
    </row>
    <row r="3678" spans="9:52" s="180" customFormat="1" x14ac:dyDescent="0.25">
      <c r="I3678" s="203"/>
      <c r="AZ3678" s="115"/>
    </row>
    <row r="3679" spans="9:52" s="180" customFormat="1" x14ac:dyDescent="0.25">
      <c r="I3679" s="203"/>
      <c r="AZ3679" s="115"/>
    </row>
    <row r="3680" spans="9:52" s="180" customFormat="1" x14ac:dyDescent="0.25">
      <c r="I3680" s="203"/>
      <c r="AZ3680" s="115"/>
    </row>
    <row r="3681" spans="9:52" s="180" customFormat="1" x14ac:dyDescent="0.25">
      <c r="I3681" s="203"/>
      <c r="AZ3681" s="115"/>
    </row>
    <row r="3682" spans="9:52" s="180" customFormat="1" x14ac:dyDescent="0.25">
      <c r="I3682" s="203"/>
      <c r="AZ3682" s="115"/>
    </row>
    <row r="3683" spans="9:52" s="180" customFormat="1" x14ac:dyDescent="0.25">
      <c r="I3683" s="203"/>
      <c r="AZ3683" s="115"/>
    </row>
    <row r="3684" spans="9:52" s="180" customFormat="1" x14ac:dyDescent="0.25">
      <c r="I3684" s="203"/>
      <c r="AZ3684" s="115"/>
    </row>
    <row r="3685" spans="9:52" s="180" customFormat="1" x14ac:dyDescent="0.25">
      <c r="I3685" s="203"/>
      <c r="AZ3685" s="115"/>
    </row>
    <row r="3686" spans="9:52" s="180" customFormat="1" x14ac:dyDescent="0.25">
      <c r="I3686" s="203"/>
      <c r="AZ3686" s="115"/>
    </row>
    <row r="3687" spans="9:52" s="180" customFormat="1" x14ac:dyDescent="0.25">
      <c r="I3687" s="203"/>
      <c r="AZ3687" s="115"/>
    </row>
    <row r="3688" spans="9:52" s="180" customFormat="1" x14ac:dyDescent="0.25">
      <c r="I3688" s="203"/>
      <c r="AZ3688" s="115"/>
    </row>
    <row r="3689" spans="9:52" s="180" customFormat="1" x14ac:dyDescent="0.25">
      <c r="I3689" s="203"/>
      <c r="AZ3689" s="115"/>
    </row>
    <row r="3690" spans="9:52" s="180" customFormat="1" x14ac:dyDescent="0.25">
      <c r="I3690" s="203"/>
      <c r="AZ3690" s="115"/>
    </row>
    <row r="3691" spans="9:52" s="180" customFormat="1" x14ac:dyDescent="0.25">
      <c r="I3691" s="203"/>
      <c r="AZ3691" s="115"/>
    </row>
    <row r="3692" spans="9:52" s="180" customFormat="1" x14ac:dyDescent="0.25">
      <c r="I3692" s="203"/>
      <c r="AZ3692" s="115"/>
    </row>
    <row r="3693" spans="9:52" s="180" customFormat="1" x14ac:dyDescent="0.25">
      <c r="I3693" s="203"/>
      <c r="AZ3693" s="115"/>
    </row>
    <row r="3694" spans="9:52" s="180" customFormat="1" x14ac:dyDescent="0.25">
      <c r="I3694" s="203"/>
      <c r="AZ3694" s="115"/>
    </row>
    <row r="3695" spans="9:52" s="180" customFormat="1" x14ac:dyDescent="0.25">
      <c r="I3695" s="203"/>
      <c r="AZ3695" s="115"/>
    </row>
    <row r="3696" spans="9:52" s="180" customFormat="1" x14ac:dyDescent="0.25">
      <c r="I3696" s="203"/>
      <c r="AZ3696" s="115"/>
    </row>
    <row r="3697" spans="9:52" s="180" customFormat="1" x14ac:dyDescent="0.25">
      <c r="I3697" s="203"/>
      <c r="AZ3697" s="115"/>
    </row>
    <row r="3698" spans="9:52" s="180" customFormat="1" x14ac:dyDescent="0.25">
      <c r="I3698" s="203"/>
      <c r="AZ3698" s="115"/>
    </row>
    <row r="3699" spans="9:52" s="180" customFormat="1" x14ac:dyDescent="0.25">
      <c r="I3699" s="203"/>
      <c r="AZ3699" s="115"/>
    </row>
    <row r="3700" spans="9:52" s="180" customFormat="1" x14ac:dyDescent="0.25">
      <c r="I3700" s="203"/>
      <c r="AZ3700" s="115"/>
    </row>
    <row r="3701" spans="9:52" s="180" customFormat="1" x14ac:dyDescent="0.25">
      <c r="I3701" s="203"/>
      <c r="AZ3701" s="115"/>
    </row>
    <row r="3702" spans="9:52" s="180" customFormat="1" x14ac:dyDescent="0.25">
      <c r="I3702" s="203"/>
      <c r="AZ3702" s="115"/>
    </row>
    <row r="3703" spans="9:52" s="180" customFormat="1" x14ac:dyDescent="0.25">
      <c r="I3703" s="203"/>
      <c r="AZ3703" s="115"/>
    </row>
    <row r="3704" spans="9:52" s="180" customFormat="1" x14ac:dyDescent="0.25">
      <c r="I3704" s="203"/>
      <c r="AZ3704" s="115"/>
    </row>
    <row r="3705" spans="9:52" s="180" customFormat="1" x14ac:dyDescent="0.25">
      <c r="I3705" s="203"/>
      <c r="AZ3705" s="115"/>
    </row>
    <row r="3706" spans="9:52" s="180" customFormat="1" x14ac:dyDescent="0.25">
      <c r="I3706" s="203"/>
      <c r="AZ3706" s="115"/>
    </row>
    <row r="3707" spans="9:52" s="180" customFormat="1" x14ac:dyDescent="0.25">
      <c r="I3707" s="203"/>
      <c r="AZ3707" s="115"/>
    </row>
    <row r="3708" spans="9:52" s="180" customFormat="1" x14ac:dyDescent="0.25">
      <c r="I3708" s="203"/>
      <c r="AZ3708" s="115"/>
    </row>
    <row r="3709" spans="9:52" s="180" customFormat="1" x14ac:dyDescent="0.25">
      <c r="I3709" s="203"/>
      <c r="AZ3709" s="115"/>
    </row>
    <row r="3710" spans="9:52" s="180" customFormat="1" x14ac:dyDescent="0.25">
      <c r="I3710" s="203"/>
      <c r="AZ3710" s="115"/>
    </row>
    <row r="3711" spans="9:52" s="180" customFormat="1" x14ac:dyDescent="0.25">
      <c r="I3711" s="203"/>
      <c r="AZ3711" s="115"/>
    </row>
    <row r="3712" spans="9:52" s="180" customFormat="1" x14ac:dyDescent="0.25">
      <c r="I3712" s="203"/>
      <c r="AZ3712" s="115"/>
    </row>
    <row r="3713" spans="9:52" s="180" customFormat="1" x14ac:dyDescent="0.25">
      <c r="I3713" s="203"/>
      <c r="AZ3713" s="115"/>
    </row>
    <row r="3714" spans="9:52" s="180" customFormat="1" x14ac:dyDescent="0.25">
      <c r="I3714" s="203"/>
      <c r="AZ3714" s="115"/>
    </row>
    <row r="3715" spans="9:52" s="180" customFormat="1" x14ac:dyDescent="0.25">
      <c r="I3715" s="203"/>
      <c r="AZ3715" s="115"/>
    </row>
    <row r="3716" spans="9:52" s="180" customFormat="1" x14ac:dyDescent="0.25">
      <c r="I3716" s="203"/>
      <c r="AZ3716" s="115"/>
    </row>
    <row r="3717" spans="9:52" s="180" customFormat="1" x14ac:dyDescent="0.25">
      <c r="I3717" s="203"/>
      <c r="AZ3717" s="115"/>
    </row>
    <row r="3718" spans="9:52" s="180" customFormat="1" x14ac:dyDescent="0.25">
      <c r="I3718" s="203"/>
      <c r="AZ3718" s="115"/>
    </row>
    <row r="3719" spans="9:52" s="180" customFormat="1" x14ac:dyDescent="0.25">
      <c r="I3719" s="203"/>
      <c r="AZ3719" s="115"/>
    </row>
    <row r="3720" spans="9:52" s="180" customFormat="1" x14ac:dyDescent="0.25">
      <c r="I3720" s="203"/>
      <c r="AZ3720" s="115"/>
    </row>
    <row r="3721" spans="9:52" s="180" customFormat="1" x14ac:dyDescent="0.25">
      <c r="I3721" s="203"/>
      <c r="AZ3721" s="115"/>
    </row>
    <row r="3722" spans="9:52" s="180" customFormat="1" x14ac:dyDescent="0.25">
      <c r="I3722" s="203"/>
      <c r="AZ3722" s="115"/>
    </row>
    <row r="3723" spans="9:52" s="180" customFormat="1" x14ac:dyDescent="0.25">
      <c r="I3723" s="203"/>
      <c r="AZ3723" s="115"/>
    </row>
    <row r="3724" spans="9:52" s="180" customFormat="1" x14ac:dyDescent="0.25">
      <c r="I3724" s="203"/>
      <c r="AZ3724" s="115"/>
    </row>
    <row r="3725" spans="9:52" s="180" customFormat="1" x14ac:dyDescent="0.25">
      <c r="I3725" s="203"/>
      <c r="AZ3725" s="115"/>
    </row>
    <row r="3726" spans="9:52" s="180" customFormat="1" x14ac:dyDescent="0.25">
      <c r="I3726" s="203"/>
      <c r="AZ3726" s="115"/>
    </row>
    <row r="3727" spans="9:52" s="180" customFormat="1" x14ac:dyDescent="0.25">
      <c r="I3727" s="203"/>
      <c r="AZ3727" s="115"/>
    </row>
    <row r="3728" spans="9:52" s="180" customFormat="1" x14ac:dyDescent="0.25">
      <c r="I3728" s="203"/>
      <c r="AZ3728" s="115"/>
    </row>
    <row r="3729" spans="9:52" s="180" customFormat="1" x14ac:dyDescent="0.25">
      <c r="I3729" s="203"/>
      <c r="AZ3729" s="115"/>
    </row>
    <row r="3730" spans="9:52" s="180" customFormat="1" x14ac:dyDescent="0.25">
      <c r="I3730" s="203"/>
      <c r="AZ3730" s="115"/>
    </row>
    <row r="3731" spans="9:52" s="180" customFormat="1" x14ac:dyDescent="0.25">
      <c r="I3731" s="203"/>
      <c r="AZ3731" s="115"/>
    </row>
    <row r="3732" spans="9:52" s="180" customFormat="1" x14ac:dyDescent="0.25">
      <c r="I3732" s="203"/>
      <c r="AZ3732" s="115"/>
    </row>
    <row r="3733" spans="9:52" s="180" customFormat="1" x14ac:dyDescent="0.25">
      <c r="I3733" s="203"/>
      <c r="AZ3733" s="115"/>
    </row>
    <row r="3734" spans="9:52" s="180" customFormat="1" x14ac:dyDescent="0.25">
      <c r="I3734" s="203"/>
      <c r="AZ3734" s="115"/>
    </row>
    <row r="3735" spans="9:52" s="180" customFormat="1" x14ac:dyDescent="0.25">
      <c r="I3735" s="203"/>
      <c r="AZ3735" s="115"/>
    </row>
    <row r="3736" spans="9:52" s="180" customFormat="1" x14ac:dyDescent="0.25">
      <c r="I3736" s="203"/>
      <c r="AZ3736" s="115"/>
    </row>
    <row r="3737" spans="9:52" s="180" customFormat="1" x14ac:dyDescent="0.25">
      <c r="I3737" s="203"/>
      <c r="AZ3737" s="115"/>
    </row>
    <row r="3738" spans="9:52" s="180" customFormat="1" x14ac:dyDescent="0.25">
      <c r="I3738" s="203"/>
      <c r="AZ3738" s="115"/>
    </row>
    <row r="3739" spans="9:52" s="180" customFormat="1" x14ac:dyDescent="0.25">
      <c r="I3739" s="203"/>
      <c r="AZ3739" s="115"/>
    </row>
    <row r="3740" spans="9:52" s="180" customFormat="1" x14ac:dyDescent="0.25">
      <c r="I3740" s="203"/>
      <c r="AZ3740" s="115"/>
    </row>
    <row r="3741" spans="9:52" s="180" customFormat="1" x14ac:dyDescent="0.25">
      <c r="I3741" s="203"/>
      <c r="AZ3741" s="115"/>
    </row>
    <row r="3742" spans="9:52" s="180" customFormat="1" x14ac:dyDescent="0.25">
      <c r="I3742" s="203"/>
      <c r="AZ3742" s="115"/>
    </row>
    <row r="3743" spans="9:52" s="180" customFormat="1" x14ac:dyDescent="0.25">
      <c r="I3743" s="203"/>
      <c r="AZ3743" s="115"/>
    </row>
    <row r="3744" spans="9:52" s="180" customFormat="1" x14ac:dyDescent="0.25">
      <c r="I3744" s="203"/>
      <c r="AZ3744" s="115"/>
    </row>
    <row r="3745" spans="9:52" s="180" customFormat="1" x14ac:dyDescent="0.25">
      <c r="I3745" s="203"/>
      <c r="AZ3745" s="115"/>
    </row>
    <row r="3746" spans="9:52" s="180" customFormat="1" x14ac:dyDescent="0.25">
      <c r="I3746" s="203"/>
      <c r="AZ3746" s="115"/>
    </row>
    <row r="3747" spans="9:52" s="180" customFormat="1" x14ac:dyDescent="0.25">
      <c r="I3747" s="203"/>
      <c r="AZ3747" s="115"/>
    </row>
    <row r="3748" spans="9:52" s="180" customFormat="1" x14ac:dyDescent="0.25">
      <c r="I3748" s="203"/>
      <c r="AZ3748" s="115"/>
    </row>
    <row r="3749" spans="9:52" s="180" customFormat="1" x14ac:dyDescent="0.25">
      <c r="I3749" s="203"/>
      <c r="AZ3749" s="115"/>
    </row>
    <row r="3750" spans="9:52" s="180" customFormat="1" x14ac:dyDescent="0.25">
      <c r="I3750" s="203"/>
      <c r="AZ3750" s="115"/>
    </row>
    <row r="3751" spans="9:52" s="180" customFormat="1" x14ac:dyDescent="0.25">
      <c r="I3751" s="203"/>
      <c r="AZ3751" s="115"/>
    </row>
    <row r="3752" spans="9:52" s="180" customFormat="1" x14ac:dyDescent="0.25">
      <c r="I3752" s="203"/>
      <c r="AZ3752" s="115"/>
    </row>
    <row r="3753" spans="9:52" s="180" customFormat="1" x14ac:dyDescent="0.25">
      <c r="I3753" s="203"/>
      <c r="AZ3753" s="115"/>
    </row>
    <row r="3754" spans="9:52" s="180" customFormat="1" x14ac:dyDescent="0.25">
      <c r="I3754" s="203"/>
      <c r="AZ3754" s="115"/>
    </row>
    <row r="3755" spans="9:52" s="180" customFormat="1" x14ac:dyDescent="0.25">
      <c r="I3755" s="203"/>
      <c r="AZ3755" s="115"/>
    </row>
    <row r="3756" spans="9:52" s="180" customFormat="1" x14ac:dyDescent="0.25">
      <c r="I3756" s="203"/>
      <c r="AZ3756" s="115"/>
    </row>
    <row r="3757" spans="9:52" s="180" customFormat="1" x14ac:dyDescent="0.25">
      <c r="I3757" s="203"/>
      <c r="AZ3757" s="115"/>
    </row>
    <row r="3758" spans="9:52" s="180" customFormat="1" x14ac:dyDescent="0.25">
      <c r="I3758" s="203"/>
      <c r="AZ3758" s="115"/>
    </row>
    <row r="3759" spans="9:52" s="180" customFormat="1" x14ac:dyDescent="0.25">
      <c r="I3759" s="203"/>
      <c r="AZ3759" s="115"/>
    </row>
    <row r="3760" spans="9:52" s="180" customFormat="1" x14ac:dyDescent="0.25">
      <c r="I3760" s="203"/>
      <c r="AZ3760" s="115"/>
    </row>
    <row r="3761" spans="9:52" s="180" customFormat="1" x14ac:dyDescent="0.25">
      <c r="I3761" s="203"/>
      <c r="AZ3761" s="115"/>
    </row>
    <row r="3762" spans="9:52" s="180" customFormat="1" x14ac:dyDescent="0.25">
      <c r="I3762" s="203"/>
      <c r="AZ3762" s="115"/>
    </row>
    <row r="3763" spans="9:52" s="180" customFormat="1" x14ac:dyDescent="0.25">
      <c r="I3763" s="203"/>
      <c r="AZ3763" s="115"/>
    </row>
    <row r="3764" spans="9:52" s="180" customFormat="1" x14ac:dyDescent="0.25">
      <c r="I3764" s="203"/>
      <c r="AZ3764" s="115"/>
    </row>
    <row r="3765" spans="9:52" s="180" customFormat="1" x14ac:dyDescent="0.25">
      <c r="I3765" s="203"/>
      <c r="AZ3765" s="115"/>
    </row>
    <row r="3766" spans="9:52" s="180" customFormat="1" x14ac:dyDescent="0.25">
      <c r="I3766" s="203"/>
      <c r="AZ3766" s="115"/>
    </row>
    <row r="3767" spans="9:52" s="180" customFormat="1" x14ac:dyDescent="0.25">
      <c r="I3767" s="203"/>
      <c r="AZ3767" s="115"/>
    </row>
    <row r="3768" spans="9:52" s="180" customFormat="1" x14ac:dyDescent="0.25">
      <c r="I3768" s="203"/>
      <c r="AZ3768" s="115"/>
    </row>
    <row r="3769" spans="9:52" s="180" customFormat="1" x14ac:dyDescent="0.25">
      <c r="I3769" s="203"/>
      <c r="AZ3769" s="115"/>
    </row>
    <row r="3770" spans="9:52" s="180" customFormat="1" x14ac:dyDescent="0.25">
      <c r="I3770" s="203"/>
      <c r="AZ3770" s="115"/>
    </row>
    <row r="3771" spans="9:52" s="180" customFormat="1" x14ac:dyDescent="0.25">
      <c r="I3771" s="203"/>
      <c r="AZ3771" s="115"/>
    </row>
    <row r="3772" spans="9:52" s="180" customFormat="1" x14ac:dyDescent="0.25">
      <c r="I3772" s="203"/>
      <c r="AZ3772" s="115"/>
    </row>
    <row r="3773" spans="9:52" s="180" customFormat="1" x14ac:dyDescent="0.25">
      <c r="I3773" s="203"/>
      <c r="AZ3773" s="115"/>
    </row>
    <row r="3774" spans="9:52" s="180" customFormat="1" x14ac:dyDescent="0.25">
      <c r="I3774" s="203"/>
      <c r="AZ3774" s="115"/>
    </row>
    <row r="3775" spans="9:52" s="180" customFormat="1" x14ac:dyDescent="0.25">
      <c r="I3775" s="203"/>
      <c r="AZ3775" s="115"/>
    </row>
    <row r="3776" spans="9:52" s="180" customFormat="1" x14ac:dyDescent="0.25">
      <c r="I3776" s="203"/>
      <c r="AZ3776" s="115"/>
    </row>
    <row r="3777" spans="9:52" s="180" customFormat="1" x14ac:dyDescent="0.25">
      <c r="I3777" s="203"/>
      <c r="AZ3777" s="115"/>
    </row>
    <row r="3778" spans="9:52" s="180" customFormat="1" x14ac:dyDescent="0.25">
      <c r="I3778" s="203"/>
      <c r="AZ3778" s="115"/>
    </row>
    <row r="3779" spans="9:52" s="180" customFormat="1" x14ac:dyDescent="0.25">
      <c r="I3779" s="203"/>
      <c r="AZ3779" s="115"/>
    </row>
    <row r="3780" spans="9:52" s="180" customFormat="1" x14ac:dyDescent="0.25">
      <c r="I3780" s="203"/>
      <c r="AZ3780" s="115"/>
    </row>
    <row r="3781" spans="9:52" s="180" customFormat="1" x14ac:dyDescent="0.25">
      <c r="I3781" s="203"/>
      <c r="AZ3781" s="115"/>
    </row>
    <row r="3782" spans="9:52" s="180" customFormat="1" x14ac:dyDescent="0.25">
      <c r="I3782" s="203"/>
      <c r="AZ3782" s="115"/>
    </row>
    <row r="3783" spans="9:52" s="180" customFormat="1" x14ac:dyDescent="0.25">
      <c r="I3783" s="203"/>
      <c r="AZ3783" s="115"/>
    </row>
    <row r="3784" spans="9:52" s="180" customFormat="1" x14ac:dyDescent="0.25">
      <c r="I3784" s="203"/>
      <c r="AZ3784" s="115"/>
    </row>
    <row r="3785" spans="9:52" s="180" customFormat="1" x14ac:dyDescent="0.25">
      <c r="I3785" s="203"/>
      <c r="AZ3785" s="115"/>
    </row>
    <row r="3786" spans="9:52" s="180" customFormat="1" x14ac:dyDescent="0.25">
      <c r="I3786" s="203"/>
      <c r="AZ3786" s="115"/>
    </row>
    <row r="3787" spans="9:52" s="180" customFormat="1" x14ac:dyDescent="0.25">
      <c r="I3787" s="203"/>
      <c r="AZ3787" s="115"/>
    </row>
    <row r="3788" spans="9:52" s="180" customFormat="1" x14ac:dyDescent="0.25">
      <c r="I3788" s="203"/>
      <c r="AZ3788" s="115"/>
    </row>
    <row r="3789" spans="9:52" s="180" customFormat="1" x14ac:dyDescent="0.25">
      <c r="I3789" s="203"/>
      <c r="AZ3789" s="115"/>
    </row>
    <row r="3790" spans="9:52" s="180" customFormat="1" x14ac:dyDescent="0.25">
      <c r="I3790" s="203"/>
      <c r="AZ3790" s="115"/>
    </row>
    <row r="3791" spans="9:52" s="180" customFormat="1" x14ac:dyDescent="0.25">
      <c r="I3791" s="203"/>
      <c r="AZ3791" s="115"/>
    </row>
    <row r="3792" spans="9:52" s="180" customFormat="1" x14ac:dyDescent="0.25">
      <c r="I3792" s="203"/>
      <c r="AZ3792" s="115"/>
    </row>
    <row r="3793" spans="9:52" s="180" customFormat="1" x14ac:dyDescent="0.25">
      <c r="I3793" s="203"/>
      <c r="AZ3793" s="115"/>
    </row>
    <row r="3794" spans="9:52" s="180" customFormat="1" x14ac:dyDescent="0.25">
      <c r="I3794" s="203"/>
      <c r="AZ3794" s="115"/>
    </row>
    <row r="3795" spans="9:52" s="180" customFormat="1" x14ac:dyDescent="0.25">
      <c r="I3795" s="203"/>
      <c r="AZ3795" s="115"/>
    </row>
    <row r="3796" spans="9:52" s="180" customFormat="1" x14ac:dyDescent="0.25">
      <c r="I3796" s="203"/>
      <c r="AZ3796" s="115"/>
    </row>
    <row r="3797" spans="9:52" s="180" customFormat="1" x14ac:dyDescent="0.25">
      <c r="I3797" s="203"/>
      <c r="AZ3797" s="115"/>
    </row>
    <row r="3798" spans="9:52" s="180" customFormat="1" x14ac:dyDescent="0.25">
      <c r="I3798" s="203"/>
      <c r="AZ3798" s="115"/>
    </row>
    <row r="3799" spans="9:52" s="180" customFormat="1" x14ac:dyDescent="0.25">
      <c r="I3799" s="203"/>
      <c r="AZ3799" s="115"/>
    </row>
    <row r="3800" spans="9:52" s="180" customFormat="1" x14ac:dyDescent="0.25">
      <c r="I3800" s="203"/>
      <c r="AZ3800" s="115"/>
    </row>
    <row r="3801" spans="9:52" s="180" customFormat="1" x14ac:dyDescent="0.25">
      <c r="I3801" s="203"/>
      <c r="AZ3801" s="115"/>
    </row>
    <row r="3802" spans="9:52" s="180" customFormat="1" x14ac:dyDescent="0.25">
      <c r="I3802" s="203"/>
      <c r="AZ3802" s="115"/>
    </row>
    <row r="3803" spans="9:52" s="180" customFormat="1" x14ac:dyDescent="0.25">
      <c r="I3803" s="203"/>
      <c r="AZ3803" s="115"/>
    </row>
    <row r="3804" spans="9:52" s="180" customFormat="1" x14ac:dyDescent="0.25">
      <c r="I3804" s="203"/>
      <c r="AZ3804" s="115"/>
    </row>
    <row r="3805" spans="9:52" s="180" customFormat="1" x14ac:dyDescent="0.25">
      <c r="I3805" s="203"/>
      <c r="AZ3805" s="115"/>
    </row>
    <row r="3806" spans="9:52" s="180" customFormat="1" x14ac:dyDescent="0.25">
      <c r="I3806" s="203"/>
      <c r="AZ3806" s="115"/>
    </row>
    <row r="3807" spans="9:52" s="180" customFormat="1" x14ac:dyDescent="0.25">
      <c r="I3807" s="203"/>
      <c r="AZ3807" s="115"/>
    </row>
    <row r="3808" spans="9:52" s="180" customFormat="1" x14ac:dyDescent="0.25">
      <c r="I3808" s="203"/>
      <c r="AZ3808" s="115"/>
    </row>
    <row r="3809" spans="9:52" s="180" customFormat="1" x14ac:dyDescent="0.25">
      <c r="I3809" s="203"/>
      <c r="AZ3809" s="115"/>
    </row>
    <row r="3810" spans="9:52" s="180" customFormat="1" x14ac:dyDescent="0.25">
      <c r="I3810" s="203"/>
      <c r="AZ3810" s="115"/>
    </row>
    <row r="3811" spans="9:52" s="180" customFormat="1" x14ac:dyDescent="0.25">
      <c r="I3811" s="203"/>
      <c r="AZ3811" s="115"/>
    </row>
    <row r="3812" spans="9:52" s="180" customFormat="1" x14ac:dyDescent="0.25">
      <c r="I3812" s="203"/>
      <c r="AZ3812" s="115"/>
    </row>
    <row r="3813" spans="9:52" s="180" customFormat="1" x14ac:dyDescent="0.25">
      <c r="I3813" s="203"/>
      <c r="AZ3813" s="115"/>
    </row>
    <row r="3814" spans="9:52" s="180" customFormat="1" x14ac:dyDescent="0.25">
      <c r="I3814" s="203"/>
      <c r="AZ3814" s="115"/>
    </row>
    <row r="3815" spans="9:52" s="180" customFormat="1" x14ac:dyDescent="0.25">
      <c r="I3815" s="203"/>
      <c r="AZ3815" s="115"/>
    </row>
    <row r="3816" spans="9:52" s="180" customFormat="1" x14ac:dyDescent="0.25">
      <c r="I3816" s="203"/>
      <c r="AZ3816" s="115"/>
    </row>
    <row r="3817" spans="9:52" s="180" customFormat="1" x14ac:dyDescent="0.25">
      <c r="I3817" s="203"/>
      <c r="AZ3817" s="115"/>
    </row>
    <row r="3818" spans="9:52" s="180" customFormat="1" x14ac:dyDescent="0.25">
      <c r="I3818" s="203"/>
      <c r="AZ3818" s="115"/>
    </row>
    <row r="3819" spans="9:52" s="180" customFormat="1" x14ac:dyDescent="0.25">
      <c r="I3819" s="203"/>
      <c r="AZ3819" s="115"/>
    </row>
    <row r="3820" spans="9:52" s="180" customFormat="1" x14ac:dyDescent="0.25">
      <c r="I3820" s="203"/>
      <c r="AZ3820" s="115"/>
    </row>
    <row r="3821" spans="9:52" s="180" customFormat="1" x14ac:dyDescent="0.25">
      <c r="I3821" s="203"/>
      <c r="AZ3821" s="115"/>
    </row>
    <row r="3822" spans="9:52" s="180" customFormat="1" x14ac:dyDescent="0.25">
      <c r="I3822" s="203"/>
      <c r="AZ3822" s="115"/>
    </row>
    <row r="3823" spans="9:52" s="180" customFormat="1" x14ac:dyDescent="0.25">
      <c r="I3823" s="203"/>
      <c r="AZ3823" s="115"/>
    </row>
    <row r="3824" spans="9:52" s="180" customFormat="1" x14ac:dyDescent="0.25">
      <c r="I3824" s="203"/>
      <c r="AZ3824" s="115"/>
    </row>
    <row r="3825" spans="9:52" s="180" customFormat="1" x14ac:dyDescent="0.25">
      <c r="I3825" s="203"/>
      <c r="AZ3825" s="115"/>
    </row>
    <row r="3826" spans="9:52" s="180" customFormat="1" x14ac:dyDescent="0.25">
      <c r="I3826" s="203"/>
      <c r="AZ3826" s="115"/>
    </row>
    <row r="3827" spans="9:52" s="180" customFormat="1" x14ac:dyDescent="0.25">
      <c r="I3827" s="203"/>
      <c r="AZ3827" s="115"/>
    </row>
    <row r="3828" spans="9:52" s="180" customFormat="1" x14ac:dyDescent="0.25">
      <c r="I3828" s="203"/>
      <c r="AZ3828" s="115"/>
    </row>
    <row r="3829" spans="9:52" s="180" customFormat="1" x14ac:dyDescent="0.25">
      <c r="I3829" s="203"/>
      <c r="AZ3829" s="115"/>
    </row>
    <row r="3830" spans="9:52" s="180" customFormat="1" x14ac:dyDescent="0.25">
      <c r="I3830" s="203"/>
      <c r="AZ3830" s="115"/>
    </row>
    <row r="3831" spans="9:52" s="180" customFormat="1" x14ac:dyDescent="0.25">
      <c r="I3831" s="203"/>
      <c r="AZ3831" s="115"/>
    </row>
    <row r="3832" spans="9:52" s="180" customFormat="1" x14ac:dyDescent="0.25">
      <c r="I3832" s="203"/>
      <c r="AZ3832" s="115"/>
    </row>
    <row r="3833" spans="9:52" s="180" customFormat="1" x14ac:dyDescent="0.25">
      <c r="I3833" s="203"/>
      <c r="AZ3833" s="115"/>
    </row>
    <row r="3834" spans="9:52" s="180" customFormat="1" x14ac:dyDescent="0.25">
      <c r="I3834" s="203"/>
      <c r="AZ3834" s="115"/>
    </row>
    <row r="3835" spans="9:52" s="180" customFormat="1" x14ac:dyDescent="0.25">
      <c r="I3835" s="203"/>
      <c r="AZ3835" s="115"/>
    </row>
    <row r="3836" spans="9:52" s="180" customFormat="1" x14ac:dyDescent="0.25">
      <c r="I3836" s="203"/>
      <c r="AZ3836" s="115"/>
    </row>
    <row r="3837" spans="9:52" s="180" customFormat="1" x14ac:dyDescent="0.25">
      <c r="I3837" s="203"/>
      <c r="AZ3837" s="115"/>
    </row>
    <row r="3838" spans="9:52" s="180" customFormat="1" x14ac:dyDescent="0.25">
      <c r="I3838" s="203"/>
      <c r="AZ3838" s="115"/>
    </row>
    <row r="3839" spans="9:52" s="180" customFormat="1" x14ac:dyDescent="0.25">
      <c r="I3839" s="203"/>
      <c r="AZ3839" s="115"/>
    </row>
    <row r="3840" spans="9:52" s="180" customFormat="1" x14ac:dyDescent="0.25">
      <c r="I3840" s="203"/>
      <c r="AZ3840" s="115"/>
    </row>
    <row r="3841" spans="9:52" s="180" customFormat="1" x14ac:dyDescent="0.25">
      <c r="I3841" s="203"/>
      <c r="AZ3841" s="115"/>
    </row>
    <row r="3842" spans="9:52" s="180" customFormat="1" x14ac:dyDescent="0.25">
      <c r="I3842" s="203"/>
      <c r="AZ3842" s="115"/>
    </row>
    <row r="3843" spans="9:52" s="180" customFormat="1" x14ac:dyDescent="0.25">
      <c r="I3843" s="203"/>
      <c r="AZ3843" s="115"/>
    </row>
    <row r="3844" spans="9:52" s="180" customFormat="1" x14ac:dyDescent="0.25">
      <c r="I3844" s="203"/>
      <c r="AZ3844" s="115"/>
    </row>
    <row r="3845" spans="9:52" s="180" customFormat="1" x14ac:dyDescent="0.25">
      <c r="I3845" s="203"/>
      <c r="AZ3845" s="115"/>
    </row>
    <row r="3846" spans="9:52" s="180" customFormat="1" x14ac:dyDescent="0.25">
      <c r="I3846" s="203"/>
      <c r="AZ3846" s="115"/>
    </row>
    <row r="3847" spans="9:52" s="180" customFormat="1" x14ac:dyDescent="0.25">
      <c r="I3847" s="203"/>
      <c r="AZ3847" s="115"/>
    </row>
    <row r="3848" spans="9:52" s="180" customFormat="1" x14ac:dyDescent="0.25">
      <c r="I3848" s="203"/>
      <c r="AZ3848" s="115"/>
    </row>
    <row r="3849" spans="9:52" s="180" customFormat="1" x14ac:dyDescent="0.25">
      <c r="I3849" s="203"/>
      <c r="AZ3849" s="115"/>
    </row>
    <row r="3850" spans="9:52" s="180" customFormat="1" x14ac:dyDescent="0.25">
      <c r="I3850" s="203"/>
      <c r="AZ3850" s="115"/>
    </row>
    <row r="3851" spans="9:52" s="180" customFormat="1" x14ac:dyDescent="0.25">
      <c r="I3851" s="203"/>
      <c r="AZ3851" s="115"/>
    </row>
    <row r="3852" spans="9:52" s="180" customFormat="1" x14ac:dyDescent="0.25">
      <c r="I3852" s="203"/>
      <c r="AZ3852" s="115"/>
    </row>
    <row r="3853" spans="9:52" s="180" customFormat="1" x14ac:dyDescent="0.25">
      <c r="I3853" s="203"/>
      <c r="AZ3853" s="115"/>
    </row>
    <row r="3854" spans="9:52" s="180" customFormat="1" x14ac:dyDescent="0.25">
      <c r="I3854" s="203"/>
      <c r="AZ3854" s="115"/>
    </row>
    <row r="3855" spans="9:52" s="180" customFormat="1" x14ac:dyDescent="0.25">
      <c r="I3855" s="203"/>
      <c r="AZ3855" s="115"/>
    </row>
    <row r="3856" spans="9:52" s="180" customFormat="1" x14ac:dyDescent="0.25">
      <c r="I3856" s="203"/>
      <c r="AZ3856" s="115"/>
    </row>
    <row r="3857" spans="9:52" s="180" customFormat="1" x14ac:dyDescent="0.25">
      <c r="I3857" s="203"/>
      <c r="AZ3857" s="115"/>
    </row>
    <row r="3858" spans="9:52" s="180" customFormat="1" x14ac:dyDescent="0.25">
      <c r="I3858" s="203"/>
      <c r="AZ3858" s="115"/>
    </row>
    <row r="3859" spans="9:52" s="180" customFormat="1" x14ac:dyDescent="0.25">
      <c r="I3859" s="203"/>
      <c r="AZ3859" s="115"/>
    </row>
    <row r="3860" spans="9:52" s="180" customFormat="1" x14ac:dyDescent="0.25">
      <c r="I3860" s="203"/>
      <c r="AZ3860" s="115"/>
    </row>
    <row r="3861" spans="9:52" s="180" customFormat="1" x14ac:dyDescent="0.25">
      <c r="I3861" s="203"/>
      <c r="AZ3861" s="115"/>
    </row>
    <row r="3862" spans="9:52" s="180" customFormat="1" x14ac:dyDescent="0.25">
      <c r="I3862" s="203"/>
      <c r="AZ3862" s="115"/>
    </row>
    <row r="3863" spans="9:52" s="180" customFormat="1" x14ac:dyDescent="0.25">
      <c r="I3863" s="203"/>
      <c r="AZ3863" s="115"/>
    </row>
    <row r="3864" spans="9:52" s="180" customFormat="1" x14ac:dyDescent="0.25">
      <c r="I3864" s="203"/>
      <c r="AZ3864" s="115"/>
    </row>
    <row r="3865" spans="9:52" s="180" customFormat="1" x14ac:dyDescent="0.25">
      <c r="I3865" s="203"/>
      <c r="AZ3865" s="115"/>
    </row>
    <row r="3866" spans="9:52" s="180" customFormat="1" x14ac:dyDescent="0.25">
      <c r="I3866" s="203"/>
      <c r="AZ3866" s="115"/>
    </row>
    <row r="3867" spans="9:52" s="180" customFormat="1" x14ac:dyDescent="0.25">
      <c r="I3867" s="203"/>
      <c r="AZ3867" s="115"/>
    </row>
    <row r="3868" spans="9:52" s="180" customFormat="1" x14ac:dyDescent="0.25">
      <c r="I3868" s="203"/>
      <c r="AZ3868" s="115"/>
    </row>
    <row r="3869" spans="9:52" s="180" customFormat="1" x14ac:dyDescent="0.25">
      <c r="I3869" s="203"/>
      <c r="AZ3869" s="115"/>
    </row>
    <row r="3870" spans="9:52" s="180" customFormat="1" x14ac:dyDescent="0.25">
      <c r="I3870" s="203"/>
      <c r="AZ3870" s="115"/>
    </row>
    <row r="3871" spans="9:52" s="180" customFormat="1" x14ac:dyDescent="0.25">
      <c r="I3871" s="203"/>
      <c r="AZ3871" s="115"/>
    </row>
    <row r="3872" spans="9:52" s="180" customFormat="1" x14ac:dyDescent="0.25">
      <c r="I3872" s="203"/>
      <c r="AZ3872" s="115"/>
    </row>
    <row r="3873" spans="9:52" s="180" customFormat="1" x14ac:dyDescent="0.25">
      <c r="I3873" s="203"/>
      <c r="AZ3873" s="115"/>
    </row>
    <row r="3874" spans="9:52" s="180" customFormat="1" x14ac:dyDescent="0.25">
      <c r="I3874" s="203"/>
      <c r="AZ3874" s="115"/>
    </row>
    <row r="3875" spans="9:52" s="180" customFormat="1" x14ac:dyDescent="0.25">
      <c r="I3875" s="203"/>
      <c r="AZ3875" s="115"/>
    </row>
    <row r="3876" spans="9:52" s="180" customFormat="1" x14ac:dyDescent="0.25">
      <c r="I3876" s="203"/>
      <c r="AZ3876" s="115"/>
    </row>
    <row r="3877" spans="9:52" s="180" customFormat="1" x14ac:dyDescent="0.25">
      <c r="I3877" s="203"/>
      <c r="AZ3877" s="115"/>
    </row>
    <row r="3878" spans="9:52" s="180" customFormat="1" x14ac:dyDescent="0.25">
      <c r="I3878" s="203"/>
      <c r="AZ3878" s="115"/>
    </row>
    <row r="3879" spans="9:52" s="180" customFormat="1" x14ac:dyDescent="0.25">
      <c r="I3879" s="203"/>
      <c r="AZ3879" s="115"/>
    </row>
    <row r="3880" spans="9:52" s="180" customFormat="1" x14ac:dyDescent="0.25">
      <c r="I3880" s="203"/>
      <c r="AZ3880" s="115"/>
    </row>
    <row r="3881" spans="9:52" s="180" customFormat="1" x14ac:dyDescent="0.25">
      <c r="I3881" s="203"/>
      <c r="AZ3881" s="115"/>
    </row>
    <row r="3882" spans="9:52" s="180" customFormat="1" x14ac:dyDescent="0.25">
      <c r="I3882" s="203"/>
      <c r="AZ3882" s="115"/>
    </row>
    <row r="3883" spans="9:52" s="180" customFormat="1" x14ac:dyDescent="0.25">
      <c r="I3883" s="203"/>
      <c r="AZ3883" s="115"/>
    </row>
    <row r="3884" spans="9:52" s="180" customFormat="1" x14ac:dyDescent="0.25">
      <c r="I3884" s="203"/>
      <c r="AZ3884" s="115"/>
    </row>
    <row r="3885" spans="9:52" s="180" customFormat="1" x14ac:dyDescent="0.25">
      <c r="I3885" s="203"/>
      <c r="AZ3885" s="115"/>
    </row>
    <row r="3886" spans="9:52" s="180" customFormat="1" x14ac:dyDescent="0.25">
      <c r="I3886" s="203"/>
      <c r="AZ3886" s="115"/>
    </row>
    <row r="3887" spans="9:52" s="180" customFormat="1" x14ac:dyDescent="0.25">
      <c r="I3887" s="203"/>
      <c r="AZ3887" s="115"/>
    </row>
    <row r="3888" spans="9:52" s="180" customFormat="1" x14ac:dyDescent="0.25">
      <c r="I3888" s="203"/>
      <c r="AZ3888" s="115"/>
    </row>
    <row r="3889" spans="9:52" s="180" customFormat="1" x14ac:dyDescent="0.25">
      <c r="I3889" s="203"/>
      <c r="AZ3889" s="115"/>
    </row>
    <row r="3890" spans="9:52" s="180" customFormat="1" x14ac:dyDescent="0.25">
      <c r="I3890" s="203"/>
      <c r="AZ3890" s="115"/>
    </row>
    <row r="3891" spans="9:52" s="180" customFormat="1" x14ac:dyDescent="0.25">
      <c r="I3891" s="203"/>
      <c r="AZ3891" s="115"/>
    </row>
    <row r="3892" spans="9:52" s="180" customFormat="1" x14ac:dyDescent="0.25">
      <c r="I3892" s="203"/>
      <c r="AZ3892" s="115"/>
    </row>
    <row r="3893" spans="9:52" s="180" customFormat="1" x14ac:dyDescent="0.25">
      <c r="I3893" s="203"/>
      <c r="AZ3893" s="115"/>
    </row>
    <row r="3894" spans="9:52" s="180" customFormat="1" x14ac:dyDescent="0.25">
      <c r="I3894" s="203"/>
      <c r="AZ3894" s="115"/>
    </row>
    <row r="3895" spans="9:52" s="180" customFormat="1" x14ac:dyDescent="0.25">
      <c r="I3895" s="203"/>
      <c r="AZ3895" s="115"/>
    </row>
    <row r="3896" spans="9:52" s="180" customFormat="1" x14ac:dyDescent="0.25">
      <c r="I3896" s="203"/>
      <c r="AZ3896" s="115"/>
    </row>
    <row r="3897" spans="9:52" s="180" customFormat="1" x14ac:dyDescent="0.25">
      <c r="I3897" s="203"/>
      <c r="AZ3897" s="115"/>
    </row>
    <row r="3898" spans="9:52" s="180" customFormat="1" x14ac:dyDescent="0.25">
      <c r="I3898" s="203"/>
      <c r="AZ3898" s="115"/>
    </row>
    <row r="3899" spans="9:52" s="180" customFormat="1" x14ac:dyDescent="0.25">
      <c r="I3899" s="203"/>
      <c r="AZ3899" s="115"/>
    </row>
    <row r="3900" spans="9:52" s="180" customFormat="1" x14ac:dyDescent="0.25">
      <c r="I3900" s="203"/>
      <c r="AZ3900" s="115"/>
    </row>
    <row r="3901" spans="9:52" s="180" customFormat="1" x14ac:dyDescent="0.25">
      <c r="I3901" s="203"/>
      <c r="AZ3901" s="115"/>
    </row>
    <row r="3902" spans="9:52" s="180" customFormat="1" x14ac:dyDescent="0.25">
      <c r="I3902" s="203"/>
      <c r="AZ3902" s="115"/>
    </row>
    <row r="3903" spans="9:52" s="180" customFormat="1" x14ac:dyDescent="0.25">
      <c r="I3903" s="203"/>
      <c r="AZ3903" s="115"/>
    </row>
    <row r="3904" spans="9:52" s="180" customFormat="1" x14ac:dyDescent="0.25">
      <c r="I3904" s="203"/>
      <c r="AZ3904" s="115"/>
    </row>
    <row r="3905" spans="9:52" s="180" customFormat="1" x14ac:dyDescent="0.25">
      <c r="I3905" s="203"/>
      <c r="AZ3905" s="115"/>
    </row>
    <row r="3906" spans="9:52" s="180" customFormat="1" x14ac:dyDescent="0.25">
      <c r="I3906" s="203"/>
      <c r="AZ3906" s="115"/>
    </row>
    <row r="3907" spans="9:52" s="180" customFormat="1" x14ac:dyDescent="0.25">
      <c r="I3907" s="203"/>
      <c r="AZ3907" s="115"/>
    </row>
    <row r="3908" spans="9:52" s="180" customFormat="1" x14ac:dyDescent="0.25">
      <c r="I3908" s="203"/>
      <c r="AZ3908" s="115"/>
    </row>
    <row r="3909" spans="9:52" s="180" customFormat="1" x14ac:dyDescent="0.25">
      <c r="I3909" s="203"/>
      <c r="AZ3909" s="115"/>
    </row>
    <row r="3910" spans="9:52" s="180" customFormat="1" x14ac:dyDescent="0.25">
      <c r="I3910" s="203"/>
      <c r="AZ3910" s="115"/>
    </row>
    <row r="3911" spans="9:52" s="180" customFormat="1" x14ac:dyDescent="0.25">
      <c r="I3911" s="203"/>
      <c r="AZ3911" s="115"/>
    </row>
    <row r="3912" spans="9:52" s="180" customFormat="1" x14ac:dyDescent="0.25">
      <c r="I3912" s="203"/>
      <c r="AZ3912" s="115"/>
    </row>
    <row r="3913" spans="9:52" s="180" customFormat="1" x14ac:dyDescent="0.25">
      <c r="I3913" s="203"/>
      <c r="AZ3913" s="115"/>
    </row>
    <row r="3914" spans="9:52" s="180" customFormat="1" x14ac:dyDescent="0.25">
      <c r="I3914" s="203"/>
      <c r="AZ3914" s="115"/>
    </row>
    <row r="3915" spans="9:52" s="180" customFormat="1" x14ac:dyDescent="0.25">
      <c r="I3915" s="203"/>
      <c r="AZ3915" s="115"/>
    </row>
    <row r="3916" spans="9:52" s="180" customFormat="1" x14ac:dyDescent="0.25">
      <c r="I3916" s="203"/>
      <c r="AZ3916" s="115"/>
    </row>
    <row r="3917" spans="9:52" s="180" customFormat="1" x14ac:dyDescent="0.25">
      <c r="I3917" s="203"/>
      <c r="AZ3917" s="115"/>
    </row>
    <row r="3918" spans="9:52" s="180" customFormat="1" x14ac:dyDescent="0.25">
      <c r="I3918" s="203"/>
      <c r="AZ3918" s="115"/>
    </row>
    <row r="3919" spans="9:52" s="180" customFormat="1" x14ac:dyDescent="0.25">
      <c r="I3919" s="203"/>
      <c r="AZ3919" s="115"/>
    </row>
    <row r="3920" spans="9:52" s="180" customFormat="1" x14ac:dyDescent="0.25">
      <c r="I3920" s="203"/>
      <c r="AZ3920" s="115"/>
    </row>
    <row r="3921" spans="9:52" s="180" customFormat="1" x14ac:dyDescent="0.25">
      <c r="I3921" s="203"/>
      <c r="AZ3921" s="115"/>
    </row>
    <row r="3922" spans="9:52" s="180" customFormat="1" x14ac:dyDescent="0.25">
      <c r="I3922" s="203"/>
      <c r="AZ3922" s="115"/>
    </row>
    <row r="3923" spans="9:52" s="180" customFormat="1" x14ac:dyDescent="0.25">
      <c r="I3923" s="203"/>
      <c r="AZ3923" s="115"/>
    </row>
    <row r="3924" spans="9:52" s="180" customFormat="1" x14ac:dyDescent="0.25">
      <c r="I3924" s="203"/>
      <c r="AZ3924" s="115"/>
    </row>
    <row r="3925" spans="9:52" s="180" customFormat="1" x14ac:dyDescent="0.25">
      <c r="I3925" s="203"/>
      <c r="AZ3925" s="115"/>
    </row>
    <row r="3926" spans="9:52" s="180" customFormat="1" x14ac:dyDescent="0.25">
      <c r="I3926" s="203"/>
      <c r="AZ3926" s="115"/>
    </row>
    <row r="3927" spans="9:52" s="180" customFormat="1" x14ac:dyDescent="0.25">
      <c r="I3927" s="203"/>
      <c r="AZ3927" s="115"/>
    </row>
    <row r="3928" spans="9:52" s="180" customFormat="1" x14ac:dyDescent="0.25">
      <c r="I3928" s="203"/>
      <c r="AZ3928" s="115"/>
    </row>
    <row r="3929" spans="9:52" s="180" customFormat="1" x14ac:dyDescent="0.25">
      <c r="I3929" s="203"/>
      <c r="AZ3929" s="115"/>
    </row>
    <row r="3930" spans="9:52" s="180" customFormat="1" x14ac:dyDescent="0.25">
      <c r="I3930" s="203"/>
      <c r="AZ3930" s="115"/>
    </row>
    <row r="3931" spans="9:52" s="180" customFormat="1" x14ac:dyDescent="0.25">
      <c r="I3931" s="203"/>
      <c r="AZ3931" s="115"/>
    </row>
    <row r="3932" spans="9:52" s="180" customFormat="1" x14ac:dyDescent="0.25">
      <c r="I3932" s="203"/>
      <c r="AZ3932" s="115"/>
    </row>
    <row r="3933" spans="9:52" s="180" customFormat="1" x14ac:dyDescent="0.25">
      <c r="I3933" s="203"/>
      <c r="AZ3933" s="115"/>
    </row>
    <row r="3934" spans="9:52" s="180" customFormat="1" x14ac:dyDescent="0.25">
      <c r="I3934" s="203"/>
      <c r="AZ3934" s="115"/>
    </row>
    <row r="3935" spans="9:52" s="180" customFormat="1" x14ac:dyDescent="0.25">
      <c r="I3935" s="203"/>
      <c r="AZ3935" s="115"/>
    </row>
    <row r="3936" spans="9:52" s="180" customFormat="1" x14ac:dyDescent="0.25">
      <c r="I3936" s="203"/>
      <c r="AZ3936" s="115"/>
    </row>
    <row r="3937" spans="9:52" s="180" customFormat="1" x14ac:dyDescent="0.25">
      <c r="I3937" s="203"/>
      <c r="AZ3937" s="115"/>
    </row>
    <row r="3938" spans="9:52" s="180" customFormat="1" x14ac:dyDescent="0.25">
      <c r="I3938" s="203"/>
      <c r="AZ3938" s="115"/>
    </row>
    <row r="3939" spans="9:52" s="180" customFormat="1" x14ac:dyDescent="0.25">
      <c r="I3939" s="203"/>
      <c r="AZ3939" s="115"/>
    </row>
    <row r="3940" spans="9:52" s="180" customFormat="1" x14ac:dyDescent="0.25">
      <c r="I3940" s="203"/>
      <c r="AZ3940" s="115"/>
    </row>
    <row r="3941" spans="9:52" s="180" customFormat="1" x14ac:dyDescent="0.25">
      <c r="I3941" s="203"/>
      <c r="AZ3941" s="115"/>
    </row>
    <row r="3942" spans="9:52" s="180" customFormat="1" x14ac:dyDescent="0.25">
      <c r="I3942" s="203"/>
      <c r="AZ3942" s="115"/>
    </row>
    <row r="3943" spans="9:52" s="180" customFormat="1" x14ac:dyDescent="0.25">
      <c r="I3943" s="203"/>
      <c r="AZ3943" s="115"/>
    </row>
    <row r="3944" spans="9:52" s="180" customFormat="1" x14ac:dyDescent="0.25">
      <c r="I3944" s="203"/>
      <c r="AZ3944" s="115"/>
    </row>
    <row r="3945" spans="9:52" s="180" customFormat="1" x14ac:dyDescent="0.25">
      <c r="I3945" s="203"/>
      <c r="AZ3945" s="115"/>
    </row>
    <row r="3946" spans="9:52" s="180" customFormat="1" x14ac:dyDescent="0.25">
      <c r="I3946" s="203"/>
      <c r="AZ3946" s="115"/>
    </row>
    <row r="3947" spans="9:52" s="180" customFormat="1" x14ac:dyDescent="0.25">
      <c r="I3947" s="203"/>
      <c r="AZ3947" s="115"/>
    </row>
    <row r="3948" spans="9:52" s="180" customFormat="1" x14ac:dyDescent="0.25">
      <c r="I3948" s="203"/>
      <c r="AZ3948" s="115"/>
    </row>
    <row r="3949" spans="9:52" s="180" customFormat="1" x14ac:dyDescent="0.25">
      <c r="I3949" s="203"/>
      <c r="AZ3949" s="115"/>
    </row>
    <row r="3950" spans="9:52" s="180" customFormat="1" x14ac:dyDescent="0.25">
      <c r="I3950" s="203"/>
      <c r="AZ3950" s="115"/>
    </row>
    <row r="3951" spans="9:52" s="180" customFormat="1" x14ac:dyDescent="0.25">
      <c r="I3951" s="203"/>
      <c r="AZ3951" s="115"/>
    </row>
    <row r="3952" spans="9:52" s="180" customFormat="1" x14ac:dyDescent="0.25">
      <c r="I3952" s="203"/>
      <c r="AZ3952" s="115"/>
    </row>
    <row r="3953" spans="9:52" s="180" customFormat="1" x14ac:dyDescent="0.25">
      <c r="I3953" s="203"/>
      <c r="AZ3953" s="115"/>
    </row>
    <row r="3954" spans="9:52" s="180" customFormat="1" x14ac:dyDescent="0.25">
      <c r="I3954" s="203"/>
      <c r="AZ3954" s="115"/>
    </row>
    <row r="3955" spans="9:52" s="180" customFormat="1" x14ac:dyDescent="0.25">
      <c r="I3955" s="203"/>
      <c r="AZ3955" s="115"/>
    </row>
    <row r="3956" spans="9:52" s="180" customFormat="1" x14ac:dyDescent="0.25">
      <c r="I3956" s="203"/>
      <c r="AZ3956" s="115"/>
    </row>
    <row r="3957" spans="9:52" s="180" customFormat="1" x14ac:dyDescent="0.25">
      <c r="I3957" s="203"/>
      <c r="AZ3957" s="115"/>
    </row>
    <row r="3958" spans="9:52" s="180" customFormat="1" x14ac:dyDescent="0.25">
      <c r="I3958" s="203"/>
      <c r="AZ3958" s="115"/>
    </row>
    <row r="3959" spans="9:52" s="180" customFormat="1" x14ac:dyDescent="0.25">
      <c r="I3959" s="203"/>
      <c r="AZ3959" s="115"/>
    </row>
    <row r="3960" spans="9:52" s="180" customFormat="1" x14ac:dyDescent="0.25">
      <c r="I3960" s="203"/>
      <c r="AZ3960" s="115"/>
    </row>
    <row r="3961" spans="9:52" s="180" customFormat="1" x14ac:dyDescent="0.25">
      <c r="I3961" s="203"/>
      <c r="AZ3961" s="115"/>
    </row>
    <row r="3962" spans="9:52" s="180" customFormat="1" x14ac:dyDescent="0.25">
      <c r="I3962" s="203"/>
      <c r="AZ3962" s="115"/>
    </row>
    <row r="3963" spans="9:52" s="180" customFormat="1" x14ac:dyDescent="0.25">
      <c r="I3963" s="203"/>
      <c r="AZ3963" s="115"/>
    </row>
    <row r="3964" spans="9:52" s="180" customFormat="1" x14ac:dyDescent="0.25">
      <c r="I3964" s="203"/>
      <c r="AZ3964" s="115"/>
    </row>
    <row r="3965" spans="9:52" s="180" customFormat="1" x14ac:dyDescent="0.25">
      <c r="I3965" s="203"/>
      <c r="AZ3965" s="115"/>
    </row>
    <row r="3966" spans="9:52" s="180" customFormat="1" x14ac:dyDescent="0.25">
      <c r="I3966" s="203"/>
      <c r="AZ3966" s="115"/>
    </row>
    <row r="3967" spans="9:52" s="180" customFormat="1" x14ac:dyDescent="0.25">
      <c r="I3967" s="203"/>
      <c r="AZ3967" s="115"/>
    </row>
    <row r="3968" spans="9:52" s="180" customFormat="1" x14ac:dyDescent="0.25">
      <c r="I3968" s="203"/>
      <c r="AZ3968" s="115"/>
    </row>
    <row r="3969" spans="9:52" s="180" customFormat="1" x14ac:dyDescent="0.25">
      <c r="I3969" s="203"/>
      <c r="AZ3969" s="115"/>
    </row>
    <row r="3970" spans="9:52" s="180" customFormat="1" x14ac:dyDescent="0.25">
      <c r="I3970" s="203"/>
      <c r="AZ3970" s="115"/>
    </row>
    <row r="3971" spans="9:52" s="180" customFormat="1" x14ac:dyDescent="0.25">
      <c r="I3971" s="203"/>
      <c r="AZ3971" s="115"/>
    </row>
    <row r="3972" spans="9:52" s="180" customFormat="1" x14ac:dyDescent="0.25">
      <c r="I3972" s="203"/>
      <c r="AZ3972" s="115"/>
    </row>
    <row r="3973" spans="9:52" s="180" customFormat="1" x14ac:dyDescent="0.25">
      <c r="I3973" s="203"/>
      <c r="AZ3973" s="115"/>
    </row>
    <row r="3974" spans="9:52" s="180" customFormat="1" x14ac:dyDescent="0.25">
      <c r="I3974" s="203"/>
      <c r="AZ3974" s="115"/>
    </row>
    <row r="3975" spans="9:52" s="180" customFormat="1" x14ac:dyDescent="0.25">
      <c r="I3975" s="203"/>
      <c r="AZ3975" s="115"/>
    </row>
    <row r="3976" spans="9:52" s="180" customFormat="1" x14ac:dyDescent="0.25">
      <c r="I3976" s="203"/>
      <c r="AZ3976" s="115"/>
    </row>
    <row r="3977" spans="9:52" s="180" customFormat="1" x14ac:dyDescent="0.25">
      <c r="I3977" s="203"/>
      <c r="AZ3977" s="115"/>
    </row>
    <row r="3978" spans="9:52" s="180" customFormat="1" x14ac:dyDescent="0.25">
      <c r="I3978" s="203"/>
      <c r="AZ3978" s="115"/>
    </row>
    <row r="3979" spans="9:52" s="180" customFormat="1" x14ac:dyDescent="0.25">
      <c r="I3979" s="203"/>
      <c r="AZ3979" s="115"/>
    </row>
    <row r="3980" spans="9:52" s="180" customFormat="1" x14ac:dyDescent="0.25">
      <c r="I3980" s="203"/>
      <c r="AZ3980" s="115"/>
    </row>
    <row r="3981" spans="9:52" s="180" customFormat="1" x14ac:dyDescent="0.25">
      <c r="I3981" s="203"/>
      <c r="AZ3981" s="115"/>
    </row>
    <row r="3982" spans="9:52" s="180" customFormat="1" x14ac:dyDescent="0.25">
      <c r="I3982" s="203"/>
      <c r="AZ3982" s="115"/>
    </row>
    <row r="3983" spans="9:52" s="180" customFormat="1" x14ac:dyDescent="0.25">
      <c r="I3983" s="203"/>
      <c r="AZ3983" s="115"/>
    </row>
    <row r="3984" spans="9:52" s="180" customFormat="1" x14ac:dyDescent="0.25">
      <c r="I3984" s="203"/>
      <c r="AZ3984" s="115"/>
    </row>
    <row r="3985" spans="9:52" s="180" customFormat="1" x14ac:dyDescent="0.25">
      <c r="I3985" s="203"/>
      <c r="AZ3985" s="115"/>
    </row>
    <row r="3986" spans="9:52" s="180" customFormat="1" x14ac:dyDescent="0.25">
      <c r="I3986" s="203"/>
      <c r="AZ3986" s="115"/>
    </row>
    <row r="3987" spans="9:52" s="180" customFormat="1" x14ac:dyDescent="0.25">
      <c r="I3987" s="203"/>
      <c r="AZ3987" s="115"/>
    </row>
    <row r="3988" spans="9:52" s="180" customFormat="1" x14ac:dyDescent="0.25">
      <c r="I3988" s="203"/>
      <c r="AZ3988" s="115"/>
    </row>
    <row r="3989" spans="9:52" s="180" customFormat="1" x14ac:dyDescent="0.25">
      <c r="I3989" s="203"/>
      <c r="AZ3989" s="115"/>
    </row>
    <row r="3990" spans="9:52" s="180" customFormat="1" x14ac:dyDescent="0.25">
      <c r="I3990" s="203"/>
      <c r="AZ3990" s="115"/>
    </row>
    <row r="3991" spans="9:52" s="180" customFormat="1" x14ac:dyDescent="0.25">
      <c r="I3991" s="203"/>
      <c r="AZ3991" s="115"/>
    </row>
    <row r="3992" spans="9:52" s="180" customFormat="1" x14ac:dyDescent="0.25">
      <c r="I3992" s="203"/>
      <c r="AZ3992" s="115"/>
    </row>
    <row r="3993" spans="9:52" s="180" customFormat="1" x14ac:dyDescent="0.25">
      <c r="I3993" s="203"/>
      <c r="AZ3993" s="115"/>
    </row>
    <row r="3994" spans="9:52" s="180" customFormat="1" x14ac:dyDescent="0.25">
      <c r="I3994" s="203"/>
      <c r="AZ3994" s="115"/>
    </row>
    <row r="3995" spans="9:52" s="180" customFormat="1" x14ac:dyDescent="0.25">
      <c r="I3995" s="203"/>
      <c r="AZ3995" s="115"/>
    </row>
    <row r="3996" spans="9:52" s="180" customFormat="1" x14ac:dyDescent="0.25">
      <c r="I3996" s="203"/>
      <c r="AZ3996" s="115"/>
    </row>
    <row r="3997" spans="9:52" s="180" customFormat="1" x14ac:dyDescent="0.25">
      <c r="I3997" s="203"/>
      <c r="AZ3997" s="115"/>
    </row>
    <row r="3998" spans="9:52" s="180" customFormat="1" x14ac:dyDescent="0.25">
      <c r="I3998" s="203"/>
      <c r="AZ3998" s="115"/>
    </row>
    <row r="3999" spans="9:52" s="180" customFormat="1" x14ac:dyDescent="0.25">
      <c r="I3999" s="203"/>
      <c r="AZ3999" s="115"/>
    </row>
    <row r="4000" spans="9:52" s="180" customFormat="1" x14ac:dyDescent="0.25">
      <c r="I4000" s="203"/>
      <c r="AZ4000" s="115"/>
    </row>
    <row r="4001" spans="9:52" s="180" customFormat="1" x14ac:dyDescent="0.25">
      <c r="I4001" s="203"/>
      <c r="AZ4001" s="115"/>
    </row>
    <row r="4002" spans="9:52" s="180" customFormat="1" x14ac:dyDescent="0.25">
      <c r="I4002" s="203"/>
      <c r="AZ4002" s="115"/>
    </row>
    <row r="4003" spans="9:52" s="180" customFormat="1" x14ac:dyDescent="0.25">
      <c r="I4003" s="203"/>
      <c r="AZ4003" s="115"/>
    </row>
    <row r="4004" spans="9:52" s="180" customFormat="1" x14ac:dyDescent="0.25">
      <c r="I4004" s="203"/>
      <c r="AZ4004" s="115"/>
    </row>
    <row r="4005" spans="9:52" s="180" customFormat="1" x14ac:dyDescent="0.25">
      <c r="I4005" s="203"/>
      <c r="AZ4005" s="115"/>
    </row>
    <row r="4006" spans="9:52" s="180" customFormat="1" x14ac:dyDescent="0.25">
      <c r="I4006" s="203"/>
      <c r="AZ4006" s="115"/>
    </row>
    <row r="4007" spans="9:52" s="180" customFormat="1" x14ac:dyDescent="0.25">
      <c r="I4007" s="203"/>
      <c r="AZ4007" s="115"/>
    </row>
    <row r="4008" spans="9:52" s="180" customFormat="1" x14ac:dyDescent="0.25">
      <c r="I4008" s="203"/>
      <c r="AZ4008" s="115"/>
    </row>
    <row r="4009" spans="9:52" s="180" customFormat="1" x14ac:dyDescent="0.25">
      <c r="I4009" s="203"/>
      <c r="AZ4009" s="115"/>
    </row>
    <row r="4010" spans="9:52" s="180" customFormat="1" x14ac:dyDescent="0.25">
      <c r="I4010" s="203"/>
      <c r="AZ4010" s="115"/>
    </row>
    <row r="4011" spans="9:52" s="180" customFormat="1" x14ac:dyDescent="0.25">
      <c r="I4011" s="203"/>
      <c r="AZ4011" s="115"/>
    </row>
    <row r="4012" spans="9:52" s="180" customFormat="1" x14ac:dyDescent="0.25">
      <c r="I4012" s="203"/>
      <c r="AZ4012" s="115"/>
    </row>
    <row r="4013" spans="9:52" s="180" customFormat="1" x14ac:dyDescent="0.25">
      <c r="I4013" s="203"/>
      <c r="AZ4013" s="115"/>
    </row>
    <row r="4014" spans="9:52" s="180" customFormat="1" x14ac:dyDescent="0.25">
      <c r="I4014" s="203"/>
      <c r="AZ4014" s="115"/>
    </row>
    <row r="4015" spans="9:52" s="180" customFormat="1" x14ac:dyDescent="0.25">
      <c r="I4015" s="203"/>
      <c r="AZ4015" s="115"/>
    </row>
    <row r="4016" spans="9:52" s="180" customFormat="1" x14ac:dyDescent="0.25">
      <c r="I4016" s="203"/>
      <c r="AZ4016" s="115"/>
    </row>
    <row r="4017" spans="9:52" s="180" customFormat="1" x14ac:dyDescent="0.25">
      <c r="I4017" s="203"/>
      <c r="AZ4017" s="115"/>
    </row>
    <row r="4018" spans="9:52" s="180" customFormat="1" x14ac:dyDescent="0.25">
      <c r="I4018" s="203"/>
      <c r="AZ4018" s="115"/>
    </row>
    <row r="4019" spans="9:52" s="180" customFormat="1" x14ac:dyDescent="0.25">
      <c r="I4019" s="203"/>
      <c r="AZ4019" s="115"/>
    </row>
    <row r="4020" spans="9:52" s="180" customFormat="1" x14ac:dyDescent="0.25">
      <c r="I4020" s="203"/>
      <c r="AZ4020" s="115"/>
    </row>
    <row r="4021" spans="9:52" s="180" customFormat="1" x14ac:dyDescent="0.25">
      <c r="I4021" s="203"/>
      <c r="AZ4021" s="115"/>
    </row>
    <row r="4022" spans="9:52" s="180" customFormat="1" x14ac:dyDescent="0.25">
      <c r="I4022" s="203"/>
      <c r="AZ4022" s="115"/>
    </row>
    <row r="4023" spans="9:52" s="180" customFormat="1" x14ac:dyDescent="0.25">
      <c r="I4023" s="203"/>
      <c r="AZ4023" s="115"/>
    </row>
    <row r="4024" spans="9:52" s="180" customFormat="1" x14ac:dyDescent="0.25">
      <c r="I4024" s="203"/>
      <c r="AZ4024" s="115"/>
    </row>
    <row r="4025" spans="9:52" s="180" customFormat="1" x14ac:dyDescent="0.25">
      <c r="I4025" s="203"/>
      <c r="AZ4025" s="115"/>
    </row>
    <row r="4026" spans="9:52" s="180" customFormat="1" x14ac:dyDescent="0.25">
      <c r="I4026" s="203"/>
      <c r="AZ4026" s="115"/>
    </row>
    <row r="4027" spans="9:52" s="180" customFormat="1" x14ac:dyDescent="0.25">
      <c r="I4027" s="203"/>
      <c r="AZ4027" s="115"/>
    </row>
    <row r="4028" spans="9:52" s="180" customFormat="1" x14ac:dyDescent="0.25">
      <c r="I4028" s="203"/>
      <c r="AZ4028" s="115"/>
    </row>
    <row r="4029" spans="9:52" s="180" customFormat="1" x14ac:dyDescent="0.25">
      <c r="I4029" s="203"/>
      <c r="AZ4029" s="115"/>
    </row>
    <row r="4030" spans="9:52" s="180" customFormat="1" x14ac:dyDescent="0.25">
      <c r="I4030" s="203"/>
      <c r="AZ4030" s="115"/>
    </row>
    <row r="4031" spans="9:52" s="180" customFormat="1" x14ac:dyDescent="0.25">
      <c r="I4031" s="203"/>
      <c r="AZ4031" s="115"/>
    </row>
    <row r="4032" spans="9:52" s="180" customFormat="1" x14ac:dyDescent="0.25">
      <c r="I4032" s="203"/>
      <c r="AZ4032" s="115"/>
    </row>
    <row r="4033" spans="9:52" s="180" customFormat="1" x14ac:dyDescent="0.25">
      <c r="I4033" s="203"/>
      <c r="AZ4033" s="115"/>
    </row>
    <row r="4034" spans="9:52" s="180" customFormat="1" x14ac:dyDescent="0.25">
      <c r="I4034" s="203"/>
      <c r="AZ4034" s="115"/>
    </row>
    <row r="4035" spans="9:52" s="180" customFormat="1" x14ac:dyDescent="0.25">
      <c r="I4035" s="203"/>
      <c r="AZ4035" s="115"/>
    </row>
    <row r="4036" spans="9:52" s="180" customFormat="1" x14ac:dyDescent="0.25">
      <c r="I4036" s="203"/>
      <c r="AZ4036" s="115"/>
    </row>
    <row r="4037" spans="9:52" s="180" customFormat="1" x14ac:dyDescent="0.25">
      <c r="I4037" s="203"/>
      <c r="AZ4037" s="115"/>
    </row>
    <row r="4038" spans="9:52" s="180" customFormat="1" x14ac:dyDescent="0.25">
      <c r="I4038" s="203"/>
      <c r="AZ4038" s="115"/>
    </row>
    <row r="4039" spans="9:52" s="180" customFormat="1" x14ac:dyDescent="0.25">
      <c r="I4039" s="203"/>
      <c r="AZ4039" s="115"/>
    </row>
    <row r="4040" spans="9:52" s="180" customFormat="1" x14ac:dyDescent="0.25">
      <c r="I4040" s="203"/>
      <c r="AZ4040" s="115"/>
    </row>
    <row r="4041" spans="9:52" s="180" customFormat="1" x14ac:dyDescent="0.25">
      <c r="I4041" s="203"/>
      <c r="AZ4041" s="115"/>
    </row>
    <row r="4042" spans="9:52" s="180" customFormat="1" x14ac:dyDescent="0.25">
      <c r="I4042" s="203"/>
      <c r="AZ4042" s="115"/>
    </row>
    <row r="4043" spans="9:52" s="180" customFormat="1" x14ac:dyDescent="0.25">
      <c r="I4043" s="203"/>
      <c r="AZ4043" s="115"/>
    </row>
    <row r="4044" spans="9:52" s="180" customFormat="1" x14ac:dyDescent="0.25">
      <c r="I4044" s="203"/>
      <c r="AZ4044" s="115"/>
    </row>
    <row r="4045" spans="9:52" s="180" customFormat="1" x14ac:dyDescent="0.25">
      <c r="I4045" s="203"/>
      <c r="AZ4045" s="115"/>
    </row>
    <row r="4046" spans="9:52" s="180" customFormat="1" x14ac:dyDescent="0.25">
      <c r="I4046" s="203"/>
      <c r="AZ4046" s="115"/>
    </row>
    <row r="4047" spans="9:52" s="180" customFormat="1" x14ac:dyDescent="0.25">
      <c r="I4047" s="203"/>
      <c r="AZ4047" s="115"/>
    </row>
    <row r="4048" spans="9:52" s="180" customFormat="1" x14ac:dyDescent="0.25">
      <c r="I4048" s="203"/>
      <c r="AZ4048" s="115"/>
    </row>
    <row r="4049" spans="9:52" s="180" customFormat="1" x14ac:dyDescent="0.25">
      <c r="I4049" s="203"/>
      <c r="AZ4049" s="115"/>
    </row>
    <row r="4050" spans="9:52" s="180" customFormat="1" x14ac:dyDescent="0.25">
      <c r="I4050" s="203"/>
      <c r="AZ4050" s="115"/>
    </row>
    <row r="4051" spans="9:52" s="180" customFormat="1" x14ac:dyDescent="0.25">
      <c r="I4051" s="203"/>
      <c r="AZ4051" s="115"/>
    </row>
    <row r="4052" spans="9:52" s="180" customFormat="1" x14ac:dyDescent="0.25">
      <c r="I4052" s="203"/>
      <c r="AZ4052" s="115"/>
    </row>
    <row r="4053" spans="9:52" s="180" customFormat="1" x14ac:dyDescent="0.25">
      <c r="I4053" s="203"/>
      <c r="AZ4053" s="115"/>
    </row>
    <row r="4054" spans="9:52" s="180" customFormat="1" x14ac:dyDescent="0.25">
      <c r="I4054" s="203"/>
      <c r="AZ4054" s="115"/>
    </row>
    <row r="4055" spans="9:52" s="180" customFormat="1" x14ac:dyDescent="0.25">
      <c r="I4055" s="203"/>
      <c r="AZ4055" s="115"/>
    </row>
    <row r="4056" spans="9:52" s="180" customFormat="1" x14ac:dyDescent="0.25">
      <c r="I4056" s="203"/>
      <c r="AZ4056" s="115"/>
    </row>
    <row r="4057" spans="9:52" s="180" customFormat="1" x14ac:dyDescent="0.25">
      <c r="I4057" s="203"/>
      <c r="AZ4057" s="115"/>
    </row>
    <row r="4058" spans="9:52" s="180" customFormat="1" x14ac:dyDescent="0.25">
      <c r="I4058" s="203"/>
      <c r="AZ4058" s="115"/>
    </row>
    <row r="4059" spans="9:52" s="180" customFormat="1" x14ac:dyDescent="0.25">
      <c r="I4059" s="203"/>
      <c r="AZ4059" s="115"/>
    </row>
    <row r="4060" spans="9:52" s="180" customFormat="1" x14ac:dyDescent="0.25">
      <c r="I4060" s="203"/>
      <c r="AZ4060" s="115"/>
    </row>
    <row r="4061" spans="9:52" s="180" customFormat="1" x14ac:dyDescent="0.25">
      <c r="I4061" s="203"/>
      <c r="AZ4061" s="115"/>
    </row>
    <row r="4062" spans="9:52" s="180" customFormat="1" x14ac:dyDescent="0.25">
      <c r="I4062" s="203"/>
      <c r="AZ4062" s="115"/>
    </row>
    <row r="4063" spans="9:52" s="180" customFormat="1" x14ac:dyDescent="0.25">
      <c r="I4063" s="203"/>
      <c r="AZ4063" s="115"/>
    </row>
    <row r="4064" spans="9:52" s="180" customFormat="1" x14ac:dyDescent="0.25">
      <c r="I4064" s="203"/>
      <c r="AZ4064" s="115"/>
    </row>
    <row r="4065" spans="9:52" s="180" customFormat="1" x14ac:dyDescent="0.25">
      <c r="I4065" s="203"/>
      <c r="AZ4065" s="115"/>
    </row>
    <row r="4066" spans="9:52" s="180" customFormat="1" x14ac:dyDescent="0.25">
      <c r="I4066" s="203"/>
      <c r="AZ4066" s="115"/>
    </row>
    <row r="4067" spans="9:52" s="180" customFormat="1" x14ac:dyDescent="0.25">
      <c r="I4067" s="203"/>
      <c r="AZ4067" s="115"/>
    </row>
    <row r="4068" spans="9:52" s="180" customFormat="1" x14ac:dyDescent="0.25">
      <c r="I4068" s="203"/>
      <c r="AZ4068" s="115"/>
    </row>
    <row r="4069" spans="9:52" s="180" customFormat="1" x14ac:dyDescent="0.25">
      <c r="I4069" s="203"/>
      <c r="AZ4069" s="115"/>
    </row>
    <row r="4070" spans="9:52" s="180" customFormat="1" x14ac:dyDescent="0.25">
      <c r="I4070" s="203"/>
      <c r="AZ4070" s="115"/>
    </row>
    <row r="4071" spans="9:52" s="180" customFormat="1" x14ac:dyDescent="0.25">
      <c r="I4071" s="203"/>
      <c r="AZ4071" s="115"/>
    </row>
    <row r="4072" spans="9:52" s="180" customFormat="1" x14ac:dyDescent="0.25">
      <c r="I4072" s="203"/>
      <c r="AZ4072" s="115"/>
    </row>
    <row r="4073" spans="9:52" s="180" customFormat="1" x14ac:dyDescent="0.25">
      <c r="I4073" s="203"/>
      <c r="AZ4073" s="115"/>
    </row>
    <row r="4074" spans="9:52" s="180" customFormat="1" x14ac:dyDescent="0.25">
      <c r="I4074" s="203"/>
      <c r="AZ4074" s="115"/>
    </row>
    <row r="4075" spans="9:52" s="180" customFormat="1" x14ac:dyDescent="0.25">
      <c r="I4075" s="203"/>
      <c r="AZ4075" s="115"/>
    </row>
    <row r="4076" spans="9:52" s="180" customFormat="1" x14ac:dyDescent="0.25">
      <c r="I4076" s="203"/>
      <c r="AZ4076" s="115"/>
    </row>
    <row r="4077" spans="9:52" s="180" customFormat="1" x14ac:dyDescent="0.25">
      <c r="I4077" s="203"/>
      <c r="AZ4077" s="115"/>
    </row>
    <row r="4078" spans="9:52" s="180" customFormat="1" x14ac:dyDescent="0.25">
      <c r="I4078" s="203"/>
      <c r="AZ4078" s="115"/>
    </row>
    <row r="4079" spans="9:52" s="180" customFormat="1" x14ac:dyDescent="0.25">
      <c r="I4079" s="203"/>
      <c r="AZ4079" s="115"/>
    </row>
    <row r="4080" spans="9:52" s="180" customFormat="1" x14ac:dyDescent="0.25">
      <c r="I4080" s="203"/>
      <c r="AZ4080" s="115"/>
    </row>
    <row r="4081" spans="9:52" s="180" customFormat="1" x14ac:dyDescent="0.25">
      <c r="I4081" s="203"/>
      <c r="AZ4081" s="115"/>
    </row>
    <row r="4082" spans="9:52" s="180" customFormat="1" x14ac:dyDescent="0.25">
      <c r="I4082" s="203"/>
      <c r="AZ4082" s="115"/>
    </row>
    <row r="4083" spans="9:52" s="180" customFormat="1" x14ac:dyDescent="0.25">
      <c r="I4083" s="203"/>
      <c r="AZ4083" s="115"/>
    </row>
    <row r="4084" spans="9:52" s="180" customFormat="1" x14ac:dyDescent="0.25">
      <c r="I4084" s="203"/>
      <c r="AZ4084" s="115"/>
    </row>
    <row r="4085" spans="9:52" s="180" customFormat="1" x14ac:dyDescent="0.25">
      <c r="I4085" s="203"/>
      <c r="AZ4085" s="115"/>
    </row>
    <row r="4086" spans="9:52" s="180" customFormat="1" x14ac:dyDescent="0.25">
      <c r="I4086" s="203"/>
      <c r="AZ4086" s="115"/>
    </row>
    <row r="4087" spans="9:52" s="180" customFormat="1" x14ac:dyDescent="0.25">
      <c r="I4087" s="203"/>
      <c r="AZ4087" s="115"/>
    </row>
    <row r="4088" spans="9:52" s="180" customFormat="1" x14ac:dyDescent="0.25">
      <c r="I4088" s="203"/>
      <c r="AZ4088" s="115"/>
    </row>
    <row r="4089" spans="9:52" s="180" customFormat="1" x14ac:dyDescent="0.25">
      <c r="I4089" s="203"/>
      <c r="AZ4089" s="115"/>
    </row>
    <row r="4090" spans="9:52" s="180" customFormat="1" x14ac:dyDescent="0.25">
      <c r="I4090" s="203"/>
      <c r="AZ4090" s="115"/>
    </row>
    <row r="4091" spans="9:52" s="180" customFormat="1" x14ac:dyDescent="0.25">
      <c r="I4091" s="203"/>
      <c r="AZ4091" s="115"/>
    </row>
    <row r="4092" spans="9:52" s="180" customFormat="1" x14ac:dyDescent="0.25">
      <c r="I4092" s="203"/>
      <c r="AZ4092" s="115"/>
    </row>
    <row r="4093" spans="9:52" s="180" customFormat="1" x14ac:dyDescent="0.25">
      <c r="I4093" s="203"/>
      <c r="AZ4093" s="115"/>
    </row>
    <row r="4094" spans="9:52" s="180" customFormat="1" x14ac:dyDescent="0.25">
      <c r="I4094" s="203"/>
      <c r="AZ4094" s="115"/>
    </row>
    <row r="4095" spans="9:52" s="180" customFormat="1" x14ac:dyDescent="0.25">
      <c r="I4095" s="203"/>
      <c r="AZ4095" s="115"/>
    </row>
    <row r="4096" spans="9:52" s="180" customFormat="1" x14ac:dyDescent="0.25">
      <c r="I4096" s="203"/>
      <c r="AZ4096" s="115"/>
    </row>
    <row r="4097" spans="9:52" s="180" customFormat="1" x14ac:dyDescent="0.25">
      <c r="I4097" s="203"/>
      <c r="AZ4097" s="115"/>
    </row>
    <row r="4098" spans="9:52" s="180" customFormat="1" x14ac:dyDescent="0.25">
      <c r="I4098" s="203"/>
      <c r="AZ4098" s="115"/>
    </row>
    <row r="4099" spans="9:52" s="180" customFormat="1" x14ac:dyDescent="0.25">
      <c r="I4099" s="203"/>
      <c r="AZ4099" s="115"/>
    </row>
    <row r="4100" spans="9:52" s="180" customFormat="1" x14ac:dyDescent="0.25">
      <c r="I4100" s="203"/>
      <c r="AZ4100" s="115"/>
    </row>
    <row r="4101" spans="9:52" s="180" customFormat="1" x14ac:dyDescent="0.25">
      <c r="I4101" s="203"/>
      <c r="AZ4101" s="115"/>
    </row>
    <row r="4102" spans="9:52" s="180" customFormat="1" x14ac:dyDescent="0.25">
      <c r="I4102" s="203"/>
      <c r="AZ4102" s="115"/>
    </row>
    <row r="4103" spans="9:52" s="180" customFormat="1" x14ac:dyDescent="0.25">
      <c r="I4103" s="203"/>
      <c r="AZ4103" s="115"/>
    </row>
    <row r="4104" spans="9:52" s="180" customFormat="1" x14ac:dyDescent="0.25">
      <c r="I4104" s="203"/>
      <c r="AZ4104" s="115"/>
    </row>
    <row r="4105" spans="9:52" s="180" customFormat="1" x14ac:dyDescent="0.25">
      <c r="I4105" s="203"/>
      <c r="AZ4105" s="115"/>
    </row>
    <row r="4106" spans="9:52" s="180" customFormat="1" x14ac:dyDescent="0.25">
      <c r="I4106" s="203"/>
      <c r="AZ4106" s="115"/>
    </row>
    <row r="4107" spans="9:52" s="180" customFormat="1" x14ac:dyDescent="0.25">
      <c r="I4107" s="203"/>
      <c r="AZ4107" s="115"/>
    </row>
    <row r="4108" spans="9:52" s="180" customFormat="1" x14ac:dyDescent="0.25">
      <c r="I4108" s="203"/>
      <c r="AZ4108" s="115"/>
    </row>
    <row r="4109" spans="9:52" s="180" customFormat="1" x14ac:dyDescent="0.25">
      <c r="I4109" s="203"/>
      <c r="AZ4109" s="115"/>
    </row>
    <row r="4110" spans="9:52" s="180" customFormat="1" x14ac:dyDescent="0.25">
      <c r="I4110" s="203"/>
      <c r="AZ4110" s="115"/>
    </row>
    <row r="4111" spans="9:52" s="180" customFormat="1" x14ac:dyDescent="0.25">
      <c r="I4111" s="203"/>
      <c r="AZ4111" s="115"/>
    </row>
    <row r="4112" spans="9:52" s="180" customFormat="1" x14ac:dyDescent="0.25">
      <c r="I4112" s="203"/>
      <c r="AZ4112" s="115"/>
    </row>
    <row r="4113" spans="9:52" s="180" customFormat="1" x14ac:dyDescent="0.25">
      <c r="I4113" s="203"/>
      <c r="AZ4113" s="115"/>
    </row>
    <row r="4114" spans="9:52" s="180" customFormat="1" x14ac:dyDescent="0.25">
      <c r="I4114" s="203"/>
      <c r="AZ4114" s="115"/>
    </row>
    <row r="4115" spans="9:52" s="180" customFormat="1" x14ac:dyDescent="0.25">
      <c r="I4115" s="203"/>
      <c r="AZ4115" s="115"/>
    </row>
    <row r="4116" spans="9:52" s="180" customFormat="1" x14ac:dyDescent="0.25">
      <c r="I4116" s="203"/>
      <c r="AZ4116" s="115"/>
    </row>
    <row r="4117" spans="9:52" s="180" customFormat="1" x14ac:dyDescent="0.25">
      <c r="I4117" s="203"/>
      <c r="AZ4117" s="115"/>
    </row>
    <row r="4118" spans="9:52" s="180" customFormat="1" x14ac:dyDescent="0.25">
      <c r="I4118" s="203"/>
      <c r="AZ4118" s="115"/>
    </row>
    <row r="4119" spans="9:52" s="180" customFormat="1" x14ac:dyDescent="0.25">
      <c r="I4119" s="203"/>
      <c r="AZ4119" s="115"/>
    </row>
    <row r="4120" spans="9:52" s="180" customFormat="1" x14ac:dyDescent="0.25">
      <c r="I4120" s="203"/>
      <c r="AZ4120" s="115"/>
    </row>
    <row r="4121" spans="9:52" s="180" customFormat="1" x14ac:dyDescent="0.25">
      <c r="I4121" s="203"/>
      <c r="AZ4121" s="115"/>
    </row>
    <row r="4122" spans="9:52" s="180" customFormat="1" x14ac:dyDescent="0.25">
      <c r="I4122" s="203"/>
      <c r="AZ4122" s="115"/>
    </row>
    <row r="4123" spans="9:52" s="180" customFormat="1" x14ac:dyDescent="0.25">
      <c r="I4123" s="203"/>
      <c r="AZ4123" s="115"/>
    </row>
    <row r="4124" spans="9:52" s="180" customFormat="1" x14ac:dyDescent="0.25">
      <c r="I4124" s="203"/>
      <c r="AZ4124" s="115"/>
    </row>
    <row r="4125" spans="9:52" s="180" customFormat="1" x14ac:dyDescent="0.25">
      <c r="I4125" s="203"/>
      <c r="AZ4125" s="115"/>
    </row>
    <row r="4126" spans="9:52" s="180" customFormat="1" x14ac:dyDescent="0.25">
      <c r="I4126" s="203"/>
      <c r="AZ4126" s="115"/>
    </row>
    <row r="4127" spans="9:52" s="180" customFormat="1" x14ac:dyDescent="0.25">
      <c r="I4127" s="203"/>
      <c r="AZ4127" s="115"/>
    </row>
    <row r="4128" spans="9:52" s="180" customFormat="1" x14ac:dyDescent="0.25">
      <c r="I4128" s="203"/>
      <c r="AZ4128" s="115"/>
    </row>
    <row r="4129" spans="9:52" s="180" customFormat="1" x14ac:dyDescent="0.25">
      <c r="I4129" s="203"/>
      <c r="AZ4129" s="115"/>
    </row>
    <row r="4130" spans="9:52" s="180" customFormat="1" x14ac:dyDescent="0.25">
      <c r="I4130" s="203"/>
      <c r="AZ4130" s="115"/>
    </row>
    <row r="4131" spans="9:52" s="180" customFormat="1" x14ac:dyDescent="0.25">
      <c r="I4131" s="203"/>
      <c r="AZ4131" s="115"/>
    </row>
    <row r="4132" spans="9:52" s="180" customFormat="1" x14ac:dyDescent="0.25">
      <c r="I4132" s="203"/>
      <c r="AZ4132" s="115"/>
    </row>
    <row r="4133" spans="9:52" s="180" customFormat="1" x14ac:dyDescent="0.25">
      <c r="I4133" s="203"/>
      <c r="AZ4133" s="115"/>
    </row>
    <row r="4134" spans="9:52" s="180" customFormat="1" x14ac:dyDescent="0.25">
      <c r="I4134" s="203"/>
      <c r="AZ4134" s="115"/>
    </row>
    <row r="4135" spans="9:52" s="180" customFormat="1" x14ac:dyDescent="0.25">
      <c r="I4135" s="203"/>
      <c r="AZ4135" s="115"/>
    </row>
    <row r="4136" spans="9:52" s="180" customFormat="1" x14ac:dyDescent="0.25">
      <c r="I4136" s="203"/>
      <c r="AZ4136" s="115"/>
    </row>
    <row r="4137" spans="9:52" s="180" customFormat="1" x14ac:dyDescent="0.25">
      <c r="I4137" s="203"/>
      <c r="AZ4137" s="115"/>
    </row>
    <row r="4138" spans="9:52" s="180" customFormat="1" x14ac:dyDescent="0.25">
      <c r="I4138" s="203"/>
      <c r="AZ4138" s="115"/>
    </row>
    <row r="4139" spans="9:52" s="180" customFormat="1" x14ac:dyDescent="0.25">
      <c r="I4139" s="203"/>
      <c r="AZ4139" s="115"/>
    </row>
    <row r="4140" spans="9:52" s="180" customFormat="1" x14ac:dyDescent="0.25">
      <c r="I4140" s="203"/>
      <c r="AZ4140" s="115"/>
    </row>
    <row r="4141" spans="9:52" s="180" customFormat="1" x14ac:dyDescent="0.25">
      <c r="I4141" s="203"/>
      <c r="AZ4141" s="115"/>
    </row>
    <row r="4142" spans="9:52" s="180" customFormat="1" x14ac:dyDescent="0.25">
      <c r="I4142" s="203"/>
      <c r="AZ4142" s="115"/>
    </row>
    <row r="4143" spans="9:52" s="180" customFormat="1" x14ac:dyDescent="0.25">
      <c r="I4143" s="203"/>
      <c r="AZ4143" s="115"/>
    </row>
    <row r="4144" spans="9:52" s="180" customFormat="1" x14ac:dyDescent="0.25">
      <c r="I4144" s="203"/>
      <c r="AZ4144" s="115"/>
    </row>
    <row r="4145" spans="9:52" s="180" customFormat="1" x14ac:dyDescent="0.25">
      <c r="I4145" s="203"/>
      <c r="AZ4145" s="115"/>
    </row>
    <row r="4146" spans="9:52" s="180" customFormat="1" x14ac:dyDescent="0.25">
      <c r="I4146" s="203"/>
      <c r="AZ4146" s="115"/>
    </row>
    <row r="4147" spans="9:52" s="180" customFormat="1" x14ac:dyDescent="0.25">
      <c r="I4147" s="203"/>
      <c r="AZ4147" s="115"/>
    </row>
    <row r="4148" spans="9:52" s="180" customFormat="1" x14ac:dyDescent="0.25">
      <c r="I4148" s="203"/>
      <c r="AZ4148" s="115"/>
    </row>
    <row r="4149" spans="9:52" s="180" customFormat="1" x14ac:dyDescent="0.25">
      <c r="I4149" s="203"/>
      <c r="AZ4149" s="115"/>
    </row>
    <row r="4150" spans="9:52" s="180" customFormat="1" x14ac:dyDescent="0.25">
      <c r="I4150" s="203"/>
      <c r="AZ4150" s="115"/>
    </row>
    <row r="4151" spans="9:52" s="180" customFormat="1" x14ac:dyDescent="0.25">
      <c r="I4151" s="203"/>
      <c r="AZ4151" s="115"/>
    </row>
    <row r="4152" spans="9:52" s="180" customFormat="1" x14ac:dyDescent="0.25">
      <c r="I4152" s="203"/>
      <c r="AZ4152" s="115"/>
    </row>
    <row r="4153" spans="9:52" s="180" customFormat="1" x14ac:dyDescent="0.25">
      <c r="I4153" s="203"/>
      <c r="AZ4153" s="115"/>
    </row>
    <row r="4154" spans="9:52" s="180" customFormat="1" x14ac:dyDescent="0.25">
      <c r="I4154" s="203"/>
      <c r="AZ4154" s="115"/>
    </row>
    <row r="4155" spans="9:52" s="180" customFormat="1" x14ac:dyDescent="0.25">
      <c r="I4155" s="203"/>
      <c r="AZ4155" s="115"/>
    </row>
    <row r="4156" spans="9:52" s="180" customFormat="1" x14ac:dyDescent="0.25">
      <c r="I4156" s="203"/>
      <c r="AZ4156" s="115"/>
    </row>
    <row r="4157" spans="9:52" s="180" customFormat="1" x14ac:dyDescent="0.25">
      <c r="I4157" s="203"/>
      <c r="AZ4157" s="115"/>
    </row>
    <row r="4158" spans="9:52" s="180" customFormat="1" x14ac:dyDescent="0.25">
      <c r="I4158" s="203"/>
      <c r="AZ4158" s="115"/>
    </row>
    <row r="4159" spans="9:52" s="180" customFormat="1" x14ac:dyDescent="0.25">
      <c r="I4159" s="203"/>
      <c r="AZ4159" s="115"/>
    </row>
    <row r="4160" spans="9:52" s="180" customFormat="1" x14ac:dyDescent="0.25">
      <c r="I4160" s="203"/>
      <c r="AZ4160" s="115"/>
    </row>
    <row r="4161" spans="9:52" s="180" customFormat="1" x14ac:dyDescent="0.25">
      <c r="I4161" s="203"/>
      <c r="AZ4161" s="115"/>
    </row>
    <row r="4162" spans="9:52" s="180" customFormat="1" x14ac:dyDescent="0.25">
      <c r="I4162" s="203"/>
      <c r="AZ4162" s="115"/>
    </row>
    <row r="4163" spans="9:52" s="180" customFormat="1" x14ac:dyDescent="0.25">
      <c r="I4163" s="203"/>
      <c r="AZ4163" s="115"/>
    </row>
    <row r="4164" spans="9:52" s="180" customFormat="1" x14ac:dyDescent="0.25">
      <c r="I4164" s="203"/>
      <c r="AZ4164" s="115"/>
    </row>
    <row r="4165" spans="9:52" s="180" customFormat="1" x14ac:dyDescent="0.25">
      <c r="I4165" s="203"/>
      <c r="AZ4165" s="115"/>
    </row>
    <row r="4166" spans="9:52" s="180" customFormat="1" x14ac:dyDescent="0.25">
      <c r="I4166" s="203"/>
      <c r="AZ4166" s="115"/>
    </row>
    <row r="4167" spans="9:52" s="180" customFormat="1" x14ac:dyDescent="0.25">
      <c r="I4167" s="203"/>
      <c r="AZ4167" s="115"/>
    </row>
    <row r="4168" spans="9:52" s="180" customFormat="1" x14ac:dyDescent="0.25">
      <c r="I4168" s="203"/>
      <c r="AZ4168" s="115"/>
    </row>
    <row r="4169" spans="9:52" s="180" customFormat="1" x14ac:dyDescent="0.25">
      <c r="I4169" s="203"/>
      <c r="AZ4169" s="115"/>
    </row>
    <row r="4170" spans="9:52" s="180" customFormat="1" x14ac:dyDescent="0.25">
      <c r="I4170" s="203"/>
      <c r="AZ4170" s="115"/>
    </row>
    <row r="4171" spans="9:52" s="180" customFormat="1" x14ac:dyDescent="0.25">
      <c r="I4171" s="203"/>
      <c r="AZ4171" s="115"/>
    </row>
    <row r="4172" spans="9:52" s="180" customFormat="1" x14ac:dyDescent="0.25">
      <c r="I4172" s="203"/>
      <c r="AZ4172" s="115"/>
    </row>
    <row r="4173" spans="9:52" s="180" customFormat="1" x14ac:dyDescent="0.25">
      <c r="I4173" s="203"/>
      <c r="AZ4173" s="115"/>
    </row>
    <row r="4174" spans="9:52" s="180" customFormat="1" x14ac:dyDescent="0.25">
      <c r="I4174" s="203"/>
      <c r="AZ4174" s="115"/>
    </row>
    <row r="4175" spans="9:52" s="180" customFormat="1" x14ac:dyDescent="0.25">
      <c r="I4175" s="203"/>
      <c r="AZ4175" s="115"/>
    </row>
    <row r="4176" spans="9:52" s="180" customFormat="1" x14ac:dyDescent="0.25">
      <c r="I4176" s="203"/>
      <c r="AZ4176" s="115"/>
    </row>
    <row r="4177" spans="9:52" s="180" customFormat="1" x14ac:dyDescent="0.25">
      <c r="I4177" s="203"/>
      <c r="AZ4177" s="115"/>
    </row>
    <row r="4178" spans="9:52" s="180" customFormat="1" x14ac:dyDescent="0.25">
      <c r="I4178" s="203"/>
      <c r="AZ4178" s="115"/>
    </row>
    <row r="4179" spans="9:52" s="180" customFormat="1" x14ac:dyDescent="0.25">
      <c r="I4179" s="203"/>
      <c r="AZ4179" s="115"/>
    </row>
    <row r="4180" spans="9:52" s="180" customFormat="1" x14ac:dyDescent="0.25">
      <c r="I4180" s="203"/>
      <c r="AZ4180" s="115"/>
    </row>
    <row r="4181" spans="9:52" s="180" customFormat="1" x14ac:dyDescent="0.25">
      <c r="I4181" s="203"/>
      <c r="AZ4181" s="115"/>
    </row>
    <row r="4182" spans="9:52" s="180" customFormat="1" x14ac:dyDescent="0.25">
      <c r="I4182" s="203"/>
      <c r="AZ4182" s="115"/>
    </row>
    <row r="4183" spans="9:52" s="180" customFormat="1" x14ac:dyDescent="0.25">
      <c r="I4183" s="203"/>
      <c r="AZ4183" s="115"/>
    </row>
    <row r="4184" spans="9:52" s="180" customFormat="1" x14ac:dyDescent="0.25">
      <c r="I4184" s="203"/>
      <c r="AZ4184" s="115"/>
    </row>
    <row r="4185" spans="9:52" s="180" customFormat="1" x14ac:dyDescent="0.25">
      <c r="I4185" s="203"/>
      <c r="AZ4185" s="115"/>
    </row>
    <row r="4186" spans="9:52" s="180" customFormat="1" x14ac:dyDescent="0.25">
      <c r="I4186" s="203"/>
      <c r="AZ4186" s="115"/>
    </row>
    <row r="4187" spans="9:52" s="180" customFormat="1" x14ac:dyDescent="0.25">
      <c r="I4187" s="203"/>
      <c r="AZ4187" s="115"/>
    </row>
    <row r="4188" spans="9:52" s="180" customFormat="1" x14ac:dyDescent="0.25">
      <c r="I4188" s="203"/>
      <c r="AZ4188" s="115"/>
    </row>
    <row r="4189" spans="9:52" s="180" customFormat="1" x14ac:dyDescent="0.25">
      <c r="I4189" s="203"/>
      <c r="AZ4189" s="115"/>
    </row>
    <row r="4190" spans="9:52" s="180" customFormat="1" x14ac:dyDescent="0.25">
      <c r="I4190" s="203"/>
      <c r="AZ4190" s="115"/>
    </row>
    <row r="4191" spans="9:52" s="180" customFormat="1" x14ac:dyDescent="0.25">
      <c r="I4191" s="203"/>
      <c r="AZ4191" s="115"/>
    </row>
    <row r="4192" spans="9:52" s="180" customFormat="1" x14ac:dyDescent="0.25">
      <c r="I4192" s="203"/>
      <c r="AZ4192" s="115"/>
    </row>
    <row r="4193" spans="9:52" s="180" customFormat="1" x14ac:dyDescent="0.25">
      <c r="I4193" s="203"/>
      <c r="AZ4193" s="115"/>
    </row>
    <row r="4194" spans="9:52" s="180" customFormat="1" x14ac:dyDescent="0.25">
      <c r="I4194" s="203"/>
      <c r="AZ4194" s="115"/>
    </row>
    <row r="4195" spans="9:52" s="180" customFormat="1" x14ac:dyDescent="0.25">
      <c r="I4195" s="203"/>
      <c r="AZ4195" s="115"/>
    </row>
    <row r="4196" spans="9:52" s="180" customFormat="1" x14ac:dyDescent="0.25">
      <c r="I4196" s="203"/>
      <c r="AZ4196" s="115"/>
    </row>
    <row r="4197" spans="9:52" s="180" customFormat="1" x14ac:dyDescent="0.25">
      <c r="I4197" s="203"/>
      <c r="AZ4197" s="115"/>
    </row>
    <row r="4198" spans="9:52" s="180" customFormat="1" x14ac:dyDescent="0.25">
      <c r="I4198" s="203"/>
      <c r="AZ4198" s="115"/>
    </row>
    <row r="4199" spans="9:52" s="180" customFormat="1" x14ac:dyDescent="0.25">
      <c r="I4199" s="203"/>
      <c r="AZ4199" s="115"/>
    </row>
    <row r="4200" spans="9:52" s="180" customFormat="1" x14ac:dyDescent="0.25">
      <c r="I4200" s="203"/>
      <c r="AZ4200" s="115"/>
    </row>
    <row r="4201" spans="9:52" s="180" customFormat="1" x14ac:dyDescent="0.25">
      <c r="I4201" s="203"/>
      <c r="AZ4201" s="115"/>
    </row>
    <row r="4202" spans="9:52" s="180" customFormat="1" x14ac:dyDescent="0.25">
      <c r="I4202" s="203"/>
      <c r="AZ4202" s="115"/>
    </row>
    <row r="4203" spans="9:52" s="180" customFormat="1" x14ac:dyDescent="0.25">
      <c r="I4203" s="203"/>
      <c r="AZ4203" s="115"/>
    </row>
    <row r="4204" spans="9:52" s="180" customFormat="1" x14ac:dyDescent="0.25">
      <c r="I4204" s="203"/>
      <c r="AZ4204" s="115"/>
    </row>
    <row r="4205" spans="9:52" s="180" customFormat="1" x14ac:dyDescent="0.25">
      <c r="I4205" s="203"/>
      <c r="AZ4205" s="115"/>
    </row>
    <row r="4206" spans="9:52" s="180" customFormat="1" x14ac:dyDescent="0.25">
      <c r="I4206" s="203"/>
      <c r="AZ4206" s="115"/>
    </row>
    <row r="4207" spans="9:52" s="180" customFormat="1" x14ac:dyDescent="0.25">
      <c r="I4207" s="203"/>
      <c r="AZ4207" s="115"/>
    </row>
    <row r="4208" spans="9:52" s="180" customFormat="1" x14ac:dyDescent="0.25">
      <c r="I4208" s="203"/>
      <c r="AZ4208" s="115"/>
    </row>
    <row r="4209" spans="9:52" s="180" customFormat="1" x14ac:dyDescent="0.25">
      <c r="I4209" s="203"/>
      <c r="AZ4209" s="115"/>
    </row>
    <row r="4210" spans="9:52" s="180" customFormat="1" x14ac:dyDescent="0.25">
      <c r="I4210" s="203"/>
      <c r="AZ4210" s="115"/>
    </row>
    <row r="4211" spans="9:52" s="180" customFormat="1" x14ac:dyDescent="0.25">
      <c r="I4211" s="203"/>
      <c r="AZ4211" s="115"/>
    </row>
    <row r="4212" spans="9:52" s="180" customFormat="1" x14ac:dyDescent="0.25">
      <c r="I4212" s="203"/>
      <c r="AZ4212" s="115"/>
    </row>
    <row r="4213" spans="9:52" s="180" customFormat="1" x14ac:dyDescent="0.25">
      <c r="I4213" s="203"/>
      <c r="AZ4213" s="115"/>
    </row>
    <row r="4214" spans="9:52" s="180" customFormat="1" x14ac:dyDescent="0.25">
      <c r="I4214" s="203"/>
      <c r="AZ4214" s="115"/>
    </row>
    <row r="4215" spans="9:52" s="180" customFormat="1" x14ac:dyDescent="0.25">
      <c r="I4215" s="203"/>
      <c r="AZ4215" s="115"/>
    </row>
    <row r="4216" spans="9:52" s="180" customFormat="1" x14ac:dyDescent="0.25">
      <c r="I4216" s="203"/>
      <c r="AZ4216" s="115"/>
    </row>
    <row r="4217" spans="9:52" s="180" customFormat="1" x14ac:dyDescent="0.25">
      <c r="I4217" s="203"/>
      <c r="AZ4217" s="115"/>
    </row>
    <row r="4218" spans="9:52" s="180" customFormat="1" x14ac:dyDescent="0.25">
      <c r="I4218" s="203"/>
      <c r="AZ4218" s="115"/>
    </row>
    <row r="4219" spans="9:52" s="180" customFormat="1" x14ac:dyDescent="0.25">
      <c r="I4219" s="203"/>
      <c r="AZ4219" s="115"/>
    </row>
    <row r="4220" spans="9:52" s="180" customFormat="1" x14ac:dyDescent="0.25">
      <c r="I4220" s="203"/>
      <c r="AZ4220" s="115"/>
    </row>
    <row r="4221" spans="9:52" s="180" customFormat="1" x14ac:dyDescent="0.25">
      <c r="I4221" s="203"/>
      <c r="AZ4221" s="115"/>
    </row>
    <row r="4222" spans="9:52" s="180" customFormat="1" x14ac:dyDescent="0.25">
      <c r="I4222" s="203"/>
      <c r="AZ4222" s="115"/>
    </row>
    <row r="4223" spans="9:52" s="180" customFormat="1" x14ac:dyDescent="0.25">
      <c r="I4223" s="203"/>
      <c r="AZ4223" s="115"/>
    </row>
    <row r="4224" spans="9:52" s="180" customFormat="1" x14ac:dyDescent="0.25">
      <c r="I4224" s="203"/>
      <c r="AZ4224" s="115"/>
    </row>
    <row r="4225" spans="9:52" s="180" customFormat="1" x14ac:dyDescent="0.25">
      <c r="I4225" s="203"/>
      <c r="AZ4225" s="115"/>
    </row>
    <row r="4226" spans="9:52" s="180" customFormat="1" x14ac:dyDescent="0.25">
      <c r="I4226" s="203"/>
      <c r="AZ4226" s="115"/>
    </row>
    <row r="4227" spans="9:52" s="180" customFormat="1" x14ac:dyDescent="0.25">
      <c r="I4227" s="203"/>
      <c r="AZ4227" s="115"/>
    </row>
    <row r="4228" spans="9:52" s="180" customFormat="1" x14ac:dyDescent="0.25">
      <c r="I4228" s="203"/>
      <c r="AZ4228" s="115"/>
    </row>
    <row r="4229" spans="9:52" s="180" customFormat="1" x14ac:dyDescent="0.25">
      <c r="I4229" s="203"/>
      <c r="AZ4229" s="115"/>
    </row>
    <row r="4230" spans="9:52" s="180" customFormat="1" x14ac:dyDescent="0.25">
      <c r="I4230" s="203"/>
      <c r="AZ4230" s="115"/>
    </row>
    <row r="4231" spans="9:52" s="180" customFormat="1" x14ac:dyDescent="0.25">
      <c r="I4231" s="203"/>
      <c r="AZ4231" s="115"/>
    </row>
    <row r="4232" spans="9:52" s="180" customFormat="1" x14ac:dyDescent="0.25">
      <c r="I4232" s="203"/>
      <c r="AZ4232" s="115"/>
    </row>
    <row r="4233" spans="9:52" s="180" customFormat="1" x14ac:dyDescent="0.25">
      <c r="I4233" s="203"/>
      <c r="AZ4233" s="115"/>
    </row>
    <row r="4234" spans="9:52" s="180" customFormat="1" x14ac:dyDescent="0.25">
      <c r="I4234" s="203"/>
      <c r="AZ4234" s="115"/>
    </row>
    <row r="4235" spans="9:52" s="180" customFormat="1" x14ac:dyDescent="0.25">
      <c r="I4235" s="203"/>
      <c r="AZ4235" s="115"/>
    </row>
    <row r="4236" spans="9:52" s="180" customFormat="1" x14ac:dyDescent="0.25">
      <c r="I4236" s="203"/>
      <c r="AZ4236" s="115"/>
    </row>
    <row r="4237" spans="9:52" s="180" customFormat="1" x14ac:dyDescent="0.25">
      <c r="I4237" s="203"/>
      <c r="AZ4237" s="115"/>
    </row>
    <row r="4238" spans="9:52" s="180" customFormat="1" x14ac:dyDescent="0.25">
      <c r="I4238" s="203"/>
      <c r="AZ4238" s="115"/>
    </row>
    <row r="4239" spans="9:52" s="180" customFormat="1" x14ac:dyDescent="0.25">
      <c r="I4239" s="203"/>
      <c r="AZ4239" s="115"/>
    </row>
    <row r="4240" spans="9:52" s="180" customFormat="1" x14ac:dyDescent="0.25">
      <c r="I4240" s="203"/>
      <c r="AZ4240" s="115"/>
    </row>
    <row r="4241" spans="9:52" s="180" customFormat="1" x14ac:dyDescent="0.25">
      <c r="I4241" s="203"/>
      <c r="AZ4241" s="115"/>
    </row>
    <row r="4242" spans="9:52" s="180" customFormat="1" x14ac:dyDescent="0.25">
      <c r="I4242" s="203"/>
      <c r="AZ4242" s="115"/>
    </row>
    <row r="4243" spans="9:52" s="180" customFormat="1" x14ac:dyDescent="0.25">
      <c r="I4243" s="203"/>
      <c r="AZ4243" s="115"/>
    </row>
    <row r="4244" spans="9:52" s="180" customFormat="1" x14ac:dyDescent="0.25">
      <c r="I4244" s="203"/>
      <c r="AZ4244" s="115"/>
    </row>
    <row r="4245" spans="9:52" s="180" customFormat="1" x14ac:dyDescent="0.25">
      <c r="I4245" s="203"/>
      <c r="AZ4245" s="115"/>
    </row>
    <row r="4246" spans="9:52" s="180" customFormat="1" x14ac:dyDescent="0.25">
      <c r="I4246" s="203"/>
      <c r="AZ4246" s="115"/>
    </row>
    <row r="4247" spans="9:52" s="180" customFormat="1" x14ac:dyDescent="0.25">
      <c r="I4247" s="203"/>
      <c r="AZ4247" s="115"/>
    </row>
    <row r="4248" spans="9:52" s="180" customFormat="1" x14ac:dyDescent="0.25">
      <c r="I4248" s="203"/>
      <c r="AZ4248" s="115"/>
    </row>
    <row r="4249" spans="9:52" s="180" customFormat="1" x14ac:dyDescent="0.25">
      <c r="I4249" s="203"/>
      <c r="AZ4249" s="115"/>
    </row>
    <row r="4250" spans="9:52" s="180" customFormat="1" x14ac:dyDescent="0.25">
      <c r="I4250" s="203"/>
      <c r="AZ4250" s="115"/>
    </row>
    <row r="4251" spans="9:52" s="180" customFormat="1" x14ac:dyDescent="0.25">
      <c r="I4251" s="203"/>
      <c r="AZ4251" s="115"/>
    </row>
    <row r="4252" spans="9:52" s="180" customFormat="1" x14ac:dyDescent="0.25">
      <c r="I4252" s="203"/>
      <c r="AZ4252" s="115"/>
    </row>
    <row r="4253" spans="9:52" s="180" customFormat="1" x14ac:dyDescent="0.25">
      <c r="I4253" s="203"/>
      <c r="AZ4253" s="115"/>
    </row>
    <row r="4254" spans="9:52" s="180" customFormat="1" x14ac:dyDescent="0.25">
      <c r="I4254" s="203"/>
      <c r="AZ4254" s="115"/>
    </row>
    <row r="4255" spans="9:52" s="180" customFormat="1" x14ac:dyDescent="0.25">
      <c r="I4255" s="203"/>
      <c r="AZ4255" s="115"/>
    </row>
    <row r="4256" spans="9:52" s="180" customFormat="1" x14ac:dyDescent="0.25">
      <c r="I4256" s="203"/>
      <c r="AZ4256" s="115"/>
    </row>
    <row r="4257" spans="9:52" s="180" customFormat="1" x14ac:dyDescent="0.25">
      <c r="I4257" s="203"/>
      <c r="AZ4257" s="115"/>
    </row>
    <row r="4258" spans="9:52" s="180" customFormat="1" x14ac:dyDescent="0.25">
      <c r="I4258" s="203"/>
      <c r="AZ4258" s="115"/>
    </row>
    <row r="4259" spans="9:52" s="180" customFormat="1" x14ac:dyDescent="0.25">
      <c r="I4259" s="203"/>
      <c r="AZ4259" s="115"/>
    </row>
    <row r="4260" spans="9:52" s="180" customFormat="1" x14ac:dyDescent="0.25">
      <c r="I4260" s="203"/>
      <c r="AZ4260" s="115"/>
    </row>
    <row r="4261" spans="9:52" s="180" customFormat="1" x14ac:dyDescent="0.25">
      <c r="I4261" s="203"/>
      <c r="AZ4261" s="115"/>
    </row>
    <row r="4262" spans="9:52" s="180" customFormat="1" x14ac:dyDescent="0.25">
      <c r="I4262" s="203"/>
      <c r="AZ4262" s="115"/>
    </row>
    <row r="4263" spans="9:52" s="180" customFormat="1" x14ac:dyDescent="0.25">
      <c r="I4263" s="203"/>
      <c r="AZ4263" s="115"/>
    </row>
    <row r="4264" spans="9:52" s="180" customFormat="1" x14ac:dyDescent="0.25">
      <c r="I4264" s="203"/>
      <c r="AZ4264" s="115"/>
    </row>
    <row r="4265" spans="9:52" s="180" customFormat="1" x14ac:dyDescent="0.25">
      <c r="I4265" s="203"/>
      <c r="AZ4265" s="115"/>
    </row>
    <row r="4266" spans="9:52" s="180" customFormat="1" x14ac:dyDescent="0.25">
      <c r="I4266" s="203"/>
      <c r="AZ4266" s="115"/>
    </row>
    <row r="4267" spans="9:52" s="180" customFormat="1" x14ac:dyDescent="0.25">
      <c r="I4267" s="203"/>
      <c r="AZ4267" s="115"/>
    </row>
    <row r="4268" spans="9:52" s="180" customFormat="1" x14ac:dyDescent="0.25">
      <c r="I4268" s="203"/>
      <c r="AZ4268" s="115"/>
    </row>
    <row r="4269" spans="9:52" s="180" customFormat="1" x14ac:dyDescent="0.25">
      <c r="I4269" s="203"/>
      <c r="AZ4269" s="115"/>
    </row>
    <row r="4270" spans="9:52" s="180" customFormat="1" x14ac:dyDescent="0.25">
      <c r="I4270" s="203"/>
      <c r="AZ4270" s="115"/>
    </row>
    <row r="4271" spans="9:52" s="180" customFormat="1" x14ac:dyDescent="0.25">
      <c r="I4271" s="203"/>
      <c r="AZ4271" s="115"/>
    </row>
    <row r="4272" spans="9:52" s="180" customFormat="1" x14ac:dyDescent="0.25">
      <c r="I4272" s="203"/>
      <c r="AZ4272" s="115"/>
    </row>
    <row r="4273" spans="9:52" s="180" customFormat="1" x14ac:dyDescent="0.25">
      <c r="I4273" s="203"/>
      <c r="AZ4273" s="115"/>
    </row>
    <row r="4274" spans="9:52" s="180" customFormat="1" x14ac:dyDescent="0.25">
      <c r="I4274" s="203"/>
      <c r="AZ4274" s="115"/>
    </row>
    <row r="4275" spans="9:52" s="180" customFormat="1" x14ac:dyDescent="0.25">
      <c r="I4275" s="203"/>
      <c r="AZ4275" s="115"/>
    </row>
    <row r="4276" spans="9:52" s="180" customFormat="1" x14ac:dyDescent="0.25">
      <c r="I4276" s="203"/>
      <c r="AZ4276" s="115"/>
    </row>
    <row r="4277" spans="9:52" s="180" customFormat="1" x14ac:dyDescent="0.25">
      <c r="I4277" s="203"/>
      <c r="AZ4277" s="115"/>
    </row>
    <row r="4278" spans="9:52" s="180" customFormat="1" x14ac:dyDescent="0.25">
      <c r="I4278" s="203"/>
      <c r="AZ4278" s="115"/>
    </row>
    <row r="4279" spans="9:52" s="180" customFormat="1" x14ac:dyDescent="0.25">
      <c r="I4279" s="203"/>
      <c r="AZ4279" s="115"/>
    </row>
    <row r="4280" spans="9:52" s="180" customFormat="1" x14ac:dyDescent="0.25">
      <c r="I4280" s="203"/>
      <c r="AZ4280" s="115"/>
    </row>
    <row r="4281" spans="9:52" s="180" customFormat="1" x14ac:dyDescent="0.25">
      <c r="I4281" s="203"/>
      <c r="AZ4281" s="115"/>
    </row>
    <row r="4282" spans="9:52" s="180" customFormat="1" x14ac:dyDescent="0.25">
      <c r="I4282" s="203"/>
      <c r="AZ4282" s="115"/>
    </row>
    <row r="4283" spans="9:52" s="180" customFormat="1" x14ac:dyDescent="0.25">
      <c r="I4283" s="203"/>
      <c r="AZ4283" s="115"/>
    </row>
    <row r="4284" spans="9:52" s="180" customFormat="1" x14ac:dyDescent="0.25">
      <c r="I4284" s="203"/>
      <c r="AZ4284" s="115"/>
    </row>
    <row r="4285" spans="9:52" s="180" customFormat="1" x14ac:dyDescent="0.25">
      <c r="I4285" s="203"/>
      <c r="AZ4285" s="115"/>
    </row>
    <row r="4286" spans="9:52" s="180" customFormat="1" x14ac:dyDescent="0.25">
      <c r="I4286" s="203"/>
      <c r="AZ4286" s="115"/>
    </row>
    <row r="4287" spans="9:52" s="180" customFormat="1" x14ac:dyDescent="0.25">
      <c r="I4287" s="203"/>
      <c r="AZ4287" s="115"/>
    </row>
    <row r="4288" spans="9:52" s="180" customFormat="1" x14ac:dyDescent="0.25">
      <c r="I4288" s="203"/>
      <c r="AZ4288" s="115"/>
    </row>
    <row r="4289" spans="9:52" s="180" customFormat="1" x14ac:dyDescent="0.25">
      <c r="I4289" s="203"/>
      <c r="AZ4289" s="115"/>
    </row>
    <row r="4290" spans="9:52" s="180" customFormat="1" x14ac:dyDescent="0.25">
      <c r="I4290" s="203"/>
      <c r="AZ4290" s="115"/>
    </row>
    <row r="4291" spans="9:52" s="180" customFormat="1" x14ac:dyDescent="0.25">
      <c r="I4291" s="203"/>
      <c r="AZ4291" s="115"/>
    </row>
    <row r="4292" spans="9:52" s="180" customFormat="1" x14ac:dyDescent="0.25">
      <c r="I4292" s="203"/>
      <c r="AZ4292" s="115"/>
    </row>
    <row r="4293" spans="9:52" s="180" customFormat="1" x14ac:dyDescent="0.25">
      <c r="I4293" s="203"/>
      <c r="AZ4293" s="115"/>
    </row>
    <row r="4294" spans="9:52" s="180" customFormat="1" x14ac:dyDescent="0.25">
      <c r="I4294" s="203"/>
      <c r="AZ4294" s="115"/>
    </row>
    <row r="4295" spans="9:52" s="180" customFormat="1" x14ac:dyDescent="0.25">
      <c r="I4295" s="203"/>
      <c r="AZ4295" s="115"/>
    </row>
    <row r="4296" spans="9:52" s="180" customFormat="1" x14ac:dyDescent="0.25">
      <c r="I4296" s="203"/>
      <c r="AZ4296" s="115"/>
    </row>
    <row r="4297" spans="9:52" s="180" customFormat="1" x14ac:dyDescent="0.25">
      <c r="I4297" s="203"/>
      <c r="AZ4297" s="115"/>
    </row>
    <row r="4298" spans="9:52" s="180" customFormat="1" x14ac:dyDescent="0.25">
      <c r="I4298" s="203"/>
      <c r="AZ4298" s="115"/>
    </row>
    <row r="4299" spans="9:52" s="180" customFormat="1" x14ac:dyDescent="0.25">
      <c r="I4299" s="203"/>
      <c r="AZ4299" s="115"/>
    </row>
    <row r="4300" spans="9:52" s="180" customFormat="1" x14ac:dyDescent="0.25">
      <c r="I4300" s="203"/>
      <c r="AZ4300" s="115"/>
    </row>
    <row r="4301" spans="9:52" s="180" customFormat="1" x14ac:dyDescent="0.25">
      <c r="I4301" s="203"/>
      <c r="AZ4301" s="115"/>
    </row>
    <row r="4302" spans="9:52" s="180" customFormat="1" x14ac:dyDescent="0.25">
      <c r="I4302" s="203"/>
      <c r="AZ4302" s="115"/>
    </row>
    <row r="4303" spans="9:52" s="180" customFormat="1" x14ac:dyDescent="0.25">
      <c r="I4303" s="203"/>
      <c r="AZ4303" s="115"/>
    </row>
    <row r="4304" spans="9:52" s="180" customFormat="1" x14ac:dyDescent="0.25">
      <c r="I4304" s="203"/>
      <c r="AZ4304" s="115"/>
    </row>
    <row r="4305" spans="9:52" s="180" customFormat="1" x14ac:dyDescent="0.25">
      <c r="I4305" s="203"/>
      <c r="AZ4305" s="115"/>
    </row>
    <row r="4306" spans="9:52" s="180" customFormat="1" x14ac:dyDescent="0.25">
      <c r="I4306" s="203"/>
      <c r="AZ4306" s="115"/>
    </row>
    <row r="4307" spans="9:52" s="180" customFormat="1" x14ac:dyDescent="0.25">
      <c r="I4307" s="203"/>
      <c r="AZ4307" s="115"/>
    </row>
    <row r="4308" spans="9:52" s="180" customFormat="1" x14ac:dyDescent="0.25">
      <c r="I4308" s="203"/>
      <c r="AZ4308" s="115"/>
    </row>
    <row r="4309" spans="9:52" s="180" customFormat="1" x14ac:dyDescent="0.25">
      <c r="I4309" s="203"/>
      <c r="AZ4309" s="115"/>
    </row>
    <row r="4310" spans="9:52" s="180" customFormat="1" x14ac:dyDescent="0.25">
      <c r="I4310" s="203"/>
      <c r="AZ4310" s="115"/>
    </row>
    <row r="4311" spans="9:52" s="180" customFormat="1" x14ac:dyDescent="0.25">
      <c r="I4311" s="203"/>
      <c r="AZ4311" s="115"/>
    </row>
    <row r="4312" spans="9:52" s="180" customFormat="1" x14ac:dyDescent="0.25">
      <c r="I4312" s="203"/>
      <c r="AZ4312" s="115"/>
    </row>
    <row r="4313" spans="9:52" s="180" customFormat="1" x14ac:dyDescent="0.25">
      <c r="I4313" s="203"/>
      <c r="AZ4313" s="115"/>
    </row>
    <row r="4314" spans="9:52" s="180" customFormat="1" x14ac:dyDescent="0.25">
      <c r="I4314" s="203"/>
      <c r="AZ4314" s="115"/>
    </row>
    <row r="4315" spans="9:52" s="180" customFormat="1" x14ac:dyDescent="0.25">
      <c r="I4315" s="203"/>
      <c r="AZ4315" s="115"/>
    </row>
    <row r="4316" spans="9:52" s="180" customFormat="1" x14ac:dyDescent="0.25">
      <c r="I4316" s="203"/>
      <c r="AZ4316" s="115"/>
    </row>
    <row r="4317" spans="9:52" s="180" customFormat="1" x14ac:dyDescent="0.25">
      <c r="I4317" s="203"/>
      <c r="AZ4317" s="115"/>
    </row>
    <row r="4318" spans="9:52" s="180" customFormat="1" x14ac:dyDescent="0.25">
      <c r="I4318" s="203"/>
      <c r="AZ4318" s="115"/>
    </row>
    <row r="4319" spans="9:52" s="180" customFormat="1" x14ac:dyDescent="0.25">
      <c r="I4319" s="203"/>
      <c r="AZ4319" s="115"/>
    </row>
    <row r="4320" spans="9:52" s="180" customFormat="1" x14ac:dyDescent="0.25">
      <c r="I4320" s="203"/>
      <c r="AZ4320" s="115"/>
    </row>
    <row r="4321" spans="9:52" s="180" customFormat="1" x14ac:dyDescent="0.25">
      <c r="I4321" s="203"/>
      <c r="AZ4321" s="115"/>
    </row>
    <row r="4322" spans="9:52" s="180" customFormat="1" x14ac:dyDescent="0.25">
      <c r="I4322" s="203"/>
      <c r="AZ4322" s="115"/>
    </row>
    <row r="4323" spans="9:52" s="180" customFormat="1" x14ac:dyDescent="0.25">
      <c r="I4323" s="203"/>
      <c r="AZ4323" s="115"/>
    </row>
    <row r="4324" spans="9:52" s="180" customFormat="1" x14ac:dyDescent="0.25">
      <c r="I4324" s="203"/>
      <c r="AZ4324" s="115"/>
    </row>
    <row r="4325" spans="9:52" s="180" customFormat="1" x14ac:dyDescent="0.25">
      <c r="I4325" s="203"/>
      <c r="AZ4325" s="115"/>
    </row>
    <row r="4326" spans="9:52" s="180" customFormat="1" x14ac:dyDescent="0.25">
      <c r="I4326" s="203"/>
      <c r="AZ4326" s="115"/>
    </row>
    <row r="4327" spans="9:52" s="180" customFormat="1" x14ac:dyDescent="0.25">
      <c r="I4327" s="203"/>
      <c r="AZ4327" s="115"/>
    </row>
    <row r="4328" spans="9:52" s="180" customFormat="1" x14ac:dyDescent="0.25">
      <c r="I4328" s="203"/>
      <c r="AZ4328" s="115"/>
    </row>
    <row r="4329" spans="9:52" s="180" customFormat="1" x14ac:dyDescent="0.25">
      <c r="I4329" s="203"/>
      <c r="AZ4329" s="115"/>
    </row>
    <row r="4330" spans="9:52" s="180" customFormat="1" x14ac:dyDescent="0.25">
      <c r="I4330" s="203"/>
      <c r="AZ4330" s="115"/>
    </row>
    <row r="4331" spans="9:52" s="180" customFormat="1" x14ac:dyDescent="0.25">
      <c r="I4331" s="203"/>
      <c r="AZ4331" s="115"/>
    </row>
    <row r="4332" spans="9:52" s="180" customFormat="1" x14ac:dyDescent="0.25">
      <c r="I4332" s="203"/>
      <c r="AZ4332" s="115"/>
    </row>
    <row r="4333" spans="9:52" s="180" customFormat="1" x14ac:dyDescent="0.25">
      <c r="I4333" s="203"/>
      <c r="AZ4333" s="115"/>
    </row>
    <row r="4334" spans="9:52" s="180" customFormat="1" x14ac:dyDescent="0.25">
      <c r="I4334" s="203"/>
      <c r="AZ4334" s="115"/>
    </row>
    <row r="4335" spans="9:52" s="180" customFormat="1" x14ac:dyDescent="0.25">
      <c r="I4335" s="203"/>
      <c r="AZ4335" s="115"/>
    </row>
    <row r="4336" spans="9:52" s="180" customFormat="1" x14ac:dyDescent="0.25">
      <c r="I4336" s="203"/>
      <c r="AZ4336" s="115"/>
    </row>
    <row r="4337" spans="9:52" s="180" customFormat="1" x14ac:dyDescent="0.25">
      <c r="I4337" s="203"/>
      <c r="AZ4337" s="115"/>
    </row>
    <row r="4338" spans="9:52" s="180" customFormat="1" x14ac:dyDescent="0.25">
      <c r="I4338" s="203"/>
      <c r="AZ4338" s="115"/>
    </row>
    <row r="4339" spans="9:52" s="180" customFormat="1" x14ac:dyDescent="0.25">
      <c r="I4339" s="203"/>
      <c r="AZ4339" s="115"/>
    </row>
    <row r="4340" spans="9:52" s="180" customFormat="1" x14ac:dyDescent="0.25">
      <c r="I4340" s="203"/>
      <c r="AZ4340" s="115"/>
    </row>
    <row r="4341" spans="9:52" s="180" customFormat="1" x14ac:dyDescent="0.25">
      <c r="I4341" s="203"/>
      <c r="AZ4341" s="115"/>
    </row>
    <row r="4342" spans="9:52" s="180" customFormat="1" x14ac:dyDescent="0.25">
      <c r="I4342" s="203"/>
      <c r="AZ4342" s="115"/>
    </row>
    <row r="4343" spans="9:52" s="180" customFormat="1" x14ac:dyDescent="0.25">
      <c r="I4343" s="203"/>
      <c r="AZ4343" s="115"/>
    </row>
    <row r="4344" spans="9:52" s="180" customFormat="1" x14ac:dyDescent="0.25">
      <c r="I4344" s="203"/>
      <c r="AZ4344" s="115"/>
    </row>
    <row r="4345" spans="9:52" s="180" customFormat="1" x14ac:dyDescent="0.25">
      <c r="I4345" s="203"/>
      <c r="AZ4345" s="115"/>
    </row>
    <row r="4346" spans="9:52" s="180" customFormat="1" x14ac:dyDescent="0.25">
      <c r="I4346" s="203"/>
      <c r="AZ4346" s="115"/>
    </row>
    <row r="4347" spans="9:52" s="180" customFormat="1" x14ac:dyDescent="0.25">
      <c r="I4347" s="203"/>
      <c r="AZ4347" s="115"/>
    </row>
    <row r="4348" spans="9:52" s="180" customFormat="1" x14ac:dyDescent="0.25">
      <c r="I4348" s="203"/>
      <c r="AZ4348" s="115"/>
    </row>
    <row r="4349" spans="9:52" s="180" customFormat="1" x14ac:dyDescent="0.25">
      <c r="I4349" s="203"/>
      <c r="AZ4349" s="115"/>
    </row>
    <row r="4350" spans="9:52" s="180" customFormat="1" x14ac:dyDescent="0.25">
      <c r="I4350" s="203"/>
      <c r="AZ4350" s="115"/>
    </row>
    <row r="4351" spans="9:52" s="180" customFormat="1" x14ac:dyDescent="0.25">
      <c r="I4351" s="203"/>
      <c r="AZ4351" s="115"/>
    </row>
    <row r="4352" spans="9:52" s="180" customFormat="1" x14ac:dyDescent="0.25">
      <c r="I4352" s="203"/>
      <c r="AZ4352" s="115"/>
    </row>
    <row r="4353" spans="9:52" s="180" customFormat="1" x14ac:dyDescent="0.25">
      <c r="I4353" s="203"/>
      <c r="AZ4353" s="115"/>
    </row>
    <row r="4354" spans="9:52" s="180" customFormat="1" x14ac:dyDescent="0.25">
      <c r="I4354" s="203"/>
      <c r="AZ4354" s="115"/>
    </row>
    <row r="4355" spans="9:52" s="180" customFormat="1" x14ac:dyDescent="0.25">
      <c r="I4355" s="203"/>
      <c r="AZ4355" s="115"/>
    </row>
    <row r="4356" spans="9:52" s="180" customFormat="1" x14ac:dyDescent="0.25">
      <c r="I4356" s="203"/>
      <c r="AZ4356" s="115"/>
    </row>
    <row r="4357" spans="9:52" s="180" customFormat="1" x14ac:dyDescent="0.25">
      <c r="I4357" s="203"/>
      <c r="AZ4357" s="115"/>
    </row>
    <row r="4358" spans="9:52" s="180" customFormat="1" x14ac:dyDescent="0.25">
      <c r="I4358" s="203"/>
      <c r="AZ4358" s="115"/>
    </row>
    <row r="4359" spans="9:52" s="180" customFormat="1" x14ac:dyDescent="0.25">
      <c r="I4359" s="203"/>
      <c r="AZ4359" s="115"/>
    </row>
    <row r="4360" spans="9:52" s="180" customFormat="1" x14ac:dyDescent="0.25">
      <c r="I4360" s="203"/>
      <c r="AZ4360" s="115"/>
    </row>
    <row r="4361" spans="9:52" s="180" customFormat="1" x14ac:dyDescent="0.25">
      <c r="I4361" s="203"/>
      <c r="AZ4361" s="115"/>
    </row>
    <row r="4362" spans="9:52" s="180" customFormat="1" x14ac:dyDescent="0.25">
      <c r="I4362" s="203"/>
      <c r="AZ4362" s="115"/>
    </row>
    <row r="4363" spans="9:52" s="180" customFormat="1" x14ac:dyDescent="0.25">
      <c r="I4363" s="203"/>
      <c r="AZ4363" s="115"/>
    </row>
    <row r="4364" spans="9:52" s="180" customFormat="1" x14ac:dyDescent="0.25">
      <c r="I4364" s="203"/>
      <c r="AZ4364" s="115"/>
    </row>
    <row r="4365" spans="9:52" s="180" customFormat="1" x14ac:dyDescent="0.25">
      <c r="I4365" s="203"/>
      <c r="AZ4365" s="115"/>
    </row>
    <row r="4366" spans="9:52" s="180" customFormat="1" x14ac:dyDescent="0.25">
      <c r="I4366" s="203"/>
      <c r="AZ4366" s="115"/>
    </row>
    <row r="4367" spans="9:52" s="180" customFormat="1" x14ac:dyDescent="0.25">
      <c r="I4367" s="203"/>
      <c r="AZ4367" s="115"/>
    </row>
    <row r="4368" spans="9:52" s="180" customFormat="1" x14ac:dyDescent="0.25">
      <c r="I4368" s="203"/>
      <c r="AZ4368" s="115"/>
    </row>
    <row r="4369" spans="9:52" s="180" customFormat="1" x14ac:dyDescent="0.25">
      <c r="I4369" s="203"/>
      <c r="AZ4369" s="115"/>
    </row>
    <row r="4370" spans="9:52" s="180" customFormat="1" x14ac:dyDescent="0.25">
      <c r="I4370" s="203"/>
      <c r="AZ4370" s="115"/>
    </row>
    <row r="4371" spans="9:52" s="180" customFormat="1" x14ac:dyDescent="0.25">
      <c r="I4371" s="203"/>
      <c r="AZ4371" s="115"/>
    </row>
    <row r="4372" spans="9:52" s="180" customFormat="1" x14ac:dyDescent="0.25">
      <c r="I4372" s="203"/>
      <c r="AZ4372" s="115"/>
    </row>
    <row r="4373" spans="9:52" s="180" customFormat="1" x14ac:dyDescent="0.25">
      <c r="I4373" s="203"/>
      <c r="AZ4373" s="115"/>
    </row>
    <row r="4374" spans="9:52" s="180" customFormat="1" x14ac:dyDescent="0.25">
      <c r="I4374" s="203"/>
      <c r="AZ4374" s="115"/>
    </row>
    <row r="4375" spans="9:52" s="180" customFormat="1" x14ac:dyDescent="0.25">
      <c r="I4375" s="203"/>
      <c r="AZ4375" s="115"/>
    </row>
    <row r="4376" spans="9:52" s="180" customFormat="1" x14ac:dyDescent="0.25">
      <c r="I4376" s="203"/>
      <c r="AZ4376" s="115"/>
    </row>
    <row r="4377" spans="9:52" s="180" customFormat="1" x14ac:dyDescent="0.25">
      <c r="I4377" s="203"/>
      <c r="AZ4377" s="115"/>
    </row>
    <row r="4378" spans="9:52" s="180" customFormat="1" x14ac:dyDescent="0.25">
      <c r="I4378" s="203"/>
      <c r="AZ4378" s="115"/>
    </row>
    <row r="4379" spans="9:52" s="180" customFormat="1" x14ac:dyDescent="0.25">
      <c r="I4379" s="203"/>
      <c r="AZ4379" s="115"/>
    </row>
    <row r="4380" spans="9:52" s="180" customFormat="1" x14ac:dyDescent="0.25">
      <c r="I4380" s="203"/>
      <c r="AZ4380" s="115"/>
    </row>
    <row r="4381" spans="9:52" s="180" customFormat="1" x14ac:dyDescent="0.25">
      <c r="I4381" s="203"/>
      <c r="AZ4381" s="115"/>
    </row>
    <row r="4382" spans="9:52" s="180" customFormat="1" x14ac:dyDescent="0.25">
      <c r="I4382" s="203"/>
      <c r="AZ4382" s="115"/>
    </row>
    <row r="4383" spans="9:52" s="180" customFormat="1" x14ac:dyDescent="0.25">
      <c r="I4383" s="203"/>
      <c r="AZ4383" s="115"/>
    </row>
    <row r="4384" spans="9:52" s="180" customFormat="1" x14ac:dyDescent="0.25">
      <c r="I4384" s="203"/>
      <c r="AZ4384" s="115"/>
    </row>
    <row r="4385" spans="9:52" s="180" customFormat="1" x14ac:dyDescent="0.25">
      <c r="I4385" s="203"/>
      <c r="AZ4385" s="115"/>
    </row>
    <row r="4386" spans="9:52" s="180" customFormat="1" x14ac:dyDescent="0.25">
      <c r="I4386" s="203"/>
      <c r="AZ4386" s="115"/>
    </row>
    <row r="4387" spans="9:52" s="180" customFormat="1" x14ac:dyDescent="0.25">
      <c r="I4387" s="203"/>
      <c r="AZ4387" s="115"/>
    </row>
    <row r="4388" spans="9:52" s="180" customFormat="1" x14ac:dyDescent="0.25">
      <c r="I4388" s="203"/>
      <c r="AZ4388" s="115"/>
    </row>
    <row r="4389" spans="9:52" s="180" customFormat="1" x14ac:dyDescent="0.25">
      <c r="I4389" s="203"/>
      <c r="AZ4389" s="115"/>
    </row>
    <row r="4390" spans="9:52" s="180" customFormat="1" x14ac:dyDescent="0.25">
      <c r="I4390" s="203"/>
      <c r="AZ4390" s="115"/>
    </row>
    <row r="4391" spans="9:52" s="180" customFormat="1" x14ac:dyDescent="0.25">
      <c r="I4391" s="203"/>
      <c r="AZ4391" s="115"/>
    </row>
    <row r="4392" spans="9:52" s="180" customFormat="1" x14ac:dyDescent="0.25">
      <c r="I4392" s="203"/>
      <c r="AZ4392" s="115"/>
    </row>
    <row r="4393" spans="9:52" s="180" customFormat="1" x14ac:dyDescent="0.25">
      <c r="I4393" s="203"/>
      <c r="AZ4393" s="115"/>
    </row>
    <row r="4394" spans="9:52" s="180" customFormat="1" x14ac:dyDescent="0.25">
      <c r="I4394" s="203"/>
      <c r="AZ4394" s="115"/>
    </row>
    <row r="4395" spans="9:52" s="180" customFormat="1" x14ac:dyDescent="0.25">
      <c r="I4395" s="203"/>
      <c r="AZ4395" s="115"/>
    </row>
    <row r="4396" spans="9:52" s="180" customFormat="1" x14ac:dyDescent="0.25">
      <c r="I4396" s="203"/>
      <c r="AZ4396" s="115"/>
    </row>
    <row r="4397" spans="9:52" s="180" customFormat="1" x14ac:dyDescent="0.25">
      <c r="I4397" s="203"/>
      <c r="AZ4397" s="115"/>
    </row>
    <row r="4398" spans="9:52" s="180" customFormat="1" x14ac:dyDescent="0.25">
      <c r="I4398" s="203"/>
      <c r="AZ4398" s="115"/>
    </row>
    <row r="4399" spans="9:52" s="180" customFormat="1" x14ac:dyDescent="0.25">
      <c r="I4399" s="203"/>
      <c r="AZ4399" s="115"/>
    </row>
    <row r="4400" spans="9:52" s="180" customFormat="1" x14ac:dyDescent="0.25">
      <c r="I4400" s="203"/>
      <c r="AZ4400" s="115"/>
    </row>
    <row r="4401" spans="9:52" s="180" customFormat="1" x14ac:dyDescent="0.25">
      <c r="I4401" s="203"/>
      <c r="AZ4401" s="115"/>
    </row>
    <row r="4402" spans="9:52" s="180" customFormat="1" x14ac:dyDescent="0.25">
      <c r="I4402" s="203"/>
      <c r="AZ4402" s="115"/>
    </row>
    <row r="4403" spans="9:52" s="180" customFormat="1" x14ac:dyDescent="0.25">
      <c r="I4403" s="203"/>
      <c r="AZ4403" s="115"/>
    </row>
    <row r="4404" spans="9:52" s="180" customFormat="1" x14ac:dyDescent="0.25">
      <c r="I4404" s="203"/>
      <c r="AZ4404" s="115"/>
    </row>
    <row r="4405" spans="9:52" s="180" customFormat="1" x14ac:dyDescent="0.25">
      <c r="I4405" s="203"/>
      <c r="AZ4405" s="115"/>
    </row>
    <row r="4406" spans="9:52" s="180" customFormat="1" x14ac:dyDescent="0.25">
      <c r="I4406" s="203"/>
      <c r="AZ4406" s="115"/>
    </row>
    <row r="4407" spans="9:52" s="180" customFormat="1" x14ac:dyDescent="0.25">
      <c r="I4407" s="203"/>
      <c r="AZ4407" s="115"/>
    </row>
    <row r="4408" spans="9:52" s="180" customFormat="1" x14ac:dyDescent="0.25">
      <c r="I4408" s="203"/>
      <c r="AZ4408" s="115"/>
    </row>
    <row r="4409" spans="9:52" s="180" customFormat="1" x14ac:dyDescent="0.25">
      <c r="I4409" s="203"/>
      <c r="AZ4409" s="115"/>
    </row>
    <row r="4410" spans="9:52" s="180" customFormat="1" x14ac:dyDescent="0.25">
      <c r="I4410" s="203"/>
      <c r="AZ4410" s="115"/>
    </row>
    <row r="4411" spans="9:52" s="180" customFormat="1" x14ac:dyDescent="0.25">
      <c r="I4411" s="203"/>
      <c r="AZ4411" s="115"/>
    </row>
    <row r="4412" spans="9:52" s="180" customFormat="1" x14ac:dyDescent="0.25">
      <c r="I4412" s="203"/>
      <c r="AZ4412" s="115"/>
    </row>
    <row r="4413" spans="9:52" s="180" customFormat="1" x14ac:dyDescent="0.25">
      <c r="I4413" s="203"/>
      <c r="AZ4413" s="115"/>
    </row>
    <row r="4414" spans="9:52" s="180" customFormat="1" x14ac:dyDescent="0.25">
      <c r="I4414" s="203"/>
      <c r="AZ4414" s="115"/>
    </row>
    <row r="4415" spans="9:52" s="180" customFormat="1" x14ac:dyDescent="0.25">
      <c r="I4415" s="203"/>
      <c r="AZ4415" s="115"/>
    </row>
    <row r="4416" spans="9:52" s="180" customFormat="1" x14ac:dyDescent="0.25">
      <c r="I4416" s="203"/>
      <c r="AZ4416" s="115"/>
    </row>
    <row r="4417" spans="9:52" s="180" customFormat="1" x14ac:dyDescent="0.25">
      <c r="I4417" s="203"/>
      <c r="AZ4417" s="115"/>
    </row>
    <row r="4418" spans="9:52" s="180" customFormat="1" x14ac:dyDescent="0.25">
      <c r="I4418" s="203"/>
      <c r="AZ4418" s="115"/>
    </row>
    <row r="4419" spans="9:52" s="180" customFormat="1" x14ac:dyDescent="0.25">
      <c r="I4419" s="203"/>
      <c r="AZ4419" s="115"/>
    </row>
    <row r="4420" spans="9:52" s="180" customFormat="1" x14ac:dyDescent="0.25">
      <c r="I4420" s="203"/>
      <c r="AZ4420" s="115"/>
    </row>
    <row r="4421" spans="9:52" s="180" customFormat="1" x14ac:dyDescent="0.25">
      <c r="I4421" s="203"/>
      <c r="AZ4421" s="115"/>
    </row>
    <row r="4422" spans="9:52" s="180" customFormat="1" x14ac:dyDescent="0.25">
      <c r="I4422" s="203"/>
      <c r="AZ4422" s="115"/>
    </row>
    <row r="4423" spans="9:52" s="180" customFormat="1" x14ac:dyDescent="0.25">
      <c r="I4423" s="203"/>
      <c r="AZ4423" s="115"/>
    </row>
    <row r="4424" spans="9:52" s="180" customFormat="1" x14ac:dyDescent="0.25">
      <c r="I4424" s="203"/>
      <c r="AZ4424" s="115"/>
    </row>
    <row r="4425" spans="9:52" s="180" customFormat="1" x14ac:dyDescent="0.25">
      <c r="I4425" s="203"/>
      <c r="AZ4425" s="115"/>
    </row>
    <row r="4426" spans="9:52" s="180" customFormat="1" x14ac:dyDescent="0.25">
      <c r="I4426" s="203"/>
      <c r="AZ4426" s="115"/>
    </row>
    <row r="4427" spans="9:52" s="180" customFormat="1" x14ac:dyDescent="0.25">
      <c r="I4427" s="203"/>
      <c r="AZ4427" s="115"/>
    </row>
    <row r="4428" spans="9:52" s="180" customFormat="1" x14ac:dyDescent="0.25">
      <c r="I4428" s="203"/>
      <c r="AZ4428" s="115"/>
    </row>
    <row r="4429" spans="9:52" s="180" customFormat="1" x14ac:dyDescent="0.25">
      <c r="I4429" s="203"/>
      <c r="AZ4429" s="115"/>
    </row>
    <row r="4430" spans="9:52" s="180" customFormat="1" x14ac:dyDescent="0.25">
      <c r="I4430" s="203"/>
      <c r="AZ4430" s="115"/>
    </row>
    <row r="4431" spans="9:52" s="180" customFormat="1" x14ac:dyDescent="0.25">
      <c r="I4431" s="203"/>
      <c r="AZ4431" s="115"/>
    </row>
    <row r="4432" spans="9:52" s="180" customFormat="1" x14ac:dyDescent="0.25">
      <c r="I4432" s="203"/>
      <c r="AZ4432" s="115"/>
    </row>
    <row r="4433" spans="9:52" s="180" customFormat="1" x14ac:dyDescent="0.25">
      <c r="I4433" s="203"/>
      <c r="AZ4433" s="115"/>
    </row>
    <row r="4434" spans="9:52" s="180" customFormat="1" x14ac:dyDescent="0.25">
      <c r="I4434" s="203"/>
      <c r="AZ4434" s="115"/>
    </row>
    <row r="4435" spans="9:52" s="180" customFormat="1" x14ac:dyDescent="0.25">
      <c r="I4435" s="203"/>
      <c r="AZ4435" s="115"/>
    </row>
    <row r="4436" spans="9:52" s="180" customFormat="1" x14ac:dyDescent="0.25">
      <c r="I4436" s="203"/>
      <c r="AZ4436" s="115"/>
    </row>
    <row r="4437" spans="9:52" s="180" customFormat="1" x14ac:dyDescent="0.25">
      <c r="I4437" s="203"/>
      <c r="AZ4437" s="115"/>
    </row>
    <row r="4438" spans="9:52" s="180" customFormat="1" x14ac:dyDescent="0.25">
      <c r="I4438" s="203"/>
      <c r="AZ4438" s="115"/>
    </row>
    <row r="4439" spans="9:52" s="180" customFormat="1" x14ac:dyDescent="0.25">
      <c r="I4439" s="203"/>
      <c r="AZ4439" s="115"/>
    </row>
    <row r="4440" spans="9:52" s="180" customFormat="1" x14ac:dyDescent="0.25">
      <c r="I4440" s="203"/>
      <c r="AZ4440" s="115"/>
    </row>
    <row r="4441" spans="9:52" s="180" customFormat="1" x14ac:dyDescent="0.25">
      <c r="I4441" s="203"/>
      <c r="AZ4441" s="115"/>
    </row>
    <row r="4442" spans="9:52" s="180" customFormat="1" x14ac:dyDescent="0.25">
      <c r="I4442" s="203"/>
      <c r="AZ4442" s="115"/>
    </row>
    <row r="4443" spans="9:52" s="180" customFormat="1" x14ac:dyDescent="0.25">
      <c r="I4443" s="203"/>
      <c r="AZ4443" s="115"/>
    </row>
    <row r="4444" spans="9:52" s="180" customFormat="1" x14ac:dyDescent="0.25">
      <c r="I4444" s="203"/>
      <c r="AZ4444" s="115"/>
    </row>
    <row r="4445" spans="9:52" s="180" customFormat="1" x14ac:dyDescent="0.25">
      <c r="I4445" s="203"/>
      <c r="AZ4445" s="115"/>
    </row>
    <row r="4446" spans="9:52" s="180" customFormat="1" x14ac:dyDescent="0.25">
      <c r="I4446" s="203"/>
      <c r="AZ4446" s="115"/>
    </row>
    <row r="4447" spans="9:52" s="180" customFormat="1" x14ac:dyDescent="0.25">
      <c r="I4447" s="203"/>
      <c r="AZ4447" s="115"/>
    </row>
    <row r="4448" spans="9:52" s="180" customFormat="1" x14ac:dyDescent="0.25">
      <c r="I4448" s="203"/>
      <c r="AZ4448" s="115"/>
    </row>
    <row r="4449" spans="9:52" s="180" customFormat="1" x14ac:dyDescent="0.25">
      <c r="I4449" s="203"/>
      <c r="AZ4449" s="115"/>
    </row>
    <row r="4450" spans="9:52" s="180" customFormat="1" x14ac:dyDescent="0.25">
      <c r="I4450" s="203"/>
      <c r="AZ4450" s="115"/>
    </row>
    <row r="4451" spans="9:52" s="180" customFormat="1" x14ac:dyDescent="0.25">
      <c r="I4451" s="203"/>
      <c r="AZ4451" s="115"/>
    </row>
    <row r="4452" spans="9:52" s="180" customFormat="1" x14ac:dyDescent="0.25">
      <c r="I4452" s="203"/>
      <c r="AZ4452" s="115"/>
    </row>
    <row r="4453" spans="9:52" s="180" customFormat="1" x14ac:dyDescent="0.25">
      <c r="I4453" s="203"/>
      <c r="AZ4453" s="115"/>
    </row>
    <row r="4454" spans="9:52" s="180" customFormat="1" x14ac:dyDescent="0.25">
      <c r="I4454" s="203"/>
      <c r="AZ4454" s="115"/>
    </row>
    <row r="4455" spans="9:52" s="180" customFormat="1" x14ac:dyDescent="0.25">
      <c r="I4455" s="203"/>
      <c r="AZ4455" s="115"/>
    </row>
    <row r="4456" spans="9:52" s="180" customFormat="1" x14ac:dyDescent="0.25">
      <c r="I4456" s="203"/>
      <c r="AZ4456" s="115"/>
    </row>
    <row r="4457" spans="9:52" s="180" customFormat="1" x14ac:dyDescent="0.25">
      <c r="I4457" s="203"/>
      <c r="AZ4457" s="115"/>
    </row>
    <row r="4458" spans="9:52" s="180" customFormat="1" x14ac:dyDescent="0.25">
      <c r="I4458" s="203"/>
      <c r="AZ4458" s="115"/>
    </row>
    <row r="4459" spans="9:52" s="180" customFormat="1" x14ac:dyDescent="0.25">
      <c r="I4459" s="203"/>
      <c r="AZ4459" s="115"/>
    </row>
    <row r="4460" spans="9:52" s="180" customFormat="1" x14ac:dyDescent="0.25">
      <c r="I4460" s="203"/>
      <c r="AZ4460" s="115"/>
    </row>
    <row r="4461" spans="9:52" s="180" customFormat="1" x14ac:dyDescent="0.25">
      <c r="I4461" s="203"/>
      <c r="AZ4461" s="115"/>
    </row>
    <row r="4462" spans="9:52" s="180" customFormat="1" x14ac:dyDescent="0.25">
      <c r="I4462" s="203"/>
      <c r="AZ4462" s="115"/>
    </row>
    <row r="4463" spans="9:52" s="180" customFormat="1" x14ac:dyDescent="0.25">
      <c r="I4463" s="203"/>
      <c r="AZ4463" s="115"/>
    </row>
    <row r="4464" spans="9:52" s="180" customFormat="1" x14ac:dyDescent="0.25">
      <c r="I4464" s="203"/>
      <c r="AZ4464" s="115"/>
    </row>
    <row r="4465" spans="9:52" s="180" customFormat="1" x14ac:dyDescent="0.25">
      <c r="I4465" s="203"/>
      <c r="AZ4465" s="115"/>
    </row>
    <row r="4466" spans="9:52" s="180" customFormat="1" x14ac:dyDescent="0.25">
      <c r="I4466" s="203"/>
      <c r="AZ4466" s="115"/>
    </row>
    <row r="4467" spans="9:52" s="180" customFormat="1" x14ac:dyDescent="0.25">
      <c r="I4467" s="203"/>
      <c r="AZ4467" s="115"/>
    </row>
    <row r="4468" spans="9:52" s="180" customFormat="1" x14ac:dyDescent="0.25">
      <c r="I4468" s="203"/>
      <c r="AZ4468" s="115"/>
    </row>
    <row r="4469" spans="9:52" s="180" customFormat="1" x14ac:dyDescent="0.25">
      <c r="I4469" s="203"/>
      <c r="AZ4469" s="115"/>
    </row>
    <row r="4470" spans="9:52" s="180" customFormat="1" x14ac:dyDescent="0.25">
      <c r="I4470" s="203"/>
      <c r="AZ4470" s="115"/>
    </row>
    <row r="4471" spans="9:52" s="180" customFormat="1" x14ac:dyDescent="0.25">
      <c r="I4471" s="203"/>
      <c r="AZ4471" s="115"/>
    </row>
    <row r="4472" spans="9:52" s="180" customFormat="1" x14ac:dyDescent="0.25">
      <c r="I4472" s="203"/>
      <c r="AZ4472" s="115"/>
    </row>
    <row r="4473" spans="9:52" s="180" customFormat="1" x14ac:dyDescent="0.25">
      <c r="I4473" s="203"/>
      <c r="AZ4473" s="115"/>
    </row>
    <row r="4474" spans="9:52" s="180" customFormat="1" x14ac:dyDescent="0.25">
      <c r="I4474" s="203"/>
      <c r="AZ4474" s="115"/>
    </row>
    <row r="4475" spans="9:52" s="180" customFormat="1" x14ac:dyDescent="0.25">
      <c r="I4475" s="203"/>
      <c r="AZ4475" s="115"/>
    </row>
    <row r="4476" spans="9:52" s="180" customFormat="1" x14ac:dyDescent="0.25">
      <c r="I4476" s="203"/>
      <c r="AZ4476" s="115"/>
    </row>
    <row r="4477" spans="9:52" s="180" customFormat="1" x14ac:dyDescent="0.25">
      <c r="I4477" s="203"/>
      <c r="AZ4477" s="115"/>
    </row>
    <row r="4478" spans="9:52" s="180" customFormat="1" x14ac:dyDescent="0.25">
      <c r="I4478" s="203"/>
      <c r="AZ4478" s="115"/>
    </row>
    <row r="4479" spans="9:52" s="180" customFormat="1" x14ac:dyDescent="0.25">
      <c r="I4479" s="203"/>
      <c r="AZ4479" s="115"/>
    </row>
    <row r="4480" spans="9:52" s="180" customFormat="1" x14ac:dyDescent="0.25">
      <c r="I4480" s="203"/>
      <c r="AZ4480" s="115"/>
    </row>
    <row r="4481" spans="9:52" s="180" customFormat="1" x14ac:dyDescent="0.25">
      <c r="I4481" s="203"/>
      <c r="AZ4481" s="115"/>
    </row>
    <row r="4482" spans="9:52" s="180" customFormat="1" x14ac:dyDescent="0.25">
      <c r="I4482" s="203"/>
      <c r="AZ4482" s="115"/>
    </row>
    <row r="4483" spans="9:52" s="180" customFormat="1" x14ac:dyDescent="0.25">
      <c r="I4483" s="203"/>
      <c r="AZ4483" s="115"/>
    </row>
    <row r="4484" spans="9:52" s="180" customFormat="1" x14ac:dyDescent="0.25">
      <c r="I4484" s="203"/>
      <c r="AZ4484" s="115"/>
    </row>
    <row r="4485" spans="9:52" s="180" customFormat="1" x14ac:dyDescent="0.25">
      <c r="I4485" s="203"/>
      <c r="AZ4485" s="115"/>
    </row>
    <row r="4486" spans="9:52" s="180" customFormat="1" x14ac:dyDescent="0.25">
      <c r="I4486" s="203"/>
      <c r="AZ4486" s="115"/>
    </row>
    <row r="4487" spans="9:52" s="180" customFormat="1" x14ac:dyDescent="0.25">
      <c r="I4487" s="203"/>
      <c r="AZ4487" s="115"/>
    </row>
    <row r="4488" spans="9:52" s="180" customFormat="1" x14ac:dyDescent="0.25">
      <c r="I4488" s="203"/>
      <c r="AZ4488" s="115"/>
    </row>
    <row r="4489" spans="9:52" s="180" customFormat="1" x14ac:dyDescent="0.25">
      <c r="I4489" s="203"/>
      <c r="AZ4489" s="115"/>
    </row>
    <row r="4490" spans="9:52" s="180" customFormat="1" x14ac:dyDescent="0.25">
      <c r="I4490" s="203"/>
      <c r="AZ4490" s="115"/>
    </row>
    <row r="4491" spans="9:52" s="180" customFormat="1" x14ac:dyDescent="0.25">
      <c r="I4491" s="203"/>
      <c r="AZ4491" s="115"/>
    </row>
    <row r="4492" spans="9:52" s="180" customFormat="1" x14ac:dyDescent="0.25">
      <c r="I4492" s="203"/>
      <c r="AZ4492" s="115"/>
    </row>
    <row r="4493" spans="9:52" s="180" customFormat="1" x14ac:dyDescent="0.25">
      <c r="I4493" s="203"/>
      <c r="AZ4493" s="115"/>
    </row>
    <row r="4494" spans="9:52" s="180" customFormat="1" x14ac:dyDescent="0.25">
      <c r="I4494" s="203"/>
      <c r="AZ4494" s="115"/>
    </row>
    <row r="4495" spans="9:52" s="180" customFormat="1" x14ac:dyDescent="0.25">
      <c r="I4495" s="203"/>
      <c r="AZ4495" s="115"/>
    </row>
    <row r="4496" spans="9:52" s="180" customFormat="1" x14ac:dyDescent="0.25">
      <c r="I4496" s="203"/>
      <c r="AZ4496" s="115"/>
    </row>
    <row r="4497" spans="9:52" s="180" customFormat="1" x14ac:dyDescent="0.25">
      <c r="I4497" s="203"/>
      <c r="AZ4497" s="115"/>
    </row>
    <row r="4498" spans="9:52" s="180" customFormat="1" x14ac:dyDescent="0.25">
      <c r="I4498" s="203"/>
      <c r="AZ4498" s="115"/>
    </row>
    <row r="4499" spans="9:52" s="180" customFormat="1" x14ac:dyDescent="0.25">
      <c r="I4499" s="203"/>
      <c r="AZ4499" s="115"/>
    </row>
    <row r="4500" spans="9:52" s="180" customFormat="1" x14ac:dyDescent="0.25">
      <c r="I4500" s="203"/>
      <c r="AZ4500" s="115"/>
    </row>
    <row r="4501" spans="9:52" s="180" customFormat="1" x14ac:dyDescent="0.25">
      <c r="I4501" s="203"/>
      <c r="AZ4501" s="115"/>
    </row>
    <row r="4502" spans="9:52" s="180" customFormat="1" x14ac:dyDescent="0.25">
      <c r="I4502" s="203"/>
      <c r="AZ4502" s="115"/>
    </row>
    <row r="4503" spans="9:52" s="180" customFormat="1" x14ac:dyDescent="0.25">
      <c r="I4503" s="203"/>
      <c r="AZ4503" s="115"/>
    </row>
    <row r="4504" spans="9:52" s="180" customFormat="1" x14ac:dyDescent="0.25">
      <c r="I4504" s="203"/>
      <c r="AZ4504" s="115"/>
    </row>
    <row r="4505" spans="9:52" s="180" customFormat="1" x14ac:dyDescent="0.25">
      <c r="I4505" s="203"/>
      <c r="AZ4505" s="115"/>
    </row>
    <row r="4506" spans="9:52" s="180" customFormat="1" x14ac:dyDescent="0.25">
      <c r="I4506" s="203"/>
      <c r="AZ4506" s="115"/>
    </row>
    <row r="4507" spans="9:52" s="180" customFormat="1" x14ac:dyDescent="0.25">
      <c r="I4507" s="203"/>
      <c r="AZ4507" s="115"/>
    </row>
    <row r="4508" spans="9:52" s="180" customFormat="1" x14ac:dyDescent="0.25">
      <c r="I4508" s="203"/>
      <c r="AZ4508" s="115"/>
    </row>
    <row r="4509" spans="9:52" s="180" customFormat="1" x14ac:dyDescent="0.25">
      <c r="I4509" s="203"/>
      <c r="AZ4509" s="115"/>
    </row>
    <row r="4510" spans="9:52" s="180" customFormat="1" x14ac:dyDescent="0.25">
      <c r="I4510" s="203"/>
      <c r="AZ4510" s="115"/>
    </row>
    <row r="4511" spans="9:52" s="180" customFormat="1" x14ac:dyDescent="0.25">
      <c r="I4511" s="203"/>
      <c r="AZ4511" s="115"/>
    </row>
    <row r="4512" spans="9:52" s="180" customFormat="1" x14ac:dyDescent="0.25">
      <c r="I4512" s="203"/>
      <c r="AZ4512" s="115"/>
    </row>
    <row r="4513" spans="9:52" s="180" customFormat="1" x14ac:dyDescent="0.25">
      <c r="I4513" s="203"/>
      <c r="AZ4513" s="115"/>
    </row>
    <row r="4514" spans="9:52" s="180" customFormat="1" x14ac:dyDescent="0.25">
      <c r="I4514" s="203"/>
      <c r="AZ4514" s="115"/>
    </row>
    <row r="4515" spans="9:52" s="180" customFormat="1" x14ac:dyDescent="0.25">
      <c r="I4515" s="203"/>
      <c r="AZ4515" s="115"/>
    </row>
    <row r="4516" spans="9:52" s="180" customFormat="1" x14ac:dyDescent="0.25">
      <c r="I4516" s="203"/>
      <c r="AZ4516" s="115"/>
    </row>
    <row r="4517" spans="9:52" s="180" customFormat="1" x14ac:dyDescent="0.25">
      <c r="I4517" s="203"/>
      <c r="AZ4517" s="115"/>
    </row>
    <row r="4518" spans="9:52" s="180" customFormat="1" x14ac:dyDescent="0.25">
      <c r="I4518" s="203"/>
      <c r="AZ4518" s="115"/>
    </row>
    <row r="4519" spans="9:52" s="180" customFormat="1" x14ac:dyDescent="0.25">
      <c r="I4519" s="203"/>
      <c r="AZ4519" s="115"/>
    </row>
    <row r="4520" spans="9:52" s="180" customFormat="1" x14ac:dyDescent="0.25">
      <c r="I4520" s="203"/>
      <c r="AZ4520" s="115"/>
    </row>
    <row r="4521" spans="9:52" s="180" customFormat="1" x14ac:dyDescent="0.25">
      <c r="I4521" s="203"/>
      <c r="AZ4521" s="115"/>
    </row>
    <row r="4522" spans="9:52" s="180" customFormat="1" x14ac:dyDescent="0.25">
      <c r="I4522" s="203"/>
      <c r="AZ4522" s="115"/>
    </row>
    <row r="4523" spans="9:52" s="180" customFormat="1" x14ac:dyDescent="0.25">
      <c r="I4523" s="203"/>
      <c r="AZ4523" s="115"/>
    </row>
    <row r="4524" spans="9:52" s="180" customFormat="1" x14ac:dyDescent="0.25">
      <c r="I4524" s="203"/>
      <c r="AZ4524" s="115"/>
    </row>
    <row r="4525" spans="9:52" s="180" customFormat="1" x14ac:dyDescent="0.25">
      <c r="I4525" s="203"/>
      <c r="AZ4525" s="115"/>
    </row>
    <row r="4526" spans="9:52" s="180" customFormat="1" x14ac:dyDescent="0.25">
      <c r="I4526" s="203"/>
      <c r="AZ4526" s="115"/>
    </row>
    <row r="4527" spans="9:52" s="180" customFormat="1" x14ac:dyDescent="0.25">
      <c r="I4527" s="203"/>
      <c r="AZ4527" s="115"/>
    </row>
    <row r="4528" spans="9:52" s="180" customFormat="1" x14ac:dyDescent="0.25">
      <c r="I4528" s="203"/>
      <c r="AZ4528" s="115"/>
    </row>
    <row r="4529" spans="9:52" s="180" customFormat="1" x14ac:dyDescent="0.25">
      <c r="I4529" s="203"/>
      <c r="AZ4529" s="115"/>
    </row>
    <row r="4530" spans="9:52" s="180" customFormat="1" x14ac:dyDescent="0.25">
      <c r="I4530" s="203"/>
      <c r="AZ4530" s="115"/>
    </row>
    <row r="4531" spans="9:52" s="180" customFormat="1" x14ac:dyDescent="0.25">
      <c r="I4531" s="203"/>
      <c r="AZ4531" s="115"/>
    </row>
    <row r="4532" spans="9:52" s="180" customFormat="1" x14ac:dyDescent="0.25">
      <c r="I4532" s="203"/>
      <c r="AZ4532" s="115"/>
    </row>
    <row r="4533" spans="9:52" s="180" customFormat="1" x14ac:dyDescent="0.25">
      <c r="I4533" s="203"/>
      <c r="AZ4533" s="115"/>
    </row>
    <row r="4534" spans="9:52" s="180" customFormat="1" x14ac:dyDescent="0.25">
      <c r="I4534" s="203"/>
      <c r="AZ4534" s="115"/>
    </row>
    <row r="4535" spans="9:52" s="180" customFormat="1" x14ac:dyDescent="0.25">
      <c r="I4535" s="203"/>
      <c r="AZ4535" s="115"/>
    </row>
    <row r="4536" spans="9:52" s="180" customFormat="1" x14ac:dyDescent="0.25">
      <c r="I4536" s="203"/>
      <c r="AZ4536" s="115"/>
    </row>
    <row r="4537" spans="9:52" s="180" customFormat="1" x14ac:dyDescent="0.25">
      <c r="I4537" s="203"/>
      <c r="AZ4537" s="115"/>
    </row>
    <row r="4538" spans="9:52" s="180" customFormat="1" x14ac:dyDescent="0.25">
      <c r="I4538" s="203"/>
      <c r="AZ4538" s="115"/>
    </row>
    <row r="4539" spans="9:52" s="180" customFormat="1" x14ac:dyDescent="0.25">
      <c r="I4539" s="203"/>
      <c r="AZ4539" s="115"/>
    </row>
    <row r="4540" spans="9:52" s="180" customFormat="1" x14ac:dyDescent="0.25">
      <c r="I4540" s="203"/>
      <c r="AZ4540" s="115"/>
    </row>
    <row r="4541" spans="9:52" s="180" customFormat="1" x14ac:dyDescent="0.25">
      <c r="I4541" s="203"/>
      <c r="AZ4541" s="115"/>
    </row>
    <row r="4542" spans="9:52" s="180" customFormat="1" x14ac:dyDescent="0.25">
      <c r="I4542" s="203"/>
      <c r="AZ4542" s="115"/>
    </row>
    <row r="4543" spans="9:52" s="180" customFormat="1" x14ac:dyDescent="0.25">
      <c r="I4543" s="203"/>
      <c r="AZ4543" s="115"/>
    </row>
    <row r="4544" spans="9:52" s="180" customFormat="1" x14ac:dyDescent="0.25">
      <c r="I4544" s="203"/>
      <c r="AZ4544" s="115"/>
    </row>
    <row r="4545" spans="9:52" s="180" customFormat="1" x14ac:dyDescent="0.25">
      <c r="I4545" s="203"/>
      <c r="AZ4545" s="115"/>
    </row>
    <row r="4546" spans="9:52" s="180" customFormat="1" x14ac:dyDescent="0.25">
      <c r="I4546" s="203"/>
      <c r="AZ4546" s="115"/>
    </row>
    <row r="4547" spans="9:52" s="180" customFormat="1" x14ac:dyDescent="0.25">
      <c r="I4547" s="203"/>
      <c r="AZ4547" s="115"/>
    </row>
    <row r="4548" spans="9:52" s="180" customFormat="1" x14ac:dyDescent="0.25">
      <c r="I4548" s="203"/>
      <c r="AZ4548" s="115"/>
    </row>
    <row r="4549" spans="9:52" s="180" customFormat="1" x14ac:dyDescent="0.25">
      <c r="I4549" s="203"/>
      <c r="AZ4549" s="115"/>
    </row>
    <row r="4550" spans="9:52" s="180" customFormat="1" x14ac:dyDescent="0.25">
      <c r="I4550" s="203"/>
      <c r="AZ4550" s="115"/>
    </row>
    <row r="4551" spans="9:52" s="180" customFormat="1" x14ac:dyDescent="0.25">
      <c r="I4551" s="203"/>
      <c r="AZ4551" s="115"/>
    </row>
    <row r="4552" spans="9:52" s="180" customFormat="1" x14ac:dyDescent="0.25">
      <c r="I4552" s="203"/>
      <c r="AZ4552" s="115"/>
    </row>
    <row r="4553" spans="9:52" s="180" customFormat="1" x14ac:dyDescent="0.25">
      <c r="I4553" s="203"/>
      <c r="AZ4553" s="115"/>
    </row>
    <row r="4554" spans="9:52" s="180" customFormat="1" x14ac:dyDescent="0.25">
      <c r="I4554" s="203"/>
      <c r="AZ4554" s="115"/>
    </row>
    <row r="4555" spans="9:52" s="180" customFormat="1" x14ac:dyDescent="0.25">
      <c r="I4555" s="203"/>
      <c r="AZ4555" s="115"/>
    </row>
    <row r="4556" spans="9:52" s="180" customFormat="1" x14ac:dyDescent="0.25">
      <c r="I4556" s="203"/>
      <c r="AZ4556" s="115"/>
    </row>
    <row r="4557" spans="9:52" s="180" customFormat="1" x14ac:dyDescent="0.25">
      <c r="I4557" s="203"/>
      <c r="AZ4557" s="115"/>
    </row>
    <row r="4558" spans="9:52" s="180" customFormat="1" x14ac:dyDescent="0.25">
      <c r="I4558" s="203"/>
      <c r="AZ4558" s="115"/>
    </row>
    <row r="4559" spans="9:52" s="180" customFormat="1" x14ac:dyDescent="0.25">
      <c r="I4559" s="203"/>
      <c r="AZ4559" s="115"/>
    </row>
    <row r="4560" spans="9:52" s="180" customFormat="1" x14ac:dyDescent="0.25">
      <c r="I4560" s="203"/>
      <c r="AZ4560" s="115"/>
    </row>
    <row r="4561" spans="9:52" s="180" customFormat="1" x14ac:dyDescent="0.25">
      <c r="I4561" s="203"/>
      <c r="AZ4561" s="115"/>
    </row>
    <row r="4562" spans="9:52" s="180" customFormat="1" x14ac:dyDescent="0.25">
      <c r="I4562" s="203"/>
      <c r="AZ4562" s="115"/>
    </row>
    <row r="4563" spans="9:52" s="180" customFormat="1" x14ac:dyDescent="0.25">
      <c r="I4563" s="203"/>
      <c r="AZ4563" s="115"/>
    </row>
    <row r="4564" spans="9:52" s="180" customFormat="1" x14ac:dyDescent="0.25">
      <c r="I4564" s="203"/>
      <c r="AZ4564" s="115"/>
    </row>
    <row r="4565" spans="9:52" s="180" customFormat="1" x14ac:dyDescent="0.25">
      <c r="I4565" s="203"/>
      <c r="AZ4565" s="115"/>
    </row>
    <row r="4566" spans="9:52" s="180" customFormat="1" x14ac:dyDescent="0.25">
      <c r="I4566" s="203"/>
      <c r="AZ4566" s="115"/>
    </row>
    <row r="4567" spans="9:52" s="180" customFormat="1" x14ac:dyDescent="0.25">
      <c r="I4567" s="203"/>
      <c r="AZ4567" s="115"/>
    </row>
    <row r="4568" spans="9:52" s="180" customFormat="1" x14ac:dyDescent="0.25">
      <c r="I4568" s="203"/>
      <c r="AZ4568" s="115"/>
    </row>
    <row r="4569" spans="9:52" s="180" customFormat="1" x14ac:dyDescent="0.25">
      <c r="I4569" s="203"/>
      <c r="AZ4569" s="115"/>
    </row>
    <row r="4570" spans="9:52" s="180" customFormat="1" x14ac:dyDescent="0.25">
      <c r="I4570" s="203"/>
      <c r="AZ4570" s="115"/>
    </row>
    <row r="4571" spans="9:52" s="180" customFormat="1" x14ac:dyDescent="0.25">
      <c r="I4571" s="203"/>
      <c r="AZ4571" s="115"/>
    </row>
    <row r="4572" spans="9:52" s="180" customFormat="1" x14ac:dyDescent="0.25">
      <c r="I4572" s="203"/>
      <c r="AZ4572" s="115"/>
    </row>
    <row r="4573" spans="9:52" s="180" customFormat="1" x14ac:dyDescent="0.25">
      <c r="I4573" s="203"/>
      <c r="AZ4573" s="115"/>
    </row>
    <row r="4574" spans="9:52" s="180" customFormat="1" x14ac:dyDescent="0.25">
      <c r="I4574" s="203"/>
      <c r="AZ4574" s="115"/>
    </row>
    <row r="4575" spans="9:52" s="180" customFormat="1" x14ac:dyDescent="0.25">
      <c r="I4575" s="203"/>
      <c r="AZ4575" s="115"/>
    </row>
    <row r="4576" spans="9:52" s="180" customFormat="1" x14ac:dyDescent="0.25">
      <c r="I4576" s="203"/>
      <c r="AZ4576" s="115"/>
    </row>
    <row r="4577" spans="9:52" s="180" customFormat="1" x14ac:dyDescent="0.25">
      <c r="I4577" s="203"/>
      <c r="AZ4577" s="115"/>
    </row>
    <row r="4578" spans="9:52" s="180" customFormat="1" x14ac:dyDescent="0.25">
      <c r="I4578" s="203"/>
      <c r="AZ4578" s="115"/>
    </row>
    <row r="4579" spans="9:52" s="180" customFormat="1" x14ac:dyDescent="0.25">
      <c r="I4579" s="203"/>
      <c r="AZ4579" s="115"/>
    </row>
    <row r="4580" spans="9:52" s="180" customFormat="1" x14ac:dyDescent="0.25">
      <c r="I4580" s="203"/>
      <c r="AZ4580" s="115"/>
    </row>
    <row r="4581" spans="9:52" s="180" customFormat="1" x14ac:dyDescent="0.25">
      <c r="I4581" s="203"/>
      <c r="AZ4581" s="115"/>
    </row>
    <row r="4582" spans="9:52" s="180" customFormat="1" x14ac:dyDescent="0.25">
      <c r="I4582" s="203"/>
      <c r="AZ4582" s="115"/>
    </row>
    <row r="4583" spans="9:52" s="180" customFormat="1" x14ac:dyDescent="0.25">
      <c r="I4583" s="203"/>
      <c r="AZ4583" s="115"/>
    </row>
    <row r="4584" spans="9:52" s="180" customFormat="1" x14ac:dyDescent="0.25">
      <c r="I4584" s="203"/>
      <c r="AZ4584" s="115"/>
    </row>
    <row r="4585" spans="9:52" s="180" customFormat="1" x14ac:dyDescent="0.25">
      <c r="I4585" s="203"/>
      <c r="AZ4585" s="115"/>
    </row>
    <row r="4586" spans="9:52" s="180" customFormat="1" x14ac:dyDescent="0.25">
      <c r="I4586" s="203"/>
      <c r="AZ4586" s="115"/>
    </row>
    <row r="4587" spans="9:52" s="180" customFormat="1" x14ac:dyDescent="0.25">
      <c r="I4587" s="203"/>
      <c r="AZ4587" s="115"/>
    </row>
    <row r="4588" spans="9:52" s="180" customFormat="1" x14ac:dyDescent="0.25">
      <c r="I4588" s="203"/>
      <c r="AZ4588" s="115"/>
    </row>
    <row r="4589" spans="9:52" s="180" customFormat="1" x14ac:dyDescent="0.25">
      <c r="I4589" s="203"/>
      <c r="AZ4589" s="115"/>
    </row>
    <row r="4590" spans="9:52" s="180" customFormat="1" x14ac:dyDescent="0.25">
      <c r="I4590" s="203"/>
      <c r="AZ4590" s="115"/>
    </row>
    <row r="4591" spans="9:52" s="180" customFormat="1" x14ac:dyDescent="0.25">
      <c r="I4591" s="203"/>
      <c r="AZ4591" s="115"/>
    </row>
    <row r="4592" spans="9:52" s="180" customFormat="1" x14ac:dyDescent="0.25">
      <c r="I4592" s="203"/>
      <c r="AZ4592" s="115"/>
    </row>
    <row r="4593" spans="9:52" s="180" customFormat="1" x14ac:dyDescent="0.25">
      <c r="I4593" s="203"/>
      <c r="AZ4593" s="115"/>
    </row>
    <row r="4594" spans="9:52" s="180" customFormat="1" x14ac:dyDescent="0.25">
      <c r="I4594" s="203"/>
      <c r="AZ4594" s="115"/>
    </row>
    <row r="4595" spans="9:52" s="180" customFormat="1" x14ac:dyDescent="0.25">
      <c r="I4595" s="203"/>
      <c r="AZ4595" s="115"/>
    </row>
    <row r="4596" spans="9:52" s="180" customFormat="1" x14ac:dyDescent="0.25">
      <c r="I4596" s="203"/>
      <c r="AZ4596" s="115"/>
    </row>
    <row r="4597" spans="9:52" s="180" customFormat="1" x14ac:dyDescent="0.25">
      <c r="I4597" s="203"/>
      <c r="AZ4597" s="115"/>
    </row>
    <row r="4598" spans="9:52" s="180" customFormat="1" x14ac:dyDescent="0.25">
      <c r="I4598" s="203"/>
      <c r="AZ4598" s="115"/>
    </row>
    <row r="4599" spans="9:52" s="180" customFormat="1" x14ac:dyDescent="0.25">
      <c r="I4599" s="203"/>
      <c r="AZ4599" s="115"/>
    </row>
    <row r="4600" spans="9:52" s="180" customFormat="1" x14ac:dyDescent="0.25">
      <c r="I4600" s="203"/>
      <c r="AZ4600" s="115"/>
    </row>
    <row r="4601" spans="9:52" s="180" customFormat="1" x14ac:dyDescent="0.25">
      <c r="I4601" s="203"/>
      <c r="AZ4601" s="115"/>
    </row>
    <row r="4602" spans="9:52" s="180" customFormat="1" x14ac:dyDescent="0.25">
      <c r="I4602" s="203"/>
      <c r="AZ4602" s="115"/>
    </row>
    <row r="4603" spans="9:52" s="180" customFormat="1" x14ac:dyDescent="0.25">
      <c r="I4603" s="203"/>
      <c r="AZ4603" s="115"/>
    </row>
    <row r="4604" spans="9:52" s="180" customFormat="1" x14ac:dyDescent="0.25">
      <c r="I4604" s="203"/>
      <c r="AZ4604" s="115"/>
    </row>
    <row r="4605" spans="9:52" s="180" customFormat="1" x14ac:dyDescent="0.25">
      <c r="I4605" s="203"/>
      <c r="AZ4605" s="115"/>
    </row>
    <row r="4606" spans="9:52" s="180" customFormat="1" x14ac:dyDescent="0.25">
      <c r="I4606" s="203"/>
      <c r="AZ4606" s="115"/>
    </row>
    <row r="4607" spans="9:52" s="180" customFormat="1" x14ac:dyDescent="0.25">
      <c r="I4607" s="203"/>
      <c r="AZ4607" s="115"/>
    </row>
    <row r="4608" spans="9:52" s="180" customFormat="1" x14ac:dyDescent="0.25">
      <c r="I4608" s="203"/>
      <c r="AZ4608" s="115"/>
    </row>
    <row r="4609" spans="9:52" s="180" customFormat="1" x14ac:dyDescent="0.25">
      <c r="I4609" s="203"/>
      <c r="AZ4609" s="115"/>
    </row>
    <row r="4610" spans="9:52" s="180" customFormat="1" x14ac:dyDescent="0.25">
      <c r="I4610" s="203"/>
      <c r="AZ4610" s="115"/>
    </row>
    <row r="4611" spans="9:52" s="180" customFormat="1" x14ac:dyDescent="0.25">
      <c r="I4611" s="203"/>
      <c r="AZ4611" s="115"/>
    </row>
    <row r="4612" spans="9:52" s="180" customFormat="1" x14ac:dyDescent="0.25">
      <c r="I4612" s="203"/>
      <c r="AZ4612" s="115"/>
    </row>
    <row r="4613" spans="9:52" s="180" customFormat="1" x14ac:dyDescent="0.25">
      <c r="I4613" s="203"/>
      <c r="AZ4613" s="115"/>
    </row>
    <row r="4614" spans="9:52" s="180" customFormat="1" x14ac:dyDescent="0.25">
      <c r="I4614" s="203"/>
      <c r="AZ4614" s="115"/>
    </row>
    <row r="4615" spans="9:52" s="180" customFormat="1" x14ac:dyDescent="0.25">
      <c r="I4615" s="203"/>
      <c r="AZ4615" s="115"/>
    </row>
    <row r="4616" spans="9:52" s="180" customFormat="1" x14ac:dyDescent="0.25">
      <c r="I4616" s="203"/>
      <c r="AZ4616" s="115"/>
    </row>
    <row r="4617" spans="9:52" s="180" customFormat="1" x14ac:dyDescent="0.25">
      <c r="I4617" s="203"/>
      <c r="AZ4617" s="115"/>
    </row>
    <row r="4618" spans="9:52" s="180" customFormat="1" x14ac:dyDescent="0.25">
      <c r="I4618" s="203"/>
      <c r="AZ4618" s="115"/>
    </row>
    <row r="4619" spans="9:52" s="180" customFormat="1" x14ac:dyDescent="0.25">
      <c r="I4619" s="203"/>
      <c r="AZ4619" s="115"/>
    </row>
    <row r="4620" spans="9:52" s="180" customFormat="1" x14ac:dyDescent="0.25">
      <c r="I4620" s="203"/>
      <c r="AZ4620" s="115"/>
    </row>
    <row r="4621" spans="9:52" s="180" customFormat="1" x14ac:dyDescent="0.25">
      <c r="I4621" s="203"/>
      <c r="AZ4621" s="115"/>
    </row>
    <row r="4622" spans="9:52" s="180" customFormat="1" x14ac:dyDescent="0.25">
      <c r="I4622" s="203"/>
      <c r="AZ4622" s="115"/>
    </row>
    <row r="4623" spans="9:52" s="180" customFormat="1" x14ac:dyDescent="0.25">
      <c r="I4623" s="203"/>
      <c r="AZ4623" s="115"/>
    </row>
    <row r="4624" spans="9:52" s="180" customFormat="1" x14ac:dyDescent="0.25">
      <c r="I4624" s="203"/>
      <c r="AZ4624" s="115"/>
    </row>
    <row r="4625" spans="9:52" s="180" customFormat="1" x14ac:dyDescent="0.25">
      <c r="I4625" s="203"/>
      <c r="AZ4625" s="115"/>
    </row>
    <row r="4626" spans="9:52" s="180" customFormat="1" x14ac:dyDescent="0.25">
      <c r="I4626" s="203"/>
      <c r="AZ4626" s="115"/>
    </row>
    <row r="4627" spans="9:52" s="180" customFormat="1" x14ac:dyDescent="0.25">
      <c r="I4627" s="203"/>
      <c r="AZ4627" s="115"/>
    </row>
    <row r="4628" spans="9:52" s="180" customFormat="1" x14ac:dyDescent="0.25">
      <c r="I4628" s="203"/>
      <c r="AZ4628" s="115"/>
    </row>
    <row r="4629" spans="9:52" s="180" customFormat="1" x14ac:dyDescent="0.25">
      <c r="I4629" s="203"/>
      <c r="AZ4629" s="115"/>
    </row>
    <row r="4630" spans="9:52" s="180" customFormat="1" x14ac:dyDescent="0.25">
      <c r="I4630" s="203"/>
      <c r="AZ4630" s="115"/>
    </row>
    <row r="4631" spans="9:52" s="180" customFormat="1" x14ac:dyDescent="0.25">
      <c r="I4631" s="203"/>
      <c r="AZ4631" s="115"/>
    </row>
    <row r="4632" spans="9:52" s="180" customFormat="1" x14ac:dyDescent="0.25">
      <c r="I4632" s="203"/>
      <c r="AZ4632" s="115"/>
    </row>
    <row r="4633" spans="9:52" s="180" customFormat="1" x14ac:dyDescent="0.25">
      <c r="I4633" s="203"/>
      <c r="AZ4633" s="115"/>
    </row>
    <row r="4634" spans="9:52" s="180" customFormat="1" x14ac:dyDescent="0.25">
      <c r="I4634" s="203"/>
      <c r="AZ4634" s="115"/>
    </row>
    <row r="4635" spans="9:52" s="180" customFormat="1" x14ac:dyDescent="0.25">
      <c r="I4635" s="203"/>
      <c r="AZ4635" s="115"/>
    </row>
    <row r="4636" spans="9:52" s="180" customFormat="1" x14ac:dyDescent="0.25">
      <c r="I4636" s="203"/>
      <c r="AZ4636" s="115"/>
    </row>
    <row r="4637" spans="9:52" s="180" customFormat="1" x14ac:dyDescent="0.25">
      <c r="I4637" s="203"/>
      <c r="AZ4637" s="115"/>
    </row>
    <row r="4638" spans="9:52" s="180" customFormat="1" x14ac:dyDescent="0.25">
      <c r="I4638" s="203"/>
      <c r="AZ4638" s="115"/>
    </row>
    <row r="4639" spans="9:52" s="180" customFormat="1" x14ac:dyDescent="0.25">
      <c r="I4639" s="203"/>
      <c r="AZ4639" s="115"/>
    </row>
    <row r="4640" spans="9:52" s="180" customFormat="1" x14ac:dyDescent="0.25">
      <c r="I4640" s="203"/>
      <c r="AZ4640" s="115"/>
    </row>
    <row r="4641" spans="9:52" s="180" customFormat="1" x14ac:dyDescent="0.25">
      <c r="I4641" s="203"/>
      <c r="AZ4641" s="115"/>
    </row>
    <row r="4642" spans="9:52" s="180" customFormat="1" x14ac:dyDescent="0.25">
      <c r="I4642" s="203"/>
      <c r="AZ4642" s="115"/>
    </row>
    <row r="4643" spans="9:52" s="180" customFormat="1" x14ac:dyDescent="0.25">
      <c r="I4643" s="203"/>
      <c r="AZ4643" s="115"/>
    </row>
    <row r="4644" spans="9:52" s="180" customFormat="1" x14ac:dyDescent="0.25">
      <c r="I4644" s="203"/>
      <c r="AZ4644" s="115"/>
    </row>
    <row r="4645" spans="9:52" s="180" customFormat="1" x14ac:dyDescent="0.25">
      <c r="I4645" s="203"/>
      <c r="AZ4645" s="115"/>
    </row>
    <row r="4646" spans="9:52" s="180" customFormat="1" x14ac:dyDescent="0.25">
      <c r="I4646" s="203"/>
      <c r="AZ4646" s="115"/>
    </row>
    <row r="4647" spans="9:52" s="180" customFormat="1" x14ac:dyDescent="0.25">
      <c r="I4647" s="203"/>
      <c r="AZ4647" s="115"/>
    </row>
    <row r="4648" spans="9:52" s="180" customFormat="1" x14ac:dyDescent="0.25">
      <c r="I4648" s="203"/>
      <c r="AZ4648" s="115"/>
    </row>
    <row r="4649" spans="9:52" s="180" customFormat="1" x14ac:dyDescent="0.25">
      <c r="I4649" s="203"/>
      <c r="AZ4649" s="115"/>
    </row>
    <row r="4650" spans="9:52" s="180" customFormat="1" x14ac:dyDescent="0.25">
      <c r="I4650" s="203"/>
      <c r="AZ4650" s="115"/>
    </row>
    <row r="4651" spans="9:52" s="180" customFormat="1" x14ac:dyDescent="0.25">
      <c r="I4651" s="203"/>
      <c r="AZ4651" s="115"/>
    </row>
    <row r="4652" spans="9:52" s="180" customFormat="1" x14ac:dyDescent="0.25">
      <c r="I4652" s="203"/>
      <c r="AZ4652" s="115"/>
    </row>
    <row r="4653" spans="9:52" s="180" customFormat="1" x14ac:dyDescent="0.25">
      <c r="I4653" s="203"/>
      <c r="AZ4653" s="115"/>
    </row>
    <row r="4654" spans="9:52" s="180" customFormat="1" x14ac:dyDescent="0.25">
      <c r="I4654" s="203"/>
      <c r="AZ4654" s="115"/>
    </row>
    <row r="4655" spans="9:52" s="180" customFormat="1" x14ac:dyDescent="0.25">
      <c r="I4655" s="203"/>
      <c r="AZ4655" s="115"/>
    </row>
    <row r="4656" spans="9:52" s="180" customFormat="1" x14ac:dyDescent="0.25">
      <c r="I4656" s="203"/>
      <c r="AZ4656" s="115"/>
    </row>
    <row r="4657" spans="9:52" s="180" customFormat="1" x14ac:dyDescent="0.25">
      <c r="I4657" s="203"/>
      <c r="AZ4657" s="115"/>
    </row>
    <row r="4658" spans="9:52" s="180" customFormat="1" x14ac:dyDescent="0.25">
      <c r="I4658" s="203"/>
      <c r="AZ4658" s="115"/>
    </row>
    <row r="4659" spans="9:52" s="180" customFormat="1" x14ac:dyDescent="0.25">
      <c r="I4659" s="203"/>
      <c r="AZ4659" s="115"/>
    </row>
    <row r="4660" spans="9:52" s="180" customFormat="1" x14ac:dyDescent="0.25">
      <c r="I4660" s="203"/>
      <c r="AZ4660" s="115"/>
    </row>
    <row r="4661" spans="9:52" s="180" customFormat="1" x14ac:dyDescent="0.25">
      <c r="I4661" s="203"/>
      <c r="AZ4661" s="115"/>
    </row>
    <row r="4662" spans="9:52" s="180" customFormat="1" x14ac:dyDescent="0.25">
      <c r="I4662" s="203"/>
      <c r="AZ4662" s="115"/>
    </row>
    <row r="4663" spans="9:52" s="180" customFormat="1" x14ac:dyDescent="0.25">
      <c r="I4663" s="203"/>
      <c r="AZ4663" s="115"/>
    </row>
    <row r="4664" spans="9:52" s="180" customFormat="1" x14ac:dyDescent="0.25">
      <c r="I4664" s="203"/>
      <c r="AZ4664" s="115"/>
    </row>
    <row r="4665" spans="9:52" s="180" customFormat="1" x14ac:dyDescent="0.25">
      <c r="I4665" s="203"/>
      <c r="AZ4665" s="115"/>
    </row>
    <row r="4666" spans="9:52" s="180" customFormat="1" x14ac:dyDescent="0.25">
      <c r="I4666" s="203"/>
      <c r="AZ4666" s="115"/>
    </row>
    <row r="4667" spans="9:52" s="180" customFormat="1" x14ac:dyDescent="0.25">
      <c r="I4667" s="203"/>
      <c r="AZ4667" s="115"/>
    </row>
    <row r="4668" spans="9:52" s="180" customFormat="1" x14ac:dyDescent="0.25">
      <c r="I4668" s="203"/>
      <c r="AZ4668" s="115"/>
    </row>
    <row r="4669" spans="9:52" s="180" customFormat="1" x14ac:dyDescent="0.25">
      <c r="I4669" s="203"/>
      <c r="AZ4669" s="115"/>
    </row>
    <row r="4670" spans="9:52" s="180" customFormat="1" x14ac:dyDescent="0.25">
      <c r="I4670" s="203"/>
      <c r="AZ4670" s="115"/>
    </row>
    <row r="4671" spans="9:52" s="180" customFormat="1" x14ac:dyDescent="0.25">
      <c r="I4671" s="203"/>
      <c r="AZ4671" s="115"/>
    </row>
    <row r="4672" spans="9:52" s="180" customFormat="1" x14ac:dyDescent="0.25">
      <c r="I4672" s="203"/>
      <c r="AZ4672" s="115"/>
    </row>
    <row r="4673" spans="9:52" s="180" customFormat="1" x14ac:dyDescent="0.25">
      <c r="I4673" s="203"/>
      <c r="AZ4673" s="115"/>
    </row>
    <row r="4674" spans="9:52" s="180" customFormat="1" x14ac:dyDescent="0.25">
      <c r="I4674" s="203"/>
      <c r="AZ4674" s="115"/>
    </row>
    <row r="4675" spans="9:52" s="180" customFormat="1" x14ac:dyDescent="0.25">
      <c r="I4675" s="203"/>
      <c r="AZ4675" s="115"/>
    </row>
    <row r="4676" spans="9:52" s="180" customFormat="1" x14ac:dyDescent="0.25">
      <c r="I4676" s="203"/>
      <c r="AZ4676" s="115"/>
    </row>
    <row r="4677" spans="9:52" s="180" customFormat="1" x14ac:dyDescent="0.25">
      <c r="I4677" s="203"/>
      <c r="AZ4677" s="115"/>
    </row>
    <row r="4678" spans="9:52" s="180" customFormat="1" x14ac:dyDescent="0.25">
      <c r="I4678" s="203"/>
      <c r="AZ4678" s="115"/>
    </row>
    <row r="4679" spans="9:52" s="180" customFormat="1" x14ac:dyDescent="0.25">
      <c r="I4679" s="203"/>
      <c r="AZ4679" s="115"/>
    </row>
    <row r="4680" spans="9:52" s="180" customFormat="1" x14ac:dyDescent="0.25">
      <c r="I4680" s="203"/>
      <c r="AZ4680" s="115"/>
    </row>
    <row r="4681" spans="9:52" s="180" customFormat="1" x14ac:dyDescent="0.25">
      <c r="I4681" s="203"/>
      <c r="AZ4681" s="115"/>
    </row>
    <row r="4682" spans="9:52" s="180" customFormat="1" x14ac:dyDescent="0.25">
      <c r="I4682" s="203"/>
      <c r="AZ4682" s="115"/>
    </row>
    <row r="4683" spans="9:52" s="180" customFormat="1" x14ac:dyDescent="0.25">
      <c r="I4683" s="203"/>
      <c r="AZ4683" s="115"/>
    </row>
    <row r="4684" spans="9:52" s="180" customFormat="1" x14ac:dyDescent="0.25">
      <c r="I4684" s="203"/>
      <c r="AZ4684" s="115"/>
    </row>
    <row r="4685" spans="9:52" s="180" customFormat="1" x14ac:dyDescent="0.25">
      <c r="I4685" s="203"/>
      <c r="AZ4685" s="115"/>
    </row>
    <row r="4686" spans="9:52" s="180" customFormat="1" x14ac:dyDescent="0.25">
      <c r="I4686" s="203"/>
      <c r="AZ4686" s="115"/>
    </row>
    <row r="4687" spans="9:52" s="180" customFormat="1" x14ac:dyDescent="0.25">
      <c r="I4687" s="203"/>
      <c r="AZ4687" s="115"/>
    </row>
    <row r="4688" spans="9:52" s="180" customFormat="1" x14ac:dyDescent="0.25">
      <c r="I4688" s="203"/>
      <c r="AZ4688" s="115"/>
    </row>
    <row r="4689" spans="9:52" s="180" customFormat="1" x14ac:dyDescent="0.25">
      <c r="I4689" s="203"/>
      <c r="AZ4689" s="115"/>
    </row>
    <row r="4690" spans="9:52" s="180" customFormat="1" x14ac:dyDescent="0.25">
      <c r="I4690" s="203"/>
      <c r="AZ4690" s="115"/>
    </row>
    <row r="4691" spans="9:52" s="180" customFormat="1" x14ac:dyDescent="0.25">
      <c r="I4691" s="203"/>
      <c r="AZ4691" s="115"/>
    </row>
    <row r="4692" spans="9:52" s="180" customFormat="1" x14ac:dyDescent="0.25">
      <c r="I4692" s="203"/>
      <c r="AZ4692" s="115"/>
    </row>
    <row r="4693" spans="9:52" s="180" customFormat="1" x14ac:dyDescent="0.25">
      <c r="I4693" s="203"/>
      <c r="AZ4693" s="115"/>
    </row>
    <row r="4694" spans="9:52" s="180" customFormat="1" x14ac:dyDescent="0.25">
      <c r="I4694" s="203"/>
      <c r="AZ4694" s="115"/>
    </row>
    <row r="4695" spans="9:52" s="180" customFormat="1" x14ac:dyDescent="0.25">
      <c r="I4695" s="203"/>
      <c r="AZ4695" s="115"/>
    </row>
    <row r="4696" spans="9:52" s="180" customFormat="1" x14ac:dyDescent="0.25">
      <c r="I4696" s="203"/>
      <c r="AZ4696" s="115"/>
    </row>
    <row r="4697" spans="9:52" s="180" customFormat="1" x14ac:dyDescent="0.25">
      <c r="I4697" s="203"/>
      <c r="AZ4697" s="115"/>
    </row>
    <row r="4698" spans="9:52" s="180" customFormat="1" x14ac:dyDescent="0.25">
      <c r="I4698" s="203"/>
      <c r="AZ4698" s="115"/>
    </row>
    <row r="4699" spans="9:52" s="180" customFormat="1" x14ac:dyDescent="0.25">
      <c r="I4699" s="203"/>
      <c r="AZ4699" s="115"/>
    </row>
    <row r="4700" spans="9:52" s="180" customFormat="1" x14ac:dyDescent="0.25">
      <c r="I4700" s="203"/>
      <c r="AZ4700" s="115"/>
    </row>
    <row r="4701" spans="9:52" s="180" customFormat="1" x14ac:dyDescent="0.25">
      <c r="I4701" s="203"/>
      <c r="AZ4701" s="115"/>
    </row>
    <row r="4702" spans="9:52" s="180" customFormat="1" x14ac:dyDescent="0.25">
      <c r="I4702" s="203"/>
      <c r="AZ4702" s="115"/>
    </row>
    <row r="4703" spans="9:52" s="180" customFormat="1" x14ac:dyDescent="0.25">
      <c r="I4703" s="203"/>
      <c r="AZ4703" s="115"/>
    </row>
    <row r="4704" spans="9:52" s="180" customFormat="1" x14ac:dyDescent="0.25">
      <c r="I4704" s="203"/>
      <c r="AZ4704" s="115"/>
    </row>
    <row r="4705" spans="9:52" s="180" customFormat="1" x14ac:dyDescent="0.25">
      <c r="I4705" s="203"/>
      <c r="AZ4705" s="115"/>
    </row>
    <row r="4706" spans="9:52" s="180" customFormat="1" x14ac:dyDescent="0.25">
      <c r="I4706" s="203"/>
      <c r="AZ4706" s="115"/>
    </row>
    <row r="4707" spans="9:52" s="180" customFormat="1" x14ac:dyDescent="0.25">
      <c r="I4707" s="203"/>
      <c r="AZ4707" s="115"/>
    </row>
    <row r="4708" spans="9:52" s="180" customFormat="1" x14ac:dyDescent="0.25">
      <c r="I4708" s="203"/>
      <c r="AZ4708" s="115"/>
    </row>
    <row r="4709" spans="9:52" s="180" customFormat="1" x14ac:dyDescent="0.25">
      <c r="I4709" s="203"/>
      <c r="AZ4709" s="115"/>
    </row>
    <row r="4710" spans="9:52" s="180" customFormat="1" x14ac:dyDescent="0.25">
      <c r="I4710" s="203"/>
      <c r="AZ4710" s="115"/>
    </row>
    <row r="4711" spans="9:52" s="180" customFormat="1" x14ac:dyDescent="0.25">
      <c r="I4711" s="203"/>
      <c r="AZ4711" s="115"/>
    </row>
    <row r="4712" spans="9:52" s="180" customFormat="1" x14ac:dyDescent="0.25">
      <c r="I4712" s="203"/>
      <c r="AZ4712" s="115"/>
    </row>
    <row r="4713" spans="9:52" s="180" customFormat="1" x14ac:dyDescent="0.25">
      <c r="I4713" s="203"/>
      <c r="AZ4713" s="115"/>
    </row>
    <row r="4714" spans="9:52" s="180" customFormat="1" x14ac:dyDescent="0.25">
      <c r="I4714" s="203"/>
      <c r="AZ4714" s="115"/>
    </row>
    <row r="4715" spans="9:52" s="180" customFormat="1" x14ac:dyDescent="0.25">
      <c r="I4715" s="203"/>
      <c r="AZ4715" s="115"/>
    </row>
    <row r="4716" spans="9:52" s="180" customFormat="1" x14ac:dyDescent="0.25">
      <c r="I4716" s="203"/>
      <c r="AZ4716" s="115"/>
    </row>
    <row r="4717" spans="9:52" s="180" customFormat="1" x14ac:dyDescent="0.25">
      <c r="I4717" s="203"/>
      <c r="AZ4717" s="115"/>
    </row>
    <row r="4718" spans="9:52" s="180" customFormat="1" x14ac:dyDescent="0.25">
      <c r="I4718" s="203"/>
      <c r="AZ4718" s="115"/>
    </row>
    <row r="4719" spans="9:52" s="180" customFormat="1" x14ac:dyDescent="0.25">
      <c r="I4719" s="203"/>
      <c r="AZ4719" s="115"/>
    </row>
    <row r="4720" spans="9:52" s="180" customFormat="1" x14ac:dyDescent="0.25">
      <c r="I4720" s="203"/>
      <c r="AZ4720" s="115"/>
    </row>
    <row r="4721" spans="9:52" s="180" customFormat="1" x14ac:dyDescent="0.25">
      <c r="I4721" s="203"/>
      <c r="AZ4721" s="115"/>
    </row>
    <row r="4722" spans="9:52" s="180" customFormat="1" x14ac:dyDescent="0.25">
      <c r="I4722" s="203"/>
      <c r="AZ4722" s="115"/>
    </row>
    <row r="4723" spans="9:52" s="180" customFormat="1" x14ac:dyDescent="0.25">
      <c r="I4723" s="203"/>
      <c r="AZ4723" s="115"/>
    </row>
    <row r="4724" spans="9:52" s="180" customFormat="1" x14ac:dyDescent="0.25">
      <c r="I4724" s="203"/>
      <c r="AZ4724" s="115"/>
    </row>
    <row r="4725" spans="9:52" s="180" customFormat="1" x14ac:dyDescent="0.25">
      <c r="I4725" s="203"/>
      <c r="AZ4725" s="115"/>
    </row>
    <row r="4726" spans="9:52" s="180" customFormat="1" x14ac:dyDescent="0.25">
      <c r="I4726" s="203"/>
      <c r="AZ4726" s="115"/>
    </row>
    <row r="4727" spans="9:52" s="180" customFormat="1" x14ac:dyDescent="0.25">
      <c r="I4727" s="203"/>
      <c r="AZ4727" s="115"/>
    </row>
    <row r="4728" spans="9:52" s="180" customFormat="1" x14ac:dyDescent="0.25">
      <c r="I4728" s="203"/>
      <c r="AZ4728" s="115"/>
    </row>
    <row r="4729" spans="9:52" s="180" customFormat="1" x14ac:dyDescent="0.25">
      <c r="I4729" s="203"/>
      <c r="AZ4729" s="115"/>
    </row>
    <row r="4730" spans="9:52" s="180" customFormat="1" x14ac:dyDescent="0.25">
      <c r="I4730" s="203"/>
      <c r="AZ4730" s="115"/>
    </row>
    <row r="4731" spans="9:52" s="180" customFormat="1" x14ac:dyDescent="0.25">
      <c r="I4731" s="203"/>
      <c r="AZ4731" s="115"/>
    </row>
    <row r="4732" spans="9:52" s="180" customFormat="1" x14ac:dyDescent="0.25">
      <c r="I4732" s="203"/>
      <c r="AZ4732" s="115"/>
    </row>
    <row r="4733" spans="9:52" s="180" customFormat="1" x14ac:dyDescent="0.25">
      <c r="I4733" s="203"/>
      <c r="AZ4733" s="115"/>
    </row>
    <row r="4734" spans="9:52" s="180" customFormat="1" x14ac:dyDescent="0.25">
      <c r="I4734" s="203"/>
      <c r="AZ4734" s="115"/>
    </row>
    <row r="4735" spans="9:52" s="180" customFormat="1" x14ac:dyDescent="0.25">
      <c r="I4735" s="203"/>
      <c r="AZ4735" s="115"/>
    </row>
    <row r="4736" spans="9:52" s="180" customFormat="1" x14ac:dyDescent="0.25">
      <c r="I4736" s="203"/>
      <c r="AZ4736" s="115"/>
    </row>
    <row r="4737" spans="9:52" s="180" customFormat="1" x14ac:dyDescent="0.25">
      <c r="I4737" s="203"/>
      <c r="AZ4737" s="115"/>
    </row>
    <row r="4738" spans="9:52" s="180" customFormat="1" x14ac:dyDescent="0.25">
      <c r="I4738" s="203"/>
      <c r="AZ4738" s="115"/>
    </row>
    <row r="4739" spans="9:52" s="180" customFormat="1" x14ac:dyDescent="0.25">
      <c r="I4739" s="203"/>
      <c r="AZ4739" s="115"/>
    </row>
    <row r="4740" spans="9:52" s="180" customFormat="1" x14ac:dyDescent="0.25">
      <c r="I4740" s="203"/>
      <c r="AZ4740" s="115"/>
    </row>
    <row r="4741" spans="9:52" s="180" customFormat="1" x14ac:dyDescent="0.25">
      <c r="I4741" s="203"/>
      <c r="AZ4741" s="115"/>
    </row>
    <row r="4742" spans="9:52" s="180" customFormat="1" x14ac:dyDescent="0.25">
      <c r="I4742" s="203"/>
      <c r="AZ4742" s="115"/>
    </row>
    <row r="4743" spans="9:52" s="180" customFormat="1" x14ac:dyDescent="0.25">
      <c r="I4743" s="203"/>
      <c r="AZ4743" s="115"/>
    </row>
    <row r="4744" spans="9:52" s="180" customFormat="1" x14ac:dyDescent="0.25">
      <c r="I4744" s="203"/>
      <c r="AZ4744" s="115"/>
    </row>
    <row r="4745" spans="9:52" s="180" customFormat="1" x14ac:dyDescent="0.25">
      <c r="I4745" s="203"/>
      <c r="AZ4745" s="115"/>
    </row>
    <row r="4746" spans="9:52" s="180" customFormat="1" x14ac:dyDescent="0.25">
      <c r="I4746" s="203"/>
      <c r="AZ4746" s="115"/>
    </row>
    <row r="4747" spans="9:52" s="180" customFormat="1" x14ac:dyDescent="0.25">
      <c r="I4747" s="203"/>
      <c r="AZ4747" s="115"/>
    </row>
    <row r="4748" spans="9:52" s="180" customFormat="1" x14ac:dyDescent="0.25">
      <c r="I4748" s="203"/>
      <c r="AZ4748" s="115"/>
    </row>
    <row r="4749" spans="9:52" s="180" customFormat="1" x14ac:dyDescent="0.25">
      <c r="I4749" s="203"/>
      <c r="AZ4749" s="115"/>
    </row>
    <row r="4750" spans="9:52" s="180" customFormat="1" x14ac:dyDescent="0.25">
      <c r="I4750" s="203"/>
      <c r="AZ4750" s="115"/>
    </row>
    <row r="4751" spans="9:52" s="180" customFormat="1" x14ac:dyDescent="0.25">
      <c r="I4751" s="203"/>
      <c r="AZ4751" s="115"/>
    </row>
    <row r="4752" spans="9:52" s="180" customFormat="1" x14ac:dyDescent="0.25">
      <c r="I4752" s="203"/>
      <c r="AZ4752" s="115"/>
    </row>
    <row r="4753" spans="9:52" s="180" customFormat="1" x14ac:dyDescent="0.25">
      <c r="I4753" s="203"/>
      <c r="AZ4753" s="115"/>
    </row>
    <row r="4754" spans="9:52" s="180" customFormat="1" x14ac:dyDescent="0.25">
      <c r="I4754" s="203"/>
      <c r="AZ4754" s="115"/>
    </row>
    <row r="4755" spans="9:52" s="180" customFormat="1" x14ac:dyDescent="0.25">
      <c r="I4755" s="203"/>
      <c r="AZ4755" s="115"/>
    </row>
    <row r="4756" spans="9:52" s="180" customFormat="1" x14ac:dyDescent="0.25">
      <c r="I4756" s="203"/>
      <c r="AZ4756" s="115"/>
    </row>
    <row r="4757" spans="9:52" s="180" customFormat="1" x14ac:dyDescent="0.25">
      <c r="I4757" s="203"/>
      <c r="AZ4757" s="115"/>
    </row>
    <row r="4758" spans="9:52" s="180" customFormat="1" x14ac:dyDescent="0.25">
      <c r="I4758" s="203"/>
      <c r="AZ4758" s="115"/>
    </row>
    <row r="4759" spans="9:52" s="180" customFormat="1" x14ac:dyDescent="0.25">
      <c r="I4759" s="203"/>
      <c r="AZ4759" s="115"/>
    </row>
    <row r="4760" spans="9:52" s="180" customFormat="1" x14ac:dyDescent="0.25">
      <c r="I4760" s="203"/>
      <c r="AZ4760" s="115"/>
    </row>
    <row r="4761" spans="9:52" s="180" customFormat="1" x14ac:dyDescent="0.25">
      <c r="I4761" s="203"/>
      <c r="AZ4761" s="115"/>
    </row>
    <row r="4762" spans="9:52" s="180" customFormat="1" x14ac:dyDescent="0.25">
      <c r="I4762" s="203"/>
      <c r="AZ4762" s="115"/>
    </row>
    <row r="4763" spans="9:52" s="180" customFormat="1" x14ac:dyDescent="0.25">
      <c r="I4763" s="203"/>
      <c r="AZ4763" s="115"/>
    </row>
    <row r="4764" spans="9:52" s="180" customFormat="1" x14ac:dyDescent="0.25">
      <c r="I4764" s="203"/>
      <c r="AZ4764" s="115"/>
    </row>
    <row r="4765" spans="9:52" s="180" customFormat="1" x14ac:dyDescent="0.25">
      <c r="I4765" s="203"/>
      <c r="AZ4765" s="115"/>
    </row>
    <row r="4766" spans="9:52" s="180" customFormat="1" x14ac:dyDescent="0.25">
      <c r="I4766" s="203"/>
      <c r="AZ4766" s="115"/>
    </row>
    <row r="4767" spans="9:52" s="180" customFormat="1" x14ac:dyDescent="0.25">
      <c r="I4767" s="203"/>
      <c r="AZ4767" s="115"/>
    </row>
    <row r="4768" spans="9:52" s="180" customFormat="1" x14ac:dyDescent="0.25">
      <c r="I4768" s="203"/>
      <c r="AZ4768" s="115"/>
    </row>
    <row r="4769" spans="9:52" s="180" customFormat="1" x14ac:dyDescent="0.25">
      <c r="I4769" s="203"/>
      <c r="AZ4769" s="115"/>
    </row>
    <row r="4770" spans="9:52" s="180" customFormat="1" x14ac:dyDescent="0.25">
      <c r="I4770" s="203"/>
      <c r="AZ4770" s="115"/>
    </row>
    <row r="4771" spans="9:52" s="180" customFormat="1" x14ac:dyDescent="0.25">
      <c r="I4771" s="203"/>
      <c r="AZ4771" s="115"/>
    </row>
    <row r="4772" spans="9:52" s="180" customFormat="1" x14ac:dyDescent="0.25">
      <c r="I4772" s="203"/>
      <c r="AZ4772" s="115"/>
    </row>
    <row r="4773" spans="9:52" s="180" customFormat="1" x14ac:dyDescent="0.25">
      <c r="I4773" s="203"/>
      <c r="AZ4773" s="115"/>
    </row>
    <row r="4774" spans="9:52" s="180" customFormat="1" x14ac:dyDescent="0.25">
      <c r="I4774" s="203"/>
      <c r="AZ4774" s="115"/>
    </row>
    <row r="4775" spans="9:52" s="180" customFormat="1" x14ac:dyDescent="0.25">
      <c r="I4775" s="203"/>
      <c r="AZ4775" s="115"/>
    </row>
    <row r="4776" spans="9:52" s="180" customFormat="1" x14ac:dyDescent="0.25">
      <c r="I4776" s="203"/>
      <c r="AZ4776" s="115"/>
    </row>
    <row r="4777" spans="9:52" s="180" customFormat="1" x14ac:dyDescent="0.25">
      <c r="I4777" s="203"/>
      <c r="AZ4777" s="115"/>
    </row>
    <row r="4778" spans="9:52" s="180" customFormat="1" x14ac:dyDescent="0.25">
      <c r="I4778" s="203"/>
      <c r="AZ4778" s="115"/>
    </row>
    <row r="4779" spans="9:52" s="180" customFormat="1" x14ac:dyDescent="0.25">
      <c r="I4779" s="203"/>
      <c r="AZ4779" s="115"/>
    </row>
    <row r="4780" spans="9:52" s="180" customFormat="1" x14ac:dyDescent="0.25">
      <c r="I4780" s="203"/>
      <c r="AZ4780" s="115"/>
    </row>
    <row r="4781" spans="9:52" s="180" customFormat="1" x14ac:dyDescent="0.25">
      <c r="I4781" s="203"/>
      <c r="AZ4781" s="115"/>
    </row>
    <row r="4782" spans="9:52" s="180" customFormat="1" x14ac:dyDescent="0.25">
      <c r="I4782" s="203"/>
      <c r="AZ4782" s="115"/>
    </row>
    <row r="4783" spans="9:52" s="180" customFormat="1" x14ac:dyDescent="0.25">
      <c r="I4783" s="203"/>
      <c r="AZ4783" s="115"/>
    </row>
    <row r="4784" spans="9:52" s="180" customFormat="1" x14ac:dyDescent="0.25">
      <c r="I4784" s="203"/>
      <c r="AZ4784" s="115"/>
    </row>
    <row r="4785" spans="9:52" s="180" customFormat="1" x14ac:dyDescent="0.25">
      <c r="I4785" s="203"/>
      <c r="AZ4785" s="115"/>
    </row>
    <row r="4786" spans="9:52" s="180" customFormat="1" x14ac:dyDescent="0.25">
      <c r="I4786" s="203"/>
      <c r="AZ4786" s="115"/>
    </row>
    <row r="4787" spans="9:52" s="180" customFormat="1" x14ac:dyDescent="0.25">
      <c r="I4787" s="203"/>
      <c r="AZ4787" s="115"/>
    </row>
    <row r="4788" spans="9:52" s="180" customFormat="1" x14ac:dyDescent="0.25">
      <c r="I4788" s="203"/>
      <c r="AZ4788" s="115"/>
    </row>
    <row r="4789" spans="9:52" s="180" customFormat="1" x14ac:dyDescent="0.25">
      <c r="I4789" s="203"/>
      <c r="AZ4789" s="115"/>
    </row>
    <row r="4790" spans="9:52" s="180" customFormat="1" x14ac:dyDescent="0.25">
      <c r="I4790" s="203"/>
      <c r="AZ4790" s="115"/>
    </row>
    <row r="4791" spans="9:52" s="180" customFormat="1" x14ac:dyDescent="0.25">
      <c r="I4791" s="203"/>
      <c r="AZ4791" s="115"/>
    </row>
    <row r="4792" spans="9:52" s="180" customFormat="1" x14ac:dyDescent="0.25">
      <c r="I4792" s="203"/>
      <c r="AZ4792" s="115"/>
    </row>
    <row r="4793" spans="9:52" s="180" customFormat="1" x14ac:dyDescent="0.25">
      <c r="I4793" s="203"/>
      <c r="AZ4793" s="115"/>
    </row>
    <row r="4794" spans="9:52" s="180" customFormat="1" x14ac:dyDescent="0.25">
      <c r="I4794" s="203"/>
      <c r="AZ4794" s="115"/>
    </row>
    <row r="4795" spans="9:52" s="180" customFormat="1" x14ac:dyDescent="0.25">
      <c r="I4795" s="203"/>
      <c r="AZ4795" s="115"/>
    </row>
    <row r="4796" spans="9:52" s="180" customFormat="1" x14ac:dyDescent="0.25">
      <c r="I4796" s="203"/>
      <c r="AZ4796" s="115"/>
    </row>
    <row r="4797" spans="9:52" s="180" customFormat="1" x14ac:dyDescent="0.25">
      <c r="I4797" s="203"/>
      <c r="AZ4797" s="115"/>
    </row>
    <row r="4798" spans="9:52" s="180" customFormat="1" x14ac:dyDescent="0.25">
      <c r="I4798" s="203"/>
      <c r="AZ4798" s="115"/>
    </row>
    <row r="4799" spans="9:52" s="180" customFormat="1" x14ac:dyDescent="0.25">
      <c r="I4799" s="203"/>
      <c r="AZ4799" s="115"/>
    </row>
    <row r="4800" spans="9:52" s="180" customFormat="1" x14ac:dyDescent="0.25">
      <c r="I4800" s="203"/>
      <c r="AZ4800" s="115"/>
    </row>
    <row r="4801" spans="9:52" s="180" customFormat="1" x14ac:dyDescent="0.25">
      <c r="I4801" s="203"/>
      <c r="AZ4801" s="115"/>
    </row>
    <row r="4802" spans="9:52" s="180" customFormat="1" x14ac:dyDescent="0.25">
      <c r="I4802" s="203"/>
      <c r="AZ4802" s="115"/>
    </row>
    <row r="4803" spans="9:52" s="180" customFormat="1" x14ac:dyDescent="0.25">
      <c r="I4803" s="203"/>
      <c r="AZ4803" s="115"/>
    </row>
    <row r="4804" spans="9:52" s="180" customFormat="1" x14ac:dyDescent="0.25">
      <c r="I4804" s="203"/>
      <c r="AZ4804" s="115"/>
    </row>
    <row r="4805" spans="9:52" s="180" customFormat="1" x14ac:dyDescent="0.25">
      <c r="I4805" s="203"/>
      <c r="AZ4805" s="115"/>
    </row>
    <row r="4806" spans="9:52" s="180" customFormat="1" x14ac:dyDescent="0.25">
      <c r="I4806" s="203"/>
      <c r="AZ4806" s="115"/>
    </row>
    <row r="4807" spans="9:52" s="180" customFormat="1" x14ac:dyDescent="0.25">
      <c r="I4807" s="203"/>
      <c r="AZ4807" s="115"/>
    </row>
    <row r="4808" spans="9:52" s="180" customFormat="1" x14ac:dyDescent="0.25">
      <c r="I4808" s="203"/>
      <c r="AZ4808" s="115"/>
    </row>
    <row r="4809" spans="9:52" s="180" customFormat="1" x14ac:dyDescent="0.25">
      <c r="I4809" s="203"/>
      <c r="AZ4809" s="115"/>
    </row>
    <row r="4810" spans="9:52" s="180" customFormat="1" x14ac:dyDescent="0.25">
      <c r="I4810" s="203"/>
      <c r="AZ4810" s="115"/>
    </row>
    <row r="4811" spans="9:52" s="180" customFormat="1" x14ac:dyDescent="0.25">
      <c r="I4811" s="203"/>
      <c r="AZ4811" s="115"/>
    </row>
    <row r="4812" spans="9:52" s="180" customFormat="1" x14ac:dyDescent="0.25">
      <c r="I4812" s="203"/>
      <c r="AZ4812" s="115"/>
    </row>
    <row r="4813" spans="9:52" s="180" customFormat="1" x14ac:dyDescent="0.25">
      <c r="I4813" s="203"/>
      <c r="AZ4813" s="115"/>
    </row>
    <row r="4814" spans="9:52" s="180" customFormat="1" x14ac:dyDescent="0.25">
      <c r="I4814" s="203"/>
      <c r="AZ4814" s="115"/>
    </row>
    <row r="4815" spans="9:52" s="180" customFormat="1" x14ac:dyDescent="0.25">
      <c r="I4815" s="203"/>
      <c r="AZ4815" s="115"/>
    </row>
    <row r="4816" spans="9:52" s="180" customFormat="1" x14ac:dyDescent="0.25">
      <c r="I4816" s="203"/>
      <c r="AZ4816" s="115"/>
    </row>
    <row r="4817" spans="9:52" s="180" customFormat="1" x14ac:dyDescent="0.25">
      <c r="I4817" s="203"/>
      <c r="AZ4817" s="115"/>
    </row>
    <row r="4818" spans="9:52" s="180" customFormat="1" x14ac:dyDescent="0.25">
      <c r="I4818" s="203"/>
      <c r="AZ4818" s="115"/>
    </row>
    <row r="4819" spans="9:52" s="180" customFormat="1" x14ac:dyDescent="0.25">
      <c r="I4819" s="203"/>
      <c r="AZ4819" s="115"/>
    </row>
    <row r="4820" spans="9:52" s="180" customFormat="1" x14ac:dyDescent="0.25">
      <c r="I4820" s="203"/>
      <c r="AZ4820" s="115"/>
    </row>
    <row r="4821" spans="9:52" s="180" customFormat="1" x14ac:dyDescent="0.25">
      <c r="I4821" s="203"/>
      <c r="AZ4821" s="115"/>
    </row>
    <row r="4822" spans="9:52" s="180" customFormat="1" x14ac:dyDescent="0.25">
      <c r="I4822" s="203"/>
      <c r="AZ4822" s="115"/>
    </row>
    <row r="4823" spans="9:52" s="180" customFormat="1" x14ac:dyDescent="0.25">
      <c r="I4823" s="203"/>
      <c r="AZ4823" s="115"/>
    </row>
    <row r="4824" spans="9:52" s="180" customFormat="1" x14ac:dyDescent="0.25">
      <c r="I4824" s="203"/>
      <c r="AZ4824" s="115"/>
    </row>
    <row r="4825" spans="9:52" s="180" customFormat="1" x14ac:dyDescent="0.25">
      <c r="I4825" s="203"/>
      <c r="AZ4825" s="115"/>
    </row>
    <row r="4826" spans="9:52" s="180" customFormat="1" x14ac:dyDescent="0.25">
      <c r="I4826" s="203"/>
      <c r="AZ4826" s="115"/>
    </row>
    <row r="4827" spans="9:52" s="180" customFormat="1" x14ac:dyDescent="0.25">
      <c r="I4827" s="203"/>
      <c r="AZ4827" s="115"/>
    </row>
    <row r="4828" spans="9:52" s="180" customFormat="1" x14ac:dyDescent="0.25">
      <c r="I4828" s="203"/>
      <c r="AZ4828" s="115"/>
    </row>
    <row r="4829" spans="9:52" s="180" customFormat="1" x14ac:dyDescent="0.25">
      <c r="I4829" s="203"/>
      <c r="AZ4829" s="115"/>
    </row>
    <row r="4830" spans="9:52" s="180" customFormat="1" x14ac:dyDescent="0.25">
      <c r="I4830" s="203"/>
      <c r="AZ4830" s="115"/>
    </row>
    <row r="4831" spans="9:52" s="180" customFormat="1" x14ac:dyDescent="0.25">
      <c r="I4831" s="203"/>
      <c r="AZ4831" s="115"/>
    </row>
    <row r="4832" spans="9:52" s="180" customFormat="1" x14ac:dyDescent="0.25">
      <c r="I4832" s="203"/>
      <c r="AZ4832" s="115"/>
    </row>
    <row r="4833" spans="9:52" s="180" customFormat="1" x14ac:dyDescent="0.25">
      <c r="I4833" s="203"/>
      <c r="AZ4833" s="115"/>
    </row>
    <row r="4834" spans="9:52" s="180" customFormat="1" x14ac:dyDescent="0.25">
      <c r="I4834" s="203"/>
      <c r="AZ4834" s="115"/>
    </row>
    <row r="4835" spans="9:52" s="180" customFormat="1" x14ac:dyDescent="0.25">
      <c r="I4835" s="203"/>
      <c r="AZ4835" s="115"/>
    </row>
    <row r="4836" spans="9:52" s="180" customFormat="1" x14ac:dyDescent="0.25">
      <c r="I4836" s="203"/>
      <c r="AZ4836" s="115"/>
    </row>
    <row r="4837" spans="9:52" s="180" customFormat="1" x14ac:dyDescent="0.25">
      <c r="I4837" s="203"/>
      <c r="AZ4837" s="115"/>
    </row>
    <row r="4838" spans="9:52" s="180" customFormat="1" x14ac:dyDescent="0.25">
      <c r="I4838" s="203"/>
      <c r="AZ4838" s="115"/>
    </row>
    <row r="4839" spans="9:52" s="180" customFormat="1" x14ac:dyDescent="0.25">
      <c r="I4839" s="203"/>
      <c r="AZ4839" s="115"/>
    </row>
    <row r="4840" spans="9:52" s="180" customFormat="1" x14ac:dyDescent="0.25">
      <c r="I4840" s="203"/>
      <c r="AZ4840" s="115"/>
    </row>
    <row r="4841" spans="9:52" s="180" customFormat="1" x14ac:dyDescent="0.25">
      <c r="I4841" s="203"/>
      <c r="AZ4841" s="115"/>
    </row>
    <row r="4842" spans="9:52" s="180" customFormat="1" x14ac:dyDescent="0.25">
      <c r="I4842" s="203"/>
      <c r="AZ4842" s="115"/>
    </row>
    <row r="4843" spans="9:52" s="180" customFormat="1" x14ac:dyDescent="0.25">
      <c r="I4843" s="203"/>
      <c r="AZ4843" s="115"/>
    </row>
    <row r="4844" spans="9:52" s="180" customFormat="1" x14ac:dyDescent="0.25">
      <c r="I4844" s="203"/>
      <c r="AZ4844" s="115"/>
    </row>
    <row r="4845" spans="9:52" s="180" customFormat="1" x14ac:dyDescent="0.25">
      <c r="I4845" s="203"/>
      <c r="AZ4845" s="115"/>
    </row>
    <row r="4846" spans="9:52" s="180" customFormat="1" x14ac:dyDescent="0.25">
      <c r="I4846" s="203"/>
      <c r="AZ4846" s="115"/>
    </row>
    <row r="4847" spans="9:52" s="180" customFormat="1" x14ac:dyDescent="0.25">
      <c r="I4847" s="203"/>
      <c r="AZ4847" s="115"/>
    </row>
    <row r="4848" spans="9:52" s="180" customFormat="1" x14ac:dyDescent="0.25">
      <c r="I4848" s="203"/>
      <c r="AZ4848" s="115"/>
    </row>
    <row r="4849" spans="9:52" s="180" customFormat="1" x14ac:dyDescent="0.25">
      <c r="I4849" s="203"/>
      <c r="AZ4849" s="115"/>
    </row>
    <row r="4850" spans="9:52" s="180" customFormat="1" x14ac:dyDescent="0.25">
      <c r="I4850" s="203"/>
      <c r="AZ4850" s="115"/>
    </row>
    <row r="4851" spans="9:52" s="180" customFormat="1" x14ac:dyDescent="0.25">
      <c r="I4851" s="203"/>
      <c r="AZ4851" s="115"/>
    </row>
    <row r="4852" spans="9:52" s="180" customFormat="1" x14ac:dyDescent="0.25">
      <c r="I4852" s="203"/>
      <c r="AZ4852" s="115"/>
    </row>
    <row r="4853" spans="9:52" s="180" customFormat="1" x14ac:dyDescent="0.25">
      <c r="I4853" s="203"/>
      <c r="AZ4853" s="115"/>
    </row>
    <row r="4854" spans="9:52" s="180" customFormat="1" x14ac:dyDescent="0.25">
      <c r="I4854" s="203"/>
      <c r="AZ4854" s="115"/>
    </row>
    <row r="4855" spans="9:52" s="180" customFormat="1" x14ac:dyDescent="0.25">
      <c r="I4855" s="203"/>
      <c r="AZ4855" s="115"/>
    </row>
    <row r="4856" spans="9:52" s="180" customFormat="1" x14ac:dyDescent="0.25">
      <c r="I4856" s="203"/>
      <c r="AZ4856" s="115"/>
    </row>
    <row r="4857" spans="9:52" s="180" customFormat="1" x14ac:dyDescent="0.25">
      <c r="I4857" s="203"/>
      <c r="AZ4857" s="115"/>
    </row>
    <row r="4858" spans="9:52" s="180" customFormat="1" x14ac:dyDescent="0.25">
      <c r="I4858" s="203"/>
      <c r="AZ4858" s="115"/>
    </row>
    <row r="4859" spans="9:52" s="180" customFormat="1" x14ac:dyDescent="0.25">
      <c r="I4859" s="203"/>
      <c r="AZ4859" s="115"/>
    </row>
    <row r="4860" spans="9:52" s="180" customFormat="1" x14ac:dyDescent="0.25">
      <c r="I4860" s="203"/>
      <c r="AZ4860" s="115"/>
    </row>
    <row r="4861" spans="9:52" s="180" customFormat="1" x14ac:dyDescent="0.25">
      <c r="I4861" s="203"/>
      <c r="AZ4861" s="115"/>
    </row>
    <row r="4862" spans="9:52" s="180" customFormat="1" x14ac:dyDescent="0.25">
      <c r="I4862" s="203"/>
      <c r="AZ4862" s="115"/>
    </row>
    <row r="4863" spans="9:52" s="180" customFormat="1" x14ac:dyDescent="0.25">
      <c r="I4863" s="203"/>
      <c r="AZ4863" s="115"/>
    </row>
    <row r="4864" spans="9:52" s="180" customFormat="1" x14ac:dyDescent="0.25">
      <c r="I4864" s="203"/>
      <c r="AZ4864" s="115"/>
    </row>
    <row r="4865" spans="9:52" s="180" customFormat="1" x14ac:dyDescent="0.25">
      <c r="I4865" s="203"/>
      <c r="AZ4865" s="115"/>
    </row>
    <row r="4866" spans="9:52" s="180" customFormat="1" x14ac:dyDescent="0.25">
      <c r="I4866" s="203"/>
      <c r="AZ4866" s="115"/>
    </row>
    <row r="4867" spans="9:52" s="180" customFormat="1" x14ac:dyDescent="0.25">
      <c r="I4867" s="203"/>
      <c r="AZ4867" s="115"/>
    </row>
    <row r="4868" spans="9:52" s="180" customFormat="1" x14ac:dyDescent="0.25">
      <c r="I4868" s="203"/>
      <c r="AZ4868" s="115"/>
    </row>
    <row r="4869" spans="9:52" s="180" customFormat="1" x14ac:dyDescent="0.25">
      <c r="I4869" s="203"/>
      <c r="AZ4869" s="115"/>
    </row>
    <row r="4870" spans="9:52" s="180" customFormat="1" x14ac:dyDescent="0.25">
      <c r="I4870" s="203"/>
      <c r="AZ4870" s="115"/>
    </row>
    <row r="4871" spans="9:52" s="180" customFormat="1" x14ac:dyDescent="0.25">
      <c r="I4871" s="203"/>
      <c r="AZ4871" s="115"/>
    </row>
    <row r="4872" spans="9:52" s="180" customFormat="1" x14ac:dyDescent="0.25">
      <c r="I4872" s="203"/>
      <c r="AZ4872" s="115"/>
    </row>
    <row r="4873" spans="9:52" s="180" customFormat="1" x14ac:dyDescent="0.25">
      <c r="I4873" s="203"/>
      <c r="AZ4873" s="115"/>
    </row>
    <row r="4874" spans="9:52" s="180" customFormat="1" x14ac:dyDescent="0.25">
      <c r="I4874" s="203"/>
      <c r="AZ4874" s="115"/>
    </row>
    <row r="4875" spans="9:52" s="180" customFormat="1" x14ac:dyDescent="0.25">
      <c r="I4875" s="203"/>
      <c r="AZ4875" s="115"/>
    </row>
    <row r="4876" spans="9:52" s="180" customFormat="1" x14ac:dyDescent="0.25">
      <c r="I4876" s="203"/>
      <c r="AZ4876" s="115"/>
    </row>
    <row r="4877" spans="9:52" s="180" customFormat="1" x14ac:dyDescent="0.25">
      <c r="I4877" s="203"/>
      <c r="AZ4877" s="115"/>
    </row>
    <row r="4878" spans="9:52" s="180" customFormat="1" x14ac:dyDescent="0.25">
      <c r="I4878" s="203"/>
      <c r="AZ4878" s="115"/>
    </row>
    <row r="4879" spans="9:52" s="180" customFormat="1" x14ac:dyDescent="0.25">
      <c r="I4879" s="203"/>
      <c r="AZ4879" s="115"/>
    </row>
    <row r="4880" spans="9:52" s="180" customFormat="1" x14ac:dyDescent="0.25">
      <c r="I4880" s="203"/>
      <c r="AZ4880" s="115"/>
    </row>
    <row r="4881" spans="9:52" s="180" customFormat="1" x14ac:dyDescent="0.25">
      <c r="I4881" s="203"/>
      <c r="AZ4881" s="115"/>
    </row>
    <row r="4882" spans="9:52" s="180" customFormat="1" x14ac:dyDescent="0.25">
      <c r="I4882" s="203"/>
      <c r="AZ4882" s="115"/>
    </row>
    <row r="4883" spans="9:52" s="180" customFormat="1" x14ac:dyDescent="0.25">
      <c r="I4883" s="203"/>
      <c r="AZ4883" s="115"/>
    </row>
    <row r="4884" spans="9:52" s="180" customFormat="1" x14ac:dyDescent="0.25">
      <c r="I4884" s="203"/>
      <c r="AZ4884" s="115"/>
    </row>
    <row r="4885" spans="9:52" s="180" customFormat="1" x14ac:dyDescent="0.25">
      <c r="I4885" s="203"/>
      <c r="AZ4885" s="115"/>
    </row>
    <row r="4886" spans="9:52" s="180" customFormat="1" x14ac:dyDescent="0.25">
      <c r="I4886" s="203"/>
      <c r="AZ4886" s="115"/>
    </row>
    <row r="4887" spans="9:52" s="180" customFormat="1" x14ac:dyDescent="0.25">
      <c r="I4887" s="203"/>
      <c r="AZ4887" s="115"/>
    </row>
    <row r="4888" spans="9:52" s="180" customFormat="1" x14ac:dyDescent="0.25">
      <c r="I4888" s="203"/>
      <c r="AZ4888" s="115"/>
    </row>
    <row r="4889" spans="9:52" s="180" customFormat="1" x14ac:dyDescent="0.25">
      <c r="I4889" s="203"/>
      <c r="AZ4889" s="115"/>
    </row>
    <row r="4890" spans="9:52" s="180" customFormat="1" x14ac:dyDescent="0.25">
      <c r="I4890" s="203"/>
      <c r="AZ4890" s="115"/>
    </row>
    <row r="4891" spans="9:52" s="180" customFormat="1" x14ac:dyDescent="0.25">
      <c r="I4891" s="203"/>
      <c r="AZ4891" s="115"/>
    </row>
    <row r="4892" spans="9:52" s="180" customFormat="1" x14ac:dyDescent="0.25">
      <c r="I4892" s="203"/>
      <c r="AZ4892" s="115"/>
    </row>
    <row r="4893" spans="9:52" s="180" customFormat="1" x14ac:dyDescent="0.25">
      <c r="I4893" s="203"/>
      <c r="AZ4893" s="115"/>
    </row>
    <row r="4894" spans="9:52" s="180" customFormat="1" x14ac:dyDescent="0.25">
      <c r="I4894" s="203"/>
      <c r="AZ4894" s="115"/>
    </row>
    <row r="4895" spans="9:52" s="180" customFormat="1" x14ac:dyDescent="0.25">
      <c r="I4895" s="203"/>
      <c r="AZ4895" s="115"/>
    </row>
    <row r="4896" spans="9:52" s="180" customFormat="1" x14ac:dyDescent="0.25">
      <c r="I4896" s="203"/>
      <c r="AZ4896" s="115"/>
    </row>
    <row r="4897" spans="9:52" s="180" customFormat="1" x14ac:dyDescent="0.25">
      <c r="I4897" s="203"/>
      <c r="AZ4897" s="115"/>
    </row>
    <row r="4898" spans="9:52" s="180" customFormat="1" x14ac:dyDescent="0.25">
      <c r="I4898" s="203"/>
      <c r="AZ4898" s="115"/>
    </row>
    <row r="4899" spans="9:52" s="180" customFormat="1" x14ac:dyDescent="0.25">
      <c r="I4899" s="203"/>
      <c r="AZ4899" s="115"/>
    </row>
    <row r="4900" spans="9:52" s="180" customFormat="1" x14ac:dyDescent="0.25">
      <c r="I4900" s="203"/>
      <c r="AZ4900" s="115"/>
    </row>
    <row r="4901" spans="9:52" s="180" customFormat="1" x14ac:dyDescent="0.25">
      <c r="I4901" s="203"/>
      <c r="AZ4901" s="115"/>
    </row>
    <row r="4902" spans="9:52" s="180" customFormat="1" x14ac:dyDescent="0.25">
      <c r="I4902" s="203"/>
      <c r="AZ4902" s="115"/>
    </row>
    <row r="4903" spans="9:52" s="180" customFormat="1" x14ac:dyDescent="0.25">
      <c r="I4903" s="203"/>
      <c r="AZ4903" s="115"/>
    </row>
    <row r="4904" spans="9:52" s="180" customFormat="1" x14ac:dyDescent="0.25">
      <c r="I4904" s="203"/>
      <c r="AZ4904" s="115"/>
    </row>
    <row r="4905" spans="9:52" s="180" customFormat="1" x14ac:dyDescent="0.25">
      <c r="I4905" s="203"/>
      <c r="AZ4905" s="115"/>
    </row>
    <row r="4906" spans="9:52" s="180" customFormat="1" x14ac:dyDescent="0.25">
      <c r="I4906" s="203"/>
      <c r="AZ4906" s="115"/>
    </row>
    <row r="4907" spans="9:52" s="180" customFormat="1" x14ac:dyDescent="0.25">
      <c r="I4907" s="203"/>
      <c r="AZ4907" s="115"/>
    </row>
    <row r="4908" spans="9:52" s="180" customFormat="1" x14ac:dyDescent="0.25">
      <c r="I4908" s="203"/>
      <c r="AZ4908" s="115"/>
    </row>
    <row r="4909" spans="9:52" s="180" customFormat="1" x14ac:dyDescent="0.25">
      <c r="I4909" s="203"/>
      <c r="AZ4909" s="115"/>
    </row>
    <row r="4910" spans="9:52" s="180" customFormat="1" x14ac:dyDescent="0.25">
      <c r="I4910" s="203"/>
      <c r="AZ4910" s="115"/>
    </row>
    <row r="4911" spans="9:52" s="180" customFormat="1" x14ac:dyDescent="0.25">
      <c r="I4911" s="203"/>
      <c r="AZ4911" s="115"/>
    </row>
    <row r="4912" spans="9:52" s="180" customFormat="1" x14ac:dyDescent="0.25">
      <c r="I4912" s="203"/>
      <c r="AZ4912" s="115"/>
    </row>
    <row r="4913" spans="9:52" s="180" customFormat="1" x14ac:dyDescent="0.25">
      <c r="I4913" s="203"/>
      <c r="AZ4913" s="115"/>
    </row>
    <row r="4914" spans="9:52" s="180" customFormat="1" x14ac:dyDescent="0.25">
      <c r="I4914" s="203"/>
      <c r="AZ4914" s="115"/>
    </row>
    <row r="4915" spans="9:52" s="180" customFormat="1" x14ac:dyDescent="0.25">
      <c r="I4915" s="203"/>
      <c r="AZ4915" s="115"/>
    </row>
    <row r="4916" spans="9:52" s="180" customFormat="1" x14ac:dyDescent="0.25">
      <c r="I4916" s="203"/>
      <c r="AZ4916" s="115"/>
    </row>
    <row r="4917" spans="9:52" s="180" customFormat="1" x14ac:dyDescent="0.25">
      <c r="I4917" s="203"/>
      <c r="AZ4917" s="115"/>
    </row>
    <row r="4918" spans="9:52" s="180" customFormat="1" x14ac:dyDescent="0.25">
      <c r="I4918" s="203"/>
      <c r="AZ4918" s="115"/>
    </row>
    <row r="4919" spans="9:52" s="180" customFormat="1" x14ac:dyDescent="0.25">
      <c r="I4919" s="203"/>
      <c r="AZ4919" s="115"/>
    </row>
    <row r="4920" spans="9:52" s="180" customFormat="1" x14ac:dyDescent="0.25">
      <c r="I4920" s="203"/>
      <c r="AZ4920" s="115"/>
    </row>
    <row r="4921" spans="9:52" s="180" customFormat="1" x14ac:dyDescent="0.25">
      <c r="I4921" s="203"/>
      <c r="AZ4921" s="115"/>
    </row>
    <row r="4922" spans="9:52" s="180" customFormat="1" x14ac:dyDescent="0.25">
      <c r="I4922" s="203"/>
      <c r="AZ4922" s="115"/>
    </row>
    <row r="4923" spans="9:52" s="180" customFormat="1" x14ac:dyDescent="0.25">
      <c r="I4923" s="203"/>
      <c r="AZ4923" s="115"/>
    </row>
    <row r="4924" spans="9:52" s="180" customFormat="1" x14ac:dyDescent="0.25">
      <c r="I4924" s="203"/>
      <c r="AZ4924" s="115"/>
    </row>
    <row r="4925" spans="9:52" s="180" customFormat="1" x14ac:dyDescent="0.25">
      <c r="I4925" s="203"/>
      <c r="AZ4925" s="115"/>
    </row>
    <row r="4926" spans="9:52" s="180" customFormat="1" x14ac:dyDescent="0.25">
      <c r="I4926" s="203"/>
      <c r="AZ4926" s="115"/>
    </row>
    <row r="4927" spans="9:52" s="180" customFormat="1" x14ac:dyDescent="0.25">
      <c r="I4927" s="203"/>
      <c r="AZ4927" s="115"/>
    </row>
    <row r="4928" spans="9:52" s="180" customFormat="1" x14ac:dyDescent="0.25">
      <c r="I4928" s="203"/>
      <c r="AZ4928" s="115"/>
    </row>
    <row r="4929" spans="9:52" s="180" customFormat="1" x14ac:dyDescent="0.25">
      <c r="I4929" s="203"/>
      <c r="AZ4929" s="115"/>
    </row>
    <row r="4930" spans="9:52" s="180" customFormat="1" x14ac:dyDescent="0.25">
      <c r="I4930" s="203"/>
      <c r="AZ4930" s="115"/>
    </row>
    <row r="4931" spans="9:52" s="180" customFormat="1" x14ac:dyDescent="0.25">
      <c r="I4931" s="203"/>
      <c r="AZ4931" s="115"/>
    </row>
    <row r="4932" spans="9:52" s="180" customFormat="1" x14ac:dyDescent="0.25">
      <c r="I4932" s="203"/>
      <c r="AZ4932" s="115"/>
    </row>
    <row r="4933" spans="9:52" s="180" customFormat="1" x14ac:dyDescent="0.25">
      <c r="I4933" s="203"/>
      <c r="AZ4933" s="115"/>
    </row>
    <row r="4934" spans="9:52" s="180" customFormat="1" x14ac:dyDescent="0.25">
      <c r="I4934" s="203"/>
      <c r="AZ4934" s="115"/>
    </row>
    <row r="4935" spans="9:52" s="180" customFormat="1" x14ac:dyDescent="0.25">
      <c r="I4935" s="203"/>
      <c r="AZ4935" s="115"/>
    </row>
    <row r="4936" spans="9:52" s="180" customFormat="1" x14ac:dyDescent="0.25">
      <c r="I4936" s="203"/>
      <c r="AZ4936" s="115"/>
    </row>
    <row r="4937" spans="9:52" s="180" customFormat="1" x14ac:dyDescent="0.25">
      <c r="I4937" s="203"/>
      <c r="AZ4937" s="115"/>
    </row>
    <row r="4938" spans="9:52" s="180" customFormat="1" x14ac:dyDescent="0.25">
      <c r="I4938" s="203"/>
      <c r="AZ4938" s="115"/>
    </row>
    <row r="4939" spans="9:52" s="180" customFormat="1" x14ac:dyDescent="0.25">
      <c r="I4939" s="203"/>
      <c r="AZ4939" s="115"/>
    </row>
    <row r="4940" spans="9:52" s="180" customFormat="1" x14ac:dyDescent="0.25">
      <c r="I4940" s="203"/>
      <c r="AZ4940" s="115"/>
    </row>
    <row r="4941" spans="9:52" s="180" customFormat="1" x14ac:dyDescent="0.25">
      <c r="I4941" s="203"/>
      <c r="AZ4941" s="115"/>
    </row>
    <row r="4942" spans="9:52" s="180" customFormat="1" x14ac:dyDescent="0.25">
      <c r="I4942" s="203"/>
      <c r="AZ4942" s="115"/>
    </row>
    <row r="4943" spans="9:52" s="180" customFormat="1" x14ac:dyDescent="0.25">
      <c r="I4943" s="203"/>
      <c r="AZ4943" s="115"/>
    </row>
    <row r="4944" spans="9:52" s="180" customFormat="1" x14ac:dyDescent="0.25">
      <c r="I4944" s="203"/>
      <c r="AZ4944" s="115"/>
    </row>
    <row r="4945" spans="9:52" s="180" customFormat="1" x14ac:dyDescent="0.25">
      <c r="I4945" s="203"/>
      <c r="AZ4945" s="115"/>
    </row>
    <row r="4946" spans="9:52" s="180" customFormat="1" x14ac:dyDescent="0.25">
      <c r="I4946" s="203"/>
      <c r="AZ4946" s="115"/>
    </row>
    <row r="4947" spans="9:52" s="180" customFormat="1" x14ac:dyDescent="0.25">
      <c r="I4947" s="203"/>
      <c r="AZ4947" s="115"/>
    </row>
    <row r="4948" spans="9:52" s="180" customFormat="1" x14ac:dyDescent="0.25">
      <c r="I4948" s="203"/>
      <c r="AZ4948" s="115"/>
    </row>
    <row r="4949" spans="9:52" s="180" customFormat="1" x14ac:dyDescent="0.25">
      <c r="I4949" s="203"/>
      <c r="AZ4949" s="115"/>
    </row>
    <row r="4950" spans="9:52" s="180" customFormat="1" x14ac:dyDescent="0.25">
      <c r="I4950" s="203"/>
      <c r="AZ4950" s="115"/>
    </row>
    <row r="4951" spans="9:52" s="180" customFormat="1" x14ac:dyDescent="0.25">
      <c r="I4951" s="203"/>
      <c r="AZ4951" s="115"/>
    </row>
    <row r="4952" spans="9:52" s="180" customFormat="1" x14ac:dyDescent="0.25">
      <c r="I4952" s="203"/>
      <c r="AZ4952" s="115"/>
    </row>
    <row r="4953" spans="9:52" s="180" customFormat="1" x14ac:dyDescent="0.25">
      <c r="I4953" s="203"/>
      <c r="AZ4953" s="115"/>
    </row>
    <row r="4954" spans="9:52" s="180" customFormat="1" x14ac:dyDescent="0.25">
      <c r="I4954" s="203"/>
      <c r="AZ4954" s="115"/>
    </row>
    <row r="4955" spans="9:52" s="180" customFormat="1" x14ac:dyDescent="0.25">
      <c r="I4955" s="203"/>
      <c r="AZ4955" s="115"/>
    </row>
    <row r="4956" spans="9:52" s="180" customFormat="1" x14ac:dyDescent="0.25">
      <c r="I4956" s="203"/>
      <c r="AZ4956" s="115"/>
    </row>
    <row r="4957" spans="9:52" s="180" customFormat="1" x14ac:dyDescent="0.25">
      <c r="I4957" s="203"/>
      <c r="AZ4957" s="115"/>
    </row>
    <row r="4958" spans="9:52" s="180" customFormat="1" x14ac:dyDescent="0.25">
      <c r="I4958" s="203"/>
      <c r="AZ4958" s="115"/>
    </row>
    <row r="4959" spans="9:52" s="180" customFormat="1" x14ac:dyDescent="0.25">
      <c r="I4959" s="203"/>
      <c r="AZ4959" s="115"/>
    </row>
    <row r="4960" spans="9:52" s="180" customFormat="1" x14ac:dyDescent="0.25">
      <c r="I4960" s="203"/>
      <c r="AZ4960" s="115"/>
    </row>
    <row r="4961" spans="9:52" s="180" customFormat="1" x14ac:dyDescent="0.25">
      <c r="I4961" s="203"/>
      <c r="AZ4961" s="115"/>
    </row>
    <row r="4962" spans="9:52" s="180" customFormat="1" x14ac:dyDescent="0.25">
      <c r="I4962" s="203"/>
      <c r="AZ4962" s="115"/>
    </row>
    <row r="4963" spans="9:52" s="180" customFormat="1" x14ac:dyDescent="0.25">
      <c r="I4963" s="203"/>
      <c r="AZ4963" s="115"/>
    </row>
    <row r="4964" spans="9:52" s="180" customFormat="1" x14ac:dyDescent="0.25">
      <c r="I4964" s="203"/>
      <c r="AZ4964" s="115"/>
    </row>
    <row r="4965" spans="9:52" s="180" customFormat="1" x14ac:dyDescent="0.25">
      <c r="I4965" s="203"/>
      <c r="AZ4965" s="115"/>
    </row>
    <row r="4966" spans="9:52" s="180" customFormat="1" x14ac:dyDescent="0.25">
      <c r="I4966" s="203"/>
      <c r="AZ4966" s="115"/>
    </row>
    <row r="4967" spans="9:52" s="180" customFormat="1" x14ac:dyDescent="0.25">
      <c r="I4967" s="203"/>
      <c r="AZ4967" s="115"/>
    </row>
    <row r="4968" spans="9:52" s="180" customFormat="1" x14ac:dyDescent="0.25">
      <c r="I4968" s="203"/>
      <c r="AZ4968" s="115"/>
    </row>
    <row r="4969" spans="9:52" s="180" customFormat="1" x14ac:dyDescent="0.25">
      <c r="I4969" s="203"/>
      <c r="AZ4969" s="115"/>
    </row>
    <row r="4970" spans="9:52" s="180" customFormat="1" x14ac:dyDescent="0.25">
      <c r="I4970" s="203"/>
      <c r="AZ4970" s="115"/>
    </row>
    <row r="4971" spans="9:52" s="180" customFormat="1" x14ac:dyDescent="0.25">
      <c r="I4971" s="203"/>
      <c r="AZ4971" s="115"/>
    </row>
    <row r="4972" spans="9:52" s="180" customFormat="1" x14ac:dyDescent="0.25">
      <c r="I4972" s="203"/>
      <c r="AZ4972" s="115"/>
    </row>
    <row r="4973" spans="9:52" s="180" customFormat="1" x14ac:dyDescent="0.25">
      <c r="I4973" s="203"/>
      <c r="AZ4973" s="115"/>
    </row>
    <row r="4974" spans="9:52" s="180" customFormat="1" x14ac:dyDescent="0.25">
      <c r="I4974" s="203"/>
      <c r="AZ4974" s="115"/>
    </row>
    <row r="4975" spans="9:52" s="180" customFormat="1" x14ac:dyDescent="0.25">
      <c r="I4975" s="203"/>
      <c r="AZ4975" s="115"/>
    </row>
    <row r="4976" spans="9:52" s="180" customFormat="1" x14ac:dyDescent="0.25">
      <c r="I4976" s="203"/>
      <c r="AZ4976" s="115"/>
    </row>
    <row r="4977" spans="9:52" s="180" customFormat="1" x14ac:dyDescent="0.25">
      <c r="I4977" s="203"/>
      <c r="AZ4977" s="115"/>
    </row>
    <row r="4978" spans="9:52" s="180" customFormat="1" x14ac:dyDescent="0.25">
      <c r="I4978" s="203"/>
      <c r="AZ4978" s="115"/>
    </row>
    <row r="4979" spans="9:52" s="180" customFormat="1" x14ac:dyDescent="0.25">
      <c r="I4979" s="203"/>
      <c r="AZ4979" s="115"/>
    </row>
    <row r="4980" spans="9:52" s="180" customFormat="1" x14ac:dyDescent="0.25">
      <c r="I4980" s="203"/>
      <c r="AZ4980" s="115"/>
    </row>
    <row r="4981" spans="9:52" s="180" customFormat="1" x14ac:dyDescent="0.25">
      <c r="I4981" s="203"/>
      <c r="AZ4981" s="115"/>
    </row>
    <row r="4982" spans="9:52" s="180" customFormat="1" x14ac:dyDescent="0.25">
      <c r="I4982" s="203"/>
      <c r="AZ4982" s="115"/>
    </row>
    <row r="4983" spans="9:52" s="180" customFormat="1" x14ac:dyDescent="0.25">
      <c r="I4983" s="203"/>
      <c r="AZ4983" s="115"/>
    </row>
    <row r="4984" spans="9:52" s="180" customFormat="1" x14ac:dyDescent="0.25">
      <c r="I4984" s="203"/>
      <c r="AZ4984" s="115"/>
    </row>
    <row r="4985" spans="9:52" s="180" customFormat="1" x14ac:dyDescent="0.25">
      <c r="I4985" s="203"/>
      <c r="AZ4985" s="115"/>
    </row>
    <row r="4986" spans="9:52" s="180" customFormat="1" x14ac:dyDescent="0.25">
      <c r="I4986" s="203"/>
      <c r="AZ4986" s="115"/>
    </row>
    <row r="4987" spans="9:52" s="180" customFormat="1" x14ac:dyDescent="0.25">
      <c r="I4987" s="203"/>
      <c r="AZ4987" s="115"/>
    </row>
    <row r="4988" spans="9:52" s="180" customFormat="1" x14ac:dyDescent="0.25">
      <c r="I4988" s="203"/>
      <c r="AZ4988" s="115"/>
    </row>
    <row r="4989" spans="9:52" s="180" customFormat="1" x14ac:dyDescent="0.25">
      <c r="I4989" s="203"/>
      <c r="AZ4989" s="115"/>
    </row>
    <row r="4990" spans="9:52" s="180" customFormat="1" x14ac:dyDescent="0.25">
      <c r="I4990" s="203"/>
      <c r="AZ4990" s="115"/>
    </row>
    <row r="4991" spans="9:52" s="180" customFormat="1" x14ac:dyDescent="0.25">
      <c r="I4991" s="203"/>
      <c r="AZ4991" s="115"/>
    </row>
    <row r="4992" spans="9:52" s="180" customFormat="1" x14ac:dyDescent="0.25">
      <c r="I4992" s="203"/>
      <c r="AZ4992" s="115"/>
    </row>
    <row r="4993" spans="9:52" s="180" customFormat="1" x14ac:dyDescent="0.25">
      <c r="I4993" s="203"/>
      <c r="AZ4993" s="115"/>
    </row>
    <row r="4994" spans="9:52" s="180" customFormat="1" x14ac:dyDescent="0.25">
      <c r="I4994" s="203"/>
      <c r="AZ4994" s="115"/>
    </row>
    <row r="4995" spans="9:52" s="180" customFormat="1" x14ac:dyDescent="0.25">
      <c r="I4995" s="203"/>
      <c r="AZ4995" s="115"/>
    </row>
    <row r="4996" spans="9:52" s="180" customFormat="1" x14ac:dyDescent="0.25">
      <c r="I4996" s="203"/>
      <c r="AZ4996" s="115"/>
    </row>
    <row r="4997" spans="9:52" s="180" customFormat="1" x14ac:dyDescent="0.25">
      <c r="I4997" s="203"/>
      <c r="AZ4997" s="115"/>
    </row>
    <row r="4998" spans="9:52" s="180" customFormat="1" x14ac:dyDescent="0.25">
      <c r="I4998" s="203"/>
      <c r="AZ4998" s="115"/>
    </row>
    <row r="4999" spans="9:52" s="180" customFormat="1" x14ac:dyDescent="0.25">
      <c r="I4999" s="203"/>
      <c r="AZ4999" s="115"/>
    </row>
    <row r="5000" spans="9:52" s="180" customFormat="1" x14ac:dyDescent="0.25">
      <c r="I5000" s="203"/>
      <c r="AZ5000" s="115"/>
    </row>
    <row r="5001" spans="9:52" s="180" customFormat="1" x14ac:dyDescent="0.25">
      <c r="I5001" s="203"/>
      <c r="AZ5001" s="115"/>
    </row>
    <row r="5002" spans="9:52" s="180" customFormat="1" x14ac:dyDescent="0.25">
      <c r="I5002" s="203"/>
      <c r="AZ5002" s="115"/>
    </row>
    <row r="5003" spans="9:52" s="180" customFormat="1" x14ac:dyDescent="0.25">
      <c r="I5003" s="203"/>
      <c r="AZ5003" s="115"/>
    </row>
    <row r="5004" spans="9:52" s="180" customFormat="1" x14ac:dyDescent="0.25">
      <c r="I5004" s="203"/>
      <c r="AZ5004" s="115"/>
    </row>
    <row r="5005" spans="9:52" s="180" customFormat="1" x14ac:dyDescent="0.25">
      <c r="I5005" s="203"/>
      <c r="AZ5005" s="115"/>
    </row>
    <row r="5006" spans="9:52" s="180" customFormat="1" x14ac:dyDescent="0.25">
      <c r="I5006" s="203"/>
      <c r="AZ5006" s="115"/>
    </row>
    <row r="5007" spans="9:52" s="180" customFormat="1" x14ac:dyDescent="0.25">
      <c r="I5007" s="203"/>
      <c r="AZ5007" s="115"/>
    </row>
    <row r="5008" spans="9:52" s="180" customFormat="1" x14ac:dyDescent="0.25">
      <c r="I5008" s="203"/>
      <c r="AZ5008" s="115"/>
    </row>
    <row r="5009" spans="9:52" s="180" customFormat="1" x14ac:dyDescent="0.25">
      <c r="I5009" s="203"/>
      <c r="AZ5009" s="115"/>
    </row>
    <row r="5010" spans="9:52" s="180" customFormat="1" x14ac:dyDescent="0.25">
      <c r="I5010" s="203"/>
      <c r="AZ5010" s="115"/>
    </row>
    <row r="5011" spans="9:52" s="180" customFormat="1" x14ac:dyDescent="0.25">
      <c r="I5011" s="203"/>
      <c r="AZ5011" s="115"/>
    </row>
    <row r="5012" spans="9:52" s="180" customFormat="1" x14ac:dyDescent="0.25">
      <c r="I5012" s="203"/>
      <c r="AZ5012" s="115"/>
    </row>
    <row r="5013" spans="9:52" s="180" customFormat="1" x14ac:dyDescent="0.25">
      <c r="I5013" s="203"/>
      <c r="AZ5013" s="115"/>
    </row>
    <row r="5014" spans="9:52" s="180" customFormat="1" x14ac:dyDescent="0.25">
      <c r="I5014" s="203"/>
      <c r="AZ5014" s="115"/>
    </row>
    <row r="5015" spans="9:52" s="180" customFormat="1" x14ac:dyDescent="0.25">
      <c r="I5015" s="203"/>
      <c r="AZ5015" s="115"/>
    </row>
    <row r="5016" spans="9:52" s="180" customFormat="1" x14ac:dyDescent="0.25">
      <c r="I5016" s="203"/>
      <c r="AZ5016" s="115"/>
    </row>
    <row r="5017" spans="9:52" s="180" customFormat="1" x14ac:dyDescent="0.25">
      <c r="I5017" s="203"/>
      <c r="AZ5017" s="115"/>
    </row>
    <row r="5018" spans="9:52" s="180" customFormat="1" x14ac:dyDescent="0.25">
      <c r="I5018" s="203"/>
      <c r="AZ5018" s="115"/>
    </row>
    <row r="5019" spans="9:52" s="180" customFormat="1" x14ac:dyDescent="0.25">
      <c r="I5019" s="203"/>
      <c r="AZ5019" s="115"/>
    </row>
    <row r="5020" spans="9:52" s="180" customFormat="1" x14ac:dyDescent="0.25">
      <c r="I5020" s="203"/>
      <c r="AZ5020" s="115"/>
    </row>
    <row r="5021" spans="9:52" s="180" customFormat="1" x14ac:dyDescent="0.25">
      <c r="I5021" s="203"/>
      <c r="AZ5021" s="115"/>
    </row>
    <row r="5022" spans="9:52" s="180" customFormat="1" x14ac:dyDescent="0.25">
      <c r="I5022" s="203"/>
      <c r="AZ5022" s="115"/>
    </row>
    <row r="5023" spans="9:52" s="180" customFormat="1" x14ac:dyDescent="0.25">
      <c r="I5023" s="203"/>
      <c r="AZ5023" s="115"/>
    </row>
    <row r="5024" spans="9:52" s="180" customFormat="1" x14ac:dyDescent="0.25">
      <c r="I5024" s="203"/>
      <c r="AZ5024" s="115"/>
    </row>
    <row r="5025" spans="9:52" s="180" customFormat="1" x14ac:dyDescent="0.25">
      <c r="I5025" s="203"/>
      <c r="AZ5025" s="115"/>
    </row>
    <row r="5026" spans="9:52" s="180" customFormat="1" x14ac:dyDescent="0.25">
      <c r="I5026" s="203"/>
      <c r="AZ5026" s="115"/>
    </row>
    <row r="5027" spans="9:52" s="180" customFormat="1" x14ac:dyDescent="0.25">
      <c r="I5027" s="203"/>
      <c r="AZ5027" s="115"/>
    </row>
    <row r="5028" spans="9:52" s="180" customFormat="1" x14ac:dyDescent="0.25">
      <c r="I5028" s="203"/>
      <c r="AZ5028" s="115"/>
    </row>
    <row r="5029" spans="9:52" s="180" customFormat="1" x14ac:dyDescent="0.25">
      <c r="I5029" s="203"/>
      <c r="AZ5029" s="115"/>
    </row>
    <row r="5030" spans="9:52" s="180" customFormat="1" x14ac:dyDescent="0.25">
      <c r="I5030" s="203"/>
      <c r="AZ5030" s="115"/>
    </row>
    <row r="5031" spans="9:52" s="180" customFormat="1" x14ac:dyDescent="0.25">
      <c r="I5031" s="203"/>
      <c r="AZ5031" s="115"/>
    </row>
    <row r="5032" spans="9:52" s="180" customFormat="1" x14ac:dyDescent="0.25">
      <c r="I5032" s="203"/>
      <c r="AZ5032" s="115"/>
    </row>
    <row r="5033" spans="9:52" s="180" customFormat="1" x14ac:dyDescent="0.25">
      <c r="I5033" s="203"/>
      <c r="AZ5033" s="115"/>
    </row>
    <row r="5034" spans="9:52" s="180" customFormat="1" x14ac:dyDescent="0.25">
      <c r="I5034" s="203"/>
      <c r="AZ5034" s="115"/>
    </row>
    <row r="5035" spans="9:52" s="180" customFormat="1" x14ac:dyDescent="0.25">
      <c r="I5035" s="203"/>
      <c r="AZ5035" s="115"/>
    </row>
    <row r="5036" spans="9:52" s="180" customFormat="1" x14ac:dyDescent="0.25">
      <c r="I5036" s="203"/>
      <c r="AZ5036" s="115"/>
    </row>
    <row r="5037" spans="9:52" s="180" customFormat="1" x14ac:dyDescent="0.25">
      <c r="I5037" s="203"/>
      <c r="AZ5037" s="115"/>
    </row>
    <row r="5038" spans="9:52" s="180" customFormat="1" x14ac:dyDescent="0.25">
      <c r="I5038" s="203"/>
      <c r="AZ5038" s="115"/>
    </row>
    <row r="5039" spans="9:52" s="180" customFormat="1" x14ac:dyDescent="0.25">
      <c r="I5039" s="203"/>
      <c r="AZ5039" s="115"/>
    </row>
    <row r="5040" spans="9:52" s="180" customFormat="1" x14ac:dyDescent="0.25">
      <c r="I5040" s="203"/>
      <c r="AZ5040" s="115"/>
    </row>
    <row r="5041" spans="9:52" s="180" customFormat="1" x14ac:dyDescent="0.25">
      <c r="I5041" s="203"/>
      <c r="AZ5041" s="115"/>
    </row>
    <row r="5042" spans="9:52" s="180" customFormat="1" x14ac:dyDescent="0.25">
      <c r="I5042" s="203"/>
      <c r="AZ5042" s="115"/>
    </row>
    <row r="5043" spans="9:52" s="180" customFormat="1" x14ac:dyDescent="0.25">
      <c r="I5043" s="203"/>
      <c r="AZ5043" s="115"/>
    </row>
    <row r="5044" spans="9:52" s="180" customFormat="1" x14ac:dyDescent="0.25">
      <c r="I5044" s="203"/>
      <c r="AZ5044" s="115"/>
    </row>
    <row r="5045" spans="9:52" s="180" customFormat="1" x14ac:dyDescent="0.25">
      <c r="I5045" s="203"/>
      <c r="AZ5045" s="115"/>
    </row>
    <row r="5046" spans="9:52" s="180" customFormat="1" x14ac:dyDescent="0.25">
      <c r="I5046" s="203"/>
      <c r="AZ5046" s="115"/>
    </row>
    <row r="5047" spans="9:52" s="180" customFormat="1" x14ac:dyDescent="0.25">
      <c r="I5047" s="203"/>
      <c r="AZ5047" s="115"/>
    </row>
    <row r="5048" spans="9:52" s="180" customFormat="1" x14ac:dyDescent="0.25">
      <c r="I5048" s="203"/>
      <c r="AZ5048" s="115"/>
    </row>
    <row r="5049" spans="9:52" s="180" customFormat="1" x14ac:dyDescent="0.25">
      <c r="I5049" s="203"/>
      <c r="AZ5049" s="115"/>
    </row>
    <row r="5050" spans="9:52" s="180" customFormat="1" x14ac:dyDescent="0.25">
      <c r="I5050" s="203"/>
      <c r="AZ5050" s="115"/>
    </row>
    <row r="5051" spans="9:52" s="180" customFormat="1" x14ac:dyDescent="0.25">
      <c r="I5051" s="203"/>
      <c r="AZ5051" s="115"/>
    </row>
    <row r="5052" spans="9:52" s="180" customFormat="1" x14ac:dyDescent="0.25">
      <c r="I5052" s="203"/>
      <c r="AZ5052" s="115"/>
    </row>
    <row r="5053" spans="9:52" s="180" customFormat="1" x14ac:dyDescent="0.25">
      <c r="I5053" s="203"/>
      <c r="AZ5053" s="115"/>
    </row>
    <row r="5054" spans="9:52" s="180" customFormat="1" x14ac:dyDescent="0.25">
      <c r="I5054" s="203"/>
      <c r="AZ5054" s="115"/>
    </row>
    <row r="5055" spans="9:52" s="180" customFormat="1" x14ac:dyDescent="0.25">
      <c r="I5055" s="203"/>
      <c r="AZ5055" s="115"/>
    </row>
    <row r="5056" spans="9:52" s="180" customFormat="1" x14ac:dyDescent="0.25">
      <c r="I5056" s="203"/>
      <c r="AZ5056" s="115"/>
    </row>
    <row r="5057" spans="9:52" s="180" customFormat="1" x14ac:dyDescent="0.25">
      <c r="I5057" s="203"/>
      <c r="AZ5057" s="115"/>
    </row>
    <row r="5058" spans="9:52" s="180" customFormat="1" x14ac:dyDescent="0.25">
      <c r="I5058" s="203"/>
      <c r="AZ5058" s="115"/>
    </row>
    <row r="5059" spans="9:52" s="180" customFormat="1" x14ac:dyDescent="0.25">
      <c r="I5059" s="203"/>
      <c r="AZ5059" s="115"/>
    </row>
    <row r="5060" spans="9:52" s="180" customFormat="1" x14ac:dyDescent="0.25">
      <c r="I5060" s="203"/>
      <c r="AZ5060" s="115"/>
    </row>
    <row r="5061" spans="9:52" s="180" customFormat="1" x14ac:dyDescent="0.25">
      <c r="I5061" s="203"/>
      <c r="AZ5061" s="115"/>
    </row>
    <row r="5062" spans="9:52" s="180" customFormat="1" x14ac:dyDescent="0.25">
      <c r="I5062" s="203"/>
      <c r="AZ5062" s="115"/>
    </row>
    <row r="5063" spans="9:52" s="180" customFormat="1" x14ac:dyDescent="0.25">
      <c r="I5063" s="203"/>
      <c r="AZ5063" s="115"/>
    </row>
    <row r="5064" spans="9:52" s="180" customFormat="1" x14ac:dyDescent="0.25">
      <c r="I5064" s="203"/>
      <c r="AZ5064" s="115"/>
    </row>
    <row r="5065" spans="9:52" s="180" customFormat="1" x14ac:dyDescent="0.25">
      <c r="I5065" s="203"/>
      <c r="AZ5065" s="115"/>
    </row>
    <row r="5066" spans="9:52" s="180" customFormat="1" x14ac:dyDescent="0.25">
      <c r="I5066" s="203"/>
      <c r="AZ5066" s="115"/>
    </row>
    <row r="5067" spans="9:52" s="180" customFormat="1" x14ac:dyDescent="0.25">
      <c r="I5067" s="203"/>
      <c r="AZ5067" s="115"/>
    </row>
    <row r="5068" spans="9:52" s="180" customFormat="1" x14ac:dyDescent="0.25">
      <c r="I5068" s="203"/>
      <c r="AZ5068" s="115"/>
    </row>
    <row r="5069" spans="9:52" s="180" customFormat="1" x14ac:dyDescent="0.25">
      <c r="I5069" s="203"/>
      <c r="AZ5069" s="115"/>
    </row>
    <row r="5070" spans="9:52" s="180" customFormat="1" x14ac:dyDescent="0.25">
      <c r="I5070" s="203"/>
      <c r="AZ5070" s="115"/>
    </row>
    <row r="5071" spans="9:52" s="180" customFormat="1" x14ac:dyDescent="0.25">
      <c r="I5071" s="203"/>
      <c r="AZ5071" s="115"/>
    </row>
    <row r="5072" spans="9:52" s="180" customFormat="1" x14ac:dyDescent="0.25">
      <c r="I5072" s="203"/>
      <c r="AZ5072" s="115"/>
    </row>
    <row r="5073" spans="9:52" s="180" customFormat="1" x14ac:dyDescent="0.25">
      <c r="I5073" s="203"/>
      <c r="AZ5073" s="115"/>
    </row>
    <row r="5074" spans="9:52" s="180" customFormat="1" x14ac:dyDescent="0.25">
      <c r="I5074" s="203"/>
      <c r="AZ5074" s="115"/>
    </row>
    <row r="5075" spans="9:52" s="180" customFormat="1" x14ac:dyDescent="0.25">
      <c r="I5075" s="203"/>
      <c r="AZ5075" s="115"/>
    </row>
    <row r="5076" spans="9:52" s="180" customFormat="1" x14ac:dyDescent="0.25">
      <c r="I5076" s="203"/>
      <c r="AZ5076" s="115"/>
    </row>
    <row r="5077" spans="9:52" s="180" customFormat="1" x14ac:dyDescent="0.25">
      <c r="I5077" s="203"/>
      <c r="AZ5077" s="115"/>
    </row>
    <row r="5078" spans="9:52" s="180" customFormat="1" x14ac:dyDescent="0.25">
      <c r="I5078" s="203"/>
      <c r="AZ5078" s="115"/>
    </row>
    <row r="5079" spans="9:52" s="180" customFormat="1" x14ac:dyDescent="0.25">
      <c r="I5079" s="203"/>
      <c r="AZ5079" s="115"/>
    </row>
    <row r="5080" spans="9:52" s="180" customFormat="1" x14ac:dyDescent="0.25">
      <c r="I5080" s="203"/>
      <c r="AZ5080" s="115"/>
    </row>
    <row r="5081" spans="9:52" s="180" customFormat="1" x14ac:dyDescent="0.25">
      <c r="I5081" s="203"/>
      <c r="AZ5081" s="115"/>
    </row>
    <row r="5082" spans="9:52" s="180" customFormat="1" x14ac:dyDescent="0.25">
      <c r="I5082" s="203"/>
      <c r="AZ5082" s="115"/>
    </row>
    <row r="5083" spans="9:52" s="180" customFormat="1" x14ac:dyDescent="0.25">
      <c r="I5083" s="203"/>
      <c r="AZ5083" s="115"/>
    </row>
    <row r="5084" spans="9:52" s="180" customFormat="1" x14ac:dyDescent="0.25">
      <c r="I5084" s="203"/>
      <c r="AZ5084" s="115"/>
    </row>
    <row r="5085" spans="9:52" s="180" customFormat="1" x14ac:dyDescent="0.25">
      <c r="I5085" s="203"/>
      <c r="AZ5085" s="115"/>
    </row>
    <row r="5086" spans="9:52" s="180" customFormat="1" x14ac:dyDescent="0.25">
      <c r="I5086" s="203"/>
      <c r="AZ5086" s="115"/>
    </row>
    <row r="5087" spans="9:52" s="180" customFormat="1" x14ac:dyDescent="0.25">
      <c r="I5087" s="203"/>
      <c r="AZ5087" s="115"/>
    </row>
    <row r="5088" spans="9:52" s="180" customFormat="1" x14ac:dyDescent="0.25">
      <c r="I5088" s="203"/>
      <c r="AZ5088" s="115"/>
    </row>
    <row r="5089" spans="9:52" s="180" customFormat="1" x14ac:dyDescent="0.25">
      <c r="I5089" s="203"/>
      <c r="AZ5089" s="115"/>
    </row>
    <row r="5090" spans="9:52" s="180" customFormat="1" x14ac:dyDescent="0.25">
      <c r="I5090" s="203"/>
      <c r="AZ5090" s="115"/>
    </row>
    <row r="5091" spans="9:52" s="180" customFormat="1" x14ac:dyDescent="0.25">
      <c r="I5091" s="203"/>
      <c r="AZ5091" s="115"/>
    </row>
    <row r="5092" spans="9:52" s="180" customFormat="1" x14ac:dyDescent="0.25">
      <c r="I5092" s="203"/>
      <c r="AZ5092" s="115"/>
    </row>
    <row r="5093" spans="9:52" s="180" customFormat="1" x14ac:dyDescent="0.25">
      <c r="I5093" s="203"/>
      <c r="AZ5093" s="115"/>
    </row>
    <row r="5094" spans="9:52" s="180" customFormat="1" x14ac:dyDescent="0.25">
      <c r="I5094" s="203"/>
      <c r="AZ5094" s="115"/>
    </row>
    <row r="5095" spans="9:52" s="180" customFormat="1" x14ac:dyDescent="0.25">
      <c r="I5095" s="203"/>
      <c r="AZ5095" s="115"/>
    </row>
    <row r="5096" spans="9:52" s="180" customFormat="1" x14ac:dyDescent="0.25">
      <c r="I5096" s="203"/>
      <c r="AZ5096" s="115"/>
    </row>
    <row r="5097" spans="9:52" s="180" customFormat="1" x14ac:dyDescent="0.25">
      <c r="I5097" s="203"/>
      <c r="AZ5097" s="115"/>
    </row>
    <row r="5098" spans="9:52" s="180" customFormat="1" x14ac:dyDescent="0.25">
      <c r="I5098" s="203"/>
      <c r="AZ5098" s="115"/>
    </row>
    <row r="5099" spans="9:52" s="180" customFormat="1" x14ac:dyDescent="0.25">
      <c r="I5099" s="203"/>
      <c r="AZ5099" s="115"/>
    </row>
    <row r="5100" spans="9:52" s="180" customFormat="1" x14ac:dyDescent="0.25">
      <c r="I5100" s="203"/>
      <c r="AZ5100" s="115"/>
    </row>
    <row r="5101" spans="9:52" s="180" customFormat="1" x14ac:dyDescent="0.25">
      <c r="I5101" s="203"/>
      <c r="AZ5101" s="115"/>
    </row>
    <row r="5102" spans="9:52" s="180" customFormat="1" x14ac:dyDescent="0.25">
      <c r="I5102" s="203"/>
      <c r="AZ5102" s="115"/>
    </row>
    <row r="5103" spans="9:52" s="180" customFormat="1" x14ac:dyDescent="0.25">
      <c r="I5103" s="203"/>
      <c r="AZ5103" s="115"/>
    </row>
    <row r="5104" spans="9:52" s="180" customFormat="1" x14ac:dyDescent="0.25">
      <c r="I5104" s="203"/>
      <c r="AZ5104" s="115"/>
    </row>
    <row r="5105" spans="9:52" s="180" customFormat="1" x14ac:dyDescent="0.25">
      <c r="I5105" s="203"/>
      <c r="AZ5105" s="115"/>
    </row>
    <row r="5106" spans="9:52" s="180" customFormat="1" x14ac:dyDescent="0.25">
      <c r="I5106" s="203"/>
      <c r="AZ5106" s="115"/>
    </row>
    <row r="5107" spans="9:52" s="180" customFormat="1" x14ac:dyDescent="0.25">
      <c r="I5107" s="203"/>
      <c r="AZ5107" s="115"/>
    </row>
    <row r="5108" spans="9:52" s="180" customFormat="1" x14ac:dyDescent="0.25">
      <c r="I5108" s="203"/>
      <c r="AZ5108" s="115"/>
    </row>
    <row r="5109" spans="9:52" s="180" customFormat="1" x14ac:dyDescent="0.25">
      <c r="I5109" s="203"/>
      <c r="AZ5109" s="115"/>
    </row>
    <row r="5110" spans="9:52" s="180" customFormat="1" x14ac:dyDescent="0.25">
      <c r="I5110" s="203"/>
      <c r="AZ5110" s="115"/>
    </row>
    <row r="5111" spans="9:52" s="180" customFormat="1" x14ac:dyDescent="0.25">
      <c r="I5111" s="203"/>
      <c r="AZ5111" s="115"/>
    </row>
    <row r="5112" spans="9:52" s="180" customFormat="1" x14ac:dyDescent="0.25">
      <c r="I5112" s="203"/>
      <c r="AZ5112" s="115"/>
    </row>
    <row r="5113" spans="9:52" s="180" customFormat="1" x14ac:dyDescent="0.25">
      <c r="I5113" s="203"/>
      <c r="AZ5113" s="115"/>
    </row>
    <row r="5114" spans="9:52" s="180" customFormat="1" x14ac:dyDescent="0.25">
      <c r="I5114" s="203"/>
      <c r="AZ5114" s="115"/>
    </row>
    <row r="5115" spans="9:52" s="180" customFormat="1" x14ac:dyDescent="0.25">
      <c r="I5115" s="203"/>
      <c r="AZ5115" s="115"/>
    </row>
    <row r="5116" spans="9:52" s="180" customFormat="1" x14ac:dyDescent="0.25">
      <c r="I5116" s="203"/>
      <c r="AZ5116" s="115"/>
    </row>
    <row r="5117" spans="9:52" s="180" customFormat="1" x14ac:dyDescent="0.25">
      <c r="I5117" s="203"/>
      <c r="AZ5117" s="115"/>
    </row>
    <row r="5118" spans="9:52" s="180" customFormat="1" x14ac:dyDescent="0.25">
      <c r="I5118" s="203"/>
      <c r="AZ5118" s="115"/>
    </row>
    <row r="5119" spans="9:52" s="180" customFormat="1" x14ac:dyDescent="0.25">
      <c r="I5119" s="203"/>
      <c r="AZ5119" s="115"/>
    </row>
    <row r="5120" spans="9:52" s="180" customFormat="1" x14ac:dyDescent="0.25">
      <c r="I5120" s="203"/>
      <c r="AZ5120" s="115"/>
    </row>
    <row r="5121" spans="9:52" s="180" customFormat="1" x14ac:dyDescent="0.25">
      <c r="I5121" s="203"/>
      <c r="AZ5121" s="115"/>
    </row>
    <row r="5122" spans="9:52" s="180" customFormat="1" x14ac:dyDescent="0.25">
      <c r="I5122" s="203"/>
      <c r="AZ5122" s="115"/>
    </row>
    <row r="5123" spans="9:52" s="180" customFormat="1" x14ac:dyDescent="0.25">
      <c r="I5123" s="203"/>
      <c r="AZ5123" s="115"/>
    </row>
    <row r="5124" spans="9:52" s="180" customFormat="1" x14ac:dyDescent="0.25">
      <c r="I5124" s="203"/>
      <c r="AZ5124" s="115"/>
    </row>
    <row r="5125" spans="9:52" s="180" customFormat="1" x14ac:dyDescent="0.25">
      <c r="I5125" s="203"/>
      <c r="AZ5125" s="115"/>
    </row>
    <row r="5126" spans="9:52" s="180" customFormat="1" x14ac:dyDescent="0.25">
      <c r="I5126" s="203"/>
      <c r="AZ5126" s="115"/>
    </row>
    <row r="5127" spans="9:52" s="180" customFormat="1" x14ac:dyDescent="0.25">
      <c r="I5127" s="203"/>
      <c r="AZ5127" s="115"/>
    </row>
    <row r="5128" spans="9:52" s="180" customFormat="1" x14ac:dyDescent="0.25">
      <c r="I5128" s="203"/>
      <c r="AZ5128" s="115"/>
    </row>
    <row r="5129" spans="9:52" s="180" customFormat="1" x14ac:dyDescent="0.25">
      <c r="I5129" s="203"/>
      <c r="AZ5129" s="115"/>
    </row>
    <row r="5130" spans="9:52" s="180" customFormat="1" x14ac:dyDescent="0.25">
      <c r="I5130" s="203"/>
      <c r="AZ5130" s="115"/>
    </row>
    <row r="5131" spans="9:52" s="180" customFormat="1" x14ac:dyDescent="0.25">
      <c r="I5131" s="203"/>
      <c r="AZ5131" s="115"/>
    </row>
    <row r="5132" spans="9:52" s="180" customFormat="1" x14ac:dyDescent="0.25">
      <c r="I5132" s="203"/>
      <c r="AZ5132" s="115"/>
    </row>
    <row r="5133" spans="9:52" s="180" customFormat="1" x14ac:dyDescent="0.25">
      <c r="I5133" s="203"/>
      <c r="AZ5133" s="115"/>
    </row>
    <row r="5134" spans="9:52" s="180" customFormat="1" x14ac:dyDescent="0.25">
      <c r="I5134" s="203"/>
      <c r="AZ5134" s="115"/>
    </row>
    <row r="5135" spans="9:52" s="180" customFormat="1" x14ac:dyDescent="0.25">
      <c r="I5135" s="203"/>
      <c r="AZ5135" s="115"/>
    </row>
    <row r="5136" spans="9:52" s="180" customFormat="1" x14ac:dyDescent="0.25">
      <c r="I5136" s="203"/>
      <c r="AZ5136" s="115"/>
    </row>
    <row r="5137" spans="9:52" s="180" customFormat="1" x14ac:dyDescent="0.25">
      <c r="I5137" s="203"/>
      <c r="AZ5137" s="115"/>
    </row>
    <row r="5138" spans="9:52" s="180" customFormat="1" x14ac:dyDescent="0.25">
      <c r="I5138" s="203"/>
      <c r="AZ5138" s="115"/>
    </row>
    <row r="5139" spans="9:52" s="180" customFormat="1" x14ac:dyDescent="0.25">
      <c r="I5139" s="203"/>
      <c r="AZ5139" s="115"/>
    </row>
    <row r="5140" spans="9:52" s="180" customFormat="1" x14ac:dyDescent="0.25">
      <c r="I5140" s="203"/>
      <c r="AZ5140" s="115"/>
    </row>
    <row r="5141" spans="9:52" s="180" customFormat="1" x14ac:dyDescent="0.25">
      <c r="I5141" s="203"/>
      <c r="AZ5141" s="115"/>
    </row>
    <row r="5142" spans="9:52" s="180" customFormat="1" x14ac:dyDescent="0.25">
      <c r="I5142" s="203"/>
      <c r="AZ5142" s="115"/>
    </row>
    <row r="5143" spans="9:52" s="180" customFormat="1" x14ac:dyDescent="0.25">
      <c r="I5143" s="203"/>
      <c r="AZ5143" s="115"/>
    </row>
    <row r="5144" spans="9:52" s="180" customFormat="1" x14ac:dyDescent="0.25">
      <c r="I5144" s="203"/>
      <c r="AZ5144" s="115"/>
    </row>
    <row r="5145" spans="9:52" s="180" customFormat="1" x14ac:dyDescent="0.25">
      <c r="I5145" s="203"/>
      <c r="AZ5145" s="115"/>
    </row>
    <row r="5146" spans="9:52" s="180" customFormat="1" x14ac:dyDescent="0.25">
      <c r="I5146" s="203"/>
      <c r="AZ5146" s="115"/>
    </row>
    <row r="5147" spans="9:52" s="180" customFormat="1" x14ac:dyDescent="0.25">
      <c r="I5147" s="203"/>
      <c r="AZ5147" s="115"/>
    </row>
    <row r="5148" spans="9:52" s="180" customFormat="1" x14ac:dyDescent="0.25">
      <c r="I5148" s="203"/>
      <c r="AZ5148" s="115"/>
    </row>
    <row r="5149" spans="9:52" s="180" customFormat="1" x14ac:dyDescent="0.25">
      <c r="I5149" s="203"/>
      <c r="AZ5149" s="115"/>
    </row>
    <row r="5150" spans="9:52" s="180" customFormat="1" x14ac:dyDescent="0.25">
      <c r="I5150" s="203"/>
      <c r="AZ5150" s="115"/>
    </row>
    <row r="5151" spans="9:52" s="180" customFormat="1" x14ac:dyDescent="0.25">
      <c r="I5151" s="203"/>
      <c r="AZ5151" s="115"/>
    </row>
    <row r="5152" spans="9:52" s="180" customFormat="1" x14ac:dyDescent="0.25">
      <c r="I5152" s="203"/>
      <c r="AZ5152" s="115"/>
    </row>
    <row r="5153" spans="9:52" s="180" customFormat="1" x14ac:dyDescent="0.25">
      <c r="I5153" s="203"/>
      <c r="AZ5153" s="115"/>
    </row>
    <row r="5154" spans="9:52" s="180" customFormat="1" x14ac:dyDescent="0.25">
      <c r="I5154" s="203"/>
      <c r="AZ5154" s="115"/>
    </row>
    <row r="5155" spans="9:52" s="180" customFormat="1" x14ac:dyDescent="0.25">
      <c r="I5155" s="203"/>
      <c r="AZ5155" s="115"/>
    </row>
    <row r="5156" spans="9:52" s="180" customFormat="1" x14ac:dyDescent="0.25">
      <c r="I5156" s="203"/>
      <c r="AZ5156" s="115"/>
    </row>
    <row r="5157" spans="9:52" s="180" customFormat="1" x14ac:dyDescent="0.25">
      <c r="I5157" s="203"/>
      <c r="AZ5157" s="115"/>
    </row>
    <row r="5158" spans="9:52" s="180" customFormat="1" x14ac:dyDescent="0.25">
      <c r="I5158" s="203"/>
      <c r="AZ5158" s="115"/>
    </row>
    <row r="5159" spans="9:52" s="180" customFormat="1" x14ac:dyDescent="0.25">
      <c r="I5159" s="203"/>
      <c r="AZ5159" s="115"/>
    </row>
    <row r="5160" spans="9:52" s="180" customFormat="1" x14ac:dyDescent="0.25">
      <c r="I5160" s="203"/>
      <c r="AZ5160" s="115"/>
    </row>
    <row r="5161" spans="9:52" s="180" customFormat="1" x14ac:dyDescent="0.25">
      <c r="I5161" s="203"/>
      <c r="AZ5161" s="115"/>
    </row>
    <row r="5162" spans="9:52" s="180" customFormat="1" x14ac:dyDescent="0.25">
      <c r="I5162" s="203"/>
      <c r="AZ5162" s="115"/>
    </row>
    <row r="5163" spans="9:52" s="180" customFormat="1" x14ac:dyDescent="0.25">
      <c r="I5163" s="203"/>
      <c r="AZ5163" s="115"/>
    </row>
    <row r="5164" spans="9:52" s="180" customFormat="1" x14ac:dyDescent="0.25">
      <c r="I5164" s="203"/>
      <c r="AZ5164" s="115"/>
    </row>
    <row r="5165" spans="9:52" s="180" customFormat="1" x14ac:dyDescent="0.25">
      <c r="I5165" s="203"/>
      <c r="AZ5165" s="115"/>
    </row>
    <row r="5166" spans="9:52" s="180" customFormat="1" x14ac:dyDescent="0.25">
      <c r="I5166" s="203"/>
      <c r="AZ5166" s="115"/>
    </row>
    <row r="5167" spans="9:52" s="180" customFormat="1" x14ac:dyDescent="0.25">
      <c r="I5167" s="203"/>
      <c r="AZ5167" s="115"/>
    </row>
    <row r="5168" spans="9:52" s="180" customFormat="1" x14ac:dyDescent="0.25">
      <c r="I5168" s="203"/>
      <c r="AZ5168" s="115"/>
    </row>
    <row r="5169" spans="9:52" s="180" customFormat="1" x14ac:dyDescent="0.25">
      <c r="I5169" s="203"/>
      <c r="AZ5169" s="115"/>
    </row>
    <row r="5170" spans="9:52" s="180" customFormat="1" x14ac:dyDescent="0.25">
      <c r="I5170" s="203"/>
      <c r="AZ5170" s="115"/>
    </row>
    <row r="5171" spans="9:52" s="180" customFormat="1" x14ac:dyDescent="0.25">
      <c r="I5171" s="203"/>
      <c r="AZ5171" s="115"/>
    </row>
    <row r="5172" spans="9:52" s="180" customFormat="1" x14ac:dyDescent="0.25">
      <c r="I5172" s="203"/>
      <c r="AZ5172" s="115"/>
    </row>
    <row r="5173" spans="9:52" s="180" customFormat="1" x14ac:dyDescent="0.25">
      <c r="I5173" s="203"/>
      <c r="AZ5173" s="115"/>
    </row>
    <row r="5174" spans="9:52" s="180" customFormat="1" x14ac:dyDescent="0.25">
      <c r="I5174" s="203"/>
      <c r="AZ5174" s="115"/>
    </row>
    <row r="5175" spans="9:52" s="180" customFormat="1" x14ac:dyDescent="0.25">
      <c r="I5175" s="203"/>
      <c r="AZ5175" s="115"/>
    </row>
    <row r="5176" spans="9:52" s="180" customFormat="1" x14ac:dyDescent="0.25">
      <c r="I5176" s="203"/>
      <c r="AZ5176" s="115"/>
    </row>
    <row r="5177" spans="9:52" s="180" customFormat="1" x14ac:dyDescent="0.25">
      <c r="I5177" s="203"/>
      <c r="AZ5177" s="115"/>
    </row>
    <row r="5178" spans="9:52" s="180" customFormat="1" x14ac:dyDescent="0.25">
      <c r="I5178" s="203"/>
      <c r="AZ5178" s="115"/>
    </row>
    <row r="5179" spans="9:52" s="180" customFormat="1" x14ac:dyDescent="0.25">
      <c r="I5179" s="203"/>
      <c r="AZ5179" s="115"/>
    </row>
    <row r="5180" spans="9:52" s="180" customFormat="1" x14ac:dyDescent="0.25">
      <c r="I5180" s="203"/>
      <c r="AZ5180" s="115"/>
    </row>
    <row r="5181" spans="9:52" s="180" customFormat="1" x14ac:dyDescent="0.25">
      <c r="I5181" s="203"/>
      <c r="AZ5181" s="115"/>
    </row>
    <row r="5182" spans="9:52" s="180" customFormat="1" x14ac:dyDescent="0.25">
      <c r="I5182" s="203"/>
      <c r="AZ5182" s="115"/>
    </row>
    <row r="5183" spans="9:52" s="180" customFormat="1" x14ac:dyDescent="0.25">
      <c r="I5183" s="203"/>
      <c r="AZ5183" s="115"/>
    </row>
    <row r="5184" spans="9:52" s="180" customFormat="1" x14ac:dyDescent="0.25">
      <c r="I5184" s="203"/>
      <c r="AZ5184" s="115"/>
    </row>
    <row r="5185" spans="9:52" s="180" customFormat="1" x14ac:dyDescent="0.25">
      <c r="I5185" s="203"/>
      <c r="AZ5185" s="115"/>
    </row>
    <row r="5186" spans="9:52" s="180" customFormat="1" x14ac:dyDescent="0.25">
      <c r="I5186" s="203"/>
      <c r="AZ5186" s="115"/>
    </row>
    <row r="5187" spans="9:52" s="180" customFormat="1" x14ac:dyDescent="0.25">
      <c r="I5187" s="203"/>
      <c r="AZ5187" s="115"/>
    </row>
    <row r="5188" spans="9:52" s="180" customFormat="1" x14ac:dyDescent="0.25">
      <c r="I5188" s="203"/>
      <c r="AZ5188" s="115"/>
    </row>
    <row r="5189" spans="9:52" s="180" customFormat="1" x14ac:dyDescent="0.25">
      <c r="I5189" s="203"/>
      <c r="AZ5189" s="115"/>
    </row>
    <row r="5190" spans="9:52" s="180" customFormat="1" x14ac:dyDescent="0.25">
      <c r="I5190" s="203"/>
      <c r="AZ5190" s="115"/>
    </row>
    <row r="5191" spans="9:52" s="180" customFormat="1" x14ac:dyDescent="0.25">
      <c r="I5191" s="203"/>
      <c r="AZ5191" s="115"/>
    </row>
    <row r="5192" spans="9:52" s="180" customFormat="1" x14ac:dyDescent="0.25">
      <c r="I5192" s="203"/>
      <c r="AZ5192" s="115"/>
    </row>
    <row r="5193" spans="9:52" s="180" customFormat="1" x14ac:dyDescent="0.25">
      <c r="I5193" s="203"/>
      <c r="AZ5193" s="115"/>
    </row>
    <row r="5194" spans="9:52" s="180" customFormat="1" x14ac:dyDescent="0.25">
      <c r="I5194" s="203"/>
      <c r="AZ5194" s="115"/>
    </row>
    <row r="5195" spans="9:52" s="180" customFormat="1" x14ac:dyDescent="0.25">
      <c r="I5195" s="203"/>
      <c r="AZ5195" s="115"/>
    </row>
    <row r="5196" spans="9:52" s="180" customFormat="1" x14ac:dyDescent="0.25">
      <c r="I5196" s="203"/>
      <c r="AZ5196" s="115"/>
    </row>
    <row r="5197" spans="9:52" s="180" customFormat="1" x14ac:dyDescent="0.25">
      <c r="I5197" s="203"/>
      <c r="AZ5197" s="115"/>
    </row>
    <row r="5198" spans="9:52" s="180" customFormat="1" x14ac:dyDescent="0.25">
      <c r="I5198" s="203"/>
      <c r="AZ5198" s="115"/>
    </row>
    <row r="5199" spans="9:52" s="180" customFormat="1" x14ac:dyDescent="0.25">
      <c r="I5199" s="203"/>
      <c r="AZ5199" s="115"/>
    </row>
    <row r="5200" spans="9:52" s="180" customFormat="1" x14ac:dyDescent="0.25">
      <c r="I5200" s="203"/>
      <c r="AZ5200" s="115"/>
    </row>
    <row r="5201" spans="9:52" s="180" customFormat="1" x14ac:dyDescent="0.25">
      <c r="I5201" s="203"/>
      <c r="AZ5201" s="115"/>
    </row>
    <row r="5202" spans="9:52" s="180" customFormat="1" x14ac:dyDescent="0.25">
      <c r="I5202" s="203"/>
      <c r="AZ5202" s="115"/>
    </row>
    <row r="5203" spans="9:52" s="180" customFormat="1" x14ac:dyDescent="0.25">
      <c r="I5203" s="203"/>
      <c r="AZ5203" s="115"/>
    </row>
    <row r="5204" spans="9:52" s="180" customFormat="1" x14ac:dyDescent="0.25">
      <c r="I5204" s="203"/>
      <c r="AZ5204" s="115"/>
    </row>
    <row r="5205" spans="9:52" s="180" customFormat="1" x14ac:dyDescent="0.25">
      <c r="I5205" s="203"/>
      <c r="AZ5205" s="115"/>
    </row>
    <row r="5206" spans="9:52" s="180" customFormat="1" x14ac:dyDescent="0.25">
      <c r="I5206" s="203"/>
      <c r="AZ5206" s="115"/>
    </row>
    <row r="5207" spans="9:52" s="180" customFormat="1" x14ac:dyDescent="0.25">
      <c r="I5207" s="203"/>
      <c r="AZ5207" s="115"/>
    </row>
    <row r="5208" spans="9:52" s="180" customFormat="1" x14ac:dyDescent="0.25">
      <c r="I5208" s="203"/>
      <c r="AZ5208" s="115"/>
    </row>
    <row r="5209" spans="9:52" s="180" customFormat="1" x14ac:dyDescent="0.25">
      <c r="I5209" s="203"/>
      <c r="AZ5209" s="115"/>
    </row>
    <row r="5210" spans="9:52" s="180" customFormat="1" x14ac:dyDescent="0.25">
      <c r="I5210" s="203"/>
      <c r="AZ5210" s="115"/>
    </row>
    <row r="5211" spans="9:52" s="180" customFormat="1" x14ac:dyDescent="0.25">
      <c r="I5211" s="203"/>
      <c r="AZ5211" s="115"/>
    </row>
    <row r="5212" spans="9:52" s="180" customFormat="1" x14ac:dyDescent="0.25">
      <c r="I5212" s="203"/>
      <c r="AZ5212" s="115"/>
    </row>
    <row r="5213" spans="9:52" s="180" customFormat="1" x14ac:dyDescent="0.25">
      <c r="I5213" s="203"/>
      <c r="AZ5213" s="115"/>
    </row>
    <row r="5214" spans="9:52" s="180" customFormat="1" x14ac:dyDescent="0.25">
      <c r="I5214" s="203"/>
      <c r="AZ5214" s="115"/>
    </row>
    <row r="5215" spans="9:52" s="180" customFormat="1" x14ac:dyDescent="0.25">
      <c r="I5215" s="203"/>
      <c r="AZ5215" s="115"/>
    </row>
    <row r="5216" spans="9:52" s="180" customFormat="1" x14ac:dyDescent="0.25">
      <c r="I5216" s="203"/>
      <c r="AZ5216" s="115"/>
    </row>
    <row r="5217" spans="9:52" s="180" customFormat="1" x14ac:dyDescent="0.25">
      <c r="I5217" s="203"/>
      <c r="AZ5217" s="115"/>
    </row>
    <row r="5218" spans="9:52" s="180" customFormat="1" x14ac:dyDescent="0.25">
      <c r="I5218" s="203"/>
      <c r="AZ5218" s="115"/>
    </row>
    <row r="5219" spans="9:52" s="180" customFormat="1" x14ac:dyDescent="0.25">
      <c r="I5219" s="203"/>
      <c r="AZ5219" s="115"/>
    </row>
    <row r="5220" spans="9:52" s="180" customFormat="1" x14ac:dyDescent="0.25">
      <c r="I5220" s="203"/>
      <c r="AZ5220" s="115"/>
    </row>
    <row r="5221" spans="9:52" s="180" customFormat="1" x14ac:dyDescent="0.25">
      <c r="I5221" s="203"/>
      <c r="AZ5221" s="115"/>
    </row>
    <row r="5222" spans="9:52" s="180" customFormat="1" x14ac:dyDescent="0.25">
      <c r="I5222" s="203"/>
      <c r="AZ5222" s="115"/>
    </row>
    <row r="5223" spans="9:52" s="180" customFormat="1" x14ac:dyDescent="0.25">
      <c r="I5223" s="203"/>
      <c r="AZ5223" s="115"/>
    </row>
    <row r="5224" spans="9:52" s="180" customFormat="1" x14ac:dyDescent="0.25">
      <c r="I5224" s="203"/>
      <c r="AZ5224" s="115"/>
    </row>
    <row r="5225" spans="9:52" s="180" customFormat="1" x14ac:dyDescent="0.25">
      <c r="I5225" s="203"/>
      <c r="AZ5225" s="115"/>
    </row>
    <row r="5226" spans="9:52" s="180" customFormat="1" x14ac:dyDescent="0.25">
      <c r="I5226" s="203"/>
      <c r="AZ5226" s="115"/>
    </row>
    <row r="5227" spans="9:52" s="180" customFormat="1" x14ac:dyDescent="0.25">
      <c r="I5227" s="203"/>
      <c r="AZ5227" s="115"/>
    </row>
    <row r="5228" spans="9:52" s="180" customFormat="1" x14ac:dyDescent="0.25">
      <c r="I5228" s="203"/>
      <c r="AZ5228" s="115"/>
    </row>
    <row r="5229" spans="9:52" s="180" customFormat="1" x14ac:dyDescent="0.25">
      <c r="I5229" s="203"/>
      <c r="AZ5229" s="115"/>
    </row>
    <row r="5230" spans="9:52" s="180" customFormat="1" x14ac:dyDescent="0.25">
      <c r="I5230" s="203"/>
      <c r="AZ5230" s="115"/>
    </row>
    <row r="5231" spans="9:52" s="180" customFormat="1" x14ac:dyDescent="0.25">
      <c r="I5231" s="203"/>
      <c r="AZ5231" s="115"/>
    </row>
    <row r="5232" spans="9:52" s="180" customFormat="1" x14ac:dyDescent="0.25">
      <c r="I5232" s="203"/>
      <c r="AZ5232" s="115"/>
    </row>
    <row r="5233" spans="9:52" s="180" customFormat="1" x14ac:dyDescent="0.25">
      <c r="I5233" s="203"/>
      <c r="AZ5233" s="115"/>
    </row>
    <row r="5234" spans="9:52" s="180" customFormat="1" x14ac:dyDescent="0.25">
      <c r="I5234" s="203"/>
      <c r="AZ5234" s="115"/>
    </row>
    <row r="5235" spans="9:52" s="180" customFormat="1" x14ac:dyDescent="0.25">
      <c r="I5235" s="203"/>
      <c r="AZ5235" s="115"/>
    </row>
    <row r="5236" spans="9:52" s="180" customFormat="1" x14ac:dyDescent="0.25">
      <c r="I5236" s="203"/>
      <c r="AZ5236" s="115"/>
    </row>
    <row r="5237" spans="9:52" s="180" customFormat="1" x14ac:dyDescent="0.25">
      <c r="I5237" s="203"/>
      <c r="AZ5237" s="115"/>
    </row>
    <row r="5238" spans="9:52" s="180" customFormat="1" x14ac:dyDescent="0.25">
      <c r="I5238" s="203"/>
      <c r="AZ5238" s="115"/>
    </row>
    <row r="5239" spans="9:52" s="180" customFormat="1" x14ac:dyDescent="0.25">
      <c r="I5239" s="203"/>
      <c r="AZ5239" s="115"/>
    </row>
    <row r="5240" spans="9:52" s="180" customFormat="1" x14ac:dyDescent="0.25">
      <c r="I5240" s="203"/>
      <c r="AZ5240" s="115"/>
    </row>
    <row r="5241" spans="9:52" s="180" customFormat="1" x14ac:dyDescent="0.25">
      <c r="I5241" s="203"/>
      <c r="AZ5241" s="115"/>
    </row>
    <row r="5242" spans="9:52" s="180" customFormat="1" x14ac:dyDescent="0.25">
      <c r="I5242" s="203"/>
      <c r="AZ5242" s="115"/>
    </row>
    <row r="5243" spans="9:52" s="180" customFormat="1" x14ac:dyDescent="0.25">
      <c r="I5243" s="203"/>
      <c r="AZ5243" s="115"/>
    </row>
    <row r="5244" spans="9:52" s="180" customFormat="1" x14ac:dyDescent="0.25">
      <c r="I5244" s="203"/>
      <c r="AZ5244" s="115"/>
    </row>
    <row r="5245" spans="9:52" s="180" customFormat="1" x14ac:dyDescent="0.25">
      <c r="I5245" s="203"/>
      <c r="AZ5245" s="115"/>
    </row>
    <row r="5246" spans="9:52" s="180" customFormat="1" x14ac:dyDescent="0.25">
      <c r="I5246" s="203"/>
      <c r="AZ5246" s="115"/>
    </row>
    <row r="5247" spans="9:52" s="180" customFormat="1" x14ac:dyDescent="0.25">
      <c r="I5247" s="203"/>
      <c r="AZ5247" s="115"/>
    </row>
    <row r="5248" spans="9:52" s="180" customFormat="1" x14ac:dyDescent="0.25">
      <c r="I5248" s="203"/>
      <c r="AZ5248" s="115"/>
    </row>
    <row r="5249" spans="9:52" s="180" customFormat="1" x14ac:dyDescent="0.25">
      <c r="I5249" s="203"/>
      <c r="AZ5249" s="115"/>
    </row>
    <row r="5250" spans="9:52" s="180" customFormat="1" x14ac:dyDescent="0.25">
      <c r="I5250" s="203"/>
      <c r="AZ5250" s="115"/>
    </row>
    <row r="5251" spans="9:52" s="180" customFormat="1" x14ac:dyDescent="0.25">
      <c r="I5251" s="203"/>
      <c r="AZ5251" s="115"/>
    </row>
    <row r="5252" spans="9:52" s="180" customFormat="1" x14ac:dyDescent="0.25">
      <c r="I5252" s="203"/>
      <c r="AZ5252" s="115"/>
    </row>
    <row r="5253" spans="9:52" s="180" customFormat="1" x14ac:dyDescent="0.25">
      <c r="I5253" s="203"/>
      <c r="AZ5253" s="115"/>
    </row>
    <row r="5254" spans="9:52" s="180" customFormat="1" x14ac:dyDescent="0.25">
      <c r="I5254" s="203"/>
      <c r="AZ5254" s="115"/>
    </row>
    <row r="5255" spans="9:52" s="180" customFormat="1" x14ac:dyDescent="0.25">
      <c r="I5255" s="203"/>
      <c r="AZ5255" s="115"/>
    </row>
    <row r="5256" spans="9:52" s="180" customFormat="1" x14ac:dyDescent="0.25">
      <c r="I5256" s="203"/>
      <c r="AZ5256" s="115"/>
    </row>
    <row r="5257" spans="9:52" s="180" customFormat="1" x14ac:dyDescent="0.25">
      <c r="I5257" s="203"/>
      <c r="AZ5257" s="115"/>
    </row>
    <row r="5258" spans="9:52" s="180" customFormat="1" x14ac:dyDescent="0.25">
      <c r="I5258" s="203"/>
      <c r="AZ5258" s="115"/>
    </row>
    <row r="5259" spans="9:52" s="180" customFormat="1" x14ac:dyDescent="0.25">
      <c r="I5259" s="203"/>
      <c r="AZ5259" s="115"/>
    </row>
    <row r="5260" spans="9:52" s="180" customFormat="1" x14ac:dyDescent="0.25">
      <c r="I5260" s="203"/>
      <c r="AZ5260" s="115"/>
    </row>
    <row r="5261" spans="9:52" s="180" customFormat="1" x14ac:dyDescent="0.25">
      <c r="I5261" s="203"/>
      <c r="AZ5261" s="115"/>
    </row>
    <row r="5262" spans="9:52" s="180" customFormat="1" x14ac:dyDescent="0.25">
      <c r="I5262" s="203"/>
      <c r="AZ5262" s="115"/>
    </row>
    <row r="5263" spans="9:52" s="180" customFormat="1" x14ac:dyDescent="0.25">
      <c r="I5263" s="203"/>
      <c r="AZ5263" s="115"/>
    </row>
    <row r="5264" spans="9:52" s="180" customFormat="1" x14ac:dyDescent="0.25">
      <c r="I5264" s="203"/>
      <c r="AZ5264" s="115"/>
    </row>
    <row r="5265" spans="9:52" s="180" customFormat="1" x14ac:dyDescent="0.25">
      <c r="I5265" s="203"/>
      <c r="AZ5265" s="115"/>
    </row>
    <row r="5266" spans="9:52" s="180" customFormat="1" x14ac:dyDescent="0.25">
      <c r="I5266" s="203"/>
      <c r="AZ5266" s="115"/>
    </row>
    <row r="5267" spans="9:52" s="180" customFormat="1" x14ac:dyDescent="0.25">
      <c r="I5267" s="203"/>
      <c r="AZ5267" s="115"/>
    </row>
    <row r="5268" spans="9:52" s="180" customFormat="1" x14ac:dyDescent="0.25">
      <c r="I5268" s="203"/>
      <c r="AZ5268" s="115"/>
    </row>
    <row r="5269" spans="9:52" s="180" customFormat="1" x14ac:dyDescent="0.25">
      <c r="I5269" s="203"/>
      <c r="AZ5269" s="115"/>
    </row>
    <row r="5270" spans="9:52" s="180" customFormat="1" x14ac:dyDescent="0.25">
      <c r="I5270" s="203"/>
      <c r="AZ5270" s="115"/>
    </row>
    <row r="5271" spans="9:52" s="180" customFormat="1" x14ac:dyDescent="0.25">
      <c r="I5271" s="203"/>
      <c r="AZ5271" s="115"/>
    </row>
    <row r="5272" spans="9:52" s="180" customFormat="1" x14ac:dyDescent="0.25">
      <c r="I5272" s="203"/>
      <c r="AZ5272" s="115"/>
    </row>
    <row r="5273" spans="9:52" s="180" customFormat="1" x14ac:dyDescent="0.25">
      <c r="I5273" s="203"/>
      <c r="AZ5273" s="115"/>
    </row>
    <row r="5274" spans="9:52" s="180" customFormat="1" x14ac:dyDescent="0.25">
      <c r="I5274" s="203"/>
      <c r="AZ5274" s="115"/>
    </row>
    <row r="5275" spans="9:52" s="180" customFormat="1" x14ac:dyDescent="0.25">
      <c r="I5275" s="203"/>
      <c r="AZ5275" s="115"/>
    </row>
    <row r="5276" spans="9:52" s="180" customFormat="1" x14ac:dyDescent="0.25">
      <c r="I5276" s="203"/>
      <c r="AZ5276" s="115"/>
    </row>
    <row r="5277" spans="9:52" s="180" customFormat="1" x14ac:dyDescent="0.25">
      <c r="I5277" s="203"/>
      <c r="AZ5277" s="115"/>
    </row>
    <row r="5278" spans="9:52" s="180" customFormat="1" x14ac:dyDescent="0.25">
      <c r="I5278" s="203"/>
      <c r="AZ5278" s="115"/>
    </row>
    <row r="5279" spans="9:52" s="180" customFormat="1" x14ac:dyDescent="0.25">
      <c r="I5279" s="203"/>
      <c r="AZ5279" s="115"/>
    </row>
    <row r="5280" spans="9:52" s="180" customFormat="1" x14ac:dyDescent="0.25">
      <c r="I5280" s="203"/>
      <c r="AZ5280" s="115"/>
    </row>
    <row r="5281" spans="9:52" s="180" customFormat="1" x14ac:dyDescent="0.25">
      <c r="I5281" s="203"/>
      <c r="AZ5281" s="115"/>
    </row>
    <row r="5282" spans="9:52" s="180" customFormat="1" x14ac:dyDescent="0.25">
      <c r="I5282" s="203"/>
      <c r="AZ5282" s="115"/>
    </row>
    <row r="5283" spans="9:52" s="180" customFormat="1" x14ac:dyDescent="0.25">
      <c r="I5283" s="203"/>
      <c r="AZ5283" s="115"/>
    </row>
    <row r="5284" spans="9:52" s="180" customFormat="1" x14ac:dyDescent="0.25">
      <c r="I5284" s="203"/>
      <c r="AZ5284" s="115"/>
    </row>
    <row r="5285" spans="9:52" s="180" customFormat="1" x14ac:dyDescent="0.25">
      <c r="I5285" s="203"/>
      <c r="AZ5285" s="115"/>
    </row>
    <row r="5286" spans="9:52" s="180" customFormat="1" x14ac:dyDescent="0.25">
      <c r="I5286" s="203"/>
      <c r="AZ5286" s="115"/>
    </row>
    <row r="5287" spans="9:52" s="180" customFormat="1" x14ac:dyDescent="0.25">
      <c r="I5287" s="203"/>
      <c r="AZ5287" s="115"/>
    </row>
    <row r="5288" spans="9:52" s="180" customFormat="1" x14ac:dyDescent="0.25">
      <c r="I5288" s="203"/>
      <c r="AZ5288" s="115"/>
    </row>
    <row r="5289" spans="9:52" s="180" customFormat="1" x14ac:dyDescent="0.25">
      <c r="I5289" s="203"/>
      <c r="AZ5289" s="115"/>
    </row>
    <row r="5290" spans="9:52" s="180" customFormat="1" x14ac:dyDescent="0.25">
      <c r="I5290" s="203"/>
      <c r="AZ5290" s="115"/>
    </row>
    <row r="5291" spans="9:52" s="180" customFormat="1" x14ac:dyDescent="0.25">
      <c r="I5291" s="203"/>
      <c r="AZ5291" s="115"/>
    </row>
    <row r="5292" spans="9:52" s="180" customFormat="1" x14ac:dyDescent="0.25">
      <c r="I5292" s="203"/>
      <c r="AZ5292" s="115"/>
    </row>
    <row r="5293" spans="9:52" s="180" customFormat="1" x14ac:dyDescent="0.25">
      <c r="I5293" s="203"/>
      <c r="AZ5293" s="115"/>
    </row>
    <row r="5294" spans="9:52" s="180" customFormat="1" x14ac:dyDescent="0.25">
      <c r="I5294" s="203"/>
      <c r="AZ5294" s="115"/>
    </row>
    <row r="5295" spans="9:52" s="180" customFormat="1" x14ac:dyDescent="0.25">
      <c r="I5295" s="203"/>
      <c r="AZ5295" s="115"/>
    </row>
    <row r="5296" spans="9:52" s="180" customFormat="1" x14ac:dyDescent="0.25">
      <c r="I5296" s="203"/>
      <c r="AZ5296" s="115"/>
    </row>
    <row r="5297" spans="9:52" s="180" customFormat="1" x14ac:dyDescent="0.25">
      <c r="I5297" s="203"/>
      <c r="AZ5297" s="115"/>
    </row>
    <row r="5298" spans="9:52" s="180" customFormat="1" x14ac:dyDescent="0.25">
      <c r="I5298" s="203"/>
      <c r="AZ5298" s="115"/>
    </row>
    <row r="5299" spans="9:52" s="180" customFormat="1" x14ac:dyDescent="0.25">
      <c r="I5299" s="203"/>
      <c r="AZ5299" s="115"/>
    </row>
    <row r="5300" spans="9:52" s="180" customFormat="1" x14ac:dyDescent="0.25">
      <c r="I5300" s="203"/>
      <c r="AZ5300" s="115"/>
    </row>
    <row r="5301" spans="9:52" s="180" customFormat="1" x14ac:dyDescent="0.25">
      <c r="I5301" s="203"/>
      <c r="AZ5301" s="115"/>
    </row>
    <row r="5302" spans="9:52" s="180" customFormat="1" x14ac:dyDescent="0.25">
      <c r="I5302" s="203"/>
      <c r="AZ5302" s="115"/>
    </row>
    <row r="5303" spans="9:52" s="180" customFormat="1" x14ac:dyDescent="0.25">
      <c r="I5303" s="203"/>
      <c r="AZ5303" s="115"/>
    </row>
    <row r="5304" spans="9:52" s="180" customFormat="1" x14ac:dyDescent="0.25">
      <c r="I5304" s="203"/>
      <c r="AZ5304" s="115"/>
    </row>
    <row r="5305" spans="9:52" s="180" customFormat="1" x14ac:dyDescent="0.25">
      <c r="I5305" s="203"/>
      <c r="AZ5305" s="115"/>
    </row>
    <row r="5306" spans="9:52" s="180" customFormat="1" x14ac:dyDescent="0.25">
      <c r="I5306" s="203"/>
      <c r="AZ5306" s="115"/>
    </row>
    <row r="5307" spans="9:52" s="180" customFormat="1" x14ac:dyDescent="0.25">
      <c r="I5307" s="203"/>
      <c r="AZ5307" s="115"/>
    </row>
    <row r="5308" spans="9:52" s="180" customFormat="1" x14ac:dyDescent="0.25">
      <c r="I5308" s="203"/>
      <c r="AZ5308" s="115"/>
    </row>
    <row r="5309" spans="9:52" s="180" customFormat="1" x14ac:dyDescent="0.25">
      <c r="I5309" s="203"/>
      <c r="AZ5309" s="115"/>
    </row>
    <row r="5310" spans="9:52" s="180" customFormat="1" x14ac:dyDescent="0.25">
      <c r="I5310" s="203"/>
      <c r="AZ5310" s="115"/>
    </row>
    <row r="5311" spans="9:52" s="180" customFormat="1" x14ac:dyDescent="0.25">
      <c r="I5311" s="203"/>
      <c r="AZ5311" s="115"/>
    </row>
    <row r="5312" spans="9:52" s="180" customFormat="1" x14ac:dyDescent="0.25">
      <c r="I5312" s="203"/>
      <c r="AZ5312" s="115"/>
    </row>
    <row r="5313" spans="9:52" s="180" customFormat="1" x14ac:dyDescent="0.25">
      <c r="I5313" s="203"/>
      <c r="AZ5313" s="115"/>
    </row>
    <row r="5314" spans="9:52" s="180" customFormat="1" x14ac:dyDescent="0.25">
      <c r="I5314" s="203"/>
      <c r="AZ5314" s="115"/>
    </row>
    <row r="5315" spans="9:52" s="180" customFormat="1" x14ac:dyDescent="0.25">
      <c r="I5315" s="203"/>
      <c r="AZ5315" s="115"/>
    </row>
    <row r="5316" spans="9:52" s="180" customFormat="1" x14ac:dyDescent="0.25">
      <c r="I5316" s="203"/>
      <c r="AZ5316" s="115"/>
    </row>
    <row r="5317" spans="9:52" s="180" customFormat="1" x14ac:dyDescent="0.25">
      <c r="I5317" s="203"/>
      <c r="AZ5317" s="115"/>
    </row>
    <row r="5318" spans="9:52" s="180" customFormat="1" x14ac:dyDescent="0.25">
      <c r="I5318" s="203"/>
      <c r="AZ5318" s="115"/>
    </row>
    <row r="5319" spans="9:52" s="180" customFormat="1" x14ac:dyDescent="0.25">
      <c r="I5319" s="203"/>
      <c r="AZ5319" s="115"/>
    </row>
    <row r="5320" spans="9:52" s="180" customFormat="1" x14ac:dyDescent="0.25">
      <c r="I5320" s="203"/>
      <c r="AZ5320" s="115"/>
    </row>
    <row r="5321" spans="9:52" s="180" customFormat="1" x14ac:dyDescent="0.25">
      <c r="I5321" s="203"/>
      <c r="AZ5321" s="115"/>
    </row>
    <row r="5322" spans="9:52" s="180" customFormat="1" x14ac:dyDescent="0.25">
      <c r="I5322" s="203"/>
      <c r="AZ5322" s="115"/>
    </row>
    <row r="5323" spans="9:52" s="180" customFormat="1" x14ac:dyDescent="0.25">
      <c r="I5323" s="203"/>
      <c r="AZ5323" s="115"/>
    </row>
    <row r="5324" spans="9:52" s="180" customFormat="1" x14ac:dyDescent="0.25">
      <c r="I5324" s="203"/>
      <c r="AZ5324" s="115"/>
    </row>
    <row r="5325" spans="9:52" s="180" customFormat="1" x14ac:dyDescent="0.25">
      <c r="I5325" s="203"/>
      <c r="AZ5325" s="115"/>
    </row>
    <row r="5326" spans="9:52" s="180" customFormat="1" x14ac:dyDescent="0.25">
      <c r="I5326" s="203"/>
      <c r="AZ5326" s="115"/>
    </row>
    <row r="5327" spans="9:52" s="180" customFormat="1" x14ac:dyDescent="0.25">
      <c r="I5327" s="203"/>
      <c r="AZ5327" s="115"/>
    </row>
    <row r="5328" spans="9:52" s="180" customFormat="1" x14ac:dyDescent="0.25">
      <c r="I5328" s="203"/>
      <c r="AZ5328" s="115"/>
    </row>
    <row r="5329" spans="9:52" s="180" customFormat="1" x14ac:dyDescent="0.25">
      <c r="I5329" s="203"/>
      <c r="AZ5329" s="115"/>
    </row>
    <row r="5330" spans="9:52" s="180" customFormat="1" x14ac:dyDescent="0.25">
      <c r="I5330" s="203"/>
      <c r="AZ5330" s="115"/>
    </row>
    <row r="5331" spans="9:52" s="180" customFormat="1" x14ac:dyDescent="0.25">
      <c r="I5331" s="203"/>
      <c r="AZ5331" s="115"/>
    </row>
    <row r="5332" spans="9:52" s="180" customFormat="1" x14ac:dyDescent="0.25">
      <c r="I5332" s="203"/>
      <c r="AZ5332" s="115"/>
    </row>
    <row r="5333" spans="9:52" s="180" customFormat="1" x14ac:dyDescent="0.25">
      <c r="I5333" s="203"/>
      <c r="AZ5333" s="115"/>
    </row>
    <row r="5334" spans="9:52" s="180" customFormat="1" x14ac:dyDescent="0.25">
      <c r="I5334" s="203"/>
      <c r="AZ5334" s="115"/>
    </row>
    <row r="5335" spans="9:52" s="180" customFormat="1" x14ac:dyDescent="0.25">
      <c r="I5335" s="203"/>
      <c r="AZ5335" s="115"/>
    </row>
    <row r="5336" spans="9:52" s="180" customFormat="1" x14ac:dyDescent="0.25">
      <c r="I5336" s="203"/>
      <c r="AZ5336" s="115"/>
    </row>
    <row r="5337" spans="9:52" s="180" customFormat="1" x14ac:dyDescent="0.25">
      <c r="I5337" s="203"/>
      <c r="AZ5337" s="115"/>
    </row>
    <row r="5338" spans="9:52" s="180" customFormat="1" x14ac:dyDescent="0.25">
      <c r="I5338" s="203"/>
      <c r="AZ5338" s="115"/>
    </row>
    <row r="5339" spans="9:52" s="180" customFormat="1" x14ac:dyDescent="0.25">
      <c r="I5339" s="203"/>
      <c r="AZ5339" s="115"/>
    </row>
    <row r="5340" spans="9:52" s="180" customFormat="1" x14ac:dyDescent="0.25">
      <c r="I5340" s="203"/>
      <c r="AZ5340" s="115"/>
    </row>
    <row r="5341" spans="9:52" s="180" customFormat="1" x14ac:dyDescent="0.25">
      <c r="I5341" s="203"/>
      <c r="AZ5341" s="115"/>
    </row>
    <row r="5342" spans="9:52" s="180" customFormat="1" x14ac:dyDescent="0.25">
      <c r="I5342" s="203"/>
      <c r="AZ5342" s="115"/>
    </row>
    <row r="5343" spans="9:52" s="180" customFormat="1" x14ac:dyDescent="0.25">
      <c r="I5343" s="203"/>
      <c r="AZ5343" s="115"/>
    </row>
    <row r="5344" spans="9:52" s="180" customFormat="1" x14ac:dyDescent="0.25">
      <c r="I5344" s="203"/>
      <c r="AZ5344" s="115"/>
    </row>
    <row r="5345" spans="9:52" s="180" customFormat="1" x14ac:dyDescent="0.25">
      <c r="I5345" s="203"/>
      <c r="AZ5345" s="115"/>
    </row>
    <row r="5346" spans="9:52" s="180" customFormat="1" x14ac:dyDescent="0.25">
      <c r="I5346" s="203"/>
      <c r="AZ5346" s="115"/>
    </row>
    <row r="5347" spans="9:52" s="180" customFormat="1" x14ac:dyDescent="0.25">
      <c r="I5347" s="203"/>
      <c r="AZ5347" s="115"/>
    </row>
    <row r="5348" spans="9:52" s="180" customFormat="1" x14ac:dyDescent="0.25">
      <c r="I5348" s="203"/>
      <c r="AZ5348" s="115"/>
    </row>
    <row r="5349" spans="9:52" s="180" customFormat="1" x14ac:dyDescent="0.25">
      <c r="I5349" s="203"/>
      <c r="AZ5349" s="115"/>
    </row>
    <row r="5350" spans="9:52" s="180" customFormat="1" x14ac:dyDescent="0.25">
      <c r="I5350" s="203"/>
      <c r="AZ5350" s="115"/>
    </row>
    <row r="5351" spans="9:52" s="180" customFormat="1" x14ac:dyDescent="0.25">
      <c r="I5351" s="203"/>
      <c r="AZ5351" s="115"/>
    </row>
    <row r="5352" spans="9:52" s="180" customFormat="1" x14ac:dyDescent="0.25">
      <c r="I5352" s="203"/>
      <c r="AZ5352" s="115"/>
    </row>
    <row r="5353" spans="9:52" s="180" customFormat="1" x14ac:dyDescent="0.25">
      <c r="I5353" s="203"/>
      <c r="AZ5353" s="115"/>
    </row>
    <row r="5354" spans="9:52" s="180" customFormat="1" x14ac:dyDescent="0.25">
      <c r="I5354" s="203"/>
      <c r="AZ5354" s="115"/>
    </row>
    <row r="5355" spans="9:52" s="180" customFormat="1" x14ac:dyDescent="0.25">
      <c r="I5355" s="203"/>
      <c r="AZ5355" s="115"/>
    </row>
    <row r="5356" spans="9:52" s="180" customFormat="1" x14ac:dyDescent="0.25">
      <c r="I5356" s="203"/>
      <c r="AZ5356" s="115"/>
    </row>
    <row r="5357" spans="9:52" s="180" customFormat="1" x14ac:dyDescent="0.25">
      <c r="I5357" s="203"/>
      <c r="AZ5357" s="115"/>
    </row>
    <row r="5358" spans="9:52" s="180" customFormat="1" x14ac:dyDescent="0.25">
      <c r="I5358" s="203"/>
      <c r="AZ5358" s="115"/>
    </row>
    <row r="5359" spans="9:52" s="180" customFormat="1" x14ac:dyDescent="0.25">
      <c r="I5359" s="203"/>
      <c r="AZ5359" s="115"/>
    </row>
    <row r="5360" spans="9:52" s="180" customFormat="1" x14ac:dyDescent="0.25">
      <c r="I5360" s="203"/>
      <c r="AZ5360" s="115"/>
    </row>
    <row r="5361" spans="9:52" s="180" customFormat="1" x14ac:dyDescent="0.25">
      <c r="I5361" s="203"/>
      <c r="AZ5361" s="115"/>
    </row>
    <row r="5362" spans="9:52" s="180" customFormat="1" x14ac:dyDescent="0.25">
      <c r="I5362" s="203"/>
      <c r="AZ5362" s="115"/>
    </row>
    <row r="5363" spans="9:52" s="180" customFormat="1" x14ac:dyDescent="0.25">
      <c r="I5363" s="203"/>
      <c r="AZ5363" s="115"/>
    </row>
    <row r="5364" spans="9:52" s="180" customFormat="1" x14ac:dyDescent="0.25">
      <c r="I5364" s="203"/>
      <c r="AZ5364" s="115"/>
    </row>
    <row r="5365" spans="9:52" s="180" customFormat="1" x14ac:dyDescent="0.25">
      <c r="I5365" s="203"/>
      <c r="AZ5365" s="115"/>
    </row>
    <row r="5366" spans="9:52" s="180" customFormat="1" x14ac:dyDescent="0.25">
      <c r="I5366" s="203"/>
      <c r="AZ5366" s="115"/>
    </row>
    <row r="5367" spans="9:52" s="180" customFormat="1" x14ac:dyDescent="0.25">
      <c r="I5367" s="203"/>
      <c r="AZ5367" s="115"/>
    </row>
    <row r="5368" spans="9:52" s="180" customFormat="1" x14ac:dyDescent="0.25">
      <c r="I5368" s="203"/>
      <c r="AZ5368" s="115"/>
    </row>
    <row r="5369" spans="9:52" s="180" customFormat="1" x14ac:dyDescent="0.25">
      <c r="I5369" s="203"/>
      <c r="AZ5369" s="115"/>
    </row>
    <row r="5370" spans="9:52" s="180" customFormat="1" x14ac:dyDescent="0.25">
      <c r="I5370" s="203"/>
      <c r="AZ5370" s="115"/>
    </row>
    <row r="5371" spans="9:52" s="180" customFormat="1" x14ac:dyDescent="0.25">
      <c r="I5371" s="203"/>
      <c r="AZ5371" s="115"/>
    </row>
    <row r="5372" spans="9:52" s="180" customFormat="1" x14ac:dyDescent="0.25">
      <c r="I5372" s="203"/>
      <c r="AZ5372" s="115"/>
    </row>
    <row r="5373" spans="9:52" s="180" customFormat="1" x14ac:dyDescent="0.25">
      <c r="I5373" s="203"/>
      <c r="AZ5373" s="115"/>
    </row>
    <row r="5374" spans="9:52" s="180" customFormat="1" x14ac:dyDescent="0.25">
      <c r="I5374" s="203"/>
      <c r="AZ5374" s="115"/>
    </row>
    <row r="5375" spans="9:52" s="180" customFormat="1" x14ac:dyDescent="0.25">
      <c r="I5375" s="203"/>
      <c r="AZ5375" s="115"/>
    </row>
    <row r="5376" spans="9:52" s="180" customFormat="1" x14ac:dyDescent="0.25">
      <c r="I5376" s="203"/>
      <c r="AZ5376" s="115"/>
    </row>
    <row r="5377" spans="9:52" s="180" customFormat="1" x14ac:dyDescent="0.25">
      <c r="I5377" s="203"/>
      <c r="AZ5377" s="115"/>
    </row>
    <row r="5378" spans="9:52" s="180" customFormat="1" x14ac:dyDescent="0.25">
      <c r="I5378" s="203"/>
      <c r="AZ5378" s="115"/>
    </row>
    <row r="5379" spans="9:52" s="180" customFormat="1" x14ac:dyDescent="0.25">
      <c r="I5379" s="203"/>
      <c r="AZ5379" s="115"/>
    </row>
    <row r="5380" spans="9:52" s="180" customFormat="1" x14ac:dyDescent="0.25">
      <c r="I5380" s="203"/>
      <c r="AZ5380" s="115"/>
    </row>
    <row r="5381" spans="9:52" s="180" customFormat="1" x14ac:dyDescent="0.25">
      <c r="I5381" s="203"/>
      <c r="AZ5381" s="115"/>
    </row>
    <row r="5382" spans="9:52" s="180" customFormat="1" x14ac:dyDescent="0.25">
      <c r="I5382" s="203"/>
      <c r="AZ5382" s="115"/>
    </row>
    <row r="5383" spans="9:52" s="180" customFormat="1" x14ac:dyDescent="0.25">
      <c r="I5383" s="203"/>
      <c r="AZ5383" s="115"/>
    </row>
    <row r="5384" spans="9:52" s="180" customFormat="1" x14ac:dyDescent="0.25">
      <c r="I5384" s="203"/>
      <c r="AZ5384" s="115"/>
    </row>
    <row r="5385" spans="9:52" s="180" customFormat="1" x14ac:dyDescent="0.25">
      <c r="I5385" s="203"/>
      <c r="AZ5385" s="115"/>
    </row>
    <row r="5386" spans="9:52" s="180" customFormat="1" x14ac:dyDescent="0.25">
      <c r="I5386" s="203"/>
      <c r="AZ5386" s="115"/>
    </row>
    <row r="5387" spans="9:52" s="180" customFormat="1" x14ac:dyDescent="0.25">
      <c r="I5387" s="203"/>
      <c r="AZ5387" s="115"/>
    </row>
    <row r="5388" spans="9:52" s="180" customFormat="1" x14ac:dyDescent="0.25">
      <c r="I5388" s="203"/>
      <c r="AZ5388" s="115"/>
    </row>
    <row r="5389" spans="9:52" s="180" customFormat="1" x14ac:dyDescent="0.25">
      <c r="I5389" s="203"/>
      <c r="AZ5389" s="115"/>
    </row>
    <row r="5390" spans="9:52" s="180" customFormat="1" x14ac:dyDescent="0.25">
      <c r="I5390" s="203"/>
      <c r="AZ5390" s="115"/>
    </row>
    <row r="5391" spans="9:52" s="180" customFormat="1" x14ac:dyDescent="0.25">
      <c r="I5391" s="203"/>
      <c r="AZ5391" s="115"/>
    </row>
    <row r="5392" spans="9:52" s="180" customFormat="1" x14ac:dyDescent="0.25">
      <c r="I5392" s="203"/>
      <c r="AZ5392" s="115"/>
    </row>
    <row r="5393" spans="9:52" s="180" customFormat="1" x14ac:dyDescent="0.25">
      <c r="I5393" s="203"/>
      <c r="AZ5393" s="115"/>
    </row>
    <row r="5394" spans="9:52" s="180" customFormat="1" x14ac:dyDescent="0.25">
      <c r="I5394" s="203"/>
      <c r="AZ5394" s="115"/>
    </row>
    <row r="5395" spans="9:52" s="180" customFormat="1" x14ac:dyDescent="0.25">
      <c r="I5395" s="203"/>
      <c r="AZ5395" s="115"/>
    </row>
    <row r="5396" spans="9:52" s="180" customFormat="1" x14ac:dyDescent="0.25">
      <c r="I5396" s="203"/>
      <c r="AZ5396" s="115"/>
    </row>
    <row r="5397" spans="9:52" s="180" customFormat="1" x14ac:dyDescent="0.25">
      <c r="I5397" s="203"/>
      <c r="AZ5397" s="115"/>
    </row>
    <row r="5398" spans="9:52" s="180" customFormat="1" x14ac:dyDescent="0.25">
      <c r="I5398" s="203"/>
      <c r="AZ5398" s="115"/>
    </row>
    <row r="5399" spans="9:52" s="180" customFormat="1" x14ac:dyDescent="0.25">
      <c r="I5399" s="203"/>
      <c r="AZ5399" s="115"/>
    </row>
    <row r="5400" spans="9:52" s="180" customFormat="1" x14ac:dyDescent="0.25">
      <c r="I5400" s="203"/>
      <c r="AZ5400" s="115"/>
    </row>
    <row r="5401" spans="9:52" s="180" customFormat="1" x14ac:dyDescent="0.25">
      <c r="I5401" s="203"/>
      <c r="AZ5401" s="115"/>
    </row>
    <row r="5402" spans="9:52" s="180" customFormat="1" x14ac:dyDescent="0.25">
      <c r="I5402" s="203"/>
      <c r="AZ5402" s="115"/>
    </row>
    <row r="5403" spans="9:52" s="180" customFormat="1" x14ac:dyDescent="0.25">
      <c r="I5403" s="203"/>
      <c r="AZ5403" s="115"/>
    </row>
    <row r="5404" spans="9:52" s="180" customFormat="1" x14ac:dyDescent="0.25">
      <c r="I5404" s="203"/>
      <c r="AZ5404" s="115"/>
    </row>
    <row r="5405" spans="9:52" s="180" customFormat="1" x14ac:dyDescent="0.25">
      <c r="I5405" s="203"/>
      <c r="AZ5405" s="115"/>
    </row>
    <row r="5406" spans="9:52" s="180" customFormat="1" x14ac:dyDescent="0.25">
      <c r="I5406" s="203"/>
      <c r="AZ5406" s="115"/>
    </row>
    <row r="5407" spans="9:52" s="180" customFormat="1" x14ac:dyDescent="0.25">
      <c r="I5407" s="203"/>
      <c r="AZ5407" s="115"/>
    </row>
    <row r="5408" spans="9:52" s="180" customFormat="1" x14ac:dyDescent="0.25">
      <c r="I5408" s="203"/>
      <c r="AZ5408" s="115"/>
    </row>
    <row r="5409" spans="9:52" s="180" customFormat="1" x14ac:dyDescent="0.25">
      <c r="I5409" s="203"/>
      <c r="AZ5409" s="115"/>
    </row>
    <row r="5410" spans="9:52" s="180" customFormat="1" x14ac:dyDescent="0.25">
      <c r="I5410" s="203"/>
      <c r="AZ5410" s="115"/>
    </row>
    <row r="5411" spans="9:52" s="180" customFormat="1" x14ac:dyDescent="0.25">
      <c r="I5411" s="203"/>
      <c r="AZ5411" s="115"/>
    </row>
    <row r="5412" spans="9:52" s="180" customFormat="1" x14ac:dyDescent="0.25">
      <c r="I5412" s="203"/>
      <c r="AZ5412" s="115"/>
    </row>
    <row r="5413" spans="9:52" s="180" customFormat="1" x14ac:dyDescent="0.25">
      <c r="I5413" s="203"/>
      <c r="AZ5413" s="115"/>
    </row>
    <row r="5414" spans="9:52" s="180" customFormat="1" x14ac:dyDescent="0.25">
      <c r="I5414" s="203"/>
      <c r="AZ5414" s="115"/>
    </row>
    <row r="5415" spans="9:52" s="180" customFormat="1" x14ac:dyDescent="0.25">
      <c r="I5415" s="203"/>
      <c r="AZ5415" s="115"/>
    </row>
    <row r="5416" spans="9:52" s="180" customFormat="1" x14ac:dyDescent="0.25">
      <c r="I5416" s="203"/>
      <c r="AZ5416" s="115"/>
    </row>
    <row r="5417" spans="9:52" s="180" customFormat="1" x14ac:dyDescent="0.25">
      <c r="I5417" s="203"/>
      <c r="AZ5417" s="115"/>
    </row>
    <row r="5418" spans="9:52" s="180" customFormat="1" x14ac:dyDescent="0.25">
      <c r="I5418" s="203"/>
      <c r="AZ5418" s="115"/>
    </row>
    <row r="5419" spans="9:52" s="180" customFormat="1" x14ac:dyDescent="0.25">
      <c r="I5419" s="203"/>
      <c r="AZ5419" s="115"/>
    </row>
    <row r="5420" spans="9:52" s="180" customFormat="1" x14ac:dyDescent="0.25">
      <c r="I5420" s="203"/>
      <c r="AZ5420" s="115"/>
    </row>
    <row r="5421" spans="9:52" s="180" customFormat="1" x14ac:dyDescent="0.25">
      <c r="I5421" s="203"/>
      <c r="AZ5421" s="115"/>
    </row>
    <row r="5422" spans="9:52" s="180" customFormat="1" x14ac:dyDescent="0.25">
      <c r="I5422" s="203"/>
      <c r="AZ5422" s="115"/>
    </row>
    <row r="5423" spans="9:52" s="180" customFormat="1" x14ac:dyDescent="0.25">
      <c r="I5423" s="203"/>
      <c r="AZ5423" s="115"/>
    </row>
    <row r="5424" spans="9:52" s="180" customFormat="1" x14ac:dyDescent="0.25">
      <c r="I5424" s="203"/>
      <c r="AZ5424" s="115"/>
    </row>
    <row r="5425" spans="9:52" s="180" customFormat="1" x14ac:dyDescent="0.25">
      <c r="I5425" s="203"/>
      <c r="AZ5425" s="115"/>
    </row>
    <row r="5426" spans="9:52" s="180" customFormat="1" x14ac:dyDescent="0.25">
      <c r="I5426" s="203"/>
      <c r="AZ5426" s="115"/>
    </row>
    <row r="5427" spans="9:52" s="180" customFormat="1" x14ac:dyDescent="0.25">
      <c r="I5427" s="203"/>
      <c r="AZ5427" s="115"/>
    </row>
    <row r="5428" spans="9:52" s="180" customFormat="1" x14ac:dyDescent="0.25">
      <c r="I5428" s="203"/>
      <c r="AZ5428" s="115"/>
    </row>
    <row r="5429" spans="9:52" s="180" customFormat="1" x14ac:dyDescent="0.25">
      <c r="I5429" s="203"/>
      <c r="AZ5429" s="115"/>
    </row>
    <row r="5430" spans="9:52" s="180" customFormat="1" x14ac:dyDescent="0.25">
      <c r="I5430" s="203"/>
      <c r="AZ5430" s="115"/>
    </row>
    <row r="5431" spans="9:52" s="180" customFormat="1" x14ac:dyDescent="0.25">
      <c r="I5431" s="203"/>
      <c r="AZ5431" s="115"/>
    </row>
    <row r="5432" spans="9:52" s="180" customFormat="1" x14ac:dyDescent="0.25">
      <c r="I5432" s="203"/>
      <c r="AZ5432" s="115"/>
    </row>
    <row r="5433" spans="9:52" s="180" customFormat="1" x14ac:dyDescent="0.25">
      <c r="I5433" s="203"/>
      <c r="AZ5433" s="115"/>
    </row>
    <row r="5434" spans="9:52" s="180" customFormat="1" x14ac:dyDescent="0.25">
      <c r="I5434" s="203"/>
      <c r="AZ5434" s="115"/>
    </row>
    <row r="5435" spans="9:52" s="180" customFormat="1" x14ac:dyDescent="0.25">
      <c r="I5435" s="203"/>
      <c r="AZ5435" s="115"/>
    </row>
    <row r="5436" spans="9:52" s="180" customFormat="1" x14ac:dyDescent="0.25">
      <c r="I5436" s="203"/>
      <c r="AZ5436" s="115"/>
    </row>
    <row r="5437" spans="9:52" s="180" customFormat="1" x14ac:dyDescent="0.25">
      <c r="I5437" s="203"/>
      <c r="AZ5437" s="115"/>
    </row>
    <row r="5438" spans="9:52" s="180" customFormat="1" x14ac:dyDescent="0.25">
      <c r="I5438" s="203"/>
      <c r="AZ5438" s="115"/>
    </row>
    <row r="5439" spans="9:52" s="180" customFormat="1" x14ac:dyDescent="0.25">
      <c r="I5439" s="203"/>
      <c r="AZ5439" s="115"/>
    </row>
    <row r="5440" spans="9:52" s="180" customFormat="1" x14ac:dyDescent="0.25">
      <c r="I5440" s="203"/>
      <c r="AZ5440" s="115"/>
    </row>
    <row r="5441" spans="9:52" s="180" customFormat="1" x14ac:dyDescent="0.25">
      <c r="I5441" s="203"/>
      <c r="AZ5441" s="115"/>
    </row>
    <row r="5442" spans="9:52" s="180" customFormat="1" x14ac:dyDescent="0.25">
      <c r="I5442" s="203"/>
      <c r="AZ5442" s="115"/>
    </row>
    <row r="5443" spans="9:52" s="180" customFormat="1" x14ac:dyDescent="0.25">
      <c r="I5443" s="203"/>
      <c r="AZ5443" s="115"/>
    </row>
    <row r="5444" spans="9:52" s="180" customFormat="1" x14ac:dyDescent="0.25">
      <c r="I5444" s="203"/>
      <c r="AZ5444" s="115"/>
    </row>
    <row r="5445" spans="9:52" s="180" customFormat="1" x14ac:dyDescent="0.25">
      <c r="I5445" s="203"/>
      <c r="AZ5445" s="115"/>
    </row>
    <row r="5446" spans="9:52" s="180" customFormat="1" x14ac:dyDescent="0.25">
      <c r="I5446" s="203"/>
      <c r="AZ5446" s="115"/>
    </row>
    <row r="5447" spans="9:52" s="180" customFormat="1" x14ac:dyDescent="0.25">
      <c r="I5447" s="203"/>
      <c r="AZ5447" s="115"/>
    </row>
    <row r="5448" spans="9:52" s="180" customFormat="1" x14ac:dyDescent="0.25">
      <c r="I5448" s="203"/>
      <c r="AZ5448" s="115"/>
    </row>
    <row r="5449" spans="9:52" s="180" customFormat="1" x14ac:dyDescent="0.25">
      <c r="I5449" s="203"/>
      <c r="AZ5449" s="115"/>
    </row>
    <row r="5450" spans="9:52" s="180" customFormat="1" x14ac:dyDescent="0.25">
      <c r="I5450" s="203"/>
      <c r="AZ5450" s="115"/>
    </row>
    <row r="5451" spans="9:52" s="180" customFormat="1" x14ac:dyDescent="0.25">
      <c r="I5451" s="203"/>
      <c r="AZ5451" s="115"/>
    </row>
    <row r="5452" spans="9:52" s="180" customFormat="1" x14ac:dyDescent="0.25">
      <c r="I5452" s="203"/>
      <c r="AZ5452" s="115"/>
    </row>
    <row r="5453" spans="9:52" s="180" customFormat="1" x14ac:dyDescent="0.25">
      <c r="I5453" s="203"/>
      <c r="AZ5453" s="115"/>
    </row>
    <row r="5454" spans="9:52" s="180" customFormat="1" x14ac:dyDescent="0.25">
      <c r="I5454" s="203"/>
      <c r="AZ5454" s="115"/>
    </row>
    <row r="5455" spans="9:52" s="180" customFormat="1" x14ac:dyDescent="0.25">
      <c r="I5455" s="203"/>
      <c r="AZ5455" s="115"/>
    </row>
    <row r="5456" spans="9:52" s="180" customFormat="1" x14ac:dyDescent="0.25">
      <c r="I5456" s="203"/>
      <c r="AZ5456" s="115"/>
    </row>
    <row r="5457" spans="9:52" s="180" customFormat="1" x14ac:dyDescent="0.25">
      <c r="I5457" s="203"/>
      <c r="AZ5457" s="115"/>
    </row>
    <row r="5458" spans="9:52" s="180" customFormat="1" x14ac:dyDescent="0.25">
      <c r="I5458" s="203"/>
      <c r="AZ5458" s="115"/>
    </row>
    <row r="5459" spans="9:52" s="180" customFormat="1" x14ac:dyDescent="0.25">
      <c r="I5459" s="203"/>
      <c r="AZ5459" s="115"/>
    </row>
    <row r="5460" spans="9:52" s="180" customFormat="1" x14ac:dyDescent="0.25">
      <c r="I5460" s="203"/>
      <c r="AZ5460" s="115"/>
    </row>
    <row r="5461" spans="9:52" s="180" customFormat="1" x14ac:dyDescent="0.25">
      <c r="I5461" s="203"/>
      <c r="AZ5461" s="115"/>
    </row>
    <row r="5462" spans="9:52" s="180" customFormat="1" x14ac:dyDescent="0.25">
      <c r="I5462" s="203"/>
      <c r="AZ5462" s="115"/>
    </row>
    <row r="5463" spans="9:52" s="180" customFormat="1" x14ac:dyDescent="0.25">
      <c r="I5463" s="203"/>
      <c r="AZ5463" s="115"/>
    </row>
    <row r="5464" spans="9:52" s="180" customFormat="1" x14ac:dyDescent="0.25">
      <c r="I5464" s="203"/>
      <c r="AZ5464" s="115"/>
    </row>
    <row r="5465" spans="9:52" s="180" customFormat="1" x14ac:dyDescent="0.25">
      <c r="I5465" s="203"/>
      <c r="AZ5465" s="115"/>
    </row>
    <row r="5466" spans="9:52" s="180" customFormat="1" x14ac:dyDescent="0.25">
      <c r="I5466" s="203"/>
      <c r="AZ5466" s="115"/>
    </row>
    <row r="5467" spans="9:52" s="180" customFormat="1" x14ac:dyDescent="0.25">
      <c r="I5467" s="203"/>
      <c r="AZ5467" s="115"/>
    </row>
    <row r="5468" spans="9:52" s="180" customFormat="1" x14ac:dyDescent="0.25">
      <c r="I5468" s="203"/>
      <c r="AZ5468" s="115"/>
    </row>
    <row r="5469" spans="9:52" s="180" customFormat="1" x14ac:dyDescent="0.25">
      <c r="I5469" s="203"/>
      <c r="AZ5469" s="115"/>
    </row>
    <row r="5470" spans="9:52" s="180" customFormat="1" x14ac:dyDescent="0.25">
      <c r="I5470" s="203"/>
      <c r="AZ5470" s="115"/>
    </row>
    <row r="5471" spans="9:52" s="180" customFormat="1" x14ac:dyDescent="0.25">
      <c r="I5471" s="203"/>
      <c r="AZ5471" s="115"/>
    </row>
    <row r="5472" spans="9:52" s="180" customFormat="1" x14ac:dyDescent="0.25">
      <c r="I5472" s="203"/>
      <c r="AZ5472" s="115"/>
    </row>
    <row r="5473" spans="9:52" s="180" customFormat="1" x14ac:dyDescent="0.25">
      <c r="I5473" s="203"/>
      <c r="AZ5473" s="115"/>
    </row>
    <row r="5474" spans="9:52" s="180" customFormat="1" x14ac:dyDescent="0.25">
      <c r="I5474" s="203"/>
      <c r="AZ5474" s="115"/>
    </row>
    <row r="5475" spans="9:52" s="180" customFormat="1" x14ac:dyDescent="0.25">
      <c r="I5475" s="203"/>
      <c r="AZ5475" s="115"/>
    </row>
    <row r="5476" spans="9:52" s="180" customFormat="1" x14ac:dyDescent="0.25">
      <c r="I5476" s="203"/>
      <c r="AZ5476" s="115"/>
    </row>
    <row r="5477" spans="9:52" s="180" customFormat="1" x14ac:dyDescent="0.25">
      <c r="I5477" s="203"/>
      <c r="AZ5477" s="115"/>
    </row>
    <row r="5478" spans="9:52" s="180" customFormat="1" x14ac:dyDescent="0.25">
      <c r="I5478" s="203"/>
      <c r="AZ5478" s="115"/>
    </row>
    <row r="5479" spans="9:52" s="180" customFormat="1" x14ac:dyDescent="0.25">
      <c r="I5479" s="203"/>
      <c r="AZ5479" s="115"/>
    </row>
    <row r="5480" spans="9:52" s="180" customFormat="1" x14ac:dyDescent="0.25">
      <c r="I5480" s="203"/>
      <c r="AZ5480" s="115"/>
    </row>
    <row r="5481" spans="9:52" s="180" customFormat="1" x14ac:dyDescent="0.25">
      <c r="I5481" s="203"/>
      <c r="AZ5481" s="115"/>
    </row>
    <row r="5482" spans="9:52" s="180" customFormat="1" x14ac:dyDescent="0.25">
      <c r="I5482" s="203"/>
      <c r="AZ5482" s="115"/>
    </row>
    <row r="5483" spans="9:52" s="180" customFormat="1" x14ac:dyDescent="0.25">
      <c r="I5483" s="203"/>
      <c r="AZ5483" s="115"/>
    </row>
    <row r="5484" spans="9:52" s="180" customFormat="1" x14ac:dyDescent="0.25">
      <c r="I5484" s="203"/>
      <c r="AZ5484" s="115"/>
    </row>
    <row r="5485" spans="9:52" s="180" customFormat="1" x14ac:dyDescent="0.25">
      <c r="I5485" s="203"/>
      <c r="AZ5485" s="115"/>
    </row>
    <row r="5486" spans="9:52" s="180" customFormat="1" x14ac:dyDescent="0.25">
      <c r="I5486" s="203"/>
      <c r="AZ5486" s="115"/>
    </row>
    <row r="5487" spans="9:52" s="180" customFormat="1" x14ac:dyDescent="0.25">
      <c r="I5487" s="203"/>
      <c r="AZ5487" s="115"/>
    </row>
    <row r="5488" spans="9:52" s="180" customFormat="1" x14ac:dyDescent="0.25">
      <c r="I5488" s="203"/>
      <c r="AZ5488" s="115"/>
    </row>
    <row r="5489" spans="9:52" s="180" customFormat="1" x14ac:dyDescent="0.25">
      <c r="I5489" s="203"/>
      <c r="AZ5489" s="115"/>
    </row>
    <row r="5490" spans="9:52" s="180" customFormat="1" x14ac:dyDescent="0.25">
      <c r="I5490" s="203"/>
      <c r="AZ5490" s="115"/>
    </row>
    <row r="5491" spans="9:52" s="180" customFormat="1" x14ac:dyDescent="0.25">
      <c r="I5491" s="203"/>
      <c r="AZ5491" s="115"/>
    </row>
    <row r="5492" spans="9:52" s="180" customFormat="1" x14ac:dyDescent="0.25">
      <c r="I5492" s="203"/>
      <c r="AZ5492" s="115"/>
    </row>
    <row r="5493" spans="9:52" s="180" customFormat="1" x14ac:dyDescent="0.25">
      <c r="I5493" s="203"/>
      <c r="AZ5493" s="115"/>
    </row>
    <row r="5494" spans="9:52" s="180" customFormat="1" x14ac:dyDescent="0.25">
      <c r="I5494" s="203"/>
      <c r="AZ5494" s="115"/>
    </row>
    <row r="5495" spans="9:52" s="180" customFormat="1" x14ac:dyDescent="0.25">
      <c r="I5495" s="203"/>
      <c r="AZ5495" s="115"/>
    </row>
    <row r="5496" spans="9:52" s="180" customFormat="1" x14ac:dyDescent="0.25">
      <c r="I5496" s="203"/>
      <c r="AZ5496" s="115"/>
    </row>
    <row r="5497" spans="9:52" s="180" customFormat="1" x14ac:dyDescent="0.25">
      <c r="I5497" s="203"/>
      <c r="AZ5497" s="115"/>
    </row>
    <row r="5498" spans="9:52" s="180" customFormat="1" x14ac:dyDescent="0.25">
      <c r="I5498" s="203"/>
      <c r="AZ5498" s="115"/>
    </row>
    <row r="5499" spans="9:52" s="180" customFormat="1" x14ac:dyDescent="0.25">
      <c r="I5499" s="203"/>
      <c r="AZ5499" s="115"/>
    </row>
    <row r="5500" spans="9:52" s="180" customFormat="1" x14ac:dyDescent="0.25">
      <c r="I5500" s="203"/>
      <c r="AZ5500" s="115"/>
    </row>
    <row r="5501" spans="9:52" s="180" customFormat="1" x14ac:dyDescent="0.25">
      <c r="I5501" s="203"/>
      <c r="AZ5501" s="115"/>
    </row>
    <row r="5502" spans="9:52" s="180" customFormat="1" x14ac:dyDescent="0.25">
      <c r="I5502" s="203"/>
      <c r="AZ5502" s="115"/>
    </row>
    <row r="5503" spans="9:52" s="180" customFormat="1" x14ac:dyDescent="0.25">
      <c r="I5503" s="203"/>
      <c r="AZ5503" s="115"/>
    </row>
    <row r="5504" spans="9:52" s="180" customFormat="1" x14ac:dyDescent="0.25">
      <c r="I5504" s="203"/>
      <c r="AZ5504" s="115"/>
    </row>
    <row r="5505" spans="9:52" s="180" customFormat="1" x14ac:dyDescent="0.25">
      <c r="I5505" s="203"/>
      <c r="AZ5505" s="115"/>
    </row>
    <row r="5506" spans="9:52" s="180" customFormat="1" x14ac:dyDescent="0.25">
      <c r="I5506" s="203"/>
      <c r="AZ5506" s="115"/>
    </row>
    <row r="5507" spans="9:52" s="180" customFormat="1" x14ac:dyDescent="0.25">
      <c r="I5507" s="203"/>
      <c r="AZ5507" s="115"/>
    </row>
    <row r="5508" spans="9:52" s="180" customFormat="1" x14ac:dyDescent="0.25">
      <c r="I5508" s="203"/>
      <c r="AZ5508" s="115"/>
    </row>
    <row r="5509" spans="9:52" s="180" customFormat="1" x14ac:dyDescent="0.25">
      <c r="I5509" s="203"/>
      <c r="AZ5509" s="115"/>
    </row>
    <row r="5510" spans="9:52" s="180" customFormat="1" x14ac:dyDescent="0.25">
      <c r="I5510" s="203"/>
      <c r="AZ5510" s="115"/>
    </row>
    <row r="5511" spans="9:52" s="180" customFormat="1" x14ac:dyDescent="0.25">
      <c r="I5511" s="203"/>
      <c r="AZ5511" s="115"/>
    </row>
    <row r="5512" spans="9:52" s="180" customFormat="1" x14ac:dyDescent="0.25">
      <c r="I5512" s="203"/>
      <c r="AZ5512" s="115"/>
    </row>
    <row r="5513" spans="9:52" s="180" customFormat="1" x14ac:dyDescent="0.25">
      <c r="I5513" s="203"/>
      <c r="AZ5513" s="115"/>
    </row>
    <row r="5514" spans="9:52" s="180" customFormat="1" x14ac:dyDescent="0.25">
      <c r="I5514" s="203"/>
      <c r="AZ5514" s="115"/>
    </row>
    <row r="5515" spans="9:52" s="180" customFormat="1" x14ac:dyDescent="0.25">
      <c r="I5515" s="203"/>
      <c r="AZ5515" s="115"/>
    </row>
    <row r="5516" spans="9:52" s="180" customFormat="1" x14ac:dyDescent="0.25">
      <c r="I5516" s="203"/>
      <c r="AZ5516" s="115"/>
    </row>
    <row r="5517" spans="9:52" s="180" customFormat="1" x14ac:dyDescent="0.25">
      <c r="I5517" s="203"/>
      <c r="AZ5517" s="115"/>
    </row>
    <row r="5518" spans="9:52" s="180" customFormat="1" x14ac:dyDescent="0.25">
      <c r="I5518" s="203"/>
      <c r="AZ5518" s="115"/>
    </row>
    <row r="5519" spans="9:52" s="180" customFormat="1" x14ac:dyDescent="0.25">
      <c r="I5519" s="203"/>
      <c r="AZ5519" s="115"/>
    </row>
    <row r="5520" spans="9:52" s="180" customFormat="1" x14ac:dyDescent="0.25">
      <c r="I5520" s="203"/>
      <c r="AZ5520" s="115"/>
    </row>
    <row r="5521" spans="9:52" s="180" customFormat="1" x14ac:dyDescent="0.25">
      <c r="I5521" s="203"/>
      <c r="AZ5521" s="115"/>
    </row>
    <row r="5522" spans="9:52" s="180" customFormat="1" x14ac:dyDescent="0.25">
      <c r="I5522" s="203"/>
      <c r="AZ5522" s="115"/>
    </row>
    <row r="5523" spans="9:52" s="180" customFormat="1" x14ac:dyDescent="0.25">
      <c r="I5523" s="203"/>
      <c r="AZ5523" s="115"/>
    </row>
    <row r="5524" spans="9:52" s="180" customFormat="1" x14ac:dyDescent="0.25">
      <c r="I5524" s="203"/>
      <c r="AZ5524" s="115"/>
    </row>
    <row r="5525" spans="9:52" s="180" customFormat="1" x14ac:dyDescent="0.25">
      <c r="I5525" s="203"/>
      <c r="AZ5525" s="115"/>
    </row>
    <row r="5526" spans="9:52" s="180" customFormat="1" x14ac:dyDescent="0.25">
      <c r="I5526" s="203"/>
      <c r="AZ5526" s="115"/>
    </row>
    <row r="5527" spans="9:52" s="180" customFormat="1" x14ac:dyDescent="0.25">
      <c r="I5527" s="203"/>
      <c r="AZ5527" s="115"/>
    </row>
    <row r="5528" spans="9:52" s="180" customFormat="1" x14ac:dyDescent="0.25">
      <c r="I5528" s="203"/>
      <c r="AZ5528" s="115"/>
    </row>
    <row r="5529" spans="9:52" s="180" customFormat="1" x14ac:dyDescent="0.25">
      <c r="I5529" s="203"/>
      <c r="AZ5529" s="115"/>
    </row>
    <row r="5530" spans="9:52" s="180" customFormat="1" x14ac:dyDescent="0.25">
      <c r="I5530" s="203"/>
      <c r="AZ5530" s="115"/>
    </row>
    <row r="5531" spans="9:52" s="180" customFormat="1" x14ac:dyDescent="0.25">
      <c r="I5531" s="203"/>
      <c r="AZ5531" s="115"/>
    </row>
    <row r="5532" spans="9:52" s="180" customFormat="1" x14ac:dyDescent="0.25">
      <c r="I5532" s="203"/>
      <c r="AZ5532" s="115"/>
    </row>
    <row r="5533" spans="9:52" s="180" customFormat="1" x14ac:dyDescent="0.25">
      <c r="I5533" s="203"/>
      <c r="AZ5533" s="115"/>
    </row>
    <row r="5534" spans="9:52" s="180" customFormat="1" x14ac:dyDescent="0.25">
      <c r="I5534" s="203"/>
      <c r="AZ5534" s="115"/>
    </row>
    <row r="5535" spans="9:52" s="180" customFormat="1" x14ac:dyDescent="0.25">
      <c r="I5535" s="203"/>
      <c r="AZ5535" s="115"/>
    </row>
    <row r="5536" spans="9:52" s="180" customFormat="1" x14ac:dyDescent="0.25">
      <c r="I5536" s="203"/>
      <c r="AZ5536" s="115"/>
    </row>
    <row r="5537" spans="9:52" s="180" customFormat="1" x14ac:dyDescent="0.25">
      <c r="I5537" s="203"/>
      <c r="AZ5537" s="115"/>
    </row>
    <row r="5538" spans="9:52" s="180" customFormat="1" x14ac:dyDescent="0.25">
      <c r="I5538" s="203"/>
      <c r="AZ5538" s="115"/>
    </row>
    <row r="5539" spans="9:52" s="180" customFormat="1" x14ac:dyDescent="0.25">
      <c r="I5539" s="203"/>
      <c r="AZ5539" s="115"/>
    </row>
    <row r="5540" spans="9:52" s="180" customFormat="1" x14ac:dyDescent="0.25">
      <c r="I5540" s="203"/>
      <c r="AZ5540" s="115"/>
    </row>
    <row r="5541" spans="9:52" s="180" customFormat="1" x14ac:dyDescent="0.25">
      <c r="I5541" s="203"/>
      <c r="AZ5541" s="115"/>
    </row>
    <row r="5542" spans="9:52" s="180" customFormat="1" x14ac:dyDescent="0.25">
      <c r="I5542" s="203"/>
      <c r="AZ5542" s="115"/>
    </row>
    <row r="5543" spans="9:52" s="180" customFormat="1" x14ac:dyDescent="0.25">
      <c r="I5543" s="203"/>
      <c r="AZ5543" s="115"/>
    </row>
    <row r="5544" spans="9:52" s="180" customFormat="1" x14ac:dyDescent="0.25">
      <c r="I5544" s="203"/>
      <c r="AZ5544" s="115"/>
    </row>
    <row r="5545" spans="9:52" s="180" customFormat="1" x14ac:dyDescent="0.25">
      <c r="I5545" s="203"/>
      <c r="AZ5545" s="115"/>
    </row>
    <row r="5546" spans="9:52" s="180" customFormat="1" x14ac:dyDescent="0.25">
      <c r="I5546" s="203"/>
      <c r="AZ5546" s="115"/>
    </row>
    <row r="5547" spans="9:52" s="180" customFormat="1" x14ac:dyDescent="0.25">
      <c r="I5547" s="203"/>
      <c r="AZ5547" s="115"/>
    </row>
    <row r="5548" spans="9:52" s="180" customFormat="1" x14ac:dyDescent="0.25">
      <c r="I5548" s="203"/>
      <c r="AZ5548" s="115"/>
    </row>
    <row r="5549" spans="9:52" s="180" customFormat="1" x14ac:dyDescent="0.25">
      <c r="I5549" s="203"/>
      <c r="AZ5549" s="115"/>
    </row>
    <row r="5550" spans="9:52" s="180" customFormat="1" x14ac:dyDescent="0.25">
      <c r="I5550" s="203"/>
      <c r="AZ5550" s="115"/>
    </row>
    <row r="5551" spans="9:52" s="180" customFormat="1" x14ac:dyDescent="0.25">
      <c r="I5551" s="203"/>
      <c r="AZ5551" s="115"/>
    </row>
    <row r="5552" spans="9:52" s="180" customFormat="1" x14ac:dyDescent="0.25">
      <c r="I5552" s="203"/>
      <c r="AZ5552" s="115"/>
    </row>
    <row r="5553" spans="9:52" s="180" customFormat="1" x14ac:dyDescent="0.25">
      <c r="I5553" s="203"/>
      <c r="AZ5553" s="115"/>
    </row>
    <row r="5554" spans="9:52" s="180" customFormat="1" x14ac:dyDescent="0.25">
      <c r="I5554" s="203"/>
      <c r="AZ5554" s="115"/>
    </row>
    <row r="5555" spans="9:52" s="180" customFormat="1" x14ac:dyDescent="0.25">
      <c r="I5555" s="203"/>
      <c r="AZ5555" s="115"/>
    </row>
    <row r="5556" spans="9:52" s="180" customFormat="1" x14ac:dyDescent="0.25">
      <c r="I5556" s="203"/>
      <c r="AZ5556" s="115"/>
    </row>
    <row r="5557" spans="9:52" s="180" customFormat="1" x14ac:dyDescent="0.25">
      <c r="I5557" s="203"/>
      <c r="AZ5557" s="115"/>
    </row>
    <row r="5558" spans="9:52" s="180" customFormat="1" x14ac:dyDescent="0.25">
      <c r="I5558" s="203"/>
      <c r="AZ5558" s="115"/>
    </row>
    <row r="5559" spans="9:52" s="180" customFormat="1" x14ac:dyDescent="0.25">
      <c r="I5559" s="203"/>
      <c r="AZ5559" s="115"/>
    </row>
    <row r="5560" spans="9:52" s="180" customFormat="1" x14ac:dyDescent="0.25">
      <c r="I5560" s="203"/>
      <c r="AZ5560" s="115"/>
    </row>
    <row r="5561" spans="9:52" s="180" customFormat="1" x14ac:dyDescent="0.25">
      <c r="I5561" s="203"/>
      <c r="AZ5561" s="115"/>
    </row>
    <row r="5562" spans="9:52" s="180" customFormat="1" x14ac:dyDescent="0.25">
      <c r="I5562" s="203"/>
      <c r="AZ5562" s="115"/>
    </row>
    <row r="5563" spans="9:52" s="180" customFormat="1" x14ac:dyDescent="0.25">
      <c r="I5563" s="203"/>
      <c r="AZ5563" s="115"/>
    </row>
    <row r="5564" spans="9:52" s="180" customFormat="1" x14ac:dyDescent="0.25">
      <c r="I5564" s="203"/>
      <c r="AZ5564" s="115"/>
    </row>
    <row r="5565" spans="9:52" s="180" customFormat="1" x14ac:dyDescent="0.25">
      <c r="I5565" s="203"/>
      <c r="AZ5565" s="115"/>
    </row>
    <row r="5566" spans="9:52" s="180" customFormat="1" x14ac:dyDescent="0.25">
      <c r="I5566" s="203"/>
      <c r="AZ5566" s="115"/>
    </row>
    <row r="5567" spans="9:52" s="180" customFormat="1" x14ac:dyDescent="0.25">
      <c r="I5567" s="203"/>
      <c r="AZ5567" s="115"/>
    </row>
    <row r="5568" spans="9:52" s="180" customFormat="1" x14ac:dyDescent="0.25">
      <c r="I5568" s="203"/>
      <c r="AZ5568" s="115"/>
    </row>
    <row r="5569" spans="9:52" s="180" customFormat="1" x14ac:dyDescent="0.25">
      <c r="I5569" s="203"/>
      <c r="AZ5569" s="115"/>
    </row>
    <row r="5570" spans="9:52" s="180" customFormat="1" x14ac:dyDescent="0.25">
      <c r="I5570" s="203"/>
      <c r="AZ5570" s="115"/>
    </row>
    <row r="5571" spans="9:52" s="180" customFormat="1" x14ac:dyDescent="0.25">
      <c r="I5571" s="203"/>
      <c r="AZ5571" s="115"/>
    </row>
    <row r="5572" spans="9:52" s="180" customFormat="1" x14ac:dyDescent="0.25">
      <c r="I5572" s="203"/>
      <c r="AZ5572" s="115"/>
    </row>
    <row r="5573" spans="9:52" s="180" customFormat="1" x14ac:dyDescent="0.25">
      <c r="I5573" s="203"/>
      <c r="AZ5573" s="115"/>
    </row>
    <row r="5574" spans="9:52" s="180" customFormat="1" x14ac:dyDescent="0.25">
      <c r="I5574" s="203"/>
      <c r="AZ5574" s="115"/>
    </row>
    <row r="5575" spans="9:52" s="180" customFormat="1" x14ac:dyDescent="0.25">
      <c r="I5575" s="203"/>
      <c r="AZ5575" s="115"/>
    </row>
    <row r="5576" spans="9:52" s="180" customFormat="1" x14ac:dyDescent="0.25">
      <c r="I5576" s="203"/>
      <c r="AZ5576" s="115"/>
    </row>
    <row r="5577" spans="9:52" s="180" customFormat="1" x14ac:dyDescent="0.25">
      <c r="I5577" s="203"/>
      <c r="AZ5577" s="115"/>
    </row>
    <row r="5578" spans="9:52" s="180" customFormat="1" x14ac:dyDescent="0.25">
      <c r="I5578" s="203"/>
      <c r="AZ5578" s="115"/>
    </row>
    <row r="5579" spans="9:52" s="180" customFormat="1" x14ac:dyDescent="0.25">
      <c r="I5579" s="203"/>
      <c r="AZ5579" s="115"/>
    </row>
    <row r="5580" spans="9:52" s="180" customFormat="1" x14ac:dyDescent="0.25">
      <c r="I5580" s="203"/>
      <c r="AZ5580" s="115"/>
    </row>
    <row r="5581" spans="9:52" s="180" customFormat="1" x14ac:dyDescent="0.25">
      <c r="I5581" s="203"/>
      <c r="AZ5581" s="115"/>
    </row>
    <row r="5582" spans="9:52" s="180" customFormat="1" x14ac:dyDescent="0.25">
      <c r="I5582" s="203"/>
      <c r="AZ5582" s="115"/>
    </row>
    <row r="5583" spans="9:52" s="180" customFormat="1" x14ac:dyDescent="0.25">
      <c r="I5583" s="203"/>
      <c r="AZ5583" s="115"/>
    </row>
    <row r="5584" spans="9:52" s="180" customFormat="1" x14ac:dyDescent="0.25">
      <c r="I5584" s="203"/>
      <c r="AZ5584" s="115"/>
    </row>
    <row r="5585" spans="9:52" s="180" customFormat="1" x14ac:dyDescent="0.25">
      <c r="I5585" s="203"/>
      <c r="AZ5585" s="115"/>
    </row>
    <row r="5586" spans="9:52" s="180" customFormat="1" x14ac:dyDescent="0.25">
      <c r="I5586" s="203"/>
      <c r="AZ5586" s="115"/>
    </row>
    <row r="5587" spans="9:52" s="180" customFormat="1" x14ac:dyDescent="0.25">
      <c r="I5587" s="203"/>
      <c r="AZ5587" s="115"/>
    </row>
    <row r="5588" spans="9:52" s="180" customFormat="1" x14ac:dyDescent="0.25">
      <c r="I5588" s="203"/>
      <c r="AZ5588" s="115"/>
    </row>
    <row r="5589" spans="9:52" s="180" customFormat="1" x14ac:dyDescent="0.25">
      <c r="I5589" s="203"/>
      <c r="AZ5589" s="115"/>
    </row>
    <row r="5590" spans="9:52" s="180" customFormat="1" x14ac:dyDescent="0.25">
      <c r="I5590" s="203"/>
      <c r="AZ5590" s="115"/>
    </row>
    <row r="5591" spans="9:52" s="180" customFormat="1" x14ac:dyDescent="0.25">
      <c r="I5591" s="203"/>
      <c r="AZ5591" s="115"/>
    </row>
    <row r="5592" spans="9:52" s="180" customFormat="1" x14ac:dyDescent="0.25">
      <c r="I5592" s="203"/>
      <c r="AZ5592" s="115"/>
    </row>
    <row r="5593" spans="9:52" s="180" customFormat="1" x14ac:dyDescent="0.25">
      <c r="I5593" s="203"/>
      <c r="AZ5593" s="115"/>
    </row>
    <row r="5594" spans="9:52" s="180" customFormat="1" x14ac:dyDescent="0.25">
      <c r="I5594" s="203"/>
      <c r="AZ5594" s="115"/>
    </row>
    <row r="5595" spans="9:52" s="180" customFormat="1" x14ac:dyDescent="0.25">
      <c r="I5595" s="203"/>
      <c r="AZ5595" s="115"/>
    </row>
    <row r="5596" spans="9:52" s="180" customFormat="1" x14ac:dyDescent="0.25">
      <c r="I5596" s="203"/>
      <c r="AZ5596" s="115"/>
    </row>
    <row r="5597" spans="9:52" s="180" customFormat="1" x14ac:dyDescent="0.25">
      <c r="I5597" s="203"/>
      <c r="AZ5597" s="115"/>
    </row>
    <row r="5598" spans="9:52" s="180" customFormat="1" x14ac:dyDescent="0.25">
      <c r="I5598" s="203"/>
      <c r="AZ5598" s="115"/>
    </row>
    <row r="5599" spans="9:52" s="180" customFormat="1" x14ac:dyDescent="0.25">
      <c r="I5599" s="203"/>
      <c r="AZ5599" s="115"/>
    </row>
    <row r="5600" spans="9:52" s="180" customFormat="1" x14ac:dyDescent="0.25">
      <c r="I5600" s="203"/>
      <c r="AZ5600" s="115"/>
    </row>
    <row r="5601" spans="9:52" s="180" customFormat="1" x14ac:dyDescent="0.25">
      <c r="I5601" s="203"/>
      <c r="AZ5601" s="115"/>
    </row>
    <row r="5602" spans="9:52" s="180" customFormat="1" x14ac:dyDescent="0.25">
      <c r="I5602" s="203"/>
      <c r="AZ5602" s="115"/>
    </row>
    <row r="5603" spans="9:52" s="180" customFormat="1" x14ac:dyDescent="0.25">
      <c r="I5603" s="203"/>
      <c r="AZ5603" s="115"/>
    </row>
    <row r="5604" spans="9:52" s="180" customFormat="1" x14ac:dyDescent="0.25">
      <c r="I5604" s="203"/>
      <c r="AZ5604" s="115"/>
    </row>
    <row r="5605" spans="9:52" s="180" customFormat="1" x14ac:dyDescent="0.25">
      <c r="I5605" s="203"/>
      <c r="AZ5605" s="115"/>
    </row>
    <row r="5606" spans="9:52" s="180" customFormat="1" x14ac:dyDescent="0.25">
      <c r="I5606" s="203"/>
      <c r="AZ5606" s="115"/>
    </row>
    <row r="5607" spans="9:52" s="180" customFormat="1" x14ac:dyDescent="0.25">
      <c r="I5607" s="203"/>
      <c r="AZ5607" s="115"/>
    </row>
    <row r="5608" spans="9:52" s="180" customFormat="1" x14ac:dyDescent="0.25">
      <c r="I5608" s="203"/>
      <c r="AZ5608" s="115"/>
    </row>
    <row r="5609" spans="9:52" s="180" customFormat="1" x14ac:dyDescent="0.25">
      <c r="I5609" s="203"/>
      <c r="AZ5609" s="115"/>
    </row>
    <row r="5610" spans="9:52" s="180" customFormat="1" x14ac:dyDescent="0.25">
      <c r="I5610" s="203"/>
      <c r="AZ5610" s="115"/>
    </row>
    <row r="5611" spans="9:52" s="180" customFormat="1" x14ac:dyDescent="0.25">
      <c r="I5611" s="203"/>
      <c r="AZ5611" s="115"/>
    </row>
    <row r="5612" spans="9:52" s="180" customFormat="1" x14ac:dyDescent="0.25">
      <c r="I5612" s="203"/>
      <c r="AZ5612" s="115"/>
    </row>
    <row r="5613" spans="9:52" s="180" customFormat="1" x14ac:dyDescent="0.25">
      <c r="I5613" s="203"/>
      <c r="AZ5613" s="115"/>
    </row>
    <row r="5614" spans="9:52" s="180" customFormat="1" x14ac:dyDescent="0.25">
      <c r="I5614" s="203"/>
      <c r="AZ5614" s="115"/>
    </row>
    <row r="5615" spans="9:52" s="180" customFormat="1" x14ac:dyDescent="0.25">
      <c r="I5615" s="203"/>
      <c r="AZ5615" s="115"/>
    </row>
    <row r="5616" spans="9:52" s="180" customFormat="1" x14ac:dyDescent="0.25">
      <c r="I5616" s="203"/>
      <c r="AZ5616" s="115"/>
    </row>
    <row r="5617" spans="9:52" s="180" customFormat="1" x14ac:dyDescent="0.25">
      <c r="I5617" s="203"/>
      <c r="AZ5617" s="115"/>
    </row>
    <row r="5618" spans="9:52" s="180" customFormat="1" x14ac:dyDescent="0.25">
      <c r="I5618" s="203"/>
      <c r="AZ5618" s="115"/>
    </row>
    <row r="5619" spans="9:52" s="180" customFormat="1" x14ac:dyDescent="0.25">
      <c r="I5619" s="203"/>
      <c r="AZ5619" s="115"/>
    </row>
    <row r="5620" spans="9:52" s="180" customFormat="1" x14ac:dyDescent="0.25">
      <c r="I5620" s="203"/>
      <c r="AZ5620" s="115"/>
    </row>
    <row r="5621" spans="9:52" s="180" customFormat="1" x14ac:dyDescent="0.25">
      <c r="I5621" s="203"/>
      <c r="AZ5621" s="115"/>
    </row>
    <row r="5622" spans="9:52" s="180" customFormat="1" x14ac:dyDescent="0.25">
      <c r="I5622" s="203"/>
      <c r="AZ5622" s="115"/>
    </row>
    <row r="5623" spans="9:52" s="180" customFormat="1" x14ac:dyDescent="0.25">
      <c r="I5623" s="203"/>
      <c r="AZ5623" s="115"/>
    </row>
    <row r="5624" spans="9:52" s="180" customFormat="1" x14ac:dyDescent="0.25">
      <c r="I5624" s="203"/>
      <c r="AZ5624" s="115"/>
    </row>
    <row r="5625" spans="9:52" s="180" customFormat="1" x14ac:dyDescent="0.25">
      <c r="I5625" s="203"/>
      <c r="AZ5625" s="115"/>
    </row>
    <row r="5626" spans="9:52" s="180" customFormat="1" x14ac:dyDescent="0.25">
      <c r="I5626" s="203"/>
      <c r="AZ5626" s="115"/>
    </row>
    <row r="5627" spans="9:52" s="180" customFormat="1" x14ac:dyDescent="0.25">
      <c r="I5627" s="203"/>
      <c r="AZ5627" s="115"/>
    </row>
    <row r="5628" spans="9:52" s="180" customFormat="1" x14ac:dyDescent="0.25">
      <c r="I5628" s="203"/>
      <c r="AZ5628" s="115"/>
    </row>
    <row r="5629" spans="9:52" s="180" customFormat="1" x14ac:dyDescent="0.25">
      <c r="I5629" s="203"/>
      <c r="AZ5629" s="115"/>
    </row>
    <row r="5630" spans="9:52" s="180" customFormat="1" x14ac:dyDescent="0.25">
      <c r="I5630" s="203"/>
      <c r="AZ5630" s="115"/>
    </row>
    <row r="5631" spans="9:52" s="180" customFormat="1" x14ac:dyDescent="0.25">
      <c r="I5631" s="203"/>
      <c r="AZ5631" s="115"/>
    </row>
    <row r="5632" spans="9:52" s="180" customFormat="1" x14ac:dyDescent="0.25">
      <c r="I5632" s="203"/>
      <c r="AZ5632" s="115"/>
    </row>
    <row r="5633" spans="9:52" s="180" customFormat="1" x14ac:dyDescent="0.25">
      <c r="I5633" s="203"/>
      <c r="AZ5633" s="115"/>
    </row>
    <row r="5634" spans="9:52" s="180" customFormat="1" x14ac:dyDescent="0.25">
      <c r="I5634" s="203"/>
      <c r="AZ5634" s="115"/>
    </row>
    <row r="5635" spans="9:52" s="180" customFormat="1" x14ac:dyDescent="0.25">
      <c r="I5635" s="203"/>
      <c r="AZ5635" s="115"/>
    </row>
    <row r="5636" spans="9:52" s="180" customFormat="1" x14ac:dyDescent="0.25">
      <c r="I5636" s="203"/>
      <c r="AZ5636" s="115"/>
    </row>
    <row r="5637" spans="9:52" s="180" customFormat="1" x14ac:dyDescent="0.25">
      <c r="I5637" s="203"/>
      <c r="AZ5637" s="115"/>
    </row>
    <row r="5638" spans="9:52" s="180" customFormat="1" x14ac:dyDescent="0.25">
      <c r="I5638" s="203"/>
      <c r="AZ5638" s="115"/>
    </row>
    <row r="5639" spans="9:52" s="180" customFormat="1" x14ac:dyDescent="0.25">
      <c r="I5639" s="203"/>
      <c r="AZ5639" s="115"/>
    </row>
    <row r="5640" spans="9:52" s="180" customFormat="1" x14ac:dyDescent="0.25">
      <c r="I5640" s="203"/>
      <c r="AZ5640" s="115"/>
    </row>
    <row r="5641" spans="9:52" s="180" customFormat="1" x14ac:dyDescent="0.25">
      <c r="I5641" s="203"/>
      <c r="AZ5641" s="115"/>
    </row>
    <row r="5642" spans="9:52" s="180" customFormat="1" x14ac:dyDescent="0.25">
      <c r="I5642" s="203"/>
      <c r="AZ5642" s="115"/>
    </row>
    <row r="5643" spans="9:52" s="180" customFormat="1" x14ac:dyDescent="0.25">
      <c r="I5643" s="203"/>
      <c r="AZ5643" s="115"/>
    </row>
    <row r="5644" spans="9:52" s="180" customFormat="1" x14ac:dyDescent="0.25">
      <c r="I5644" s="203"/>
      <c r="AZ5644" s="115"/>
    </row>
    <row r="5645" spans="9:52" s="180" customFormat="1" x14ac:dyDescent="0.25">
      <c r="I5645" s="203"/>
      <c r="AZ5645" s="115"/>
    </row>
    <row r="5646" spans="9:52" s="180" customFormat="1" x14ac:dyDescent="0.25">
      <c r="I5646" s="203"/>
      <c r="AZ5646" s="115"/>
    </row>
    <row r="5647" spans="9:52" s="180" customFormat="1" x14ac:dyDescent="0.25">
      <c r="I5647" s="203"/>
      <c r="AZ5647" s="115"/>
    </row>
    <row r="5648" spans="9:52" s="180" customFormat="1" x14ac:dyDescent="0.25">
      <c r="I5648" s="203"/>
      <c r="AZ5648" s="115"/>
    </row>
    <row r="5649" spans="9:52" s="180" customFormat="1" x14ac:dyDescent="0.25">
      <c r="I5649" s="203"/>
      <c r="AZ5649" s="115"/>
    </row>
    <row r="5650" spans="9:52" s="180" customFormat="1" x14ac:dyDescent="0.25">
      <c r="I5650" s="203"/>
      <c r="AZ5650" s="115"/>
    </row>
    <row r="5651" spans="9:52" s="180" customFormat="1" x14ac:dyDescent="0.25">
      <c r="I5651" s="203"/>
      <c r="AZ5651" s="115"/>
    </row>
    <row r="5652" spans="9:52" s="180" customFormat="1" x14ac:dyDescent="0.25">
      <c r="I5652" s="203"/>
      <c r="AZ5652" s="115"/>
    </row>
    <row r="5653" spans="9:52" s="180" customFormat="1" x14ac:dyDescent="0.25">
      <c r="I5653" s="203"/>
      <c r="AZ5653" s="115"/>
    </row>
    <row r="5654" spans="9:52" s="180" customFormat="1" x14ac:dyDescent="0.25">
      <c r="I5654" s="203"/>
      <c r="AZ5654" s="115"/>
    </row>
    <row r="5655" spans="9:52" s="180" customFormat="1" x14ac:dyDescent="0.25">
      <c r="I5655" s="203"/>
      <c r="AZ5655" s="115"/>
    </row>
    <row r="5656" spans="9:52" s="180" customFormat="1" x14ac:dyDescent="0.25">
      <c r="I5656" s="203"/>
      <c r="AZ5656" s="115"/>
    </row>
    <row r="5657" spans="9:52" s="180" customFormat="1" x14ac:dyDescent="0.25">
      <c r="I5657" s="203"/>
      <c r="AZ5657" s="115"/>
    </row>
    <row r="5658" spans="9:52" s="180" customFormat="1" x14ac:dyDescent="0.25">
      <c r="I5658" s="203"/>
      <c r="AZ5658" s="115"/>
    </row>
    <row r="5659" spans="9:52" s="180" customFormat="1" x14ac:dyDescent="0.25">
      <c r="I5659" s="203"/>
      <c r="AZ5659" s="115"/>
    </row>
    <row r="5660" spans="9:52" s="180" customFormat="1" x14ac:dyDescent="0.25">
      <c r="I5660" s="203"/>
      <c r="AZ5660" s="115"/>
    </row>
    <row r="5661" spans="9:52" s="180" customFormat="1" x14ac:dyDescent="0.25">
      <c r="I5661" s="203"/>
      <c r="AZ5661" s="115"/>
    </row>
    <row r="5662" spans="9:52" s="180" customFormat="1" x14ac:dyDescent="0.25">
      <c r="I5662" s="203"/>
      <c r="AZ5662" s="115"/>
    </row>
    <row r="5663" spans="9:52" s="180" customFormat="1" x14ac:dyDescent="0.25">
      <c r="I5663" s="203"/>
      <c r="AZ5663" s="115"/>
    </row>
    <row r="5664" spans="9:52" s="180" customFormat="1" x14ac:dyDescent="0.25">
      <c r="I5664" s="203"/>
      <c r="AZ5664" s="115"/>
    </row>
    <row r="5665" spans="9:52" s="180" customFormat="1" x14ac:dyDescent="0.25">
      <c r="I5665" s="203"/>
      <c r="AZ5665" s="115"/>
    </row>
    <row r="5666" spans="9:52" s="180" customFormat="1" x14ac:dyDescent="0.25">
      <c r="I5666" s="203"/>
      <c r="AZ5666" s="115"/>
    </row>
    <row r="5667" spans="9:52" s="180" customFormat="1" x14ac:dyDescent="0.25">
      <c r="I5667" s="203"/>
      <c r="AZ5667" s="115"/>
    </row>
    <row r="5668" spans="9:52" s="180" customFormat="1" x14ac:dyDescent="0.25">
      <c r="I5668" s="203"/>
      <c r="AZ5668" s="115"/>
    </row>
    <row r="5669" spans="9:52" s="180" customFormat="1" x14ac:dyDescent="0.25">
      <c r="I5669" s="203"/>
      <c r="AZ5669" s="115"/>
    </row>
    <row r="5670" spans="9:52" s="180" customFormat="1" x14ac:dyDescent="0.25">
      <c r="I5670" s="203"/>
      <c r="AZ5670" s="115"/>
    </row>
    <row r="5671" spans="9:52" s="180" customFormat="1" x14ac:dyDescent="0.25">
      <c r="I5671" s="203"/>
      <c r="AZ5671" s="115"/>
    </row>
    <row r="5672" spans="9:52" s="180" customFormat="1" x14ac:dyDescent="0.25">
      <c r="I5672" s="203"/>
      <c r="AZ5672" s="115"/>
    </row>
    <row r="5673" spans="9:52" s="180" customFormat="1" x14ac:dyDescent="0.25">
      <c r="I5673" s="203"/>
      <c r="AZ5673" s="115"/>
    </row>
    <row r="5674" spans="9:52" s="180" customFormat="1" x14ac:dyDescent="0.25">
      <c r="I5674" s="203"/>
      <c r="AZ5674" s="115"/>
    </row>
    <row r="5675" spans="9:52" s="180" customFormat="1" x14ac:dyDescent="0.25">
      <c r="I5675" s="203"/>
      <c r="AZ5675" s="115"/>
    </row>
    <row r="5676" spans="9:52" s="180" customFormat="1" x14ac:dyDescent="0.25">
      <c r="I5676" s="203"/>
      <c r="AZ5676" s="115"/>
    </row>
    <row r="5677" spans="9:52" s="180" customFormat="1" x14ac:dyDescent="0.25">
      <c r="I5677" s="203"/>
      <c r="AZ5677" s="115"/>
    </row>
    <row r="5678" spans="9:52" s="180" customFormat="1" x14ac:dyDescent="0.25">
      <c r="I5678" s="203"/>
      <c r="AZ5678" s="115"/>
    </row>
    <row r="5679" spans="9:52" s="180" customFormat="1" x14ac:dyDescent="0.25">
      <c r="I5679" s="203"/>
      <c r="AZ5679" s="115"/>
    </row>
    <row r="5680" spans="9:52" s="180" customFormat="1" x14ac:dyDescent="0.25">
      <c r="I5680" s="203"/>
      <c r="AZ5680" s="115"/>
    </row>
    <row r="5681" spans="9:52" s="180" customFormat="1" x14ac:dyDescent="0.25">
      <c r="I5681" s="203"/>
      <c r="AZ5681" s="115"/>
    </row>
    <row r="5682" spans="9:52" s="180" customFormat="1" x14ac:dyDescent="0.25">
      <c r="I5682" s="203"/>
      <c r="AZ5682" s="115"/>
    </row>
    <row r="5683" spans="9:52" s="180" customFormat="1" x14ac:dyDescent="0.25">
      <c r="I5683" s="203"/>
      <c r="AZ5683" s="115"/>
    </row>
    <row r="5684" spans="9:52" s="180" customFormat="1" x14ac:dyDescent="0.25">
      <c r="I5684" s="203"/>
      <c r="AZ5684" s="115"/>
    </row>
    <row r="5685" spans="9:52" s="180" customFormat="1" x14ac:dyDescent="0.25">
      <c r="I5685" s="203"/>
      <c r="AZ5685" s="115"/>
    </row>
    <row r="5686" spans="9:52" s="180" customFormat="1" x14ac:dyDescent="0.25">
      <c r="I5686" s="203"/>
      <c r="AZ5686" s="115"/>
    </row>
    <row r="5687" spans="9:52" s="180" customFormat="1" x14ac:dyDescent="0.25">
      <c r="I5687" s="203"/>
      <c r="AZ5687" s="115"/>
    </row>
    <row r="5688" spans="9:52" s="180" customFormat="1" x14ac:dyDescent="0.25">
      <c r="I5688" s="203"/>
      <c r="AZ5688" s="115"/>
    </row>
    <row r="5689" spans="9:52" s="180" customFormat="1" x14ac:dyDescent="0.25">
      <c r="I5689" s="203"/>
      <c r="AZ5689" s="115"/>
    </row>
    <row r="5690" spans="9:52" s="180" customFormat="1" x14ac:dyDescent="0.25">
      <c r="I5690" s="203"/>
      <c r="AZ5690" s="115"/>
    </row>
    <row r="5691" spans="9:52" s="180" customFormat="1" x14ac:dyDescent="0.25">
      <c r="I5691" s="203"/>
      <c r="AZ5691" s="115"/>
    </row>
    <row r="5692" spans="9:52" s="180" customFormat="1" x14ac:dyDescent="0.25">
      <c r="I5692" s="203"/>
      <c r="AZ5692" s="115"/>
    </row>
    <row r="5693" spans="9:52" s="180" customFormat="1" x14ac:dyDescent="0.25">
      <c r="I5693" s="203"/>
      <c r="AZ5693" s="115"/>
    </row>
    <row r="5694" spans="9:52" s="180" customFormat="1" x14ac:dyDescent="0.25">
      <c r="I5694" s="203"/>
      <c r="AZ5694" s="115"/>
    </row>
    <row r="5695" spans="9:52" s="180" customFormat="1" x14ac:dyDescent="0.25">
      <c r="I5695" s="203"/>
      <c r="AZ5695" s="115"/>
    </row>
    <row r="5696" spans="9:52" s="180" customFormat="1" x14ac:dyDescent="0.25">
      <c r="I5696" s="203"/>
      <c r="AZ5696" s="115"/>
    </row>
    <row r="5697" spans="9:52" s="180" customFormat="1" x14ac:dyDescent="0.25">
      <c r="I5697" s="203"/>
      <c r="AZ5697" s="115"/>
    </row>
    <row r="5698" spans="9:52" s="180" customFormat="1" x14ac:dyDescent="0.25">
      <c r="I5698" s="203"/>
      <c r="AZ5698" s="115"/>
    </row>
    <row r="5699" spans="9:52" s="180" customFormat="1" x14ac:dyDescent="0.25">
      <c r="I5699" s="203"/>
      <c r="AZ5699" s="115"/>
    </row>
    <row r="5700" spans="9:52" s="180" customFormat="1" x14ac:dyDescent="0.25">
      <c r="I5700" s="203"/>
      <c r="AZ5700" s="115"/>
    </row>
    <row r="5701" spans="9:52" s="180" customFormat="1" x14ac:dyDescent="0.25">
      <c r="I5701" s="203"/>
      <c r="AZ5701" s="115"/>
    </row>
    <row r="5702" spans="9:52" s="180" customFormat="1" x14ac:dyDescent="0.25">
      <c r="I5702" s="203"/>
      <c r="AZ5702" s="115"/>
    </row>
    <row r="5703" spans="9:52" s="180" customFormat="1" x14ac:dyDescent="0.25">
      <c r="I5703" s="203"/>
      <c r="AZ5703" s="115"/>
    </row>
    <row r="5704" spans="9:52" s="180" customFormat="1" x14ac:dyDescent="0.25">
      <c r="I5704" s="203"/>
      <c r="AZ5704" s="115"/>
    </row>
    <row r="5705" spans="9:52" s="180" customFormat="1" x14ac:dyDescent="0.25">
      <c r="I5705" s="203"/>
      <c r="AZ5705" s="115"/>
    </row>
    <row r="5706" spans="9:52" s="180" customFormat="1" x14ac:dyDescent="0.25">
      <c r="I5706" s="203"/>
      <c r="AZ5706" s="115"/>
    </row>
    <row r="5707" spans="9:52" s="180" customFormat="1" x14ac:dyDescent="0.25">
      <c r="I5707" s="203"/>
      <c r="AZ5707" s="115"/>
    </row>
    <row r="5708" spans="9:52" s="180" customFormat="1" x14ac:dyDescent="0.25">
      <c r="I5708" s="203"/>
      <c r="AZ5708" s="115"/>
    </row>
    <row r="5709" spans="9:52" s="180" customFormat="1" x14ac:dyDescent="0.25">
      <c r="I5709" s="203"/>
      <c r="AZ5709" s="115"/>
    </row>
    <row r="5710" spans="9:52" s="180" customFormat="1" x14ac:dyDescent="0.25">
      <c r="I5710" s="203"/>
      <c r="AZ5710" s="115"/>
    </row>
    <row r="5711" spans="9:52" s="180" customFormat="1" x14ac:dyDescent="0.25">
      <c r="I5711" s="203"/>
      <c r="AZ5711" s="115"/>
    </row>
    <row r="5712" spans="9:52" s="180" customFormat="1" x14ac:dyDescent="0.25">
      <c r="I5712" s="203"/>
      <c r="AZ5712" s="115"/>
    </row>
    <row r="5713" spans="9:52" s="180" customFormat="1" x14ac:dyDescent="0.25">
      <c r="I5713" s="203"/>
      <c r="AZ5713" s="115"/>
    </row>
    <row r="5714" spans="9:52" s="180" customFormat="1" x14ac:dyDescent="0.25">
      <c r="I5714" s="203"/>
      <c r="AZ5714" s="115"/>
    </row>
    <row r="5715" spans="9:52" s="180" customFormat="1" x14ac:dyDescent="0.25">
      <c r="I5715" s="203"/>
      <c r="AZ5715" s="115"/>
    </row>
    <row r="5716" spans="9:52" s="180" customFormat="1" x14ac:dyDescent="0.25">
      <c r="I5716" s="203"/>
      <c r="AZ5716" s="115"/>
    </row>
    <row r="5717" spans="9:52" s="180" customFormat="1" x14ac:dyDescent="0.25">
      <c r="I5717" s="203"/>
      <c r="AZ5717" s="115"/>
    </row>
    <row r="5718" spans="9:52" s="180" customFormat="1" x14ac:dyDescent="0.25">
      <c r="I5718" s="203"/>
      <c r="AZ5718" s="115"/>
    </row>
    <row r="5719" spans="9:52" s="180" customFormat="1" x14ac:dyDescent="0.25">
      <c r="I5719" s="203"/>
      <c r="AZ5719" s="115"/>
    </row>
    <row r="5720" spans="9:52" s="180" customFormat="1" x14ac:dyDescent="0.25">
      <c r="I5720" s="203"/>
      <c r="AZ5720" s="115"/>
    </row>
    <row r="5721" spans="9:52" s="180" customFormat="1" x14ac:dyDescent="0.25">
      <c r="I5721" s="203"/>
      <c r="AZ5721" s="115"/>
    </row>
    <row r="5722" spans="9:52" s="180" customFormat="1" x14ac:dyDescent="0.25">
      <c r="I5722" s="203"/>
      <c r="AZ5722" s="115"/>
    </row>
    <row r="5723" spans="9:52" s="180" customFormat="1" x14ac:dyDescent="0.25">
      <c r="I5723" s="203"/>
      <c r="AZ5723" s="115"/>
    </row>
    <row r="5724" spans="9:52" s="180" customFormat="1" x14ac:dyDescent="0.25">
      <c r="I5724" s="203"/>
      <c r="AZ5724" s="115"/>
    </row>
    <row r="5725" spans="9:52" s="180" customFormat="1" x14ac:dyDescent="0.25">
      <c r="I5725" s="203"/>
      <c r="AZ5725" s="115"/>
    </row>
    <row r="5726" spans="9:52" s="180" customFormat="1" x14ac:dyDescent="0.25">
      <c r="I5726" s="203"/>
      <c r="AZ5726" s="115"/>
    </row>
    <row r="5727" spans="9:52" s="180" customFormat="1" x14ac:dyDescent="0.25">
      <c r="I5727" s="203"/>
      <c r="AZ5727" s="115"/>
    </row>
    <row r="5728" spans="9:52" s="180" customFormat="1" x14ac:dyDescent="0.25">
      <c r="I5728" s="203"/>
      <c r="AZ5728" s="115"/>
    </row>
    <row r="5729" spans="9:52" s="180" customFormat="1" x14ac:dyDescent="0.25">
      <c r="I5729" s="203"/>
      <c r="AZ5729" s="115"/>
    </row>
    <row r="5730" spans="9:52" s="180" customFormat="1" x14ac:dyDescent="0.25">
      <c r="I5730" s="203"/>
      <c r="AZ5730" s="115"/>
    </row>
    <row r="5731" spans="9:52" s="180" customFormat="1" x14ac:dyDescent="0.25">
      <c r="I5731" s="203"/>
      <c r="AZ5731" s="115"/>
    </row>
    <row r="5732" spans="9:52" s="180" customFormat="1" x14ac:dyDescent="0.25">
      <c r="I5732" s="203"/>
      <c r="AZ5732" s="115"/>
    </row>
    <row r="5733" spans="9:52" s="180" customFormat="1" x14ac:dyDescent="0.25">
      <c r="I5733" s="203"/>
      <c r="AZ5733" s="115"/>
    </row>
    <row r="5734" spans="9:52" s="180" customFormat="1" x14ac:dyDescent="0.25">
      <c r="I5734" s="203"/>
      <c r="AZ5734" s="115"/>
    </row>
    <row r="5735" spans="9:52" s="180" customFormat="1" x14ac:dyDescent="0.25">
      <c r="I5735" s="203"/>
      <c r="AZ5735" s="115"/>
    </row>
    <row r="5736" spans="9:52" s="180" customFormat="1" x14ac:dyDescent="0.25">
      <c r="I5736" s="203"/>
      <c r="AZ5736" s="115"/>
    </row>
    <row r="5737" spans="9:52" s="180" customFormat="1" x14ac:dyDescent="0.25">
      <c r="I5737" s="203"/>
      <c r="AZ5737" s="115"/>
    </row>
    <row r="5738" spans="9:52" s="180" customFormat="1" x14ac:dyDescent="0.25">
      <c r="I5738" s="203"/>
      <c r="AZ5738" s="115"/>
    </row>
    <row r="5739" spans="9:52" s="180" customFormat="1" x14ac:dyDescent="0.25">
      <c r="I5739" s="203"/>
      <c r="AZ5739" s="115"/>
    </row>
    <row r="5740" spans="9:52" s="180" customFormat="1" x14ac:dyDescent="0.25">
      <c r="I5740" s="203"/>
      <c r="AZ5740" s="115"/>
    </row>
    <row r="5741" spans="9:52" s="180" customFormat="1" x14ac:dyDescent="0.25">
      <c r="I5741" s="203"/>
      <c r="AZ5741" s="115"/>
    </row>
    <row r="5742" spans="9:52" s="180" customFormat="1" x14ac:dyDescent="0.25">
      <c r="I5742" s="203"/>
      <c r="AZ5742" s="115"/>
    </row>
    <row r="5743" spans="9:52" s="180" customFormat="1" x14ac:dyDescent="0.25">
      <c r="I5743" s="203"/>
      <c r="AZ5743" s="115"/>
    </row>
    <row r="5744" spans="9:52" s="180" customFormat="1" x14ac:dyDescent="0.25">
      <c r="I5744" s="203"/>
      <c r="AZ5744" s="115"/>
    </row>
    <row r="5745" spans="9:52" s="180" customFormat="1" x14ac:dyDescent="0.25">
      <c r="I5745" s="203"/>
      <c r="AZ5745" s="115"/>
    </row>
    <row r="5746" spans="9:52" s="180" customFormat="1" x14ac:dyDescent="0.25">
      <c r="I5746" s="203"/>
      <c r="AZ5746" s="115"/>
    </row>
    <row r="5747" spans="9:52" s="180" customFormat="1" x14ac:dyDescent="0.25">
      <c r="I5747" s="203"/>
      <c r="AZ5747" s="115"/>
    </row>
    <row r="5748" spans="9:52" s="180" customFormat="1" x14ac:dyDescent="0.25">
      <c r="I5748" s="203"/>
      <c r="AZ5748" s="115"/>
    </row>
    <row r="5749" spans="9:52" s="180" customFormat="1" x14ac:dyDescent="0.25">
      <c r="I5749" s="203"/>
      <c r="AZ5749" s="115"/>
    </row>
    <row r="5750" spans="9:52" s="180" customFormat="1" x14ac:dyDescent="0.25">
      <c r="I5750" s="203"/>
      <c r="AZ5750" s="115"/>
    </row>
    <row r="5751" spans="9:52" s="180" customFormat="1" x14ac:dyDescent="0.25">
      <c r="I5751" s="203"/>
      <c r="AZ5751" s="115"/>
    </row>
    <row r="5752" spans="9:52" s="180" customFormat="1" x14ac:dyDescent="0.25">
      <c r="I5752" s="203"/>
      <c r="AZ5752" s="115"/>
    </row>
    <row r="5753" spans="9:52" s="180" customFormat="1" x14ac:dyDescent="0.25">
      <c r="I5753" s="203"/>
      <c r="AZ5753" s="115"/>
    </row>
    <row r="5754" spans="9:52" s="180" customFormat="1" x14ac:dyDescent="0.25">
      <c r="I5754" s="203"/>
      <c r="AZ5754" s="115"/>
    </row>
    <row r="5755" spans="9:52" s="180" customFormat="1" x14ac:dyDescent="0.25">
      <c r="I5755" s="203"/>
      <c r="AZ5755" s="115"/>
    </row>
    <row r="5756" spans="9:52" s="180" customFormat="1" x14ac:dyDescent="0.25">
      <c r="I5756" s="203"/>
      <c r="AZ5756" s="115"/>
    </row>
    <row r="5757" spans="9:52" s="180" customFormat="1" x14ac:dyDescent="0.25">
      <c r="I5757" s="203"/>
      <c r="AZ5757" s="115"/>
    </row>
    <row r="5758" spans="9:52" s="180" customFormat="1" x14ac:dyDescent="0.25">
      <c r="I5758" s="203"/>
      <c r="AZ5758" s="115"/>
    </row>
    <row r="5759" spans="9:52" s="180" customFormat="1" x14ac:dyDescent="0.25">
      <c r="I5759" s="203"/>
      <c r="AZ5759" s="115"/>
    </row>
    <row r="5760" spans="9:52" s="180" customFormat="1" x14ac:dyDescent="0.25">
      <c r="I5760" s="203"/>
      <c r="AZ5760" s="115"/>
    </row>
    <row r="5761" spans="9:52" s="180" customFormat="1" x14ac:dyDescent="0.25">
      <c r="I5761" s="203"/>
      <c r="AZ5761" s="115"/>
    </row>
    <row r="5762" spans="9:52" s="180" customFormat="1" x14ac:dyDescent="0.25">
      <c r="I5762" s="203"/>
      <c r="AZ5762" s="115"/>
    </row>
    <row r="5763" spans="9:52" s="180" customFormat="1" x14ac:dyDescent="0.25">
      <c r="I5763" s="203"/>
      <c r="AZ5763" s="115"/>
    </row>
    <row r="5764" spans="9:52" s="180" customFormat="1" x14ac:dyDescent="0.25">
      <c r="I5764" s="203"/>
      <c r="AZ5764" s="115"/>
    </row>
    <row r="5765" spans="9:52" s="180" customFormat="1" x14ac:dyDescent="0.25">
      <c r="I5765" s="203"/>
      <c r="AZ5765" s="115"/>
    </row>
    <row r="5766" spans="9:52" s="180" customFormat="1" x14ac:dyDescent="0.25">
      <c r="I5766" s="203"/>
      <c r="AZ5766" s="115"/>
    </row>
    <row r="5767" spans="9:52" s="180" customFormat="1" x14ac:dyDescent="0.25">
      <c r="I5767" s="203"/>
      <c r="AZ5767" s="115"/>
    </row>
    <row r="5768" spans="9:52" s="180" customFormat="1" x14ac:dyDescent="0.25">
      <c r="I5768" s="203"/>
      <c r="AZ5768" s="115"/>
    </row>
    <row r="5769" spans="9:52" s="180" customFormat="1" x14ac:dyDescent="0.25">
      <c r="I5769" s="203"/>
      <c r="AZ5769" s="115"/>
    </row>
    <row r="5770" spans="9:52" s="180" customFormat="1" x14ac:dyDescent="0.25">
      <c r="I5770" s="203"/>
      <c r="AZ5770" s="115"/>
    </row>
    <row r="5771" spans="9:52" s="180" customFormat="1" x14ac:dyDescent="0.25">
      <c r="I5771" s="203"/>
      <c r="AZ5771" s="115"/>
    </row>
    <row r="5772" spans="9:52" s="180" customFormat="1" x14ac:dyDescent="0.25">
      <c r="I5772" s="203"/>
      <c r="AZ5772" s="115"/>
    </row>
    <row r="5773" spans="9:52" s="180" customFormat="1" x14ac:dyDescent="0.25">
      <c r="I5773" s="203"/>
      <c r="AZ5773" s="115"/>
    </row>
    <row r="5774" spans="9:52" s="180" customFormat="1" x14ac:dyDescent="0.25">
      <c r="I5774" s="203"/>
      <c r="AZ5774" s="115"/>
    </row>
    <row r="5775" spans="9:52" s="180" customFormat="1" x14ac:dyDescent="0.25">
      <c r="I5775" s="203"/>
      <c r="AZ5775" s="115"/>
    </row>
    <row r="5776" spans="9:52" s="180" customFormat="1" x14ac:dyDescent="0.25">
      <c r="I5776" s="203"/>
      <c r="AZ5776" s="115"/>
    </row>
    <row r="5777" spans="9:52" s="180" customFormat="1" x14ac:dyDescent="0.25">
      <c r="I5777" s="203"/>
      <c r="AZ5777" s="115"/>
    </row>
    <row r="5778" spans="9:52" s="180" customFormat="1" x14ac:dyDescent="0.25">
      <c r="I5778" s="203"/>
      <c r="AZ5778" s="115"/>
    </row>
    <row r="5779" spans="9:52" s="180" customFormat="1" x14ac:dyDescent="0.25">
      <c r="I5779" s="203"/>
      <c r="AZ5779" s="115"/>
    </row>
    <row r="5780" spans="9:52" s="180" customFormat="1" x14ac:dyDescent="0.25">
      <c r="I5780" s="203"/>
      <c r="AZ5780" s="115"/>
    </row>
    <row r="5781" spans="9:52" s="180" customFormat="1" x14ac:dyDescent="0.25">
      <c r="I5781" s="203"/>
      <c r="AZ5781" s="115"/>
    </row>
    <row r="5782" spans="9:52" s="180" customFormat="1" x14ac:dyDescent="0.25">
      <c r="I5782" s="203"/>
      <c r="AZ5782" s="115"/>
    </row>
    <row r="5783" spans="9:52" s="180" customFormat="1" x14ac:dyDescent="0.25">
      <c r="I5783" s="203"/>
      <c r="AZ5783" s="115"/>
    </row>
    <row r="5784" spans="9:52" s="180" customFormat="1" x14ac:dyDescent="0.25">
      <c r="I5784" s="203"/>
      <c r="AZ5784" s="115"/>
    </row>
    <row r="5785" spans="9:52" s="180" customFormat="1" x14ac:dyDescent="0.25">
      <c r="I5785" s="203"/>
      <c r="AZ5785" s="115"/>
    </row>
    <row r="5786" spans="9:52" s="180" customFormat="1" x14ac:dyDescent="0.25">
      <c r="I5786" s="203"/>
      <c r="AZ5786" s="115"/>
    </row>
    <row r="5787" spans="9:52" s="180" customFormat="1" x14ac:dyDescent="0.25">
      <c r="I5787" s="203"/>
      <c r="AZ5787" s="115"/>
    </row>
    <row r="5788" spans="9:52" s="180" customFormat="1" x14ac:dyDescent="0.25">
      <c r="I5788" s="203"/>
      <c r="AZ5788" s="115"/>
    </row>
    <row r="5789" spans="9:52" s="180" customFormat="1" x14ac:dyDescent="0.25">
      <c r="I5789" s="203"/>
      <c r="AZ5789" s="115"/>
    </row>
    <row r="5790" spans="9:52" s="180" customFormat="1" x14ac:dyDescent="0.25">
      <c r="I5790" s="203"/>
      <c r="AZ5790" s="115"/>
    </row>
    <row r="5791" spans="9:52" s="180" customFormat="1" x14ac:dyDescent="0.25">
      <c r="I5791" s="203"/>
      <c r="AZ5791" s="115"/>
    </row>
    <row r="5792" spans="9:52" s="180" customFormat="1" x14ac:dyDescent="0.25">
      <c r="I5792" s="203"/>
      <c r="AZ5792" s="115"/>
    </row>
    <row r="5793" spans="9:52" s="180" customFormat="1" x14ac:dyDescent="0.25">
      <c r="I5793" s="203"/>
      <c r="AZ5793" s="115"/>
    </row>
    <row r="5794" spans="9:52" s="180" customFormat="1" x14ac:dyDescent="0.25">
      <c r="I5794" s="203"/>
      <c r="AZ5794" s="115"/>
    </row>
    <row r="5795" spans="9:52" s="180" customFormat="1" x14ac:dyDescent="0.25">
      <c r="I5795" s="203"/>
      <c r="AZ5795" s="115"/>
    </row>
    <row r="5796" spans="9:52" s="180" customFormat="1" x14ac:dyDescent="0.25">
      <c r="I5796" s="203"/>
      <c r="AZ5796" s="115"/>
    </row>
    <row r="5797" spans="9:52" s="180" customFormat="1" x14ac:dyDescent="0.25">
      <c r="I5797" s="203"/>
      <c r="AZ5797" s="115"/>
    </row>
    <row r="5798" spans="9:52" s="180" customFormat="1" x14ac:dyDescent="0.25">
      <c r="I5798" s="203"/>
      <c r="AZ5798" s="115"/>
    </row>
    <row r="5799" spans="9:52" s="180" customFormat="1" x14ac:dyDescent="0.25">
      <c r="I5799" s="203"/>
      <c r="AZ5799" s="115"/>
    </row>
    <row r="5800" spans="9:52" s="180" customFormat="1" x14ac:dyDescent="0.25">
      <c r="I5800" s="203"/>
      <c r="AZ5800" s="115"/>
    </row>
    <row r="5801" spans="9:52" s="180" customFormat="1" x14ac:dyDescent="0.25">
      <c r="I5801" s="203"/>
      <c r="AZ5801" s="115"/>
    </row>
    <row r="5802" spans="9:52" s="180" customFormat="1" x14ac:dyDescent="0.25">
      <c r="I5802" s="203"/>
      <c r="AZ5802" s="115"/>
    </row>
    <row r="5803" spans="9:52" s="180" customFormat="1" x14ac:dyDescent="0.25">
      <c r="I5803" s="203"/>
      <c r="AZ5803" s="115"/>
    </row>
    <row r="5804" spans="9:52" s="180" customFormat="1" x14ac:dyDescent="0.25">
      <c r="I5804" s="203"/>
      <c r="AZ5804" s="115"/>
    </row>
    <row r="5805" spans="9:52" s="180" customFormat="1" x14ac:dyDescent="0.25">
      <c r="I5805" s="203"/>
      <c r="AZ5805" s="115"/>
    </row>
    <row r="5806" spans="9:52" s="180" customFormat="1" x14ac:dyDescent="0.25">
      <c r="I5806" s="203"/>
      <c r="AZ5806" s="115"/>
    </row>
    <row r="5807" spans="9:52" s="180" customFormat="1" x14ac:dyDescent="0.25">
      <c r="I5807" s="203"/>
      <c r="AZ5807" s="115"/>
    </row>
    <row r="5808" spans="9:52" s="180" customFormat="1" x14ac:dyDescent="0.25">
      <c r="I5808" s="203"/>
      <c r="AZ5808" s="115"/>
    </row>
    <row r="5809" spans="9:52" s="180" customFormat="1" x14ac:dyDescent="0.25">
      <c r="I5809" s="203"/>
      <c r="AZ5809" s="115"/>
    </row>
    <row r="5810" spans="9:52" s="180" customFormat="1" x14ac:dyDescent="0.25">
      <c r="I5810" s="203"/>
      <c r="AZ5810" s="115"/>
    </row>
    <row r="5811" spans="9:52" s="180" customFormat="1" x14ac:dyDescent="0.25">
      <c r="I5811" s="203"/>
      <c r="AZ5811" s="115"/>
    </row>
    <row r="5812" spans="9:52" s="180" customFormat="1" x14ac:dyDescent="0.25">
      <c r="I5812" s="203"/>
      <c r="AZ5812" s="115"/>
    </row>
    <row r="5813" spans="9:52" s="180" customFormat="1" x14ac:dyDescent="0.25">
      <c r="I5813" s="203"/>
      <c r="AZ5813" s="115"/>
    </row>
    <row r="5814" spans="9:52" s="180" customFormat="1" x14ac:dyDescent="0.25">
      <c r="I5814" s="203"/>
      <c r="AZ5814" s="115"/>
    </row>
    <row r="5815" spans="9:52" s="180" customFormat="1" x14ac:dyDescent="0.25">
      <c r="I5815" s="203"/>
      <c r="AZ5815" s="115"/>
    </row>
    <row r="5816" spans="9:52" s="180" customFormat="1" x14ac:dyDescent="0.25">
      <c r="I5816" s="203"/>
      <c r="AZ5816" s="115"/>
    </row>
    <row r="5817" spans="9:52" s="180" customFormat="1" x14ac:dyDescent="0.25">
      <c r="I5817" s="203"/>
      <c r="AZ5817" s="115"/>
    </row>
    <row r="5818" spans="9:52" s="180" customFormat="1" x14ac:dyDescent="0.25">
      <c r="I5818" s="203"/>
      <c r="AZ5818" s="115"/>
    </row>
    <row r="5819" spans="9:52" s="180" customFormat="1" x14ac:dyDescent="0.25">
      <c r="I5819" s="203"/>
      <c r="AZ5819" s="115"/>
    </row>
    <row r="5820" spans="9:52" s="180" customFormat="1" x14ac:dyDescent="0.25">
      <c r="I5820" s="203"/>
      <c r="AZ5820" s="115"/>
    </row>
    <row r="5821" spans="9:52" s="180" customFormat="1" x14ac:dyDescent="0.25">
      <c r="I5821" s="203"/>
      <c r="AZ5821" s="115"/>
    </row>
    <row r="5822" spans="9:52" s="180" customFormat="1" x14ac:dyDescent="0.25">
      <c r="I5822" s="203"/>
      <c r="AZ5822" s="115"/>
    </row>
    <row r="5823" spans="9:52" s="180" customFormat="1" x14ac:dyDescent="0.25">
      <c r="I5823" s="203"/>
      <c r="AZ5823" s="115"/>
    </row>
    <row r="5824" spans="9:52" s="180" customFormat="1" x14ac:dyDescent="0.25">
      <c r="I5824" s="203"/>
      <c r="AZ5824" s="115"/>
    </row>
    <row r="5825" spans="9:52" s="180" customFormat="1" x14ac:dyDescent="0.25">
      <c r="I5825" s="203"/>
      <c r="AZ5825" s="115"/>
    </row>
    <row r="5826" spans="9:52" s="180" customFormat="1" x14ac:dyDescent="0.25">
      <c r="I5826" s="203"/>
      <c r="AZ5826" s="115"/>
    </row>
    <row r="5827" spans="9:52" s="180" customFormat="1" x14ac:dyDescent="0.25">
      <c r="I5827" s="203"/>
      <c r="AZ5827" s="115"/>
    </row>
    <row r="5828" spans="9:52" s="180" customFormat="1" x14ac:dyDescent="0.25">
      <c r="I5828" s="203"/>
      <c r="AZ5828" s="115"/>
    </row>
    <row r="5829" spans="9:52" s="180" customFormat="1" x14ac:dyDescent="0.25">
      <c r="I5829" s="203"/>
      <c r="AZ5829" s="115"/>
    </row>
    <row r="5830" spans="9:52" s="180" customFormat="1" x14ac:dyDescent="0.25">
      <c r="I5830" s="203"/>
      <c r="AZ5830" s="115"/>
    </row>
    <row r="5831" spans="9:52" s="180" customFormat="1" x14ac:dyDescent="0.25">
      <c r="I5831" s="203"/>
      <c r="AZ5831" s="115"/>
    </row>
    <row r="5832" spans="9:52" s="180" customFormat="1" x14ac:dyDescent="0.25">
      <c r="I5832" s="203"/>
      <c r="AZ5832" s="115"/>
    </row>
    <row r="5833" spans="9:52" s="180" customFormat="1" x14ac:dyDescent="0.25">
      <c r="I5833" s="203"/>
      <c r="AZ5833" s="115"/>
    </row>
    <row r="5834" spans="9:52" s="180" customFormat="1" x14ac:dyDescent="0.25">
      <c r="I5834" s="203"/>
      <c r="AZ5834" s="115"/>
    </row>
    <row r="5835" spans="9:52" s="180" customFormat="1" x14ac:dyDescent="0.25">
      <c r="I5835" s="203"/>
      <c r="AZ5835" s="115"/>
    </row>
    <row r="5836" spans="9:52" s="180" customFormat="1" x14ac:dyDescent="0.25">
      <c r="I5836" s="203"/>
      <c r="AZ5836" s="115"/>
    </row>
    <row r="5837" spans="9:52" s="180" customFormat="1" x14ac:dyDescent="0.25">
      <c r="I5837" s="203"/>
      <c r="AZ5837" s="115"/>
    </row>
    <row r="5838" spans="9:52" s="180" customFormat="1" x14ac:dyDescent="0.25">
      <c r="I5838" s="203"/>
      <c r="AZ5838" s="115"/>
    </row>
    <row r="5839" spans="9:52" s="180" customFormat="1" x14ac:dyDescent="0.25">
      <c r="I5839" s="203"/>
      <c r="AZ5839" s="115"/>
    </row>
    <row r="5840" spans="9:52" s="180" customFormat="1" x14ac:dyDescent="0.25">
      <c r="I5840" s="203"/>
      <c r="AZ5840" s="115"/>
    </row>
    <row r="5841" spans="9:52" s="180" customFormat="1" x14ac:dyDescent="0.25">
      <c r="I5841" s="203"/>
      <c r="AZ5841" s="115"/>
    </row>
    <row r="5842" spans="9:52" s="180" customFormat="1" x14ac:dyDescent="0.25">
      <c r="I5842" s="203"/>
      <c r="AZ5842" s="115"/>
    </row>
    <row r="5843" spans="9:52" s="180" customFormat="1" x14ac:dyDescent="0.25">
      <c r="I5843" s="203"/>
      <c r="AZ5843" s="115"/>
    </row>
    <row r="5844" spans="9:52" s="180" customFormat="1" x14ac:dyDescent="0.25">
      <c r="I5844" s="203"/>
      <c r="AZ5844" s="115"/>
    </row>
    <row r="5845" spans="9:52" s="180" customFormat="1" x14ac:dyDescent="0.25">
      <c r="I5845" s="203"/>
      <c r="AZ5845" s="115"/>
    </row>
    <row r="5846" spans="9:52" s="180" customFormat="1" x14ac:dyDescent="0.25">
      <c r="I5846" s="203"/>
      <c r="AZ5846" s="115"/>
    </row>
    <row r="5847" spans="9:52" s="180" customFormat="1" x14ac:dyDescent="0.25">
      <c r="I5847" s="203"/>
      <c r="AZ5847" s="115"/>
    </row>
    <row r="5848" spans="9:52" s="180" customFormat="1" x14ac:dyDescent="0.25">
      <c r="I5848" s="203"/>
      <c r="AZ5848" s="115"/>
    </row>
    <row r="5849" spans="9:52" s="180" customFormat="1" x14ac:dyDescent="0.25">
      <c r="I5849" s="203"/>
      <c r="AZ5849" s="115"/>
    </row>
    <row r="5850" spans="9:52" s="180" customFormat="1" x14ac:dyDescent="0.25">
      <c r="I5850" s="203"/>
      <c r="AZ5850" s="115"/>
    </row>
    <row r="5851" spans="9:52" s="180" customFormat="1" x14ac:dyDescent="0.25">
      <c r="I5851" s="203"/>
      <c r="AZ5851" s="115"/>
    </row>
    <row r="5852" spans="9:52" s="180" customFormat="1" x14ac:dyDescent="0.25">
      <c r="I5852" s="203"/>
      <c r="AZ5852" s="115"/>
    </row>
    <row r="5853" spans="9:52" s="180" customFormat="1" x14ac:dyDescent="0.25">
      <c r="I5853" s="203"/>
      <c r="AZ5853" s="115"/>
    </row>
    <row r="5854" spans="9:52" s="180" customFormat="1" x14ac:dyDescent="0.25">
      <c r="I5854" s="203"/>
      <c r="AZ5854" s="115"/>
    </row>
    <row r="5855" spans="9:52" s="180" customFormat="1" x14ac:dyDescent="0.25">
      <c r="I5855" s="203"/>
      <c r="AZ5855" s="115"/>
    </row>
    <row r="5856" spans="9:52" s="180" customFormat="1" x14ac:dyDescent="0.25">
      <c r="I5856" s="203"/>
      <c r="AZ5856" s="115"/>
    </row>
    <row r="5857" spans="9:52" s="180" customFormat="1" x14ac:dyDescent="0.25">
      <c r="I5857" s="203"/>
      <c r="AZ5857" s="115"/>
    </row>
    <row r="5858" spans="9:52" s="180" customFormat="1" x14ac:dyDescent="0.25">
      <c r="I5858" s="203"/>
      <c r="AZ5858" s="115"/>
    </row>
    <row r="5859" spans="9:52" s="180" customFormat="1" x14ac:dyDescent="0.25">
      <c r="I5859" s="203"/>
      <c r="AZ5859" s="115"/>
    </row>
    <row r="5860" spans="9:52" s="180" customFormat="1" x14ac:dyDescent="0.25">
      <c r="I5860" s="203"/>
      <c r="AZ5860" s="115"/>
    </row>
    <row r="5861" spans="9:52" s="180" customFormat="1" x14ac:dyDescent="0.25">
      <c r="I5861" s="203"/>
      <c r="AZ5861" s="115"/>
    </row>
    <row r="5862" spans="9:52" s="180" customFormat="1" x14ac:dyDescent="0.25">
      <c r="I5862" s="203"/>
      <c r="AZ5862" s="115"/>
    </row>
    <row r="5863" spans="9:52" s="180" customFormat="1" x14ac:dyDescent="0.25">
      <c r="I5863" s="203"/>
      <c r="AZ5863" s="115"/>
    </row>
    <row r="5864" spans="9:52" s="180" customFormat="1" x14ac:dyDescent="0.25">
      <c r="I5864" s="203"/>
      <c r="AZ5864" s="115"/>
    </row>
    <row r="5865" spans="9:52" s="180" customFormat="1" x14ac:dyDescent="0.25">
      <c r="I5865" s="203"/>
      <c r="AZ5865" s="115"/>
    </row>
    <row r="5866" spans="9:52" s="180" customFormat="1" x14ac:dyDescent="0.25">
      <c r="I5866" s="203"/>
      <c r="AZ5866" s="115"/>
    </row>
    <row r="5867" spans="9:52" s="180" customFormat="1" x14ac:dyDescent="0.25">
      <c r="I5867" s="203"/>
      <c r="AZ5867" s="115"/>
    </row>
    <row r="5868" spans="9:52" s="180" customFormat="1" x14ac:dyDescent="0.25">
      <c r="I5868" s="203"/>
      <c r="AZ5868" s="115"/>
    </row>
    <row r="5869" spans="9:52" s="180" customFormat="1" x14ac:dyDescent="0.25">
      <c r="I5869" s="203"/>
      <c r="AZ5869" s="115"/>
    </row>
    <row r="5870" spans="9:52" s="180" customFormat="1" x14ac:dyDescent="0.25">
      <c r="I5870" s="203"/>
      <c r="AZ5870" s="115"/>
    </row>
    <row r="5871" spans="9:52" s="180" customFormat="1" x14ac:dyDescent="0.25">
      <c r="I5871" s="203"/>
      <c r="AZ5871" s="115"/>
    </row>
    <row r="5872" spans="9:52" s="180" customFormat="1" x14ac:dyDescent="0.25">
      <c r="I5872" s="203"/>
      <c r="AZ5872" s="115"/>
    </row>
    <row r="5873" spans="9:52" s="180" customFormat="1" x14ac:dyDescent="0.25">
      <c r="I5873" s="203"/>
      <c r="AZ5873" s="115"/>
    </row>
    <row r="5874" spans="9:52" s="180" customFormat="1" x14ac:dyDescent="0.25">
      <c r="I5874" s="203"/>
      <c r="AZ5874" s="115"/>
    </row>
    <row r="5875" spans="9:52" s="180" customFormat="1" x14ac:dyDescent="0.25">
      <c r="I5875" s="203"/>
      <c r="AZ5875" s="115"/>
    </row>
    <row r="5876" spans="9:52" s="180" customFormat="1" x14ac:dyDescent="0.25">
      <c r="I5876" s="203"/>
      <c r="AZ5876" s="115"/>
    </row>
    <row r="5877" spans="9:52" s="180" customFormat="1" x14ac:dyDescent="0.25">
      <c r="I5877" s="203"/>
      <c r="AZ5877" s="115"/>
    </row>
    <row r="5878" spans="9:52" s="180" customFormat="1" x14ac:dyDescent="0.25">
      <c r="I5878" s="203"/>
      <c r="AZ5878" s="115"/>
    </row>
    <row r="5879" spans="9:52" s="180" customFormat="1" x14ac:dyDescent="0.25">
      <c r="I5879" s="203"/>
      <c r="AZ5879" s="115"/>
    </row>
    <row r="5880" spans="9:52" s="180" customFormat="1" x14ac:dyDescent="0.25">
      <c r="I5880" s="203"/>
      <c r="AZ5880" s="115"/>
    </row>
    <row r="5881" spans="9:52" s="180" customFormat="1" x14ac:dyDescent="0.25">
      <c r="I5881" s="203"/>
      <c r="AZ5881" s="115"/>
    </row>
    <row r="5882" spans="9:52" s="180" customFormat="1" x14ac:dyDescent="0.25">
      <c r="I5882" s="203"/>
      <c r="AZ5882" s="115"/>
    </row>
    <row r="5883" spans="9:52" s="180" customFormat="1" x14ac:dyDescent="0.25">
      <c r="I5883" s="203"/>
      <c r="AZ5883" s="115"/>
    </row>
    <row r="5884" spans="9:52" s="180" customFormat="1" x14ac:dyDescent="0.25">
      <c r="I5884" s="203"/>
      <c r="AZ5884" s="115"/>
    </row>
    <row r="5885" spans="9:52" s="180" customFormat="1" x14ac:dyDescent="0.25">
      <c r="I5885" s="203"/>
      <c r="AZ5885" s="115"/>
    </row>
    <row r="5886" spans="9:52" s="180" customFormat="1" x14ac:dyDescent="0.25">
      <c r="I5886" s="203"/>
      <c r="AZ5886" s="115"/>
    </row>
    <row r="5887" spans="9:52" s="180" customFormat="1" x14ac:dyDescent="0.25">
      <c r="I5887" s="203"/>
      <c r="AZ5887" s="115"/>
    </row>
    <row r="5888" spans="9:52" s="180" customFormat="1" x14ac:dyDescent="0.25">
      <c r="I5888" s="203"/>
      <c r="AZ5888" s="115"/>
    </row>
    <row r="5889" spans="9:52" s="180" customFormat="1" x14ac:dyDescent="0.25">
      <c r="I5889" s="203"/>
      <c r="AZ5889" s="115"/>
    </row>
    <row r="5890" spans="9:52" s="180" customFormat="1" x14ac:dyDescent="0.25">
      <c r="I5890" s="203"/>
      <c r="AZ5890" s="115"/>
    </row>
    <row r="5891" spans="9:52" s="180" customFormat="1" x14ac:dyDescent="0.25">
      <c r="I5891" s="203"/>
      <c r="AZ5891" s="115"/>
    </row>
    <row r="5892" spans="9:52" s="180" customFormat="1" x14ac:dyDescent="0.25">
      <c r="I5892" s="203"/>
      <c r="AZ5892" s="115"/>
    </row>
    <row r="5893" spans="9:52" s="180" customFormat="1" x14ac:dyDescent="0.25">
      <c r="I5893" s="203"/>
      <c r="AZ5893" s="115"/>
    </row>
    <row r="5894" spans="9:52" s="180" customFormat="1" x14ac:dyDescent="0.25">
      <c r="I5894" s="203"/>
      <c r="AZ5894" s="115"/>
    </row>
    <row r="5895" spans="9:52" s="180" customFormat="1" x14ac:dyDescent="0.25">
      <c r="I5895" s="203"/>
      <c r="AZ5895" s="115"/>
    </row>
    <row r="5896" spans="9:52" s="180" customFormat="1" x14ac:dyDescent="0.25">
      <c r="I5896" s="203"/>
      <c r="AZ5896" s="115"/>
    </row>
    <row r="5897" spans="9:52" s="180" customFormat="1" x14ac:dyDescent="0.25">
      <c r="I5897" s="203"/>
      <c r="AZ5897" s="115"/>
    </row>
    <row r="5898" spans="9:52" s="180" customFormat="1" x14ac:dyDescent="0.25">
      <c r="I5898" s="203"/>
      <c r="AZ5898" s="115"/>
    </row>
    <row r="5899" spans="9:52" s="180" customFormat="1" x14ac:dyDescent="0.25">
      <c r="I5899" s="203"/>
      <c r="AZ5899" s="115"/>
    </row>
    <row r="5900" spans="9:52" s="180" customFormat="1" x14ac:dyDescent="0.25">
      <c r="I5900" s="203"/>
      <c r="AZ5900" s="115"/>
    </row>
    <row r="5901" spans="9:52" s="180" customFormat="1" x14ac:dyDescent="0.25">
      <c r="I5901" s="203"/>
      <c r="AZ5901" s="115"/>
    </row>
    <row r="5902" spans="9:52" s="180" customFormat="1" x14ac:dyDescent="0.25">
      <c r="I5902" s="203"/>
      <c r="AZ5902" s="115"/>
    </row>
    <row r="5903" spans="9:52" s="180" customFormat="1" x14ac:dyDescent="0.25">
      <c r="I5903" s="203"/>
      <c r="AZ5903" s="115"/>
    </row>
    <row r="5904" spans="9:52" s="180" customFormat="1" x14ac:dyDescent="0.25">
      <c r="I5904" s="203"/>
      <c r="AZ5904" s="115"/>
    </row>
    <row r="5905" spans="9:52" s="180" customFormat="1" x14ac:dyDescent="0.25">
      <c r="I5905" s="203"/>
      <c r="AZ5905" s="115"/>
    </row>
    <row r="5906" spans="9:52" s="180" customFormat="1" x14ac:dyDescent="0.25">
      <c r="I5906" s="203"/>
      <c r="AZ5906" s="115"/>
    </row>
    <row r="5907" spans="9:52" s="180" customFormat="1" x14ac:dyDescent="0.25">
      <c r="I5907" s="203"/>
      <c r="AZ5907" s="115"/>
    </row>
    <row r="5908" spans="9:52" s="180" customFormat="1" x14ac:dyDescent="0.25">
      <c r="I5908" s="203"/>
      <c r="AZ5908" s="115"/>
    </row>
    <row r="5909" spans="9:52" s="180" customFormat="1" x14ac:dyDescent="0.25">
      <c r="I5909" s="203"/>
      <c r="AZ5909" s="115"/>
    </row>
    <row r="5910" spans="9:52" s="180" customFormat="1" x14ac:dyDescent="0.25">
      <c r="I5910" s="203"/>
      <c r="AZ5910" s="115"/>
    </row>
    <row r="5911" spans="9:52" s="180" customFormat="1" x14ac:dyDescent="0.25">
      <c r="I5911" s="203"/>
      <c r="AZ5911" s="115"/>
    </row>
    <row r="5912" spans="9:52" s="180" customFormat="1" x14ac:dyDescent="0.25">
      <c r="I5912" s="203"/>
      <c r="AZ5912" s="115"/>
    </row>
    <row r="5913" spans="9:52" s="180" customFormat="1" x14ac:dyDescent="0.25">
      <c r="I5913" s="203"/>
      <c r="AZ5913" s="115"/>
    </row>
    <row r="5914" spans="9:52" s="180" customFormat="1" x14ac:dyDescent="0.25">
      <c r="I5914" s="203"/>
      <c r="AZ5914" s="115"/>
    </row>
    <row r="5915" spans="9:52" s="180" customFormat="1" x14ac:dyDescent="0.25">
      <c r="I5915" s="203"/>
      <c r="AZ5915" s="115"/>
    </row>
    <row r="5916" spans="9:52" s="180" customFormat="1" x14ac:dyDescent="0.25">
      <c r="I5916" s="203"/>
      <c r="AZ5916" s="115"/>
    </row>
    <row r="5917" spans="9:52" s="180" customFormat="1" x14ac:dyDescent="0.25">
      <c r="I5917" s="203"/>
      <c r="AZ5917" s="115"/>
    </row>
    <row r="5918" spans="9:52" s="180" customFormat="1" x14ac:dyDescent="0.25">
      <c r="I5918" s="203"/>
      <c r="AZ5918" s="115"/>
    </row>
    <row r="5919" spans="9:52" s="180" customFormat="1" x14ac:dyDescent="0.25">
      <c r="I5919" s="203"/>
      <c r="AZ5919" s="115"/>
    </row>
    <row r="5920" spans="9:52" s="180" customFormat="1" x14ac:dyDescent="0.25">
      <c r="I5920" s="203"/>
      <c r="AZ5920" s="115"/>
    </row>
    <row r="5921" spans="9:52" s="180" customFormat="1" x14ac:dyDescent="0.25">
      <c r="I5921" s="203"/>
      <c r="AZ5921" s="115"/>
    </row>
    <row r="5922" spans="9:52" s="180" customFormat="1" x14ac:dyDescent="0.25">
      <c r="I5922" s="203"/>
      <c r="AZ5922" s="115"/>
    </row>
    <row r="5923" spans="9:52" s="180" customFormat="1" x14ac:dyDescent="0.25">
      <c r="I5923" s="203"/>
      <c r="AZ5923" s="115"/>
    </row>
    <row r="5924" spans="9:52" s="180" customFormat="1" x14ac:dyDescent="0.25">
      <c r="I5924" s="203"/>
      <c r="AZ5924" s="115"/>
    </row>
    <row r="5925" spans="9:52" s="180" customFormat="1" x14ac:dyDescent="0.25">
      <c r="I5925" s="203"/>
      <c r="AZ5925" s="115"/>
    </row>
    <row r="5926" spans="9:52" s="180" customFormat="1" x14ac:dyDescent="0.25">
      <c r="I5926" s="203"/>
      <c r="AZ5926" s="115"/>
    </row>
    <row r="5927" spans="9:52" s="180" customFormat="1" x14ac:dyDescent="0.25">
      <c r="I5927" s="203"/>
      <c r="AZ5927" s="115"/>
    </row>
    <row r="5928" spans="9:52" s="180" customFormat="1" x14ac:dyDescent="0.25">
      <c r="I5928" s="203"/>
      <c r="AZ5928" s="115"/>
    </row>
    <row r="5929" spans="9:52" s="180" customFormat="1" x14ac:dyDescent="0.25">
      <c r="I5929" s="203"/>
      <c r="AZ5929" s="115"/>
    </row>
    <row r="5930" spans="9:52" s="180" customFormat="1" x14ac:dyDescent="0.25">
      <c r="I5930" s="203"/>
      <c r="AZ5930" s="115"/>
    </row>
    <row r="5931" spans="9:52" s="180" customFormat="1" x14ac:dyDescent="0.25">
      <c r="I5931" s="203"/>
      <c r="AZ5931" s="115"/>
    </row>
    <row r="5932" spans="9:52" s="180" customFormat="1" x14ac:dyDescent="0.25">
      <c r="I5932" s="203"/>
      <c r="AZ5932" s="115"/>
    </row>
    <row r="5933" spans="9:52" s="180" customFormat="1" x14ac:dyDescent="0.25">
      <c r="I5933" s="203"/>
      <c r="AZ5933" s="115"/>
    </row>
    <row r="5934" spans="9:52" s="180" customFormat="1" x14ac:dyDescent="0.25">
      <c r="I5934" s="203"/>
      <c r="AZ5934" s="115"/>
    </row>
    <row r="5935" spans="9:52" s="180" customFormat="1" x14ac:dyDescent="0.25">
      <c r="I5935" s="203"/>
      <c r="AZ5935" s="115"/>
    </row>
    <row r="5936" spans="9:52" s="180" customFormat="1" x14ac:dyDescent="0.25">
      <c r="I5936" s="203"/>
      <c r="AZ5936" s="115"/>
    </row>
    <row r="5937" spans="9:52" s="180" customFormat="1" x14ac:dyDescent="0.25">
      <c r="I5937" s="203"/>
      <c r="AZ5937" s="115"/>
    </row>
    <row r="5938" spans="9:52" s="180" customFormat="1" x14ac:dyDescent="0.25">
      <c r="I5938" s="203"/>
      <c r="AZ5938" s="115"/>
    </row>
    <row r="5939" spans="9:52" s="180" customFormat="1" x14ac:dyDescent="0.25">
      <c r="I5939" s="203"/>
      <c r="AZ5939" s="115"/>
    </row>
    <row r="5940" spans="9:52" s="180" customFormat="1" x14ac:dyDescent="0.25">
      <c r="I5940" s="203"/>
      <c r="AZ5940" s="115"/>
    </row>
    <row r="5941" spans="9:52" s="180" customFormat="1" x14ac:dyDescent="0.25">
      <c r="I5941" s="203"/>
      <c r="AZ5941" s="115"/>
    </row>
    <row r="5942" spans="9:52" s="180" customFormat="1" x14ac:dyDescent="0.25">
      <c r="I5942" s="203"/>
      <c r="AZ5942" s="115"/>
    </row>
    <row r="5943" spans="9:52" s="180" customFormat="1" x14ac:dyDescent="0.25">
      <c r="I5943" s="203"/>
      <c r="AZ5943" s="115"/>
    </row>
    <row r="5944" spans="9:52" s="180" customFormat="1" x14ac:dyDescent="0.25">
      <c r="I5944" s="203"/>
      <c r="AZ5944" s="115"/>
    </row>
    <row r="5945" spans="9:52" s="180" customFormat="1" x14ac:dyDescent="0.25">
      <c r="I5945" s="203"/>
      <c r="AZ5945" s="115"/>
    </row>
    <row r="5946" spans="9:52" s="180" customFormat="1" x14ac:dyDescent="0.25">
      <c r="I5946" s="203"/>
      <c r="AZ5946" s="115"/>
    </row>
    <row r="5947" spans="9:52" s="180" customFormat="1" x14ac:dyDescent="0.25">
      <c r="I5947" s="203"/>
      <c r="AZ5947" s="115"/>
    </row>
    <row r="5948" spans="9:52" s="180" customFormat="1" x14ac:dyDescent="0.25">
      <c r="I5948" s="203"/>
      <c r="AZ5948" s="115"/>
    </row>
    <row r="5949" spans="9:52" s="180" customFormat="1" x14ac:dyDescent="0.25">
      <c r="I5949" s="203"/>
      <c r="AZ5949" s="115"/>
    </row>
    <row r="5950" spans="9:52" s="180" customFormat="1" x14ac:dyDescent="0.25">
      <c r="I5950" s="203"/>
      <c r="AZ5950" s="115"/>
    </row>
    <row r="5951" spans="9:52" s="180" customFormat="1" x14ac:dyDescent="0.25">
      <c r="I5951" s="203"/>
      <c r="AZ5951" s="115"/>
    </row>
    <row r="5952" spans="9:52" s="180" customFormat="1" x14ac:dyDescent="0.25">
      <c r="I5952" s="203"/>
      <c r="AZ5952" s="115"/>
    </row>
    <row r="5953" spans="9:52" s="180" customFormat="1" x14ac:dyDescent="0.25">
      <c r="I5953" s="203"/>
      <c r="AZ5953" s="115"/>
    </row>
    <row r="5954" spans="9:52" s="180" customFormat="1" x14ac:dyDescent="0.25">
      <c r="I5954" s="203"/>
      <c r="AZ5954" s="115"/>
    </row>
    <row r="5955" spans="9:52" s="180" customFormat="1" x14ac:dyDescent="0.25">
      <c r="I5955" s="203"/>
      <c r="AZ5955" s="115"/>
    </row>
    <row r="5956" spans="9:52" s="180" customFormat="1" x14ac:dyDescent="0.25">
      <c r="I5956" s="203"/>
      <c r="AZ5956" s="115"/>
    </row>
    <row r="5957" spans="9:52" s="180" customFormat="1" x14ac:dyDescent="0.25">
      <c r="I5957" s="203"/>
      <c r="AZ5957" s="115"/>
    </row>
    <row r="5958" spans="9:52" s="180" customFormat="1" x14ac:dyDescent="0.25">
      <c r="I5958" s="203"/>
      <c r="AZ5958" s="115"/>
    </row>
    <row r="5959" spans="9:52" s="180" customFormat="1" x14ac:dyDescent="0.25">
      <c r="I5959" s="203"/>
      <c r="AZ5959" s="115"/>
    </row>
    <row r="5960" spans="9:52" s="180" customFormat="1" x14ac:dyDescent="0.25">
      <c r="I5960" s="203"/>
      <c r="AZ5960" s="115"/>
    </row>
    <row r="5961" spans="9:52" s="180" customFormat="1" x14ac:dyDescent="0.25">
      <c r="I5961" s="203"/>
      <c r="AZ5961" s="115"/>
    </row>
    <row r="5962" spans="9:52" s="180" customFormat="1" x14ac:dyDescent="0.25">
      <c r="I5962" s="203"/>
      <c r="AZ5962" s="115"/>
    </row>
    <row r="5963" spans="9:52" s="180" customFormat="1" x14ac:dyDescent="0.25">
      <c r="I5963" s="203"/>
      <c r="AZ5963" s="115"/>
    </row>
    <row r="5964" spans="9:52" s="180" customFormat="1" x14ac:dyDescent="0.25">
      <c r="I5964" s="203"/>
      <c r="AZ5964" s="115"/>
    </row>
    <row r="5965" spans="9:52" s="180" customFormat="1" x14ac:dyDescent="0.25">
      <c r="I5965" s="203"/>
      <c r="AZ5965" s="115"/>
    </row>
    <row r="5966" spans="9:52" s="180" customFormat="1" x14ac:dyDescent="0.25">
      <c r="I5966" s="203"/>
      <c r="AZ5966" s="115"/>
    </row>
    <row r="5967" spans="9:52" s="180" customFormat="1" x14ac:dyDescent="0.25">
      <c r="I5967" s="203"/>
      <c r="AZ5967" s="115"/>
    </row>
    <row r="5968" spans="9:52" s="180" customFormat="1" x14ac:dyDescent="0.25">
      <c r="I5968" s="203"/>
      <c r="AZ5968" s="115"/>
    </row>
    <row r="5969" spans="9:52" s="180" customFormat="1" x14ac:dyDescent="0.25">
      <c r="I5969" s="203"/>
      <c r="AZ5969" s="115"/>
    </row>
    <row r="5970" spans="9:52" s="180" customFormat="1" x14ac:dyDescent="0.25">
      <c r="I5970" s="203"/>
      <c r="AZ5970" s="115"/>
    </row>
    <row r="5971" spans="9:52" s="180" customFormat="1" x14ac:dyDescent="0.25">
      <c r="I5971" s="203"/>
      <c r="AZ5971" s="115"/>
    </row>
    <row r="5972" spans="9:52" s="180" customFormat="1" x14ac:dyDescent="0.25">
      <c r="I5972" s="203"/>
      <c r="AZ5972" s="115"/>
    </row>
    <row r="5973" spans="9:52" s="180" customFormat="1" x14ac:dyDescent="0.25">
      <c r="I5973" s="203"/>
      <c r="AZ5973" s="115"/>
    </row>
    <row r="5974" spans="9:52" s="180" customFormat="1" x14ac:dyDescent="0.25">
      <c r="I5974" s="203"/>
      <c r="AZ5974" s="115"/>
    </row>
    <row r="5975" spans="9:52" s="180" customFormat="1" x14ac:dyDescent="0.25">
      <c r="I5975" s="203"/>
      <c r="AZ5975" s="115"/>
    </row>
    <row r="5976" spans="9:52" s="180" customFormat="1" x14ac:dyDescent="0.25">
      <c r="I5976" s="203"/>
      <c r="AZ5976" s="115"/>
    </row>
    <row r="5977" spans="9:52" s="180" customFormat="1" x14ac:dyDescent="0.25">
      <c r="I5977" s="203"/>
      <c r="AZ5977" s="115"/>
    </row>
    <row r="5978" spans="9:52" s="180" customFormat="1" x14ac:dyDescent="0.25">
      <c r="I5978" s="203"/>
      <c r="AZ5978" s="115"/>
    </row>
    <row r="5979" spans="9:52" s="180" customFormat="1" x14ac:dyDescent="0.25">
      <c r="I5979" s="203"/>
      <c r="AZ5979" s="115"/>
    </row>
    <row r="5980" spans="9:52" s="180" customFormat="1" x14ac:dyDescent="0.25">
      <c r="I5980" s="203"/>
      <c r="AZ5980" s="115"/>
    </row>
    <row r="5981" spans="9:52" s="180" customFormat="1" x14ac:dyDescent="0.25">
      <c r="I5981" s="203"/>
      <c r="AZ5981" s="115"/>
    </row>
    <row r="5982" spans="9:52" s="180" customFormat="1" x14ac:dyDescent="0.25">
      <c r="I5982" s="203"/>
      <c r="AZ5982" s="115"/>
    </row>
    <row r="5983" spans="9:52" s="180" customFormat="1" x14ac:dyDescent="0.25">
      <c r="I5983" s="203"/>
      <c r="AZ5983" s="115"/>
    </row>
    <row r="5984" spans="9:52" s="180" customFormat="1" x14ac:dyDescent="0.25">
      <c r="I5984" s="203"/>
      <c r="AZ5984" s="115"/>
    </row>
    <row r="5985" spans="9:52" s="180" customFormat="1" x14ac:dyDescent="0.25">
      <c r="I5985" s="203"/>
      <c r="AZ5985" s="115"/>
    </row>
    <row r="5986" spans="9:52" s="180" customFormat="1" x14ac:dyDescent="0.25">
      <c r="I5986" s="203"/>
      <c r="AZ5986" s="115"/>
    </row>
    <row r="5987" spans="9:52" s="180" customFormat="1" x14ac:dyDescent="0.25">
      <c r="I5987" s="203"/>
      <c r="AZ5987" s="115"/>
    </row>
    <row r="5988" spans="9:52" s="180" customFormat="1" x14ac:dyDescent="0.25">
      <c r="I5988" s="203"/>
      <c r="AZ5988" s="115"/>
    </row>
    <row r="5989" spans="9:52" s="180" customFormat="1" x14ac:dyDescent="0.25">
      <c r="I5989" s="203"/>
      <c r="AZ5989" s="115"/>
    </row>
    <row r="5990" spans="9:52" s="180" customFormat="1" x14ac:dyDescent="0.25">
      <c r="I5990" s="203"/>
      <c r="AZ5990" s="115"/>
    </row>
    <row r="5991" spans="9:52" s="180" customFormat="1" x14ac:dyDescent="0.25">
      <c r="I5991" s="203"/>
      <c r="AZ5991" s="115"/>
    </row>
    <row r="5992" spans="9:52" s="180" customFormat="1" x14ac:dyDescent="0.25">
      <c r="I5992" s="203"/>
      <c r="AZ5992" s="115"/>
    </row>
    <row r="5993" spans="9:52" s="180" customFormat="1" x14ac:dyDescent="0.25">
      <c r="I5993" s="203"/>
      <c r="AZ5993" s="115"/>
    </row>
    <row r="5994" spans="9:52" s="180" customFormat="1" x14ac:dyDescent="0.25">
      <c r="I5994" s="203"/>
      <c r="AZ5994" s="115"/>
    </row>
    <row r="5995" spans="9:52" s="180" customFormat="1" x14ac:dyDescent="0.25">
      <c r="I5995" s="203"/>
      <c r="AZ5995" s="115"/>
    </row>
    <row r="5996" spans="9:52" s="180" customFormat="1" x14ac:dyDescent="0.25">
      <c r="I5996" s="203"/>
      <c r="AZ5996" s="115"/>
    </row>
    <row r="5997" spans="9:52" s="180" customFormat="1" x14ac:dyDescent="0.25">
      <c r="I5997" s="203"/>
      <c r="AZ5997" s="115"/>
    </row>
    <row r="5998" spans="9:52" s="180" customFormat="1" x14ac:dyDescent="0.25">
      <c r="I5998" s="203"/>
      <c r="AZ5998" s="115"/>
    </row>
    <row r="5999" spans="9:52" s="180" customFormat="1" x14ac:dyDescent="0.25">
      <c r="I5999" s="203"/>
      <c r="AZ5999" s="115"/>
    </row>
    <row r="6000" spans="9:52" s="180" customFormat="1" x14ac:dyDescent="0.25">
      <c r="I6000" s="203"/>
      <c r="AZ6000" s="115"/>
    </row>
    <row r="6001" spans="9:52" s="180" customFormat="1" x14ac:dyDescent="0.25">
      <c r="I6001" s="203"/>
      <c r="AZ6001" s="115"/>
    </row>
    <row r="6002" spans="9:52" s="180" customFormat="1" x14ac:dyDescent="0.25">
      <c r="I6002" s="203"/>
      <c r="AZ6002" s="115"/>
    </row>
    <row r="6003" spans="9:52" s="180" customFormat="1" x14ac:dyDescent="0.25">
      <c r="I6003" s="203"/>
      <c r="AZ6003" s="115"/>
    </row>
    <row r="6004" spans="9:52" s="180" customFormat="1" x14ac:dyDescent="0.25">
      <c r="I6004" s="203"/>
      <c r="AZ6004" s="115"/>
    </row>
    <row r="6005" spans="9:52" s="180" customFormat="1" x14ac:dyDescent="0.25">
      <c r="I6005" s="203"/>
      <c r="AZ6005" s="115"/>
    </row>
    <row r="6006" spans="9:52" s="180" customFormat="1" x14ac:dyDescent="0.25">
      <c r="I6006" s="203"/>
      <c r="AZ6006" s="115"/>
    </row>
    <row r="6007" spans="9:52" s="180" customFormat="1" x14ac:dyDescent="0.25">
      <c r="I6007" s="203"/>
      <c r="AZ6007" s="115"/>
    </row>
    <row r="6008" spans="9:52" s="180" customFormat="1" x14ac:dyDescent="0.25">
      <c r="I6008" s="203"/>
      <c r="AZ6008" s="115"/>
    </row>
    <row r="6009" spans="9:52" s="180" customFormat="1" x14ac:dyDescent="0.25">
      <c r="I6009" s="203"/>
      <c r="AZ6009" s="115"/>
    </row>
    <row r="6010" spans="9:52" s="180" customFormat="1" x14ac:dyDescent="0.25">
      <c r="I6010" s="203"/>
      <c r="AZ6010" s="115"/>
    </row>
    <row r="6011" spans="9:52" s="180" customFormat="1" x14ac:dyDescent="0.25">
      <c r="I6011" s="203"/>
      <c r="AZ6011" s="115"/>
    </row>
    <row r="6012" spans="9:52" s="180" customFormat="1" x14ac:dyDescent="0.25">
      <c r="I6012" s="203"/>
      <c r="AZ6012" s="115"/>
    </row>
    <row r="6013" spans="9:52" s="180" customFormat="1" x14ac:dyDescent="0.25">
      <c r="I6013" s="203"/>
      <c r="AZ6013" s="115"/>
    </row>
    <row r="6014" spans="9:52" s="180" customFormat="1" x14ac:dyDescent="0.25">
      <c r="I6014" s="203"/>
      <c r="AZ6014" s="115"/>
    </row>
    <row r="6015" spans="9:52" s="180" customFormat="1" x14ac:dyDescent="0.25">
      <c r="I6015" s="203"/>
      <c r="AZ6015" s="115"/>
    </row>
    <row r="6016" spans="9:52" s="180" customFormat="1" x14ac:dyDescent="0.25">
      <c r="I6016" s="203"/>
      <c r="AZ6016" s="115"/>
    </row>
    <row r="6017" spans="9:52" s="180" customFormat="1" x14ac:dyDescent="0.25">
      <c r="I6017" s="203"/>
      <c r="AZ6017" s="115"/>
    </row>
    <row r="6018" spans="9:52" s="180" customFormat="1" x14ac:dyDescent="0.25">
      <c r="I6018" s="203"/>
      <c r="AZ6018" s="115"/>
    </row>
    <row r="6019" spans="9:52" s="180" customFormat="1" x14ac:dyDescent="0.25">
      <c r="I6019" s="203"/>
      <c r="AZ6019" s="115"/>
    </row>
    <row r="6020" spans="9:52" s="180" customFormat="1" x14ac:dyDescent="0.25">
      <c r="I6020" s="203"/>
      <c r="AZ6020" s="115"/>
    </row>
    <row r="6021" spans="9:52" s="180" customFormat="1" x14ac:dyDescent="0.25">
      <c r="I6021" s="203"/>
      <c r="AZ6021" s="115"/>
    </row>
    <row r="6022" spans="9:52" s="180" customFormat="1" x14ac:dyDescent="0.25">
      <c r="I6022" s="203"/>
      <c r="AZ6022" s="115"/>
    </row>
    <row r="6023" spans="9:52" s="180" customFormat="1" x14ac:dyDescent="0.25">
      <c r="I6023" s="203"/>
      <c r="AZ6023" s="115"/>
    </row>
    <row r="6024" spans="9:52" s="180" customFormat="1" x14ac:dyDescent="0.25">
      <c r="I6024" s="203"/>
      <c r="AZ6024" s="115"/>
    </row>
    <row r="6025" spans="9:52" s="180" customFormat="1" x14ac:dyDescent="0.25">
      <c r="I6025" s="203"/>
      <c r="AZ6025" s="115"/>
    </row>
    <row r="6026" spans="9:52" s="180" customFormat="1" x14ac:dyDescent="0.25">
      <c r="I6026" s="203"/>
      <c r="AZ6026" s="115"/>
    </row>
    <row r="6027" spans="9:52" s="180" customFormat="1" x14ac:dyDescent="0.25">
      <c r="I6027" s="203"/>
      <c r="AZ6027" s="115"/>
    </row>
    <row r="6028" spans="9:52" s="180" customFormat="1" x14ac:dyDescent="0.25">
      <c r="I6028" s="203"/>
      <c r="AZ6028" s="115"/>
    </row>
    <row r="6029" spans="9:52" s="180" customFormat="1" x14ac:dyDescent="0.25">
      <c r="I6029" s="203"/>
      <c r="AZ6029" s="115"/>
    </row>
    <row r="6030" spans="9:52" s="180" customFormat="1" x14ac:dyDescent="0.25">
      <c r="I6030" s="203"/>
      <c r="AZ6030" s="115"/>
    </row>
    <row r="6031" spans="9:52" s="180" customFormat="1" x14ac:dyDescent="0.25">
      <c r="I6031" s="203"/>
      <c r="AZ6031" s="115"/>
    </row>
    <row r="6032" spans="9:52" s="180" customFormat="1" x14ac:dyDescent="0.25">
      <c r="I6032" s="203"/>
      <c r="AZ6032" s="115"/>
    </row>
    <row r="6033" spans="9:52" s="180" customFormat="1" x14ac:dyDescent="0.25">
      <c r="I6033" s="203"/>
      <c r="AZ6033" s="115"/>
    </row>
    <row r="6034" spans="9:52" s="180" customFormat="1" x14ac:dyDescent="0.25">
      <c r="I6034" s="203"/>
      <c r="AZ6034" s="115"/>
    </row>
    <row r="6035" spans="9:52" s="180" customFormat="1" x14ac:dyDescent="0.25">
      <c r="I6035" s="203"/>
      <c r="AZ6035" s="115"/>
    </row>
    <row r="6036" spans="9:52" s="180" customFormat="1" x14ac:dyDescent="0.25">
      <c r="I6036" s="203"/>
      <c r="AZ6036" s="115"/>
    </row>
    <row r="6037" spans="9:52" s="180" customFormat="1" x14ac:dyDescent="0.25">
      <c r="I6037" s="203"/>
      <c r="AZ6037" s="115"/>
    </row>
    <row r="6038" spans="9:52" s="180" customFormat="1" x14ac:dyDescent="0.25">
      <c r="I6038" s="203"/>
      <c r="AZ6038" s="115"/>
    </row>
    <row r="6039" spans="9:52" s="180" customFormat="1" x14ac:dyDescent="0.25">
      <c r="I6039" s="203"/>
      <c r="AZ6039" s="115"/>
    </row>
    <row r="6040" spans="9:52" s="180" customFormat="1" x14ac:dyDescent="0.25">
      <c r="I6040" s="203"/>
      <c r="AZ6040" s="115"/>
    </row>
    <row r="6041" spans="9:52" s="180" customFormat="1" x14ac:dyDescent="0.25">
      <c r="I6041" s="203"/>
      <c r="AZ6041" s="115"/>
    </row>
    <row r="6042" spans="9:52" s="180" customFormat="1" x14ac:dyDescent="0.25">
      <c r="I6042" s="203"/>
      <c r="AZ6042" s="115"/>
    </row>
    <row r="6043" spans="9:52" s="180" customFormat="1" x14ac:dyDescent="0.25">
      <c r="I6043" s="203"/>
      <c r="AZ6043" s="115"/>
    </row>
    <row r="6044" spans="9:52" s="180" customFormat="1" x14ac:dyDescent="0.25">
      <c r="I6044" s="203"/>
      <c r="AZ6044" s="115"/>
    </row>
    <row r="6045" spans="9:52" s="180" customFormat="1" x14ac:dyDescent="0.25">
      <c r="I6045" s="203"/>
      <c r="AZ6045" s="115"/>
    </row>
    <row r="6046" spans="9:52" s="180" customFormat="1" x14ac:dyDescent="0.25">
      <c r="I6046" s="203"/>
      <c r="AZ6046" s="115"/>
    </row>
    <row r="6047" spans="9:52" s="180" customFormat="1" x14ac:dyDescent="0.25">
      <c r="I6047" s="203"/>
      <c r="AZ6047" s="115"/>
    </row>
    <row r="6048" spans="9:52" s="180" customFormat="1" x14ac:dyDescent="0.25">
      <c r="I6048" s="203"/>
      <c r="AZ6048" s="115"/>
    </row>
    <row r="6049" spans="9:52" s="180" customFormat="1" x14ac:dyDescent="0.25">
      <c r="I6049" s="203"/>
      <c r="AZ6049" s="115"/>
    </row>
    <row r="6050" spans="9:52" s="180" customFormat="1" x14ac:dyDescent="0.25">
      <c r="I6050" s="203"/>
      <c r="AZ6050" s="115"/>
    </row>
    <row r="6051" spans="9:52" s="180" customFormat="1" x14ac:dyDescent="0.25">
      <c r="I6051" s="203"/>
      <c r="AZ6051" s="115"/>
    </row>
    <row r="6052" spans="9:52" s="180" customFormat="1" x14ac:dyDescent="0.25">
      <c r="I6052" s="203"/>
      <c r="AZ6052" s="115"/>
    </row>
    <row r="6053" spans="9:52" s="180" customFormat="1" x14ac:dyDescent="0.25">
      <c r="I6053" s="203"/>
      <c r="AZ6053" s="115"/>
    </row>
    <row r="6054" spans="9:52" s="180" customFormat="1" x14ac:dyDescent="0.25">
      <c r="I6054" s="203"/>
      <c r="AZ6054" s="115"/>
    </row>
    <row r="6055" spans="9:52" s="180" customFormat="1" x14ac:dyDescent="0.25">
      <c r="I6055" s="203"/>
      <c r="AZ6055" s="115"/>
    </row>
    <row r="6056" spans="9:52" s="180" customFormat="1" x14ac:dyDescent="0.25">
      <c r="I6056" s="203"/>
      <c r="AZ6056" s="115"/>
    </row>
    <row r="6057" spans="9:52" s="180" customFormat="1" x14ac:dyDescent="0.25">
      <c r="I6057" s="203"/>
      <c r="AZ6057" s="115"/>
    </row>
    <row r="6058" spans="9:52" s="180" customFormat="1" x14ac:dyDescent="0.25">
      <c r="I6058" s="203"/>
      <c r="AZ6058" s="115"/>
    </row>
    <row r="6059" spans="9:52" s="180" customFormat="1" x14ac:dyDescent="0.25">
      <c r="I6059" s="203"/>
      <c r="AZ6059" s="115"/>
    </row>
    <row r="6060" spans="9:52" s="180" customFormat="1" x14ac:dyDescent="0.25">
      <c r="I6060" s="203"/>
      <c r="AZ6060" s="115"/>
    </row>
    <row r="6061" spans="9:52" s="180" customFormat="1" x14ac:dyDescent="0.25">
      <c r="I6061" s="203"/>
      <c r="AZ6061" s="115"/>
    </row>
    <row r="6062" spans="9:52" s="180" customFormat="1" x14ac:dyDescent="0.25">
      <c r="I6062" s="203"/>
      <c r="AZ6062" s="115"/>
    </row>
    <row r="6063" spans="9:52" s="180" customFormat="1" x14ac:dyDescent="0.25">
      <c r="I6063" s="203"/>
      <c r="AZ6063" s="115"/>
    </row>
    <row r="6064" spans="9:52" s="180" customFormat="1" x14ac:dyDescent="0.25">
      <c r="I6064" s="203"/>
      <c r="AZ6064" s="115"/>
    </row>
    <row r="6065" spans="9:52" s="180" customFormat="1" x14ac:dyDescent="0.25">
      <c r="I6065" s="203"/>
      <c r="AZ6065" s="115"/>
    </row>
    <row r="6066" spans="9:52" s="180" customFormat="1" x14ac:dyDescent="0.25">
      <c r="I6066" s="203"/>
      <c r="AZ6066" s="115"/>
    </row>
    <row r="6067" spans="9:52" s="180" customFormat="1" x14ac:dyDescent="0.25">
      <c r="I6067" s="203"/>
      <c r="AZ6067" s="115"/>
    </row>
    <row r="6068" spans="9:52" s="180" customFormat="1" x14ac:dyDescent="0.25">
      <c r="I6068" s="203"/>
      <c r="AZ6068" s="115"/>
    </row>
    <row r="6069" spans="9:52" s="180" customFormat="1" x14ac:dyDescent="0.25">
      <c r="I6069" s="203"/>
      <c r="AZ6069" s="115"/>
    </row>
    <row r="6070" spans="9:52" s="180" customFormat="1" x14ac:dyDescent="0.25">
      <c r="I6070" s="203"/>
      <c r="AZ6070" s="115"/>
    </row>
    <row r="6071" spans="9:52" s="180" customFormat="1" x14ac:dyDescent="0.25">
      <c r="I6071" s="203"/>
      <c r="AZ6071" s="115"/>
    </row>
    <row r="6072" spans="9:52" s="180" customFormat="1" x14ac:dyDescent="0.25">
      <c r="I6072" s="203"/>
      <c r="AZ6072" s="115"/>
    </row>
    <row r="6073" spans="9:52" s="180" customFormat="1" x14ac:dyDescent="0.25">
      <c r="I6073" s="203"/>
      <c r="AZ6073" s="115"/>
    </row>
    <row r="6074" spans="9:52" s="180" customFormat="1" x14ac:dyDescent="0.25">
      <c r="I6074" s="203"/>
      <c r="AZ6074" s="115"/>
    </row>
    <row r="6075" spans="9:52" s="180" customFormat="1" x14ac:dyDescent="0.25">
      <c r="I6075" s="203"/>
      <c r="AZ6075" s="115"/>
    </row>
    <row r="6076" spans="9:52" s="180" customFormat="1" x14ac:dyDescent="0.25">
      <c r="I6076" s="203"/>
      <c r="AZ6076" s="115"/>
    </row>
    <row r="6077" spans="9:52" s="180" customFormat="1" x14ac:dyDescent="0.25">
      <c r="I6077" s="203"/>
      <c r="AZ6077" s="115"/>
    </row>
    <row r="6078" spans="9:52" s="180" customFormat="1" x14ac:dyDescent="0.25">
      <c r="I6078" s="203"/>
      <c r="AZ6078" s="115"/>
    </row>
    <row r="6079" spans="9:52" s="180" customFormat="1" x14ac:dyDescent="0.25">
      <c r="I6079" s="203"/>
      <c r="AZ6079" s="115"/>
    </row>
    <row r="6080" spans="9:52" s="180" customFormat="1" x14ac:dyDescent="0.25">
      <c r="I6080" s="203"/>
      <c r="AZ6080" s="115"/>
    </row>
    <row r="6081" spans="9:52" s="180" customFormat="1" x14ac:dyDescent="0.25">
      <c r="I6081" s="203"/>
      <c r="AZ6081" s="115"/>
    </row>
    <row r="6082" spans="9:52" s="180" customFormat="1" x14ac:dyDescent="0.25">
      <c r="I6082" s="203"/>
      <c r="AZ6082" s="115"/>
    </row>
    <row r="6083" spans="9:52" s="180" customFormat="1" x14ac:dyDescent="0.25">
      <c r="I6083" s="203"/>
      <c r="AZ6083" s="115"/>
    </row>
    <row r="6084" spans="9:52" s="180" customFormat="1" x14ac:dyDescent="0.25">
      <c r="I6084" s="203"/>
      <c r="AZ6084" s="115"/>
    </row>
    <row r="6085" spans="9:52" s="180" customFormat="1" x14ac:dyDescent="0.25">
      <c r="I6085" s="203"/>
      <c r="AZ6085" s="115"/>
    </row>
    <row r="6086" spans="9:52" s="180" customFormat="1" x14ac:dyDescent="0.25">
      <c r="I6086" s="203"/>
      <c r="AZ6086" s="115"/>
    </row>
    <row r="6087" spans="9:52" s="180" customFormat="1" x14ac:dyDescent="0.25">
      <c r="I6087" s="203"/>
      <c r="AZ6087" s="115"/>
    </row>
    <row r="6088" spans="9:52" s="180" customFormat="1" x14ac:dyDescent="0.25">
      <c r="I6088" s="203"/>
      <c r="AZ6088" s="115"/>
    </row>
    <row r="6089" spans="9:52" s="180" customFormat="1" x14ac:dyDescent="0.25">
      <c r="I6089" s="203"/>
      <c r="AZ6089" s="115"/>
    </row>
    <row r="6090" spans="9:52" s="180" customFormat="1" x14ac:dyDescent="0.25">
      <c r="I6090" s="203"/>
      <c r="AZ6090" s="115"/>
    </row>
    <row r="6091" spans="9:52" s="180" customFormat="1" x14ac:dyDescent="0.25">
      <c r="I6091" s="203"/>
      <c r="AZ6091" s="115"/>
    </row>
    <row r="6092" spans="9:52" s="180" customFormat="1" x14ac:dyDescent="0.25">
      <c r="I6092" s="203"/>
      <c r="AZ6092" s="115"/>
    </row>
    <row r="6093" spans="9:52" s="180" customFormat="1" x14ac:dyDescent="0.25">
      <c r="I6093" s="203"/>
      <c r="AZ6093" s="115"/>
    </row>
    <row r="6094" spans="9:52" s="180" customFormat="1" x14ac:dyDescent="0.25">
      <c r="I6094" s="203"/>
      <c r="AZ6094" s="115"/>
    </row>
    <row r="6095" spans="9:52" s="180" customFormat="1" x14ac:dyDescent="0.25">
      <c r="I6095" s="203"/>
      <c r="AZ6095" s="115"/>
    </row>
    <row r="6096" spans="9:52" s="180" customFormat="1" x14ac:dyDescent="0.25">
      <c r="I6096" s="203"/>
      <c r="AZ6096" s="115"/>
    </row>
    <row r="6097" spans="9:52" s="180" customFormat="1" x14ac:dyDescent="0.25">
      <c r="I6097" s="203"/>
      <c r="AZ6097" s="115"/>
    </row>
    <row r="6098" spans="9:52" s="180" customFormat="1" x14ac:dyDescent="0.25">
      <c r="I6098" s="203"/>
      <c r="AZ6098" s="115"/>
    </row>
    <row r="6099" spans="9:52" s="180" customFormat="1" x14ac:dyDescent="0.25">
      <c r="I6099" s="203"/>
      <c r="AZ6099" s="115"/>
    </row>
    <row r="6100" spans="9:52" s="180" customFormat="1" x14ac:dyDescent="0.25">
      <c r="I6100" s="203"/>
      <c r="AZ6100" s="115"/>
    </row>
    <row r="6101" spans="9:52" s="180" customFormat="1" x14ac:dyDescent="0.25">
      <c r="I6101" s="203"/>
      <c r="AZ6101" s="115"/>
    </row>
    <row r="6102" spans="9:52" s="180" customFormat="1" x14ac:dyDescent="0.25">
      <c r="I6102" s="203"/>
      <c r="AZ6102" s="115"/>
    </row>
    <row r="6103" spans="9:52" s="180" customFormat="1" x14ac:dyDescent="0.25">
      <c r="I6103" s="203"/>
      <c r="AZ6103" s="115"/>
    </row>
    <row r="6104" spans="9:52" s="180" customFormat="1" x14ac:dyDescent="0.25">
      <c r="I6104" s="203"/>
      <c r="AZ6104" s="115"/>
    </row>
    <row r="6105" spans="9:52" s="180" customFormat="1" x14ac:dyDescent="0.25">
      <c r="I6105" s="203"/>
      <c r="AZ6105" s="115"/>
    </row>
    <row r="6106" spans="9:52" s="180" customFormat="1" x14ac:dyDescent="0.25">
      <c r="I6106" s="203"/>
      <c r="AZ6106" s="115"/>
    </row>
    <row r="6107" spans="9:52" s="180" customFormat="1" x14ac:dyDescent="0.25">
      <c r="I6107" s="203"/>
      <c r="AZ6107" s="115"/>
    </row>
    <row r="6108" spans="9:52" s="180" customFormat="1" x14ac:dyDescent="0.25">
      <c r="I6108" s="203"/>
      <c r="AZ6108" s="115"/>
    </row>
    <row r="6109" spans="9:52" s="180" customFormat="1" x14ac:dyDescent="0.25">
      <c r="I6109" s="203"/>
      <c r="AZ6109" s="115"/>
    </row>
    <row r="6110" spans="9:52" s="180" customFormat="1" x14ac:dyDescent="0.25">
      <c r="I6110" s="203"/>
      <c r="AZ6110" s="115"/>
    </row>
    <row r="6111" spans="9:52" s="180" customFormat="1" x14ac:dyDescent="0.25">
      <c r="I6111" s="203"/>
      <c r="AZ6111" s="115"/>
    </row>
    <row r="6112" spans="9:52" s="180" customFormat="1" x14ac:dyDescent="0.25">
      <c r="I6112" s="203"/>
      <c r="AZ6112" s="115"/>
    </row>
    <row r="6113" spans="9:52" s="180" customFormat="1" x14ac:dyDescent="0.25">
      <c r="I6113" s="203"/>
      <c r="AZ6113" s="115"/>
    </row>
    <row r="6114" spans="9:52" s="180" customFormat="1" x14ac:dyDescent="0.25">
      <c r="I6114" s="203"/>
      <c r="AZ6114" s="115"/>
    </row>
    <row r="6115" spans="9:52" s="180" customFormat="1" x14ac:dyDescent="0.25">
      <c r="I6115" s="203"/>
      <c r="AZ6115" s="115"/>
    </row>
    <row r="6116" spans="9:52" s="180" customFormat="1" x14ac:dyDescent="0.25">
      <c r="I6116" s="203"/>
      <c r="AZ6116" s="115"/>
    </row>
    <row r="6117" spans="9:52" s="180" customFormat="1" x14ac:dyDescent="0.25">
      <c r="I6117" s="203"/>
      <c r="AZ6117" s="115"/>
    </row>
    <row r="6118" spans="9:52" s="180" customFormat="1" x14ac:dyDescent="0.25">
      <c r="I6118" s="203"/>
      <c r="AZ6118" s="115"/>
    </row>
    <row r="6119" spans="9:52" s="180" customFormat="1" x14ac:dyDescent="0.25">
      <c r="I6119" s="203"/>
      <c r="AZ6119" s="115"/>
    </row>
    <row r="6120" spans="9:52" s="180" customFormat="1" x14ac:dyDescent="0.25">
      <c r="I6120" s="203"/>
      <c r="AZ6120" s="115"/>
    </row>
    <row r="6121" spans="9:52" s="180" customFormat="1" x14ac:dyDescent="0.25">
      <c r="I6121" s="203"/>
      <c r="AZ6121" s="115"/>
    </row>
    <row r="6122" spans="9:52" s="180" customFormat="1" x14ac:dyDescent="0.25">
      <c r="I6122" s="203"/>
      <c r="AZ6122" s="115"/>
    </row>
    <row r="6123" spans="9:52" s="180" customFormat="1" x14ac:dyDescent="0.25">
      <c r="I6123" s="203"/>
      <c r="AZ6123" s="115"/>
    </row>
    <row r="6124" spans="9:52" s="180" customFormat="1" x14ac:dyDescent="0.25">
      <c r="I6124" s="203"/>
      <c r="AZ6124" s="115"/>
    </row>
    <row r="6125" spans="9:52" s="180" customFormat="1" x14ac:dyDescent="0.25">
      <c r="I6125" s="203"/>
      <c r="AZ6125" s="115"/>
    </row>
    <row r="6126" spans="9:52" s="180" customFormat="1" x14ac:dyDescent="0.25">
      <c r="I6126" s="203"/>
      <c r="AZ6126" s="115"/>
    </row>
    <row r="6127" spans="9:52" s="180" customFormat="1" x14ac:dyDescent="0.25">
      <c r="I6127" s="203"/>
      <c r="AZ6127" s="115"/>
    </row>
    <row r="6128" spans="9:52" s="180" customFormat="1" x14ac:dyDescent="0.25">
      <c r="I6128" s="203"/>
      <c r="AZ6128" s="115"/>
    </row>
    <row r="6129" spans="9:52" s="180" customFormat="1" x14ac:dyDescent="0.25">
      <c r="I6129" s="203"/>
      <c r="AZ6129" s="115"/>
    </row>
    <row r="6130" spans="9:52" s="180" customFormat="1" x14ac:dyDescent="0.25">
      <c r="I6130" s="203"/>
      <c r="AZ6130" s="115"/>
    </row>
    <row r="6131" spans="9:52" s="180" customFormat="1" x14ac:dyDescent="0.25">
      <c r="I6131" s="203"/>
      <c r="AZ6131" s="115"/>
    </row>
    <row r="6132" spans="9:52" s="180" customFormat="1" x14ac:dyDescent="0.25">
      <c r="I6132" s="203"/>
      <c r="AZ6132" s="115"/>
    </row>
    <row r="6133" spans="9:52" s="180" customFormat="1" x14ac:dyDescent="0.25">
      <c r="I6133" s="203"/>
      <c r="AZ6133" s="115"/>
    </row>
    <row r="6134" spans="9:52" s="180" customFormat="1" x14ac:dyDescent="0.25">
      <c r="I6134" s="203"/>
      <c r="AZ6134" s="115"/>
    </row>
    <row r="6135" spans="9:52" s="180" customFormat="1" x14ac:dyDescent="0.25">
      <c r="I6135" s="203"/>
      <c r="AZ6135" s="115"/>
    </row>
    <row r="6136" spans="9:52" s="180" customFormat="1" x14ac:dyDescent="0.25">
      <c r="I6136" s="203"/>
      <c r="AZ6136" s="115"/>
    </row>
    <row r="6137" spans="9:52" s="180" customFormat="1" x14ac:dyDescent="0.25">
      <c r="I6137" s="203"/>
      <c r="AZ6137" s="115"/>
    </row>
    <row r="6138" spans="9:52" s="180" customFormat="1" x14ac:dyDescent="0.25">
      <c r="I6138" s="203"/>
      <c r="AZ6138" s="115"/>
    </row>
    <row r="6139" spans="9:52" s="180" customFormat="1" x14ac:dyDescent="0.25">
      <c r="I6139" s="203"/>
      <c r="AZ6139" s="115"/>
    </row>
    <row r="6140" spans="9:52" s="180" customFormat="1" x14ac:dyDescent="0.25">
      <c r="I6140" s="203"/>
      <c r="AZ6140" s="115"/>
    </row>
    <row r="6141" spans="9:52" s="180" customFormat="1" x14ac:dyDescent="0.25">
      <c r="I6141" s="203"/>
      <c r="AZ6141" s="115"/>
    </row>
    <row r="6142" spans="9:52" s="180" customFormat="1" x14ac:dyDescent="0.25">
      <c r="I6142" s="203"/>
      <c r="AZ6142" s="115"/>
    </row>
    <row r="6143" spans="9:52" s="180" customFormat="1" x14ac:dyDescent="0.25">
      <c r="I6143" s="203"/>
      <c r="AZ6143" s="115"/>
    </row>
    <row r="6144" spans="9:52" s="180" customFormat="1" x14ac:dyDescent="0.25">
      <c r="I6144" s="203"/>
      <c r="AZ6144" s="115"/>
    </row>
    <row r="6145" spans="9:52" s="180" customFormat="1" x14ac:dyDescent="0.25">
      <c r="I6145" s="203"/>
      <c r="AZ6145" s="115"/>
    </row>
    <row r="6146" spans="9:52" s="180" customFormat="1" x14ac:dyDescent="0.25">
      <c r="I6146" s="203"/>
      <c r="AZ6146" s="115"/>
    </row>
    <row r="6147" spans="9:52" s="180" customFormat="1" x14ac:dyDescent="0.25">
      <c r="I6147" s="203"/>
      <c r="AZ6147" s="115"/>
    </row>
    <row r="6148" spans="9:52" s="180" customFormat="1" x14ac:dyDescent="0.25">
      <c r="I6148" s="203"/>
      <c r="AZ6148" s="115"/>
    </row>
    <row r="6149" spans="9:52" s="180" customFormat="1" x14ac:dyDescent="0.25">
      <c r="I6149" s="203"/>
      <c r="AZ6149" s="115"/>
    </row>
    <row r="6150" spans="9:52" s="180" customFormat="1" x14ac:dyDescent="0.25">
      <c r="I6150" s="203"/>
      <c r="AZ6150" s="115"/>
    </row>
    <row r="6151" spans="9:52" s="180" customFormat="1" x14ac:dyDescent="0.25">
      <c r="I6151" s="203"/>
      <c r="AZ6151" s="115"/>
    </row>
    <row r="6152" spans="9:52" s="180" customFormat="1" x14ac:dyDescent="0.25">
      <c r="I6152" s="203"/>
      <c r="AZ6152" s="115"/>
    </row>
    <row r="6153" spans="9:52" s="180" customFormat="1" x14ac:dyDescent="0.25">
      <c r="I6153" s="203"/>
      <c r="AZ6153" s="115"/>
    </row>
    <row r="6154" spans="9:52" s="180" customFormat="1" x14ac:dyDescent="0.25">
      <c r="I6154" s="203"/>
      <c r="AZ6154" s="115"/>
    </row>
    <row r="6155" spans="9:52" s="180" customFormat="1" x14ac:dyDescent="0.25">
      <c r="I6155" s="203"/>
      <c r="AZ6155" s="115"/>
    </row>
    <row r="6156" spans="9:52" s="180" customFormat="1" x14ac:dyDescent="0.25">
      <c r="I6156" s="203"/>
      <c r="AZ6156" s="115"/>
    </row>
    <row r="6157" spans="9:52" s="180" customFormat="1" x14ac:dyDescent="0.25">
      <c r="I6157" s="203"/>
      <c r="AZ6157" s="115"/>
    </row>
    <row r="6158" spans="9:52" s="180" customFormat="1" x14ac:dyDescent="0.25">
      <c r="I6158" s="203"/>
      <c r="AZ6158" s="115"/>
    </row>
    <row r="6159" spans="9:52" s="180" customFormat="1" x14ac:dyDescent="0.25">
      <c r="I6159" s="203"/>
      <c r="AZ6159" s="115"/>
    </row>
    <row r="6160" spans="9:52" s="180" customFormat="1" x14ac:dyDescent="0.25">
      <c r="I6160" s="203"/>
      <c r="AZ6160" s="115"/>
    </row>
    <row r="6161" spans="9:52" s="180" customFormat="1" x14ac:dyDescent="0.25">
      <c r="I6161" s="203"/>
      <c r="AZ6161" s="115"/>
    </row>
    <row r="6162" spans="9:52" s="180" customFormat="1" x14ac:dyDescent="0.25">
      <c r="I6162" s="203"/>
      <c r="AZ6162" s="115"/>
    </row>
    <row r="6163" spans="9:52" s="180" customFormat="1" x14ac:dyDescent="0.25">
      <c r="I6163" s="203"/>
      <c r="AZ6163" s="115"/>
    </row>
    <row r="6164" spans="9:52" s="180" customFormat="1" x14ac:dyDescent="0.25">
      <c r="I6164" s="203"/>
      <c r="AZ6164" s="115"/>
    </row>
    <row r="6165" spans="9:52" s="180" customFormat="1" x14ac:dyDescent="0.25">
      <c r="I6165" s="203"/>
      <c r="AZ6165" s="115"/>
    </row>
    <row r="6166" spans="9:52" s="180" customFormat="1" x14ac:dyDescent="0.25">
      <c r="I6166" s="203"/>
      <c r="AZ6166" s="115"/>
    </row>
    <row r="6167" spans="9:52" s="180" customFormat="1" x14ac:dyDescent="0.25">
      <c r="I6167" s="203"/>
      <c r="AZ6167" s="115"/>
    </row>
    <row r="6168" spans="9:52" s="180" customFormat="1" x14ac:dyDescent="0.25">
      <c r="I6168" s="203"/>
      <c r="AZ6168" s="115"/>
    </row>
    <row r="6169" spans="9:52" s="180" customFormat="1" x14ac:dyDescent="0.25">
      <c r="I6169" s="203"/>
      <c r="AZ6169" s="115"/>
    </row>
    <row r="6170" spans="9:52" s="180" customFormat="1" x14ac:dyDescent="0.25">
      <c r="I6170" s="203"/>
      <c r="AZ6170" s="115"/>
    </row>
    <row r="6171" spans="9:52" s="180" customFormat="1" x14ac:dyDescent="0.25">
      <c r="I6171" s="203"/>
      <c r="AZ6171" s="115"/>
    </row>
    <row r="6172" spans="9:52" s="180" customFormat="1" x14ac:dyDescent="0.25">
      <c r="I6172" s="203"/>
      <c r="AZ6172" s="115"/>
    </row>
    <row r="6173" spans="9:52" s="180" customFormat="1" x14ac:dyDescent="0.25">
      <c r="I6173" s="203"/>
      <c r="AZ6173" s="115"/>
    </row>
    <row r="6174" spans="9:52" s="180" customFormat="1" x14ac:dyDescent="0.25">
      <c r="I6174" s="203"/>
      <c r="AZ6174" s="115"/>
    </row>
    <row r="6175" spans="9:52" s="180" customFormat="1" x14ac:dyDescent="0.25">
      <c r="I6175" s="203"/>
      <c r="AZ6175" s="115"/>
    </row>
    <row r="6176" spans="9:52" s="180" customFormat="1" x14ac:dyDescent="0.25">
      <c r="I6176" s="203"/>
      <c r="AZ6176" s="115"/>
    </row>
    <row r="6177" spans="9:52" s="180" customFormat="1" x14ac:dyDescent="0.25">
      <c r="I6177" s="203"/>
      <c r="AZ6177" s="115"/>
    </row>
    <row r="6178" spans="9:52" s="180" customFormat="1" x14ac:dyDescent="0.25">
      <c r="I6178" s="203"/>
      <c r="AZ6178" s="115"/>
    </row>
    <row r="6179" spans="9:52" s="180" customFormat="1" x14ac:dyDescent="0.25">
      <c r="I6179" s="203"/>
      <c r="AZ6179" s="115"/>
    </row>
    <row r="6180" spans="9:52" s="180" customFormat="1" x14ac:dyDescent="0.25">
      <c r="I6180" s="203"/>
      <c r="AZ6180" s="115"/>
    </row>
    <row r="6181" spans="9:52" s="180" customFormat="1" x14ac:dyDescent="0.25">
      <c r="I6181" s="203"/>
      <c r="AZ6181" s="115"/>
    </row>
    <row r="6182" spans="9:52" s="180" customFormat="1" x14ac:dyDescent="0.25">
      <c r="I6182" s="203"/>
      <c r="AZ6182" s="115"/>
    </row>
    <row r="6183" spans="9:52" s="180" customFormat="1" x14ac:dyDescent="0.25">
      <c r="I6183" s="203"/>
      <c r="AZ6183" s="115"/>
    </row>
    <row r="6184" spans="9:52" s="180" customFormat="1" x14ac:dyDescent="0.25">
      <c r="I6184" s="203"/>
      <c r="AZ6184" s="115"/>
    </row>
    <row r="6185" spans="9:52" s="180" customFormat="1" x14ac:dyDescent="0.25">
      <c r="I6185" s="203"/>
      <c r="AZ6185" s="115"/>
    </row>
    <row r="6186" spans="9:52" s="180" customFormat="1" x14ac:dyDescent="0.25">
      <c r="I6186" s="203"/>
      <c r="AZ6186" s="115"/>
    </row>
    <row r="6187" spans="9:52" s="180" customFormat="1" x14ac:dyDescent="0.25">
      <c r="I6187" s="203"/>
      <c r="AZ6187" s="115"/>
    </row>
    <row r="6188" spans="9:52" s="180" customFormat="1" x14ac:dyDescent="0.25">
      <c r="I6188" s="203"/>
      <c r="AZ6188" s="115"/>
    </row>
    <row r="6189" spans="9:52" s="180" customFormat="1" x14ac:dyDescent="0.25">
      <c r="I6189" s="203"/>
      <c r="AZ6189" s="115"/>
    </row>
    <row r="6190" spans="9:52" s="180" customFormat="1" x14ac:dyDescent="0.25">
      <c r="I6190" s="203"/>
      <c r="AZ6190" s="115"/>
    </row>
    <row r="6191" spans="9:52" s="180" customFormat="1" x14ac:dyDescent="0.25">
      <c r="I6191" s="203"/>
      <c r="AZ6191" s="115"/>
    </row>
    <row r="6192" spans="9:52" s="180" customFormat="1" x14ac:dyDescent="0.25">
      <c r="I6192" s="203"/>
      <c r="AZ6192" s="115"/>
    </row>
    <row r="6193" spans="9:52" s="180" customFormat="1" x14ac:dyDescent="0.25">
      <c r="I6193" s="203"/>
      <c r="AZ6193" s="115"/>
    </row>
    <row r="6194" spans="9:52" s="180" customFormat="1" x14ac:dyDescent="0.25">
      <c r="I6194" s="203"/>
      <c r="AZ6194" s="115"/>
    </row>
    <row r="6195" spans="9:52" s="180" customFormat="1" x14ac:dyDescent="0.25">
      <c r="I6195" s="203"/>
      <c r="AZ6195" s="115"/>
    </row>
    <row r="6196" spans="9:52" s="180" customFormat="1" x14ac:dyDescent="0.25">
      <c r="I6196" s="203"/>
      <c r="AZ6196" s="115"/>
    </row>
    <row r="6197" spans="9:52" s="180" customFormat="1" x14ac:dyDescent="0.25">
      <c r="I6197" s="203"/>
      <c r="AZ6197" s="115"/>
    </row>
    <row r="6198" spans="9:52" s="180" customFormat="1" x14ac:dyDescent="0.25">
      <c r="I6198" s="203"/>
      <c r="AZ6198" s="115"/>
    </row>
    <row r="6199" spans="9:52" s="180" customFormat="1" x14ac:dyDescent="0.25">
      <c r="I6199" s="203"/>
      <c r="AZ6199" s="115"/>
    </row>
    <row r="6200" spans="9:52" s="180" customFormat="1" x14ac:dyDescent="0.25">
      <c r="I6200" s="203"/>
      <c r="AZ6200" s="115"/>
    </row>
    <row r="6201" spans="9:52" s="180" customFormat="1" x14ac:dyDescent="0.25">
      <c r="I6201" s="203"/>
      <c r="AZ6201" s="115"/>
    </row>
    <row r="6202" spans="9:52" s="180" customFormat="1" x14ac:dyDescent="0.25">
      <c r="I6202" s="203"/>
      <c r="AZ6202" s="115"/>
    </row>
    <row r="6203" spans="9:52" s="180" customFormat="1" x14ac:dyDescent="0.25">
      <c r="I6203" s="203"/>
      <c r="AZ6203" s="115"/>
    </row>
    <row r="6204" spans="9:52" s="180" customFormat="1" x14ac:dyDescent="0.25">
      <c r="I6204" s="203"/>
      <c r="AZ6204" s="115"/>
    </row>
    <row r="6205" spans="9:52" s="180" customFormat="1" x14ac:dyDescent="0.25">
      <c r="I6205" s="203"/>
      <c r="AZ6205" s="115"/>
    </row>
    <row r="6206" spans="9:52" s="180" customFormat="1" x14ac:dyDescent="0.25">
      <c r="I6206" s="203"/>
      <c r="AZ6206" s="115"/>
    </row>
    <row r="6207" spans="9:52" s="180" customFormat="1" x14ac:dyDescent="0.25">
      <c r="I6207" s="203"/>
      <c r="AZ6207" s="115"/>
    </row>
    <row r="6208" spans="9:52" s="180" customFormat="1" x14ac:dyDescent="0.25">
      <c r="I6208" s="203"/>
      <c r="AZ6208" s="115"/>
    </row>
    <row r="6209" spans="9:52" s="180" customFormat="1" x14ac:dyDescent="0.25">
      <c r="I6209" s="203"/>
      <c r="AZ6209" s="115"/>
    </row>
    <row r="6210" spans="9:52" s="180" customFormat="1" x14ac:dyDescent="0.25">
      <c r="I6210" s="203"/>
      <c r="AZ6210" s="115"/>
    </row>
    <row r="6211" spans="9:52" s="180" customFormat="1" x14ac:dyDescent="0.25">
      <c r="I6211" s="203"/>
      <c r="AZ6211" s="115"/>
    </row>
    <row r="6212" spans="9:52" s="180" customFormat="1" x14ac:dyDescent="0.25">
      <c r="I6212" s="203"/>
      <c r="AZ6212" s="115"/>
    </row>
    <row r="6213" spans="9:52" s="180" customFormat="1" x14ac:dyDescent="0.25">
      <c r="I6213" s="203"/>
      <c r="AZ6213" s="115"/>
    </row>
    <row r="6214" spans="9:52" s="180" customFormat="1" x14ac:dyDescent="0.25">
      <c r="I6214" s="203"/>
      <c r="AZ6214" s="115"/>
    </row>
    <row r="6215" spans="9:52" s="180" customFormat="1" x14ac:dyDescent="0.25">
      <c r="I6215" s="203"/>
      <c r="AZ6215" s="115"/>
    </row>
    <row r="6216" spans="9:52" s="180" customFormat="1" x14ac:dyDescent="0.25">
      <c r="I6216" s="203"/>
      <c r="AZ6216" s="115"/>
    </row>
    <row r="6217" spans="9:52" s="180" customFormat="1" x14ac:dyDescent="0.25">
      <c r="I6217" s="203"/>
      <c r="AZ6217" s="115"/>
    </row>
    <row r="6218" spans="9:52" s="180" customFormat="1" x14ac:dyDescent="0.25">
      <c r="I6218" s="203"/>
      <c r="AZ6218" s="115"/>
    </row>
    <row r="6219" spans="9:52" s="180" customFormat="1" x14ac:dyDescent="0.25">
      <c r="I6219" s="203"/>
      <c r="AZ6219" s="115"/>
    </row>
    <row r="6220" spans="9:52" s="180" customFormat="1" x14ac:dyDescent="0.25">
      <c r="I6220" s="203"/>
      <c r="AZ6220" s="115"/>
    </row>
    <row r="6221" spans="9:52" s="180" customFormat="1" x14ac:dyDescent="0.25">
      <c r="I6221" s="203"/>
      <c r="AZ6221" s="115"/>
    </row>
    <row r="6222" spans="9:52" s="180" customFormat="1" x14ac:dyDescent="0.25">
      <c r="I6222" s="203"/>
      <c r="AZ6222" s="115"/>
    </row>
    <row r="6223" spans="9:52" s="180" customFormat="1" x14ac:dyDescent="0.25">
      <c r="I6223" s="203"/>
      <c r="AZ6223" s="115"/>
    </row>
    <row r="6224" spans="9:52" s="180" customFormat="1" x14ac:dyDescent="0.25">
      <c r="I6224" s="203"/>
      <c r="AZ6224" s="115"/>
    </row>
    <row r="6225" spans="9:52" s="180" customFormat="1" x14ac:dyDescent="0.25">
      <c r="I6225" s="203"/>
      <c r="AZ6225" s="115"/>
    </row>
    <row r="6226" spans="9:52" s="180" customFormat="1" x14ac:dyDescent="0.25">
      <c r="I6226" s="203"/>
      <c r="AZ6226" s="115"/>
    </row>
    <row r="6227" spans="9:52" s="180" customFormat="1" x14ac:dyDescent="0.25">
      <c r="I6227" s="203"/>
      <c r="AZ6227" s="115"/>
    </row>
    <row r="6228" spans="9:52" s="180" customFormat="1" x14ac:dyDescent="0.25">
      <c r="I6228" s="203"/>
      <c r="AZ6228" s="115"/>
    </row>
    <row r="6229" spans="9:52" s="180" customFormat="1" x14ac:dyDescent="0.25">
      <c r="I6229" s="203"/>
      <c r="AZ6229" s="115"/>
    </row>
    <row r="6230" spans="9:52" s="180" customFormat="1" x14ac:dyDescent="0.25">
      <c r="I6230" s="203"/>
      <c r="AZ6230" s="115"/>
    </row>
    <row r="6231" spans="9:52" s="180" customFormat="1" x14ac:dyDescent="0.25">
      <c r="I6231" s="203"/>
      <c r="AZ6231" s="115"/>
    </row>
    <row r="6232" spans="9:52" s="180" customFormat="1" x14ac:dyDescent="0.25">
      <c r="I6232" s="203"/>
      <c r="AZ6232" s="115"/>
    </row>
    <row r="6233" spans="9:52" s="180" customFormat="1" x14ac:dyDescent="0.25">
      <c r="I6233" s="203"/>
      <c r="AZ6233" s="115"/>
    </row>
    <row r="6234" spans="9:52" s="180" customFormat="1" x14ac:dyDescent="0.25">
      <c r="I6234" s="203"/>
      <c r="AZ6234" s="115"/>
    </row>
    <row r="6235" spans="9:52" s="180" customFormat="1" x14ac:dyDescent="0.25">
      <c r="I6235" s="203"/>
      <c r="AZ6235" s="115"/>
    </row>
    <row r="6236" spans="9:52" s="180" customFormat="1" x14ac:dyDescent="0.25">
      <c r="I6236" s="203"/>
      <c r="AZ6236" s="115"/>
    </row>
    <row r="6237" spans="9:52" s="180" customFormat="1" x14ac:dyDescent="0.25">
      <c r="I6237" s="203"/>
      <c r="AZ6237" s="115"/>
    </row>
    <row r="6238" spans="9:52" s="180" customFormat="1" x14ac:dyDescent="0.25">
      <c r="I6238" s="203"/>
      <c r="AZ6238" s="115"/>
    </row>
    <row r="6239" spans="9:52" s="180" customFormat="1" x14ac:dyDescent="0.25">
      <c r="I6239" s="203"/>
      <c r="AZ6239" s="115"/>
    </row>
    <row r="6240" spans="9:52" s="180" customFormat="1" x14ac:dyDescent="0.25">
      <c r="I6240" s="203"/>
      <c r="AZ6240" s="115"/>
    </row>
    <row r="6241" spans="9:52" s="180" customFormat="1" x14ac:dyDescent="0.25">
      <c r="I6241" s="203"/>
      <c r="AZ6241" s="115"/>
    </row>
    <row r="6242" spans="9:52" s="180" customFormat="1" x14ac:dyDescent="0.25">
      <c r="I6242" s="203"/>
      <c r="AZ6242" s="115"/>
    </row>
    <row r="6243" spans="9:52" s="180" customFormat="1" x14ac:dyDescent="0.25">
      <c r="I6243" s="203"/>
      <c r="AZ6243" s="115"/>
    </row>
    <row r="6244" spans="9:52" s="180" customFormat="1" x14ac:dyDescent="0.25">
      <c r="I6244" s="203"/>
      <c r="AZ6244" s="115"/>
    </row>
    <row r="6245" spans="9:52" s="180" customFormat="1" x14ac:dyDescent="0.25">
      <c r="I6245" s="203"/>
      <c r="AZ6245" s="115"/>
    </row>
    <row r="6246" spans="9:52" s="180" customFormat="1" x14ac:dyDescent="0.25">
      <c r="I6246" s="203"/>
      <c r="AZ6246" s="115"/>
    </row>
    <row r="6247" spans="9:52" s="180" customFormat="1" x14ac:dyDescent="0.25">
      <c r="I6247" s="203"/>
      <c r="AZ6247" s="115"/>
    </row>
    <row r="6248" spans="9:52" s="180" customFormat="1" x14ac:dyDescent="0.25">
      <c r="I6248" s="203"/>
      <c r="AZ6248" s="115"/>
    </row>
    <row r="6249" spans="9:52" s="180" customFormat="1" x14ac:dyDescent="0.25">
      <c r="I6249" s="203"/>
      <c r="AZ6249" s="115"/>
    </row>
    <row r="6250" spans="9:52" s="180" customFormat="1" x14ac:dyDescent="0.25">
      <c r="I6250" s="203"/>
      <c r="AZ6250" s="115"/>
    </row>
    <row r="6251" spans="9:52" s="180" customFormat="1" x14ac:dyDescent="0.25">
      <c r="I6251" s="203"/>
      <c r="AZ6251" s="115"/>
    </row>
    <row r="6252" spans="9:52" s="180" customFormat="1" x14ac:dyDescent="0.25">
      <c r="I6252" s="203"/>
      <c r="AZ6252" s="115"/>
    </row>
    <row r="6253" spans="9:52" s="180" customFormat="1" x14ac:dyDescent="0.25">
      <c r="I6253" s="203"/>
      <c r="AZ6253" s="115"/>
    </row>
    <row r="6254" spans="9:52" s="180" customFormat="1" x14ac:dyDescent="0.25">
      <c r="I6254" s="203"/>
      <c r="AZ6254" s="115"/>
    </row>
    <row r="6255" spans="9:52" s="180" customFormat="1" x14ac:dyDescent="0.25">
      <c r="I6255" s="203"/>
      <c r="AZ6255" s="115"/>
    </row>
    <row r="6256" spans="9:52" s="180" customFormat="1" x14ac:dyDescent="0.25">
      <c r="I6256" s="203"/>
      <c r="AZ6256" s="115"/>
    </row>
    <row r="6257" spans="9:52" s="180" customFormat="1" x14ac:dyDescent="0.25">
      <c r="I6257" s="203"/>
      <c r="AZ6257" s="115"/>
    </row>
    <row r="6258" spans="9:52" s="180" customFormat="1" x14ac:dyDescent="0.25">
      <c r="I6258" s="203"/>
      <c r="AZ6258" s="115"/>
    </row>
    <row r="6259" spans="9:52" s="180" customFormat="1" x14ac:dyDescent="0.25">
      <c r="I6259" s="203"/>
      <c r="AZ6259" s="115"/>
    </row>
    <row r="6260" spans="9:52" s="180" customFormat="1" x14ac:dyDescent="0.25">
      <c r="I6260" s="203"/>
      <c r="AZ6260" s="115"/>
    </row>
    <row r="6261" spans="9:52" s="180" customFormat="1" x14ac:dyDescent="0.25">
      <c r="I6261" s="203"/>
      <c r="AZ6261" s="115"/>
    </row>
    <row r="6262" spans="9:52" s="180" customFormat="1" x14ac:dyDescent="0.25">
      <c r="I6262" s="203"/>
      <c r="AZ6262" s="115"/>
    </row>
    <row r="6263" spans="9:52" s="180" customFormat="1" x14ac:dyDescent="0.25">
      <c r="I6263" s="203"/>
      <c r="AZ6263" s="115"/>
    </row>
    <row r="6264" spans="9:52" s="180" customFormat="1" x14ac:dyDescent="0.25">
      <c r="I6264" s="203"/>
      <c r="AZ6264" s="115"/>
    </row>
    <row r="6265" spans="9:52" s="180" customFormat="1" x14ac:dyDescent="0.25">
      <c r="I6265" s="203"/>
      <c r="AZ6265" s="115"/>
    </row>
    <row r="6266" spans="9:52" s="180" customFormat="1" x14ac:dyDescent="0.25">
      <c r="I6266" s="203"/>
      <c r="AZ6266" s="115"/>
    </row>
    <row r="6267" spans="9:52" s="180" customFormat="1" x14ac:dyDescent="0.25">
      <c r="I6267" s="203"/>
      <c r="AZ6267" s="115"/>
    </row>
    <row r="6268" spans="9:52" s="180" customFormat="1" x14ac:dyDescent="0.25">
      <c r="I6268" s="203"/>
      <c r="AZ6268" s="115"/>
    </row>
    <row r="6269" spans="9:52" s="180" customFormat="1" x14ac:dyDescent="0.25">
      <c r="I6269" s="203"/>
      <c r="AZ6269" s="115"/>
    </row>
    <row r="6270" spans="9:52" s="180" customFormat="1" x14ac:dyDescent="0.25">
      <c r="I6270" s="203"/>
      <c r="AZ6270" s="115"/>
    </row>
    <row r="6271" spans="9:52" s="180" customFormat="1" x14ac:dyDescent="0.25">
      <c r="I6271" s="203"/>
      <c r="AZ6271" s="115"/>
    </row>
    <row r="6272" spans="9:52" s="180" customFormat="1" x14ac:dyDescent="0.25">
      <c r="I6272" s="203"/>
      <c r="AZ6272" s="115"/>
    </row>
    <row r="6273" spans="9:52" s="180" customFormat="1" x14ac:dyDescent="0.25">
      <c r="I6273" s="203"/>
      <c r="AZ6273" s="115"/>
    </row>
    <row r="6274" spans="9:52" s="180" customFormat="1" x14ac:dyDescent="0.25">
      <c r="I6274" s="203"/>
      <c r="AZ6274" s="115"/>
    </row>
    <row r="6275" spans="9:52" s="180" customFormat="1" x14ac:dyDescent="0.25">
      <c r="I6275" s="203"/>
      <c r="AZ6275" s="115"/>
    </row>
    <row r="6276" spans="9:52" s="180" customFormat="1" x14ac:dyDescent="0.25">
      <c r="I6276" s="203"/>
      <c r="AZ6276" s="115"/>
    </row>
    <row r="6277" spans="9:52" s="180" customFormat="1" x14ac:dyDescent="0.25">
      <c r="I6277" s="203"/>
      <c r="AZ6277" s="115"/>
    </row>
    <row r="6278" spans="9:52" s="180" customFormat="1" x14ac:dyDescent="0.25">
      <c r="I6278" s="203"/>
      <c r="AZ6278" s="115"/>
    </row>
    <row r="6279" spans="9:52" s="180" customFormat="1" x14ac:dyDescent="0.25">
      <c r="I6279" s="203"/>
      <c r="AZ6279" s="115"/>
    </row>
    <row r="6280" spans="9:52" s="180" customFormat="1" x14ac:dyDescent="0.25">
      <c r="I6280" s="203"/>
      <c r="AZ6280" s="115"/>
    </row>
    <row r="6281" spans="9:52" s="180" customFormat="1" x14ac:dyDescent="0.25">
      <c r="I6281" s="203"/>
      <c r="AZ6281" s="115"/>
    </row>
    <row r="6282" spans="9:52" s="180" customFormat="1" x14ac:dyDescent="0.25">
      <c r="I6282" s="203"/>
      <c r="AZ6282" s="115"/>
    </row>
    <row r="6283" spans="9:52" s="180" customFormat="1" x14ac:dyDescent="0.25">
      <c r="I6283" s="203"/>
      <c r="AZ6283" s="115"/>
    </row>
    <row r="6284" spans="9:52" s="180" customFormat="1" x14ac:dyDescent="0.25">
      <c r="I6284" s="203"/>
      <c r="AZ6284" s="115"/>
    </row>
    <row r="6285" spans="9:52" s="180" customFormat="1" x14ac:dyDescent="0.25">
      <c r="I6285" s="203"/>
      <c r="AZ6285" s="115"/>
    </row>
    <row r="6286" spans="9:52" s="180" customFormat="1" x14ac:dyDescent="0.25">
      <c r="I6286" s="203"/>
      <c r="AZ6286" s="115"/>
    </row>
    <row r="6287" spans="9:52" s="180" customFormat="1" x14ac:dyDescent="0.25">
      <c r="I6287" s="203"/>
      <c r="AZ6287" s="115"/>
    </row>
    <row r="6288" spans="9:52" s="180" customFormat="1" x14ac:dyDescent="0.25">
      <c r="I6288" s="203"/>
      <c r="AZ6288" s="115"/>
    </row>
    <row r="6289" spans="9:52" s="180" customFormat="1" x14ac:dyDescent="0.25">
      <c r="I6289" s="203"/>
      <c r="AZ6289" s="115"/>
    </row>
    <row r="6290" spans="9:52" s="180" customFormat="1" x14ac:dyDescent="0.25">
      <c r="I6290" s="203"/>
      <c r="AZ6290" s="115"/>
    </row>
    <row r="6291" spans="9:52" s="180" customFormat="1" x14ac:dyDescent="0.25">
      <c r="I6291" s="203"/>
      <c r="AZ6291" s="115"/>
    </row>
    <row r="6292" spans="9:52" s="180" customFormat="1" x14ac:dyDescent="0.25">
      <c r="I6292" s="203"/>
      <c r="AZ6292" s="115"/>
    </row>
    <row r="6293" spans="9:52" s="180" customFormat="1" x14ac:dyDescent="0.25">
      <c r="I6293" s="203"/>
      <c r="AZ6293" s="115"/>
    </row>
    <row r="6294" spans="9:52" s="180" customFormat="1" x14ac:dyDescent="0.25">
      <c r="I6294" s="203"/>
      <c r="AZ6294" s="115"/>
    </row>
    <row r="6295" spans="9:52" s="180" customFormat="1" x14ac:dyDescent="0.25">
      <c r="I6295" s="203"/>
      <c r="AZ6295" s="115"/>
    </row>
    <row r="6296" spans="9:52" s="180" customFormat="1" x14ac:dyDescent="0.25">
      <c r="I6296" s="203"/>
      <c r="AZ6296" s="115"/>
    </row>
    <row r="6297" spans="9:52" s="180" customFormat="1" x14ac:dyDescent="0.25">
      <c r="I6297" s="203"/>
      <c r="AZ6297" s="115"/>
    </row>
    <row r="6298" spans="9:52" s="180" customFormat="1" x14ac:dyDescent="0.25">
      <c r="I6298" s="203"/>
      <c r="AZ6298" s="115"/>
    </row>
    <row r="6299" spans="9:52" s="180" customFormat="1" x14ac:dyDescent="0.25">
      <c r="I6299" s="203"/>
      <c r="AZ6299" s="115"/>
    </row>
    <row r="6300" spans="9:52" s="180" customFormat="1" x14ac:dyDescent="0.25">
      <c r="I6300" s="203"/>
      <c r="AZ6300" s="115"/>
    </row>
    <row r="6301" spans="9:52" s="180" customFormat="1" x14ac:dyDescent="0.25">
      <c r="I6301" s="203"/>
      <c r="AZ6301" s="115"/>
    </row>
    <row r="6302" spans="9:52" s="180" customFormat="1" x14ac:dyDescent="0.25">
      <c r="I6302" s="203"/>
      <c r="AZ6302" s="115"/>
    </row>
    <row r="6303" spans="9:52" s="180" customFormat="1" x14ac:dyDescent="0.25">
      <c r="I6303" s="203"/>
      <c r="AZ6303" s="115"/>
    </row>
    <row r="6304" spans="9:52" s="180" customFormat="1" x14ac:dyDescent="0.25">
      <c r="I6304" s="203"/>
      <c r="AZ6304" s="115"/>
    </row>
    <row r="6305" spans="9:52" s="180" customFormat="1" x14ac:dyDescent="0.25">
      <c r="I6305" s="203"/>
      <c r="AZ6305" s="115"/>
    </row>
    <row r="6306" spans="9:52" s="180" customFormat="1" x14ac:dyDescent="0.25">
      <c r="I6306" s="203"/>
      <c r="AZ6306" s="115"/>
    </row>
    <row r="6307" spans="9:52" s="180" customFormat="1" x14ac:dyDescent="0.25">
      <c r="I6307" s="203"/>
      <c r="AZ6307" s="115"/>
    </row>
    <row r="6308" spans="9:52" s="180" customFormat="1" x14ac:dyDescent="0.25">
      <c r="I6308" s="203"/>
      <c r="AZ6308" s="115"/>
    </row>
    <row r="6309" spans="9:52" s="180" customFormat="1" x14ac:dyDescent="0.25">
      <c r="I6309" s="203"/>
      <c r="AZ6309" s="115"/>
    </row>
    <row r="6310" spans="9:52" s="180" customFormat="1" x14ac:dyDescent="0.25">
      <c r="I6310" s="203"/>
      <c r="AZ6310" s="115"/>
    </row>
    <row r="6311" spans="9:52" s="180" customFormat="1" x14ac:dyDescent="0.25">
      <c r="I6311" s="203"/>
      <c r="AZ6311" s="115"/>
    </row>
    <row r="6312" spans="9:52" s="180" customFormat="1" x14ac:dyDescent="0.25">
      <c r="I6312" s="203"/>
      <c r="AZ6312" s="115"/>
    </row>
    <row r="6313" spans="9:52" s="180" customFormat="1" x14ac:dyDescent="0.25">
      <c r="I6313" s="203"/>
      <c r="AZ6313" s="115"/>
    </row>
    <row r="6314" spans="9:52" s="180" customFormat="1" x14ac:dyDescent="0.25">
      <c r="I6314" s="203"/>
      <c r="AZ6314" s="115"/>
    </row>
    <row r="6315" spans="9:52" s="180" customFormat="1" x14ac:dyDescent="0.25">
      <c r="I6315" s="203"/>
      <c r="AZ6315" s="115"/>
    </row>
    <row r="6316" spans="9:52" s="180" customFormat="1" x14ac:dyDescent="0.25">
      <c r="I6316" s="203"/>
      <c r="AZ6316" s="115"/>
    </row>
    <row r="6317" spans="9:52" s="180" customFormat="1" x14ac:dyDescent="0.25">
      <c r="I6317" s="203"/>
      <c r="AZ6317" s="115"/>
    </row>
    <row r="6318" spans="9:52" s="180" customFormat="1" x14ac:dyDescent="0.25">
      <c r="I6318" s="203"/>
      <c r="AZ6318" s="115"/>
    </row>
    <row r="6319" spans="9:52" s="180" customFormat="1" x14ac:dyDescent="0.25">
      <c r="I6319" s="203"/>
      <c r="AZ6319" s="115"/>
    </row>
    <row r="6320" spans="9:52" s="180" customFormat="1" x14ac:dyDescent="0.25">
      <c r="I6320" s="203"/>
      <c r="AZ6320" s="115"/>
    </row>
    <row r="6321" spans="9:52" s="180" customFormat="1" x14ac:dyDescent="0.25">
      <c r="I6321" s="203"/>
      <c r="AZ6321" s="115"/>
    </row>
    <row r="6322" spans="9:52" s="180" customFormat="1" x14ac:dyDescent="0.25">
      <c r="I6322" s="203"/>
      <c r="AZ6322" s="115"/>
    </row>
    <row r="6323" spans="9:52" s="180" customFormat="1" x14ac:dyDescent="0.25">
      <c r="I6323" s="203"/>
      <c r="AZ6323" s="115"/>
    </row>
    <row r="6324" spans="9:52" s="180" customFormat="1" x14ac:dyDescent="0.25">
      <c r="I6324" s="203"/>
      <c r="AZ6324" s="115"/>
    </row>
    <row r="6325" spans="9:52" s="180" customFormat="1" x14ac:dyDescent="0.25">
      <c r="I6325" s="203"/>
      <c r="AZ6325" s="115"/>
    </row>
    <row r="6326" spans="9:52" s="180" customFormat="1" x14ac:dyDescent="0.25">
      <c r="I6326" s="203"/>
      <c r="AZ6326" s="115"/>
    </row>
    <row r="6327" spans="9:52" s="180" customFormat="1" x14ac:dyDescent="0.25">
      <c r="I6327" s="203"/>
      <c r="AZ6327" s="115"/>
    </row>
    <row r="6328" spans="9:52" s="180" customFormat="1" x14ac:dyDescent="0.25">
      <c r="I6328" s="203"/>
      <c r="AZ6328" s="115"/>
    </row>
    <row r="6329" spans="9:52" s="180" customFormat="1" x14ac:dyDescent="0.25">
      <c r="I6329" s="203"/>
      <c r="AZ6329" s="115"/>
    </row>
    <row r="6330" spans="9:52" s="180" customFormat="1" x14ac:dyDescent="0.25">
      <c r="I6330" s="203"/>
      <c r="AZ6330" s="115"/>
    </row>
    <row r="6331" spans="9:52" s="180" customFormat="1" x14ac:dyDescent="0.25">
      <c r="I6331" s="203"/>
      <c r="AZ6331" s="115"/>
    </row>
    <row r="6332" spans="9:52" s="180" customFormat="1" x14ac:dyDescent="0.25">
      <c r="I6332" s="203"/>
      <c r="AZ6332" s="115"/>
    </row>
    <row r="6333" spans="9:52" s="180" customFormat="1" x14ac:dyDescent="0.25">
      <c r="I6333" s="203"/>
      <c r="AZ6333" s="115"/>
    </row>
    <row r="6334" spans="9:52" s="180" customFormat="1" x14ac:dyDescent="0.25">
      <c r="I6334" s="203"/>
      <c r="AZ6334" s="115"/>
    </row>
    <row r="6335" spans="9:52" s="180" customFormat="1" x14ac:dyDescent="0.25">
      <c r="I6335" s="203"/>
      <c r="AZ6335" s="115"/>
    </row>
    <row r="6336" spans="9:52" s="180" customFormat="1" x14ac:dyDescent="0.25">
      <c r="I6336" s="203"/>
      <c r="AZ6336" s="115"/>
    </row>
    <row r="6337" spans="9:52" s="180" customFormat="1" x14ac:dyDescent="0.25">
      <c r="I6337" s="203"/>
      <c r="AZ6337" s="115"/>
    </row>
    <row r="6338" spans="9:52" s="180" customFormat="1" x14ac:dyDescent="0.25">
      <c r="I6338" s="203"/>
      <c r="AZ6338" s="115"/>
    </row>
    <row r="6339" spans="9:52" s="180" customFormat="1" x14ac:dyDescent="0.25">
      <c r="I6339" s="203"/>
      <c r="AZ6339" s="115"/>
    </row>
    <row r="6340" spans="9:52" s="180" customFormat="1" x14ac:dyDescent="0.25">
      <c r="I6340" s="203"/>
      <c r="AZ6340" s="115"/>
    </row>
    <row r="6341" spans="9:52" s="180" customFormat="1" x14ac:dyDescent="0.25">
      <c r="I6341" s="203"/>
      <c r="AZ6341" s="115"/>
    </row>
    <row r="6342" spans="9:52" s="180" customFormat="1" x14ac:dyDescent="0.25">
      <c r="I6342" s="203"/>
      <c r="AZ6342" s="115"/>
    </row>
    <row r="6343" spans="9:52" s="180" customFormat="1" x14ac:dyDescent="0.25">
      <c r="I6343" s="203"/>
      <c r="AZ6343" s="115"/>
    </row>
    <row r="6344" spans="9:52" s="180" customFormat="1" x14ac:dyDescent="0.25">
      <c r="I6344" s="203"/>
      <c r="AZ6344" s="115"/>
    </row>
    <row r="6345" spans="9:52" s="180" customFormat="1" x14ac:dyDescent="0.25">
      <c r="I6345" s="203"/>
      <c r="AZ6345" s="115"/>
    </row>
    <row r="6346" spans="9:52" s="180" customFormat="1" x14ac:dyDescent="0.25">
      <c r="I6346" s="203"/>
      <c r="AZ6346" s="115"/>
    </row>
    <row r="6347" spans="9:52" s="180" customFormat="1" x14ac:dyDescent="0.25">
      <c r="I6347" s="203"/>
      <c r="AZ6347" s="115"/>
    </row>
    <row r="6348" spans="9:52" s="180" customFormat="1" x14ac:dyDescent="0.25">
      <c r="I6348" s="203"/>
      <c r="AZ6348" s="115"/>
    </row>
    <row r="6349" spans="9:52" s="180" customFormat="1" x14ac:dyDescent="0.25">
      <c r="I6349" s="203"/>
      <c r="AZ6349" s="115"/>
    </row>
    <row r="6350" spans="9:52" s="180" customFormat="1" x14ac:dyDescent="0.25">
      <c r="I6350" s="203"/>
      <c r="AZ6350" s="115"/>
    </row>
    <row r="6351" spans="9:52" s="180" customFormat="1" x14ac:dyDescent="0.25">
      <c r="I6351" s="203"/>
      <c r="AZ6351" s="115"/>
    </row>
    <row r="6352" spans="9:52" s="180" customFormat="1" x14ac:dyDescent="0.25">
      <c r="I6352" s="203"/>
      <c r="AZ6352" s="115"/>
    </row>
    <row r="6353" spans="9:52" s="180" customFormat="1" x14ac:dyDescent="0.25">
      <c r="I6353" s="203"/>
      <c r="AZ6353" s="115"/>
    </row>
    <row r="6354" spans="9:52" s="180" customFormat="1" x14ac:dyDescent="0.25">
      <c r="I6354" s="203"/>
      <c r="AZ6354" s="115"/>
    </row>
    <row r="6355" spans="9:52" s="180" customFormat="1" x14ac:dyDescent="0.25">
      <c r="I6355" s="203"/>
      <c r="AZ6355" s="115"/>
    </row>
    <row r="6356" spans="9:52" s="180" customFormat="1" x14ac:dyDescent="0.25">
      <c r="I6356" s="203"/>
      <c r="AZ6356" s="115"/>
    </row>
    <row r="6357" spans="9:52" s="180" customFormat="1" x14ac:dyDescent="0.25">
      <c r="I6357" s="203"/>
      <c r="AZ6357" s="115"/>
    </row>
    <row r="6358" spans="9:52" s="180" customFormat="1" x14ac:dyDescent="0.25">
      <c r="I6358" s="203"/>
      <c r="AZ6358" s="115"/>
    </row>
    <row r="6359" spans="9:52" s="180" customFormat="1" x14ac:dyDescent="0.25">
      <c r="I6359" s="203"/>
      <c r="AZ6359" s="115"/>
    </row>
    <row r="6360" spans="9:52" s="180" customFormat="1" x14ac:dyDescent="0.25">
      <c r="I6360" s="203"/>
      <c r="AZ6360" s="115"/>
    </row>
    <row r="6361" spans="9:52" s="180" customFormat="1" x14ac:dyDescent="0.25">
      <c r="I6361" s="203"/>
      <c r="AZ6361" s="115"/>
    </row>
    <row r="6362" spans="9:52" s="180" customFormat="1" x14ac:dyDescent="0.25">
      <c r="I6362" s="203"/>
      <c r="AZ6362" s="115"/>
    </row>
    <row r="6363" spans="9:52" s="180" customFormat="1" x14ac:dyDescent="0.25">
      <c r="I6363" s="203"/>
      <c r="AZ6363" s="115"/>
    </row>
    <row r="6364" spans="9:52" s="180" customFormat="1" x14ac:dyDescent="0.25">
      <c r="I6364" s="203"/>
      <c r="AZ6364" s="115"/>
    </row>
    <row r="6365" spans="9:52" s="180" customFormat="1" x14ac:dyDescent="0.25">
      <c r="I6365" s="203"/>
      <c r="AZ6365" s="115"/>
    </row>
    <row r="6366" spans="9:52" s="180" customFormat="1" x14ac:dyDescent="0.25">
      <c r="I6366" s="203"/>
      <c r="AZ6366" s="115"/>
    </row>
    <row r="6367" spans="9:52" s="180" customFormat="1" x14ac:dyDescent="0.25">
      <c r="I6367" s="203"/>
      <c r="AZ6367" s="115"/>
    </row>
    <row r="6368" spans="9:52" s="180" customFormat="1" x14ac:dyDescent="0.25">
      <c r="I6368" s="203"/>
      <c r="AZ6368" s="115"/>
    </row>
    <row r="6369" spans="9:52" s="180" customFormat="1" x14ac:dyDescent="0.25">
      <c r="I6369" s="203"/>
      <c r="AZ6369" s="115"/>
    </row>
    <row r="6370" spans="9:52" s="180" customFormat="1" x14ac:dyDescent="0.25">
      <c r="I6370" s="203"/>
      <c r="AZ6370" s="115"/>
    </row>
    <row r="6371" spans="9:52" s="180" customFormat="1" x14ac:dyDescent="0.25">
      <c r="I6371" s="203"/>
      <c r="AZ6371" s="115"/>
    </row>
    <row r="6372" spans="9:52" s="180" customFormat="1" x14ac:dyDescent="0.25">
      <c r="I6372" s="203"/>
      <c r="AZ6372" s="115"/>
    </row>
    <row r="6373" spans="9:52" s="180" customFormat="1" x14ac:dyDescent="0.25">
      <c r="I6373" s="203"/>
      <c r="AZ6373" s="115"/>
    </row>
    <row r="6374" spans="9:52" s="180" customFormat="1" x14ac:dyDescent="0.25">
      <c r="I6374" s="203"/>
      <c r="AZ6374" s="115"/>
    </row>
    <row r="6375" spans="9:52" s="180" customFormat="1" x14ac:dyDescent="0.25">
      <c r="I6375" s="203"/>
      <c r="AZ6375" s="115"/>
    </row>
    <row r="6376" spans="9:52" s="180" customFormat="1" x14ac:dyDescent="0.25">
      <c r="I6376" s="203"/>
      <c r="AZ6376" s="115"/>
    </row>
    <row r="6377" spans="9:52" s="180" customFormat="1" x14ac:dyDescent="0.25">
      <c r="I6377" s="203"/>
      <c r="AZ6377" s="115"/>
    </row>
    <row r="6378" spans="9:52" s="180" customFormat="1" x14ac:dyDescent="0.25">
      <c r="I6378" s="203"/>
      <c r="AZ6378" s="115"/>
    </row>
    <row r="6379" spans="9:52" s="180" customFormat="1" x14ac:dyDescent="0.25">
      <c r="I6379" s="203"/>
      <c r="AZ6379" s="115"/>
    </row>
    <row r="6380" spans="9:52" s="180" customFormat="1" x14ac:dyDescent="0.25">
      <c r="I6380" s="203"/>
      <c r="AZ6380" s="115"/>
    </row>
    <row r="6381" spans="9:52" s="180" customFormat="1" x14ac:dyDescent="0.25">
      <c r="I6381" s="203"/>
      <c r="AZ6381" s="115"/>
    </row>
    <row r="6382" spans="9:52" s="180" customFormat="1" x14ac:dyDescent="0.25">
      <c r="I6382" s="203"/>
      <c r="AZ6382" s="115"/>
    </row>
    <row r="6383" spans="9:52" s="180" customFormat="1" x14ac:dyDescent="0.25">
      <c r="I6383" s="203"/>
      <c r="AZ6383" s="115"/>
    </row>
    <row r="6384" spans="9:52" s="180" customFormat="1" x14ac:dyDescent="0.25">
      <c r="I6384" s="203"/>
      <c r="AZ6384" s="115"/>
    </row>
    <row r="6385" spans="9:52" s="180" customFormat="1" x14ac:dyDescent="0.25">
      <c r="I6385" s="203"/>
      <c r="AZ6385" s="115"/>
    </row>
    <row r="6386" spans="9:52" s="180" customFormat="1" x14ac:dyDescent="0.25">
      <c r="I6386" s="203"/>
      <c r="AZ6386" s="115"/>
    </row>
    <row r="6387" spans="9:52" s="180" customFormat="1" x14ac:dyDescent="0.25">
      <c r="I6387" s="203"/>
      <c r="AZ6387" s="115"/>
    </row>
    <row r="6388" spans="9:52" s="180" customFormat="1" x14ac:dyDescent="0.25">
      <c r="I6388" s="203"/>
      <c r="AZ6388" s="115"/>
    </row>
    <row r="6389" spans="9:52" s="180" customFormat="1" x14ac:dyDescent="0.25">
      <c r="I6389" s="203"/>
      <c r="AZ6389" s="115"/>
    </row>
    <row r="6390" spans="9:52" s="180" customFormat="1" x14ac:dyDescent="0.25">
      <c r="I6390" s="203"/>
      <c r="AZ6390" s="115"/>
    </row>
    <row r="6391" spans="9:52" s="180" customFormat="1" x14ac:dyDescent="0.25">
      <c r="I6391" s="203"/>
      <c r="AZ6391" s="115"/>
    </row>
    <row r="6392" spans="9:52" s="180" customFormat="1" x14ac:dyDescent="0.25">
      <c r="I6392" s="203"/>
      <c r="AZ6392" s="115"/>
    </row>
    <row r="6393" spans="9:52" s="180" customFormat="1" x14ac:dyDescent="0.25">
      <c r="I6393" s="203"/>
      <c r="AZ6393" s="115"/>
    </row>
    <row r="6394" spans="9:52" s="180" customFormat="1" x14ac:dyDescent="0.25">
      <c r="I6394" s="203"/>
      <c r="AZ6394" s="115"/>
    </row>
    <row r="6395" spans="9:52" s="180" customFormat="1" x14ac:dyDescent="0.25">
      <c r="I6395" s="203"/>
      <c r="AZ6395" s="115"/>
    </row>
    <row r="6396" spans="9:52" s="180" customFormat="1" x14ac:dyDescent="0.25">
      <c r="I6396" s="203"/>
      <c r="AZ6396" s="115"/>
    </row>
    <row r="6397" spans="9:52" s="180" customFormat="1" x14ac:dyDescent="0.25">
      <c r="I6397" s="203"/>
      <c r="AZ6397" s="115"/>
    </row>
    <row r="6398" spans="9:52" s="180" customFormat="1" x14ac:dyDescent="0.25">
      <c r="I6398" s="203"/>
      <c r="AZ6398" s="115"/>
    </row>
    <row r="6399" spans="9:52" s="180" customFormat="1" x14ac:dyDescent="0.25">
      <c r="I6399" s="203"/>
      <c r="AZ6399" s="115"/>
    </row>
    <row r="6400" spans="9:52" s="180" customFormat="1" x14ac:dyDescent="0.25">
      <c r="I6400" s="203"/>
      <c r="AZ6400" s="115"/>
    </row>
    <row r="6401" spans="9:52" s="180" customFormat="1" x14ac:dyDescent="0.25">
      <c r="I6401" s="203"/>
      <c r="AZ6401" s="115"/>
    </row>
    <row r="6402" spans="9:52" s="180" customFormat="1" x14ac:dyDescent="0.25">
      <c r="I6402" s="203"/>
      <c r="AZ6402" s="115"/>
    </row>
    <row r="6403" spans="9:52" s="180" customFormat="1" x14ac:dyDescent="0.25">
      <c r="I6403" s="203"/>
      <c r="AZ6403" s="115"/>
    </row>
    <row r="6404" spans="9:52" s="180" customFormat="1" x14ac:dyDescent="0.25">
      <c r="I6404" s="203"/>
      <c r="AZ6404" s="115"/>
    </row>
    <row r="6405" spans="9:52" s="180" customFormat="1" x14ac:dyDescent="0.25">
      <c r="I6405" s="203"/>
      <c r="AZ6405" s="115"/>
    </row>
    <row r="6406" spans="9:52" s="180" customFormat="1" x14ac:dyDescent="0.25">
      <c r="I6406" s="203"/>
      <c r="AZ6406" s="115"/>
    </row>
    <row r="6407" spans="9:52" s="180" customFormat="1" x14ac:dyDescent="0.25">
      <c r="I6407" s="203"/>
      <c r="AZ6407" s="115"/>
    </row>
    <row r="6408" spans="9:52" s="180" customFormat="1" x14ac:dyDescent="0.25">
      <c r="I6408" s="203"/>
      <c r="AZ6408" s="115"/>
    </row>
    <row r="6409" spans="9:52" s="180" customFormat="1" x14ac:dyDescent="0.25">
      <c r="I6409" s="203"/>
      <c r="AZ6409" s="115"/>
    </row>
    <row r="6410" spans="9:52" s="180" customFormat="1" x14ac:dyDescent="0.25">
      <c r="I6410" s="203"/>
      <c r="AZ6410" s="115"/>
    </row>
    <row r="6411" spans="9:52" s="180" customFormat="1" x14ac:dyDescent="0.25">
      <c r="I6411" s="203"/>
      <c r="AZ6411" s="115"/>
    </row>
    <row r="6412" spans="9:52" s="180" customFormat="1" x14ac:dyDescent="0.25">
      <c r="I6412" s="203"/>
      <c r="AZ6412" s="115"/>
    </row>
    <row r="6413" spans="9:52" s="180" customFormat="1" x14ac:dyDescent="0.25">
      <c r="I6413" s="203"/>
      <c r="AZ6413" s="115"/>
    </row>
    <row r="6414" spans="9:52" s="180" customFormat="1" x14ac:dyDescent="0.25">
      <c r="I6414" s="203"/>
      <c r="AZ6414" s="115"/>
    </row>
    <row r="6415" spans="9:52" s="180" customFormat="1" x14ac:dyDescent="0.25">
      <c r="I6415" s="203"/>
      <c r="AZ6415" s="115"/>
    </row>
    <row r="6416" spans="9:52" s="180" customFormat="1" x14ac:dyDescent="0.25">
      <c r="I6416" s="203"/>
      <c r="AZ6416" s="115"/>
    </row>
    <row r="6417" spans="9:52" s="180" customFormat="1" x14ac:dyDescent="0.25">
      <c r="I6417" s="203"/>
      <c r="AZ6417" s="115"/>
    </row>
    <row r="6418" spans="9:52" s="180" customFormat="1" x14ac:dyDescent="0.25">
      <c r="I6418" s="203"/>
      <c r="AZ6418" s="115"/>
    </row>
    <row r="6419" spans="9:52" s="180" customFormat="1" x14ac:dyDescent="0.25">
      <c r="I6419" s="203"/>
      <c r="AZ6419" s="115"/>
    </row>
    <row r="6420" spans="9:52" s="180" customFormat="1" x14ac:dyDescent="0.25">
      <c r="I6420" s="203"/>
      <c r="AZ6420" s="115"/>
    </row>
    <row r="6421" spans="9:52" s="180" customFormat="1" x14ac:dyDescent="0.25">
      <c r="I6421" s="203"/>
      <c r="AZ6421" s="115"/>
    </row>
    <row r="6422" spans="9:52" s="180" customFormat="1" x14ac:dyDescent="0.25">
      <c r="I6422" s="203"/>
      <c r="AZ6422" s="115"/>
    </row>
    <row r="6423" spans="9:52" s="180" customFormat="1" x14ac:dyDescent="0.25">
      <c r="I6423" s="203"/>
      <c r="AZ6423" s="115"/>
    </row>
    <row r="6424" spans="9:52" s="180" customFormat="1" x14ac:dyDescent="0.25">
      <c r="I6424" s="203"/>
      <c r="AZ6424" s="115"/>
    </row>
    <row r="6425" spans="9:52" s="180" customFormat="1" x14ac:dyDescent="0.25">
      <c r="I6425" s="203"/>
      <c r="AZ6425" s="115"/>
    </row>
    <row r="6426" spans="9:52" s="180" customFormat="1" x14ac:dyDescent="0.25">
      <c r="I6426" s="203"/>
      <c r="AZ6426" s="115"/>
    </row>
    <row r="6427" spans="9:52" s="180" customFormat="1" x14ac:dyDescent="0.25">
      <c r="I6427" s="203"/>
      <c r="AZ6427" s="115"/>
    </row>
    <row r="6428" spans="9:52" s="180" customFormat="1" x14ac:dyDescent="0.25">
      <c r="I6428" s="203"/>
      <c r="AZ6428" s="115"/>
    </row>
    <row r="6429" spans="9:52" s="180" customFormat="1" x14ac:dyDescent="0.25">
      <c r="I6429" s="203"/>
      <c r="AZ6429" s="115"/>
    </row>
    <row r="6430" spans="9:52" s="180" customFormat="1" x14ac:dyDescent="0.25">
      <c r="I6430" s="203"/>
      <c r="AZ6430" s="115"/>
    </row>
    <row r="6431" spans="9:52" s="180" customFormat="1" x14ac:dyDescent="0.25">
      <c r="I6431" s="203"/>
      <c r="AZ6431" s="115"/>
    </row>
    <row r="6432" spans="9:52" s="180" customFormat="1" x14ac:dyDescent="0.25">
      <c r="I6432" s="203"/>
      <c r="AZ6432" s="115"/>
    </row>
    <row r="6433" spans="9:52" s="180" customFormat="1" x14ac:dyDescent="0.25">
      <c r="I6433" s="203"/>
      <c r="AZ6433" s="115"/>
    </row>
    <row r="6434" spans="9:52" s="180" customFormat="1" x14ac:dyDescent="0.25">
      <c r="I6434" s="203"/>
      <c r="AZ6434" s="115"/>
    </row>
    <row r="6435" spans="9:52" s="180" customFormat="1" x14ac:dyDescent="0.25">
      <c r="I6435" s="203"/>
      <c r="AZ6435" s="115"/>
    </row>
    <row r="6436" spans="9:52" s="180" customFormat="1" x14ac:dyDescent="0.25">
      <c r="I6436" s="203"/>
      <c r="AZ6436" s="115"/>
    </row>
    <row r="6437" spans="9:52" s="180" customFormat="1" x14ac:dyDescent="0.25">
      <c r="I6437" s="203"/>
      <c r="AZ6437" s="115"/>
    </row>
    <row r="6438" spans="9:52" s="180" customFormat="1" x14ac:dyDescent="0.25">
      <c r="I6438" s="203"/>
      <c r="AZ6438" s="115"/>
    </row>
    <row r="6439" spans="9:52" s="180" customFormat="1" x14ac:dyDescent="0.25">
      <c r="I6439" s="203"/>
      <c r="AZ6439" s="115"/>
    </row>
    <row r="6440" spans="9:52" s="180" customFormat="1" x14ac:dyDescent="0.25">
      <c r="I6440" s="203"/>
      <c r="AZ6440" s="115"/>
    </row>
    <row r="6441" spans="9:52" s="180" customFormat="1" x14ac:dyDescent="0.25">
      <c r="I6441" s="203"/>
      <c r="AZ6441" s="115"/>
    </row>
    <row r="6442" spans="9:52" s="180" customFormat="1" x14ac:dyDescent="0.25">
      <c r="I6442" s="203"/>
      <c r="AZ6442" s="115"/>
    </row>
    <row r="6443" spans="9:52" s="180" customFormat="1" x14ac:dyDescent="0.25">
      <c r="I6443" s="203"/>
      <c r="AZ6443" s="115"/>
    </row>
    <row r="6444" spans="9:52" s="180" customFormat="1" x14ac:dyDescent="0.25">
      <c r="I6444" s="203"/>
      <c r="AZ6444" s="115"/>
    </row>
    <row r="6445" spans="9:52" s="180" customFormat="1" x14ac:dyDescent="0.25">
      <c r="I6445" s="203"/>
      <c r="AZ6445" s="115"/>
    </row>
    <row r="6446" spans="9:52" s="180" customFormat="1" x14ac:dyDescent="0.25">
      <c r="I6446" s="203"/>
      <c r="AZ6446" s="115"/>
    </row>
    <row r="6447" spans="9:52" s="180" customFormat="1" x14ac:dyDescent="0.25">
      <c r="I6447" s="203"/>
      <c r="AZ6447" s="115"/>
    </row>
    <row r="6448" spans="9:52" s="180" customFormat="1" x14ac:dyDescent="0.25">
      <c r="I6448" s="203"/>
      <c r="AZ6448" s="115"/>
    </row>
    <row r="6449" spans="9:52" s="180" customFormat="1" x14ac:dyDescent="0.25">
      <c r="I6449" s="203"/>
      <c r="AZ6449" s="115"/>
    </row>
    <row r="6450" spans="9:52" s="180" customFormat="1" x14ac:dyDescent="0.25">
      <c r="I6450" s="203"/>
      <c r="AZ6450" s="115"/>
    </row>
    <row r="6451" spans="9:52" s="180" customFormat="1" x14ac:dyDescent="0.25">
      <c r="I6451" s="203"/>
      <c r="AZ6451" s="115"/>
    </row>
    <row r="6452" spans="9:52" s="180" customFormat="1" x14ac:dyDescent="0.25">
      <c r="I6452" s="203"/>
      <c r="AZ6452" s="115"/>
    </row>
    <row r="6453" spans="9:52" s="180" customFormat="1" x14ac:dyDescent="0.25">
      <c r="I6453" s="203"/>
      <c r="AZ6453" s="115"/>
    </row>
    <row r="6454" spans="9:52" s="180" customFormat="1" x14ac:dyDescent="0.25">
      <c r="I6454" s="203"/>
      <c r="AZ6454" s="115"/>
    </row>
    <row r="6455" spans="9:52" s="180" customFormat="1" x14ac:dyDescent="0.25">
      <c r="I6455" s="203"/>
      <c r="AZ6455" s="115"/>
    </row>
    <row r="6456" spans="9:52" s="180" customFormat="1" x14ac:dyDescent="0.25">
      <c r="I6456" s="203"/>
      <c r="AZ6456" s="115"/>
    </row>
    <row r="6457" spans="9:52" s="180" customFormat="1" x14ac:dyDescent="0.25">
      <c r="I6457" s="203"/>
      <c r="AZ6457" s="115"/>
    </row>
    <row r="6458" spans="9:52" s="180" customFormat="1" x14ac:dyDescent="0.25">
      <c r="I6458" s="203"/>
      <c r="AZ6458" s="115"/>
    </row>
    <row r="6459" spans="9:52" s="180" customFormat="1" x14ac:dyDescent="0.25">
      <c r="I6459" s="203"/>
      <c r="AZ6459" s="115"/>
    </row>
    <row r="6460" spans="9:52" s="180" customFormat="1" x14ac:dyDescent="0.25">
      <c r="I6460" s="203"/>
      <c r="AZ6460" s="115"/>
    </row>
    <row r="6461" spans="9:52" s="180" customFormat="1" x14ac:dyDescent="0.25">
      <c r="I6461" s="203"/>
      <c r="AZ6461" s="115"/>
    </row>
    <row r="6462" spans="9:52" s="180" customFormat="1" x14ac:dyDescent="0.25">
      <c r="I6462" s="203"/>
      <c r="AZ6462" s="115"/>
    </row>
    <row r="6463" spans="9:52" s="180" customFormat="1" x14ac:dyDescent="0.25">
      <c r="I6463" s="203"/>
      <c r="AZ6463" s="115"/>
    </row>
    <row r="6464" spans="9:52" s="180" customFormat="1" x14ac:dyDescent="0.25">
      <c r="I6464" s="203"/>
      <c r="AZ6464" s="115"/>
    </row>
    <row r="6465" spans="9:52" s="180" customFormat="1" x14ac:dyDescent="0.25">
      <c r="I6465" s="203"/>
      <c r="AZ6465" s="115"/>
    </row>
    <row r="6466" spans="9:52" s="180" customFormat="1" x14ac:dyDescent="0.25">
      <c r="I6466" s="203"/>
      <c r="AZ6466" s="115"/>
    </row>
    <row r="6467" spans="9:52" s="180" customFormat="1" x14ac:dyDescent="0.25">
      <c r="I6467" s="203"/>
      <c r="AZ6467" s="115"/>
    </row>
    <row r="6468" spans="9:52" s="180" customFormat="1" x14ac:dyDescent="0.25">
      <c r="I6468" s="203"/>
      <c r="AZ6468" s="115"/>
    </row>
    <row r="6469" spans="9:52" s="180" customFormat="1" x14ac:dyDescent="0.25">
      <c r="I6469" s="203"/>
      <c r="AZ6469" s="115"/>
    </row>
    <row r="6470" spans="9:52" s="180" customFormat="1" x14ac:dyDescent="0.25">
      <c r="I6470" s="203"/>
      <c r="AZ6470" s="115"/>
    </row>
    <row r="6471" spans="9:52" s="180" customFormat="1" x14ac:dyDescent="0.25">
      <c r="I6471" s="203"/>
      <c r="AZ6471" s="115"/>
    </row>
    <row r="6472" spans="9:52" s="180" customFormat="1" x14ac:dyDescent="0.25">
      <c r="I6472" s="203"/>
      <c r="AZ6472" s="115"/>
    </row>
    <row r="6473" spans="9:52" s="180" customFormat="1" x14ac:dyDescent="0.25">
      <c r="I6473" s="203"/>
      <c r="AZ6473" s="115"/>
    </row>
    <row r="6474" spans="9:52" s="180" customFormat="1" x14ac:dyDescent="0.25">
      <c r="I6474" s="203"/>
      <c r="AZ6474" s="115"/>
    </row>
    <row r="6475" spans="9:52" s="180" customFormat="1" x14ac:dyDescent="0.25">
      <c r="I6475" s="203"/>
      <c r="AZ6475" s="115"/>
    </row>
    <row r="6476" spans="9:52" s="180" customFormat="1" x14ac:dyDescent="0.25">
      <c r="I6476" s="203"/>
      <c r="AZ6476" s="115"/>
    </row>
    <row r="6477" spans="9:52" s="180" customFormat="1" x14ac:dyDescent="0.25">
      <c r="I6477" s="203"/>
      <c r="AZ6477" s="115"/>
    </row>
    <row r="6478" spans="9:52" s="180" customFormat="1" x14ac:dyDescent="0.25">
      <c r="I6478" s="203"/>
      <c r="AZ6478" s="115"/>
    </row>
    <row r="6479" spans="9:52" s="180" customFormat="1" x14ac:dyDescent="0.25">
      <c r="I6479" s="203"/>
      <c r="AZ6479" s="115"/>
    </row>
    <row r="6480" spans="9:52" s="180" customFormat="1" x14ac:dyDescent="0.25">
      <c r="I6480" s="203"/>
      <c r="AZ6480" s="115"/>
    </row>
    <row r="6481" spans="9:52" s="180" customFormat="1" x14ac:dyDescent="0.25">
      <c r="I6481" s="203"/>
      <c r="AZ6481" s="115"/>
    </row>
    <row r="6482" spans="9:52" s="180" customFormat="1" x14ac:dyDescent="0.25">
      <c r="I6482" s="203"/>
      <c r="AZ6482" s="115"/>
    </row>
    <row r="6483" spans="9:52" s="180" customFormat="1" x14ac:dyDescent="0.25">
      <c r="I6483" s="203"/>
      <c r="AZ6483" s="115"/>
    </row>
    <row r="6484" spans="9:52" s="180" customFormat="1" x14ac:dyDescent="0.25">
      <c r="I6484" s="203"/>
      <c r="AZ6484" s="115"/>
    </row>
    <row r="6485" spans="9:52" s="180" customFormat="1" x14ac:dyDescent="0.25">
      <c r="I6485" s="203"/>
      <c r="AZ6485" s="115"/>
    </row>
    <row r="6486" spans="9:52" s="180" customFormat="1" x14ac:dyDescent="0.25">
      <c r="I6486" s="203"/>
      <c r="AZ6486" s="115"/>
    </row>
    <row r="6487" spans="9:52" s="180" customFormat="1" x14ac:dyDescent="0.25">
      <c r="I6487" s="203"/>
      <c r="AZ6487" s="115"/>
    </row>
    <row r="6488" spans="9:52" s="180" customFormat="1" x14ac:dyDescent="0.25">
      <c r="I6488" s="203"/>
      <c r="AZ6488" s="115"/>
    </row>
    <row r="6489" spans="9:52" s="180" customFormat="1" x14ac:dyDescent="0.25">
      <c r="I6489" s="203"/>
      <c r="AZ6489" s="115"/>
    </row>
    <row r="6490" spans="9:52" s="180" customFormat="1" x14ac:dyDescent="0.25">
      <c r="I6490" s="203"/>
      <c r="AZ6490" s="115"/>
    </row>
    <row r="6491" spans="9:52" s="180" customFormat="1" x14ac:dyDescent="0.25">
      <c r="I6491" s="203"/>
      <c r="AZ6491" s="115"/>
    </row>
    <row r="6492" spans="9:52" s="180" customFormat="1" x14ac:dyDescent="0.25">
      <c r="I6492" s="203"/>
      <c r="AZ6492" s="115"/>
    </row>
    <row r="6493" spans="9:52" s="180" customFormat="1" x14ac:dyDescent="0.25">
      <c r="I6493" s="203"/>
      <c r="AZ6493" s="115"/>
    </row>
    <row r="6494" spans="9:52" s="180" customFormat="1" x14ac:dyDescent="0.25">
      <c r="I6494" s="203"/>
      <c r="AZ6494" s="115"/>
    </row>
    <row r="6495" spans="9:52" s="180" customFormat="1" x14ac:dyDescent="0.25">
      <c r="I6495" s="203"/>
      <c r="AZ6495" s="115"/>
    </row>
    <row r="6496" spans="9:52" s="180" customFormat="1" x14ac:dyDescent="0.25">
      <c r="I6496" s="203"/>
      <c r="AZ6496" s="115"/>
    </row>
    <row r="6497" spans="9:52" s="180" customFormat="1" x14ac:dyDescent="0.25">
      <c r="I6497" s="203"/>
      <c r="AZ6497" s="115"/>
    </row>
    <row r="6498" spans="9:52" s="180" customFormat="1" x14ac:dyDescent="0.25">
      <c r="I6498" s="203"/>
      <c r="AZ6498" s="115"/>
    </row>
    <row r="6499" spans="9:52" s="180" customFormat="1" x14ac:dyDescent="0.25">
      <c r="I6499" s="203"/>
      <c r="AZ6499" s="115"/>
    </row>
    <row r="6500" spans="9:52" s="180" customFormat="1" x14ac:dyDescent="0.25">
      <c r="I6500" s="203"/>
      <c r="AZ6500" s="115"/>
    </row>
    <row r="6501" spans="9:52" s="180" customFormat="1" x14ac:dyDescent="0.25">
      <c r="I6501" s="203"/>
      <c r="AZ6501" s="115"/>
    </row>
    <row r="6502" spans="9:52" s="180" customFormat="1" x14ac:dyDescent="0.25">
      <c r="I6502" s="203"/>
      <c r="AZ6502" s="115"/>
    </row>
    <row r="6503" spans="9:52" s="180" customFormat="1" x14ac:dyDescent="0.25">
      <c r="I6503" s="203"/>
      <c r="AZ6503" s="115"/>
    </row>
    <row r="6504" spans="9:52" s="180" customFormat="1" x14ac:dyDescent="0.25">
      <c r="I6504" s="203"/>
      <c r="AZ6504" s="115"/>
    </row>
    <row r="6505" spans="9:52" s="180" customFormat="1" x14ac:dyDescent="0.25">
      <c r="I6505" s="203"/>
      <c r="AZ6505" s="115"/>
    </row>
    <row r="6506" spans="9:52" s="180" customFormat="1" x14ac:dyDescent="0.25">
      <c r="I6506" s="203"/>
      <c r="AZ6506" s="115"/>
    </row>
    <row r="6507" spans="9:52" s="180" customFormat="1" x14ac:dyDescent="0.25">
      <c r="I6507" s="203"/>
      <c r="AZ6507" s="115"/>
    </row>
    <row r="6508" spans="9:52" s="180" customFormat="1" x14ac:dyDescent="0.25">
      <c r="I6508" s="203"/>
      <c r="AZ6508" s="115"/>
    </row>
    <row r="6509" spans="9:52" s="180" customFormat="1" x14ac:dyDescent="0.25">
      <c r="I6509" s="203"/>
      <c r="AZ6509" s="115"/>
    </row>
    <row r="6510" spans="9:52" s="180" customFormat="1" x14ac:dyDescent="0.25">
      <c r="I6510" s="203"/>
      <c r="AZ6510" s="115"/>
    </row>
    <row r="6511" spans="9:52" s="180" customFormat="1" x14ac:dyDescent="0.25">
      <c r="I6511" s="203"/>
      <c r="AZ6511" s="115"/>
    </row>
    <row r="6512" spans="9:52" s="180" customFormat="1" x14ac:dyDescent="0.25">
      <c r="I6512" s="203"/>
      <c r="AZ6512" s="115"/>
    </row>
    <row r="6513" spans="9:52" s="180" customFormat="1" x14ac:dyDescent="0.25">
      <c r="I6513" s="203"/>
      <c r="AZ6513" s="115"/>
    </row>
    <row r="6514" spans="9:52" s="180" customFormat="1" x14ac:dyDescent="0.25">
      <c r="I6514" s="203"/>
      <c r="AZ6514" s="115"/>
    </row>
    <row r="6515" spans="9:52" s="180" customFormat="1" x14ac:dyDescent="0.25">
      <c r="I6515" s="203"/>
      <c r="AZ6515" s="115"/>
    </row>
    <row r="6516" spans="9:52" s="180" customFormat="1" x14ac:dyDescent="0.25">
      <c r="I6516" s="203"/>
      <c r="AZ6516" s="115"/>
    </row>
    <row r="6517" spans="9:52" s="180" customFormat="1" x14ac:dyDescent="0.25">
      <c r="I6517" s="203"/>
      <c r="AZ6517" s="115"/>
    </row>
    <row r="6518" spans="9:52" s="180" customFormat="1" x14ac:dyDescent="0.25">
      <c r="I6518" s="203"/>
      <c r="AZ6518" s="115"/>
    </row>
    <row r="6519" spans="9:52" s="180" customFormat="1" x14ac:dyDescent="0.25">
      <c r="I6519" s="203"/>
      <c r="AZ6519" s="115"/>
    </row>
    <row r="6520" spans="9:52" s="180" customFormat="1" x14ac:dyDescent="0.25">
      <c r="I6520" s="203"/>
      <c r="AZ6520" s="115"/>
    </row>
    <row r="6521" spans="9:52" s="180" customFormat="1" x14ac:dyDescent="0.25">
      <c r="I6521" s="203"/>
      <c r="AZ6521" s="115"/>
    </row>
    <row r="6522" spans="9:52" s="180" customFormat="1" x14ac:dyDescent="0.25">
      <c r="I6522" s="203"/>
      <c r="AZ6522" s="115"/>
    </row>
    <row r="6523" spans="9:52" s="180" customFormat="1" x14ac:dyDescent="0.25">
      <c r="I6523" s="203"/>
      <c r="AZ6523" s="115"/>
    </row>
    <row r="6524" spans="9:52" s="180" customFormat="1" x14ac:dyDescent="0.25">
      <c r="I6524" s="203"/>
      <c r="AZ6524" s="115"/>
    </row>
    <row r="6525" spans="9:52" s="180" customFormat="1" x14ac:dyDescent="0.25">
      <c r="I6525" s="203"/>
      <c r="AZ6525" s="115"/>
    </row>
    <row r="6526" spans="9:52" s="180" customFormat="1" x14ac:dyDescent="0.25">
      <c r="I6526" s="203"/>
      <c r="AZ6526" s="115"/>
    </row>
    <row r="6527" spans="9:52" s="180" customFormat="1" x14ac:dyDescent="0.25">
      <c r="I6527" s="203"/>
      <c r="AZ6527" s="115"/>
    </row>
    <row r="6528" spans="9:52" s="180" customFormat="1" x14ac:dyDescent="0.25">
      <c r="I6528" s="203"/>
      <c r="AZ6528" s="115"/>
    </row>
    <row r="6529" spans="9:52" s="180" customFormat="1" x14ac:dyDescent="0.25">
      <c r="I6529" s="203"/>
      <c r="AZ6529" s="115"/>
    </row>
    <row r="6530" spans="9:52" s="180" customFormat="1" x14ac:dyDescent="0.25">
      <c r="I6530" s="203"/>
      <c r="AZ6530" s="115"/>
    </row>
    <row r="6531" spans="9:52" s="180" customFormat="1" x14ac:dyDescent="0.25">
      <c r="I6531" s="203"/>
      <c r="AZ6531" s="115"/>
    </row>
    <row r="6532" spans="9:52" s="180" customFormat="1" x14ac:dyDescent="0.25">
      <c r="I6532" s="203"/>
      <c r="AZ6532" s="115"/>
    </row>
    <row r="6533" spans="9:52" s="180" customFormat="1" x14ac:dyDescent="0.25">
      <c r="I6533" s="203"/>
      <c r="AZ6533" s="115"/>
    </row>
    <row r="6534" spans="9:52" s="180" customFormat="1" x14ac:dyDescent="0.25">
      <c r="I6534" s="203"/>
      <c r="AZ6534" s="115"/>
    </row>
    <row r="6535" spans="9:52" s="180" customFormat="1" x14ac:dyDescent="0.25">
      <c r="I6535" s="203"/>
      <c r="AZ6535" s="115"/>
    </row>
    <row r="6536" spans="9:52" s="180" customFormat="1" x14ac:dyDescent="0.25">
      <c r="I6536" s="203"/>
      <c r="AZ6536" s="115"/>
    </row>
    <row r="6537" spans="9:52" s="180" customFormat="1" x14ac:dyDescent="0.25">
      <c r="I6537" s="203"/>
      <c r="AZ6537" s="115"/>
    </row>
    <row r="6538" spans="9:52" s="180" customFormat="1" x14ac:dyDescent="0.25">
      <c r="I6538" s="203"/>
      <c r="AZ6538" s="115"/>
    </row>
    <row r="6539" spans="9:52" s="180" customFormat="1" x14ac:dyDescent="0.25">
      <c r="I6539" s="203"/>
      <c r="AZ6539" s="115"/>
    </row>
    <row r="6540" spans="9:52" s="180" customFormat="1" x14ac:dyDescent="0.25">
      <c r="I6540" s="203"/>
      <c r="AZ6540" s="115"/>
    </row>
    <row r="6541" spans="9:52" s="180" customFormat="1" x14ac:dyDescent="0.25">
      <c r="I6541" s="203"/>
      <c r="AZ6541" s="115"/>
    </row>
    <row r="6542" spans="9:52" s="180" customFormat="1" x14ac:dyDescent="0.25">
      <c r="I6542" s="203"/>
      <c r="AZ6542" s="115"/>
    </row>
    <row r="6543" spans="9:52" s="180" customFormat="1" x14ac:dyDescent="0.25">
      <c r="I6543" s="203"/>
      <c r="AZ6543" s="115"/>
    </row>
    <row r="6544" spans="9:52" s="180" customFormat="1" x14ac:dyDescent="0.25">
      <c r="I6544" s="203"/>
      <c r="AZ6544" s="115"/>
    </row>
    <row r="6545" spans="9:52" s="180" customFormat="1" x14ac:dyDescent="0.25">
      <c r="I6545" s="203"/>
      <c r="AZ6545" s="115"/>
    </row>
    <row r="6546" spans="9:52" s="180" customFormat="1" x14ac:dyDescent="0.25">
      <c r="I6546" s="203"/>
      <c r="AZ6546" s="115"/>
    </row>
    <row r="6547" spans="9:52" s="180" customFormat="1" x14ac:dyDescent="0.25">
      <c r="I6547" s="203"/>
      <c r="AZ6547" s="115"/>
    </row>
    <row r="6548" spans="9:52" s="180" customFormat="1" x14ac:dyDescent="0.25">
      <c r="I6548" s="203"/>
      <c r="AZ6548" s="115"/>
    </row>
    <row r="6549" spans="9:52" s="180" customFormat="1" x14ac:dyDescent="0.25">
      <c r="I6549" s="203"/>
      <c r="AZ6549" s="115"/>
    </row>
    <row r="6550" spans="9:52" s="180" customFormat="1" x14ac:dyDescent="0.25">
      <c r="I6550" s="203"/>
      <c r="AZ6550" s="115"/>
    </row>
    <row r="6551" spans="9:52" s="180" customFormat="1" x14ac:dyDescent="0.25">
      <c r="I6551" s="203"/>
      <c r="AZ6551" s="115"/>
    </row>
    <row r="6552" spans="9:52" s="180" customFormat="1" x14ac:dyDescent="0.25">
      <c r="I6552" s="203"/>
      <c r="AZ6552" s="115"/>
    </row>
    <row r="6553" spans="9:52" s="180" customFormat="1" x14ac:dyDescent="0.25">
      <c r="I6553" s="203"/>
      <c r="AZ6553" s="115"/>
    </row>
    <row r="6554" spans="9:52" s="180" customFormat="1" x14ac:dyDescent="0.25">
      <c r="I6554" s="203"/>
      <c r="AZ6554" s="115"/>
    </row>
    <row r="6555" spans="9:52" s="180" customFormat="1" x14ac:dyDescent="0.25">
      <c r="I6555" s="203"/>
      <c r="AZ6555" s="115"/>
    </row>
    <row r="6556" spans="9:52" s="180" customFormat="1" x14ac:dyDescent="0.25">
      <c r="I6556" s="203"/>
      <c r="AZ6556" s="115"/>
    </row>
    <row r="6557" spans="9:52" s="180" customFormat="1" x14ac:dyDescent="0.25">
      <c r="I6557" s="203"/>
      <c r="AZ6557" s="115"/>
    </row>
    <row r="6558" spans="9:52" s="180" customFormat="1" x14ac:dyDescent="0.25">
      <c r="I6558" s="203"/>
      <c r="AZ6558" s="115"/>
    </row>
    <row r="6559" spans="9:52" s="180" customFormat="1" x14ac:dyDescent="0.25">
      <c r="I6559" s="203"/>
      <c r="AZ6559" s="115"/>
    </row>
    <row r="6560" spans="9:52" s="180" customFormat="1" x14ac:dyDescent="0.25">
      <c r="I6560" s="203"/>
      <c r="AZ6560" s="115"/>
    </row>
    <row r="6561" spans="9:52" s="180" customFormat="1" x14ac:dyDescent="0.25">
      <c r="I6561" s="203"/>
      <c r="AZ6561" s="115"/>
    </row>
    <row r="6562" spans="9:52" s="180" customFormat="1" x14ac:dyDescent="0.25">
      <c r="I6562" s="203"/>
      <c r="AZ6562" s="115"/>
    </row>
    <row r="6563" spans="9:52" s="180" customFormat="1" x14ac:dyDescent="0.25">
      <c r="I6563" s="203"/>
      <c r="AZ6563" s="115"/>
    </row>
    <row r="6564" spans="9:52" s="180" customFormat="1" x14ac:dyDescent="0.25">
      <c r="I6564" s="203"/>
      <c r="AZ6564" s="115"/>
    </row>
    <row r="6565" spans="9:52" s="180" customFormat="1" x14ac:dyDescent="0.25">
      <c r="I6565" s="203"/>
      <c r="AZ6565" s="115"/>
    </row>
    <row r="6566" spans="9:52" s="180" customFormat="1" x14ac:dyDescent="0.25">
      <c r="I6566" s="203"/>
      <c r="AZ6566" s="115"/>
    </row>
    <row r="6567" spans="9:52" s="180" customFormat="1" x14ac:dyDescent="0.25">
      <c r="I6567" s="203"/>
      <c r="AZ6567" s="115"/>
    </row>
    <row r="6568" spans="9:52" s="180" customFormat="1" x14ac:dyDescent="0.25">
      <c r="I6568" s="203"/>
      <c r="AZ6568" s="115"/>
    </row>
    <row r="6569" spans="9:52" s="180" customFormat="1" x14ac:dyDescent="0.25">
      <c r="I6569" s="203"/>
      <c r="AZ6569" s="115"/>
    </row>
    <row r="6570" spans="9:52" s="180" customFormat="1" x14ac:dyDescent="0.25">
      <c r="I6570" s="203"/>
      <c r="AZ6570" s="115"/>
    </row>
    <row r="6571" spans="9:52" s="180" customFormat="1" x14ac:dyDescent="0.25">
      <c r="I6571" s="203"/>
      <c r="AZ6571" s="115"/>
    </row>
    <row r="6572" spans="9:52" s="180" customFormat="1" x14ac:dyDescent="0.25">
      <c r="I6572" s="203"/>
      <c r="AZ6572" s="115"/>
    </row>
    <row r="6573" spans="9:52" s="180" customFormat="1" x14ac:dyDescent="0.25">
      <c r="I6573" s="203"/>
      <c r="AZ6573" s="115"/>
    </row>
    <row r="6574" spans="9:52" s="180" customFormat="1" x14ac:dyDescent="0.25">
      <c r="I6574" s="203"/>
      <c r="AZ6574" s="115"/>
    </row>
    <row r="6575" spans="9:52" s="180" customFormat="1" x14ac:dyDescent="0.25">
      <c r="I6575" s="203"/>
      <c r="AZ6575" s="115"/>
    </row>
    <row r="6576" spans="9:52" s="180" customFormat="1" x14ac:dyDescent="0.25">
      <c r="I6576" s="203"/>
      <c r="AZ6576" s="115"/>
    </row>
    <row r="6577" spans="9:52" s="180" customFormat="1" x14ac:dyDescent="0.25">
      <c r="I6577" s="203"/>
      <c r="AZ6577" s="115"/>
    </row>
    <row r="6578" spans="9:52" s="180" customFormat="1" x14ac:dyDescent="0.25">
      <c r="I6578" s="203"/>
      <c r="AZ6578" s="115"/>
    </row>
    <row r="6579" spans="9:52" s="180" customFormat="1" x14ac:dyDescent="0.25">
      <c r="I6579" s="203"/>
      <c r="AZ6579" s="115"/>
    </row>
    <row r="6580" spans="9:52" s="180" customFormat="1" x14ac:dyDescent="0.25">
      <c r="I6580" s="203"/>
      <c r="AZ6580" s="115"/>
    </row>
    <row r="6581" spans="9:52" s="180" customFormat="1" x14ac:dyDescent="0.25">
      <c r="I6581" s="203"/>
      <c r="AZ6581" s="115"/>
    </row>
    <row r="6582" spans="9:52" s="180" customFormat="1" x14ac:dyDescent="0.25">
      <c r="I6582" s="203"/>
      <c r="AZ6582" s="115"/>
    </row>
    <row r="6583" spans="9:52" s="180" customFormat="1" x14ac:dyDescent="0.25">
      <c r="I6583" s="203"/>
      <c r="AZ6583" s="115"/>
    </row>
    <row r="6584" spans="9:52" s="180" customFormat="1" x14ac:dyDescent="0.25">
      <c r="I6584" s="203"/>
      <c r="AZ6584" s="115"/>
    </row>
    <row r="6585" spans="9:52" s="180" customFormat="1" x14ac:dyDescent="0.25">
      <c r="I6585" s="203"/>
      <c r="AZ6585" s="115"/>
    </row>
    <row r="6586" spans="9:52" s="180" customFormat="1" x14ac:dyDescent="0.25">
      <c r="I6586" s="203"/>
      <c r="AZ6586" s="115"/>
    </row>
    <row r="6587" spans="9:52" s="180" customFormat="1" x14ac:dyDescent="0.25">
      <c r="I6587" s="203"/>
      <c r="AZ6587" s="115"/>
    </row>
    <row r="6588" spans="9:52" s="180" customFormat="1" x14ac:dyDescent="0.25">
      <c r="I6588" s="203"/>
      <c r="AZ6588" s="115"/>
    </row>
    <row r="6589" spans="9:52" s="180" customFormat="1" x14ac:dyDescent="0.25">
      <c r="I6589" s="203"/>
      <c r="AZ6589" s="115"/>
    </row>
    <row r="6590" spans="9:52" s="180" customFormat="1" x14ac:dyDescent="0.25">
      <c r="I6590" s="203"/>
      <c r="AZ6590" s="115"/>
    </row>
    <row r="6591" spans="9:52" s="180" customFormat="1" x14ac:dyDescent="0.25">
      <c r="I6591" s="203"/>
      <c r="AZ6591" s="115"/>
    </row>
    <row r="6592" spans="9:52" s="180" customFormat="1" x14ac:dyDescent="0.25">
      <c r="I6592" s="203"/>
      <c r="AZ6592" s="115"/>
    </row>
    <row r="6593" spans="9:52" s="180" customFormat="1" x14ac:dyDescent="0.25">
      <c r="I6593" s="203"/>
      <c r="AZ6593" s="115"/>
    </row>
    <row r="6594" spans="9:52" s="180" customFormat="1" x14ac:dyDescent="0.25">
      <c r="I6594" s="203"/>
      <c r="AZ6594" s="115"/>
    </row>
    <row r="6595" spans="9:52" s="180" customFormat="1" x14ac:dyDescent="0.25">
      <c r="I6595" s="203"/>
      <c r="AZ6595" s="115"/>
    </row>
    <row r="6596" spans="9:52" s="180" customFormat="1" x14ac:dyDescent="0.25">
      <c r="I6596" s="203"/>
      <c r="AZ6596" s="115"/>
    </row>
    <row r="6597" spans="9:52" s="180" customFormat="1" x14ac:dyDescent="0.25">
      <c r="I6597" s="203"/>
      <c r="AZ6597" s="115"/>
    </row>
    <row r="6598" spans="9:52" s="180" customFormat="1" x14ac:dyDescent="0.25">
      <c r="I6598" s="203"/>
      <c r="AZ6598" s="115"/>
    </row>
    <row r="6599" spans="9:52" s="180" customFormat="1" x14ac:dyDescent="0.25">
      <c r="I6599" s="203"/>
      <c r="AZ6599" s="115"/>
    </row>
    <row r="6600" spans="9:52" s="180" customFormat="1" x14ac:dyDescent="0.25">
      <c r="I6600" s="203"/>
      <c r="AZ6600" s="115"/>
    </row>
    <row r="6601" spans="9:52" s="180" customFormat="1" x14ac:dyDescent="0.25">
      <c r="I6601" s="203"/>
      <c r="AZ6601" s="115"/>
    </row>
    <row r="6602" spans="9:52" s="180" customFormat="1" x14ac:dyDescent="0.25">
      <c r="I6602" s="203"/>
      <c r="AZ6602" s="115"/>
    </row>
    <row r="6603" spans="9:52" s="180" customFormat="1" x14ac:dyDescent="0.25">
      <c r="I6603" s="203"/>
      <c r="AZ6603" s="115"/>
    </row>
    <row r="6604" spans="9:52" s="180" customFormat="1" x14ac:dyDescent="0.25">
      <c r="I6604" s="203"/>
      <c r="AZ6604" s="115"/>
    </row>
    <row r="6605" spans="9:52" s="180" customFormat="1" x14ac:dyDescent="0.25">
      <c r="I6605" s="203"/>
      <c r="AZ6605" s="115"/>
    </row>
    <row r="6606" spans="9:52" s="180" customFormat="1" x14ac:dyDescent="0.25">
      <c r="I6606" s="203"/>
      <c r="AZ6606" s="115"/>
    </row>
    <row r="6607" spans="9:52" s="180" customFormat="1" x14ac:dyDescent="0.25">
      <c r="I6607" s="203"/>
      <c r="AZ6607" s="115"/>
    </row>
    <row r="6608" spans="9:52" s="180" customFormat="1" x14ac:dyDescent="0.25">
      <c r="I6608" s="203"/>
      <c r="AZ6608" s="115"/>
    </row>
    <row r="6609" spans="9:52" s="180" customFormat="1" x14ac:dyDescent="0.25">
      <c r="I6609" s="203"/>
      <c r="AZ6609" s="115"/>
    </row>
    <row r="6610" spans="9:52" s="180" customFormat="1" x14ac:dyDescent="0.25">
      <c r="I6610" s="203"/>
      <c r="AZ6610" s="115"/>
    </row>
    <row r="6611" spans="9:52" s="180" customFormat="1" x14ac:dyDescent="0.25">
      <c r="I6611" s="203"/>
      <c r="AZ6611" s="115"/>
    </row>
    <row r="6612" spans="9:52" s="180" customFormat="1" x14ac:dyDescent="0.25">
      <c r="I6612" s="203"/>
      <c r="AZ6612" s="115"/>
    </row>
    <row r="6613" spans="9:52" s="180" customFormat="1" x14ac:dyDescent="0.25">
      <c r="I6613" s="203"/>
      <c r="AZ6613" s="115"/>
    </row>
    <row r="6614" spans="9:52" s="180" customFormat="1" x14ac:dyDescent="0.25">
      <c r="I6614" s="203"/>
      <c r="AZ6614" s="115"/>
    </row>
    <row r="6615" spans="9:52" s="180" customFormat="1" x14ac:dyDescent="0.25">
      <c r="I6615" s="203"/>
      <c r="AZ6615" s="115"/>
    </row>
    <row r="6616" spans="9:52" s="180" customFormat="1" x14ac:dyDescent="0.25">
      <c r="I6616" s="203"/>
      <c r="AZ6616" s="115"/>
    </row>
    <row r="6617" spans="9:52" s="180" customFormat="1" x14ac:dyDescent="0.25">
      <c r="I6617" s="203"/>
      <c r="AZ6617" s="115"/>
    </row>
    <row r="6618" spans="9:52" s="180" customFormat="1" x14ac:dyDescent="0.25">
      <c r="I6618" s="203"/>
      <c r="AZ6618" s="115"/>
    </row>
    <row r="6619" spans="9:52" s="180" customFormat="1" x14ac:dyDescent="0.25">
      <c r="I6619" s="203"/>
      <c r="AZ6619" s="115"/>
    </row>
    <row r="6620" spans="9:52" s="180" customFormat="1" x14ac:dyDescent="0.25">
      <c r="I6620" s="203"/>
      <c r="AZ6620" s="115"/>
    </row>
    <row r="6621" spans="9:52" s="180" customFormat="1" x14ac:dyDescent="0.25">
      <c r="I6621" s="203"/>
      <c r="AZ6621" s="115"/>
    </row>
    <row r="6622" spans="9:52" s="180" customFormat="1" x14ac:dyDescent="0.25">
      <c r="I6622" s="203"/>
      <c r="AZ6622" s="115"/>
    </row>
    <row r="6623" spans="9:52" s="180" customFormat="1" x14ac:dyDescent="0.25">
      <c r="I6623" s="203"/>
      <c r="AZ6623" s="115"/>
    </row>
    <row r="6624" spans="9:52" s="180" customFormat="1" x14ac:dyDescent="0.25">
      <c r="I6624" s="203"/>
      <c r="AZ6624" s="115"/>
    </row>
    <row r="6625" spans="9:52" s="180" customFormat="1" x14ac:dyDescent="0.25">
      <c r="I6625" s="203"/>
      <c r="AZ6625" s="115"/>
    </row>
    <row r="6626" spans="9:52" s="180" customFormat="1" x14ac:dyDescent="0.25">
      <c r="I6626" s="203"/>
      <c r="AZ6626" s="115"/>
    </row>
    <row r="6627" spans="9:52" s="180" customFormat="1" x14ac:dyDescent="0.25">
      <c r="I6627" s="203"/>
      <c r="AZ6627" s="115"/>
    </row>
    <row r="6628" spans="9:52" s="180" customFormat="1" x14ac:dyDescent="0.25">
      <c r="I6628" s="203"/>
      <c r="AZ6628" s="115"/>
    </row>
    <row r="6629" spans="9:52" s="180" customFormat="1" x14ac:dyDescent="0.25">
      <c r="I6629" s="203"/>
      <c r="AZ6629" s="115"/>
    </row>
    <row r="6630" spans="9:52" s="180" customFormat="1" x14ac:dyDescent="0.25">
      <c r="I6630" s="203"/>
      <c r="AZ6630" s="115"/>
    </row>
    <row r="6631" spans="9:52" s="180" customFormat="1" x14ac:dyDescent="0.25">
      <c r="I6631" s="203"/>
      <c r="AZ6631" s="115"/>
    </row>
    <row r="6632" spans="9:52" s="180" customFormat="1" x14ac:dyDescent="0.25">
      <c r="I6632" s="203"/>
      <c r="AZ6632" s="115"/>
    </row>
    <row r="6633" spans="9:52" s="180" customFormat="1" x14ac:dyDescent="0.25">
      <c r="I6633" s="203"/>
      <c r="AZ6633" s="115"/>
    </row>
    <row r="6634" spans="9:52" s="180" customFormat="1" x14ac:dyDescent="0.25">
      <c r="I6634" s="203"/>
      <c r="AZ6634" s="115"/>
    </row>
    <row r="6635" spans="9:52" s="180" customFormat="1" x14ac:dyDescent="0.25">
      <c r="I6635" s="203"/>
      <c r="AZ6635" s="115"/>
    </row>
    <row r="6636" spans="9:52" s="180" customFormat="1" x14ac:dyDescent="0.25">
      <c r="I6636" s="203"/>
      <c r="AZ6636" s="115"/>
    </row>
    <row r="6637" spans="9:52" s="180" customFormat="1" x14ac:dyDescent="0.25">
      <c r="I6637" s="203"/>
      <c r="AZ6637" s="115"/>
    </row>
    <row r="6638" spans="9:52" s="180" customFormat="1" x14ac:dyDescent="0.25">
      <c r="I6638" s="203"/>
      <c r="AZ6638" s="115"/>
    </row>
    <row r="6639" spans="9:52" s="180" customFormat="1" x14ac:dyDescent="0.25">
      <c r="I6639" s="203"/>
      <c r="AZ6639" s="115"/>
    </row>
    <row r="6640" spans="9:52" s="180" customFormat="1" x14ac:dyDescent="0.25">
      <c r="I6640" s="203"/>
      <c r="AZ6640" s="115"/>
    </row>
    <row r="6641" spans="9:52" s="180" customFormat="1" x14ac:dyDescent="0.25">
      <c r="I6641" s="203"/>
      <c r="AZ6641" s="115"/>
    </row>
    <row r="6642" spans="9:52" s="180" customFormat="1" x14ac:dyDescent="0.25">
      <c r="I6642" s="203"/>
      <c r="AZ6642" s="115"/>
    </row>
    <row r="6643" spans="9:52" s="180" customFormat="1" x14ac:dyDescent="0.25">
      <c r="I6643" s="203"/>
      <c r="AZ6643" s="115"/>
    </row>
    <row r="6644" spans="9:52" s="180" customFormat="1" x14ac:dyDescent="0.25">
      <c r="I6644" s="203"/>
      <c r="AZ6644" s="115"/>
    </row>
    <row r="6645" spans="9:52" s="180" customFormat="1" x14ac:dyDescent="0.25">
      <c r="I6645" s="203"/>
      <c r="AZ6645" s="115"/>
    </row>
    <row r="6646" spans="9:52" s="180" customFormat="1" x14ac:dyDescent="0.25">
      <c r="I6646" s="203"/>
      <c r="AZ6646" s="115"/>
    </row>
    <row r="6647" spans="9:52" s="180" customFormat="1" x14ac:dyDescent="0.25">
      <c r="I6647" s="203"/>
      <c r="AZ6647" s="115"/>
    </row>
    <row r="6648" spans="9:52" s="180" customFormat="1" x14ac:dyDescent="0.25">
      <c r="I6648" s="203"/>
      <c r="AZ6648" s="115"/>
    </row>
    <row r="6649" spans="9:52" s="180" customFormat="1" x14ac:dyDescent="0.25">
      <c r="I6649" s="203"/>
      <c r="AZ6649" s="115"/>
    </row>
    <row r="6650" spans="9:52" s="180" customFormat="1" x14ac:dyDescent="0.25">
      <c r="I6650" s="203"/>
      <c r="AZ6650" s="115"/>
    </row>
    <row r="6651" spans="9:52" s="180" customFormat="1" x14ac:dyDescent="0.25">
      <c r="I6651" s="203"/>
      <c r="AZ6651" s="115"/>
    </row>
    <row r="6652" spans="9:52" s="180" customFormat="1" x14ac:dyDescent="0.25">
      <c r="I6652" s="203"/>
      <c r="AZ6652" s="115"/>
    </row>
    <row r="6653" spans="9:52" s="180" customFormat="1" x14ac:dyDescent="0.25">
      <c r="I6653" s="203"/>
      <c r="AZ6653" s="115"/>
    </row>
    <row r="6654" spans="9:52" s="180" customFormat="1" x14ac:dyDescent="0.25">
      <c r="I6654" s="203"/>
      <c r="AZ6654" s="115"/>
    </row>
    <row r="6655" spans="9:52" s="180" customFormat="1" x14ac:dyDescent="0.25">
      <c r="I6655" s="203"/>
      <c r="AZ6655" s="115"/>
    </row>
    <row r="6656" spans="9:52" s="180" customFormat="1" x14ac:dyDescent="0.25">
      <c r="I6656" s="203"/>
      <c r="AZ6656" s="115"/>
    </row>
    <row r="6657" spans="9:52" s="180" customFormat="1" x14ac:dyDescent="0.25">
      <c r="I6657" s="203"/>
      <c r="AZ6657" s="115"/>
    </row>
    <row r="6658" spans="9:52" s="180" customFormat="1" x14ac:dyDescent="0.25">
      <c r="I6658" s="203"/>
      <c r="AZ6658" s="115"/>
    </row>
    <row r="6659" spans="9:52" s="180" customFormat="1" x14ac:dyDescent="0.25">
      <c r="I6659" s="203"/>
      <c r="AZ6659" s="115"/>
    </row>
    <row r="6660" spans="9:52" s="180" customFormat="1" x14ac:dyDescent="0.25">
      <c r="I6660" s="203"/>
      <c r="AZ6660" s="115"/>
    </row>
    <row r="6661" spans="9:52" s="180" customFormat="1" x14ac:dyDescent="0.25">
      <c r="I6661" s="203"/>
      <c r="AZ6661" s="115"/>
    </row>
    <row r="6662" spans="9:52" s="180" customFormat="1" x14ac:dyDescent="0.25">
      <c r="I6662" s="203"/>
      <c r="AZ6662" s="115"/>
    </row>
    <row r="6663" spans="9:52" s="180" customFormat="1" x14ac:dyDescent="0.25">
      <c r="I6663" s="203"/>
      <c r="AZ6663" s="115"/>
    </row>
    <row r="6664" spans="9:52" s="180" customFormat="1" x14ac:dyDescent="0.25">
      <c r="I6664" s="203"/>
      <c r="AZ6664" s="115"/>
    </row>
    <row r="6665" spans="9:52" s="180" customFormat="1" x14ac:dyDescent="0.25">
      <c r="I6665" s="203"/>
      <c r="AZ6665" s="115"/>
    </row>
    <row r="6666" spans="9:52" s="180" customFormat="1" x14ac:dyDescent="0.25">
      <c r="I6666" s="203"/>
      <c r="AZ6666" s="115"/>
    </row>
    <row r="6667" spans="9:52" s="180" customFormat="1" x14ac:dyDescent="0.25">
      <c r="I6667" s="203"/>
      <c r="AZ6667" s="115"/>
    </row>
    <row r="6668" spans="9:52" s="180" customFormat="1" x14ac:dyDescent="0.25">
      <c r="I6668" s="203"/>
      <c r="AZ6668" s="115"/>
    </row>
    <row r="6669" spans="9:52" s="180" customFormat="1" x14ac:dyDescent="0.25">
      <c r="I6669" s="203"/>
      <c r="AZ6669" s="115"/>
    </row>
    <row r="6670" spans="9:52" s="180" customFormat="1" x14ac:dyDescent="0.25">
      <c r="I6670" s="203"/>
      <c r="AZ6670" s="115"/>
    </row>
    <row r="6671" spans="9:52" s="180" customFormat="1" x14ac:dyDescent="0.25">
      <c r="I6671" s="203"/>
      <c r="AZ6671" s="115"/>
    </row>
    <row r="6672" spans="9:52" s="180" customFormat="1" x14ac:dyDescent="0.25">
      <c r="I6672" s="203"/>
      <c r="AZ6672" s="115"/>
    </row>
    <row r="6673" spans="9:52" s="180" customFormat="1" x14ac:dyDescent="0.25">
      <c r="I6673" s="203"/>
      <c r="AZ6673" s="115"/>
    </row>
    <row r="6674" spans="9:52" s="180" customFormat="1" x14ac:dyDescent="0.25">
      <c r="I6674" s="203"/>
      <c r="AZ6674" s="115"/>
    </row>
    <row r="6675" spans="9:52" s="180" customFormat="1" x14ac:dyDescent="0.25">
      <c r="I6675" s="203"/>
      <c r="AZ6675" s="115"/>
    </row>
    <row r="6676" spans="9:52" s="180" customFormat="1" x14ac:dyDescent="0.25">
      <c r="I6676" s="203"/>
      <c r="AZ6676" s="115"/>
    </row>
    <row r="6677" spans="9:52" s="180" customFormat="1" x14ac:dyDescent="0.25">
      <c r="I6677" s="203"/>
      <c r="AZ6677" s="115"/>
    </row>
    <row r="6678" spans="9:52" s="180" customFormat="1" x14ac:dyDescent="0.25">
      <c r="I6678" s="203"/>
      <c r="AZ6678" s="115"/>
    </row>
    <row r="6679" spans="9:52" s="180" customFormat="1" x14ac:dyDescent="0.25">
      <c r="I6679" s="203"/>
      <c r="AZ6679" s="115"/>
    </row>
    <row r="6680" spans="9:52" s="180" customFormat="1" x14ac:dyDescent="0.25">
      <c r="I6680" s="203"/>
      <c r="AZ6680" s="115"/>
    </row>
    <row r="6681" spans="9:52" s="180" customFormat="1" x14ac:dyDescent="0.25">
      <c r="I6681" s="203"/>
      <c r="AZ6681" s="115"/>
    </row>
    <row r="6682" spans="9:52" s="180" customFormat="1" x14ac:dyDescent="0.25">
      <c r="I6682" s="203"/>
      <c r="AZ6682" s="115"/>
    </row>
    <row r="6683" spans="9:52" s="180" customFormat="1" x14ac:dyDescent="0.25">
      <c r="I6683" s="203"/>
      <c r="AZ6683" s="115"/>
    </row>
    <row r="6684" spans="9:52" s="180" customFormat="1" x14ac:dyDescent="0.25">
      <c r="I6684" s="203"/>
      <c r="AZ6684" s="115"/>
    </row>
    <row r="6685" spans="9:52" s="180" customFormat="1" x14ac:dyDescent="0.25">
      <c r="I6685" s="203"/>
      <c r="AZ6685" s="115"/>
    </row>
    <row r="6686" spans="9:52" s="180" customFormat="1" x14ac:dyDescent="0.25">
      <c r="I6686" s="203"/>
      <c r="AZ6686" s="115"/>
    </row>
    <row r="6687" spans="9:52" s="180" customFormat="1" x14ac:dyDescent="0.25">
      <c r="I6687" s="203"/>
      <c r="AZ6687" s="115"/>
    </row>
    <row r="6688" spans="9:52" s="180" customFormat="1" x14ac:dyDescent="0.25">
      <c r="I6688" s="203"/>
      <c r="AZ6688" s="115"/>
    </row>
    <row r="6689" spans="9:52" s="180" customFormat="1" x14ac:dyDescent="0.25">
      <c r="I6689" s="203"/>
      <c r="AZ6689" s="115"/>
    </row>
    <row r="6690" spans="9:52" s="180" customFormat="1" x14ac:dyDescent="0.25">
      <c r="I6690" s="203"/>
      <c r="AZ6690" s="115"/>
    </row>
    <row r="6691" spans="9:52" s="180" customFormat="1" x14ac:dyDescent="0.25">
      <c r="I6691" s="203"/>
      <c r="AZ6691" s="115"/>
    </row>
    <row r="6692" spans="9:52" s="180" customFormat="1" x14ac:dyDescent="0.25">
      <c r="I6692" s="203"/>
      <c r="AZ6692" s="115"/>
    </row>
    <row r="6693" spans="9:52" s="180" customFormat="1" x14ac:dyDescent="0.25">
      <c r="I6693" s="203"/>
      <c r="AZ6693" s="115"/>
    </row>
    <row r="6694" spans="9:52" s="180" customFormat="1" x14ac:dyDescent="0.25">
      <c r="I6694" s="203"/>
      <c r="AZ6694" s="115"/>
    </row>
    <row r="6695" spans="9:52" s="180" customFormat="1" x14ac:dyDescent="0.25">
      <c r="I6695" s="203"/>
      <c r="AZ6695" s="115"/>
    </row>
    <row r="6696" spans="9:52" s="180" customFormat="1" x14ac:dyDescent="0.25">
      <c r="I6696" s="203"/>
      <c r="AZ6696" s="115"/>
    </row>
    <row r="6697" spans="9:52" s="180" customFormat="1" x14ac:dyDescent="0.25">
      <c r="I6697" s="203"/>
      <c r="AZ6697" s="115"/>
    </row>
    <row r="6698" spans="9:52" s="180" customFormat="1" x14ac:dyDescent="0.25">
      <c r="I6698" s="203"/>
      <c r="AZ6698" s="115"/>
    </row>
    <row r="6699" spans="9:52" s="180" customFormat="1" x14ac:dyDescent="0.25">
      <c r="I6699" s="203"/>
      <c r="AZ6699" s="115"/>
    </row>
    <row r="6700" spans="9:52" s="180" customFormat="1" x14ac:dyDescent="0.25">
      <c r="I6700" s="203"/>
      <c r="AZ6700" s="115"/>
    </row>
    <row r="6701" spans="9:52" s="180" customFormat="1" x14ac:dyDescent="0.25">
      <c r="I6701" s="203"/>
      <c r="AZ6701" s="115"/>
    </row>
    <row r="6702" spans="9:52" s="180" customFormat="1" x14ac:dyDescent="0.25">
      <c r="I6702" s="203"/>
      <c r="AZ6702" s="115"/>
    </row>
    <row r="6703" spans="9:52" s="180" customFormat="1" x14ac:dyDescent="0.25">
      <c r="I6703" s="203"/>
      <c r="AZ6703" s="115"/>
    </row>
    <row r="6704" spans="9:52" s="180" customFormat="1" x14ac:dyDescent="0.25">
      <c r="I6704" s="203"/>
      <c r="AZ6704" s="115"/>
    </row>
    <row r="6705" spans="9:52" s="180" customFormat="1" x14ac:dyDescent="0.25">
      <c r="I6705" s="203"/>
      <c r="AZ6705" s="115"/>
    </row>
    <row r="6706" spans="9:52" s="180" customFormat="1" x14ac:dyDescent="0.25">
      <c r="I6706" s="203"/>
      <c r="AZ6706" s="115"/>
    </row>
    <row r="6707" spans="9:52" s="180" customFormat="1" x14ac:dyDescent="0.25">
      <c r="I6707" s="203"/>
      <c r="AZ6707" s="115"/>
    </row>
    <row r="6708" spans="9:52" s="180" customFormat="1" x14ac:dyDescent="0.25">
      <c r="I6708" s="203"/>
      <c r="AZ6708" s="115"/>
    </row>
    <row r="6709" spans="9:52" s="180" customFormat="1" x14ac:dyDescent="0.25">
      <c r="I6709" s="203"/>
      <c r="AZ6709" s="115"/>
    </row>
    <row r="6710" spans="9:52" s="180" customFormat="1" x14ac:dyDescent="0.25">
      <c r="I6710" s="203"/>
      <c r="AZ6710" s="115"/>
    </row>
    <row r="6711" spans="9:52" s="180" customFormat="1" x14ac:dyDescent="0.25">
      <c r="I6711" s="203"/>
      <c r="AZ6711" s="115"/>
    </row>
    <row r="6712" spans="9:52" s="180" customFormat="1" x14ac:dyDescent="0.25">
      <c r="I6712" s="203"/>
      <c r="AZ6712" s="115"/>
    </row>
    <row r="6713" spans="9:52" s="180" customFormat="1" x14ac:dyDescent="0.25">
      <c r="I6713" s="203"/>
      <c r="AZ6713" s="115"/>
    </row>
    <row r="6714" spans="9:52" s="180" customFormat="1" x14ac:dyDescent="0.25">
      <c r="I6714" s="203"/>
      <c r="AZ6714" s="115"/>
    </row>
    <row r="6715" spans="9:52" s="180" customFormat="1" x14ac:dyDescent="0.25">
      <c r="I6715" s="203"/>
      <c r="AZ6715" s="115"/>
    </row>
    <row r="6716" spans="9:52" s="180" customFormat="1" x14ac:dyDescent="0.25">
      <c r="I6716" s="203"/>
      <c r="AZ6716" s="115"/>
    </row>
    <row r="6717" spans="9:52" s="180" customFormat="1" x14ac:dyDescent="0.25">
      <c r="I6717" s="203"/>
      <c r="AZ6717" s="115"/>
    </row>
    <row r="6718" spans="9:52" s="180" customFormat="1" x14ac:dyDescent="0.25">
      <c r="I6718" s="203"/>
      <c r="AZ6718" s="115"/>
    </row>
    <row r="6719" spans="9:52" s="180" customFormat="1" x14ac:dyDescent="0.25">
      <c r="I6719" s="203"/>
      <c r="AZ6719" s="115"/>
    </row>
    <row r="6720" spans="9:52" s="180" customFormat="1" x14ac:dyDescent="0.25">
      <c r="I6720" s="203"/>
      <c r="AZ6720" s="115"/>
    </row>
    <row r="6721" spans="9:52" s="180" customFormat="1" x14ac:dyDescent="0.25">
      <c r="I6721" s="203"/>
      <c r="AZ6721" s="115"/>
    </row>
    <row r="6722" spans="9:52" s="180" customFormat="1" x14ac:dyDescent="0.25">
      <c r="I6722" s="203"/>
      <c r="AZ6722" s="115"/>
    </row>
    <row r="6723" spans="9:52" s="180" customFormat="1" x14ac:dyDescent="0.25">
      <c r="I6723" s="203"/>
      <c r="AZ6723" s="115"/>
    </row>
    <row r="6724" spans="9:52" s="180" customFormat="1" x14ac:dyDescent="0.25">
      <c r="I6724" s="203"/>
      <c r="AZ6724" s="115"/>
    </row>
    <row r="6725" spans="9:52" s="180" customFormat="1" x14ac:dyDescent="0.25">
      <c r="I6725" s="203"/>
      <c r="AZ6725" s="115"/>
    </row>
    <row r="6726" spans="9:52" s="180" customFormat="1" x14ac:dyDescent="0.25">
      <c r="I6726" s="203"/>
      <c r="AZ6726" s="115"/>
    </row>
    <row r="6727" spans="9:52" s="180" customFormat="1" x14ac:dyDescent="0.25">
      <c r="I6727" s="203"/>
      <c r="AZ6727" s="115"/>
    </row>
    <row r="6728" spans="9:52" s="180" customFormat="1" x14ac:dyDescent="0.25">
      <c r="I6728" s="203"/>
      <c r="AZ6728" s="115"/>
    </row>
    <row r="6729" spans="9:52" s="180" customFormat="1" x14ac:dyDescent="0.25">
      <c r="I6729" s="203"/>
      <c r="AZ6729" s="115"/>
    </row>
    <row r="6730" spans="9:52" s="180" customFormat="1" x14ac:dyDescent="0.25">
      <c r="I6730" s="203"/>
      <c r="AZ6730" s="115"/>
    </row>
    <row r="6731" spans="9:52" s="180" customFormat="1" x14ac:dyDescent="0.25">
      <c r="I6731" s="203"/>
      <c r="AZ6731" s="115"/>
    </row>
    <row r="6732" spans="9:52" s="180" customFormat="1" x14ac:dyDescent="0.25">
      <c r="I6732" s="203"/>
      <c r="AZ6732" s="115"/>
    </row>
    <row r="6733" spans="9:52" s="180" customFormat="1" x14ac:dyDescent="0.25">
      <c r="I6733" s="203"/>
      <c r="AZ6733" s="115"/>
    </row>
    <row r="6734" spans="9:52" s="180" customFormat="1" x14ac:dyDescent="0.25">
      <c r="I6734" s="203"/>
      <c r="AZ6734" s="115"/>
    </row>
    <row r="6735" spans="9:52" s="180" customFormat="1" x14ac:dyDescent="0.25">
      <c r="I6735" s="203"/>
      <c r="AZ6735" s="115"/>
    </row>
    <row r="6736" spans="9:52" s="180" customFormat="1" x14ac:dyDescent="0.25">
      <c r="I6736" s="203"/>
      <c r="AZ6736" s="115"/>
    </row>
    <row r="6737" spans="9:52" s="180" customFormat="1" x14ac:dyDescent="0.25">
      <c r="I6737" s="203"/>
      <c r="AZ6737" s="115"/>
    </row>
    <row r="6738" spans="9:52" s="180" customFormat="1" x14ac:dyDescent="0.25">
      <c r="I6738" s="203"/>
      <c r="AZ6738" s="115"/>
    </row>
    <row r="6739" spans="9:52" s="180" customFormat="1" x14ac:dyDescent="0.25">
      <c r="I6739" s="203"/>
      <c r="AZ6739" s="115"/>
    </row>
    <row r="6740" spans="9:52" s="180" customFormat="1" x14ac:dyDescent="0.25">
      <c r="I6740" s="203"/>
      <c r="AZ6740" s="115"/>
    </row>
    <row r="6741" spans="9:52" s="180" customFormat="1" x14ac:dyDescent="0.25">
      <c r="I6741" s="203"/>
      <c r="AZ6741" s="115"/>
    </row>
    <row r="6742" spans="9:52" s="180" customFormat="1" x14ac:dyDescent="0.25">
      <c r="I6742" s="203"/>
      <c r="AZ6742" s="115"/>
    </row>
    <row r="6743" spans="9:52" s="180" customFormat="1" x14ac:dyDescent="0.25">
      <c r="I6743" s="203"/>
      <c r="AZ6743" s="115"/>
    </row>
    <row r="6744" spans="9:52" s="180" customFormat="1" x14ac:dyDescent="0.25">
      <c r="I6744" s="203"/>
      <c r="AZ6744" s="115"/>
    </row>
    <row r="6745" spans="9:52" s="180" customFormat="1" x14ac:dyDescent="0.25">
      <c r="I6745" s="203"/>
      <c r="AZ6745" s="115"/>
    </row>
    <row r="6746" spans="9:52" s="180" customFormat="1" x14ac:dyDescent="0.25">
      <c r="I6746" s="203"/>
      <c r="AZ6746" s="115"/>
    </row>
    <row r="6747" spans="9:52" s="180" customFormat="1" x14ac:dyDescent="0.25">
      <c r="I6747" s="203"/>
      <c r="AZ6747" s="115"/>
    </row>
    <row r="6748" spans="9:52" s="180" customFormat="1" x14ac:dyDescent="0.25">
      <c r="I6748" s="203"/>
      <c r="AZ6748" s="115"/>
    </row>
    <row r="6749" spans="9:52" s="180" customFormat="1" x14ac:dyDescent="0.25">
      <c r="I6749" s="203"/>
      <c r="AZ6749" s="115"/>
    </row>
    <row r="6750" spans="9:52" s="180" customFormat="1" x14ac:dyDescent="0.25">
      <c r="I6750" s="203"/>
      <c r="AZ6750" s="115"/>
    </row>
    <row r="6751" spans="9:52" s="180" customFormat="1" x14ac:dyDescent="0.25">
      <c r="I6751" s="203"/>
      <c r="AZ6751" s="115"/>
    </row>
    <row r="6752" spans="9:52" s="180" customFormat="1" x14ac:dyDescent="0.25">
      <c r="I6752" s="203"/>
      <c r="AZ6752" s="115"/>
    </row>
    <row r="6753" spans="9:52" s="180" customFormat="1" x14ac:dyDescent="0.25">
      <c r="I6753" s="203"/>
      <c r="AZ6753" s="115"/>
    </row>
    <row r="6754" spans="9:52" s="180" customFormat="1" x14ac:dyDescent="0.25">
      <c r="I6754" s="203"/>
      <c r="AZ6754" s="115"/>
    </row>
    <row r="6755" spans="9:52" s="180" customFormat="1" x14ac:dyDescent="0.25">
      <c r="I6755" s="203"/>
      <c r="AZ6755" s="115"/>
    </row>
    <row r="6756" spans="9:52" s="180" customFormat="1" x14ac:dyDescent="0.25">
      <c r="I6756" s="203"/>
      <c r="AZ6756" s="115"/>
    </row>
    <row r="6757" spans="9:52" s="180" customFormat="1" x14ac:dyDescent="0.25">
      <c r="I6757" s="203"/>
      <c r="AZ6757" s="115"/>
    </row>
    <row r="6758" spans="9:52" s="180" customFormat="1" x14ac:dyDescent="0.25">
      <c r="I6758" s="203"/>
      <c r="AZ6758" s="115"/>
    </row>
    <row r="6759" spans="9:52" s="180" customFormat="1" x14ac:dyDescent="0.25">
      <c r="I6759" s="203"/>
      <c r="AZ6759" s="115"/>
    </row>
    <row r="6760" spans="9:52" s="180" customFormat="1" x14ac:dyDescent="0.25">
      <c r="I6760" s="203"/>
      <c r="AZ6760" s="115"/>
    </row>
    <row r="6761" spans="9:52" s="180" customFormat="1" x14ac:dyDescent="0.25">
      <c r="I6761" s="203"/>
      <c r="AZ6761" s="115"/>
    </row>
    <row r="6762" spans="9:52" s="180" customFormat="1" x14ac:dyDescent="0.25">
      <c r="I6762" s="203"/>
      <c r="AZ6762" s="115"/>
    </row>
    <row r="6763" spans="9:52" s="180" customFormat="1" x14ac:dyDescent="0.25">
      <c r="I6763" s="203"/>
      <c r="AZ6763" s="115"/>
    </row>
    <row r="6764" spans="9:52" s="180" customFormat="1" x14ac:dyDescent="0.25">
      <c r="I6764" s="203"/>
      <c r="AZ6764" s="115"/>
    </row>
    <row r="6765" spans="9:52" s="180" customFormat="1" x14ac:dyDescent="0.25">
      <c r="I6765" s="203"/>
      <c r="AZ6765" s="115"/>
    </row>
    <row r="6766" spans="9:52" s="180" customFormat="1" x14ac:dyDescent="0.25">
      <c r="I6766" s="203"/>
      <c r="AZ6766" s="115"/>
    </row>
    <row r="6767" spans="9:52" s="180" customFormat="1" x14ac:dyDescent="0.25">
      <c r="I6767" s="203"/>
      <c r="AZ6767" s="115"/>
    </row>
    <row r="6768" spans="9:52" s="180" customFormat="1" x14ac:dyDescent="0.25">
      <c r="I6768" s="203"/>
      <c r="AZ6768" s="115"/>
    </row>
    <row r="6769" spans="9:52" s="180" customFormat="1" x14ac:dyDescent="0.25">
      <c r="I6769" s="203"/>
      <c r="AZ6769" s="115"/>
    </row>
    <row r="6770" spans="9:52" s="180" customFormat="1" x14ac:dyDescent="0.25">
      <c r="I6770" s="203"/>
      <c r="AZ6770" s="115"/>
    </row>
    <row r="6771" spans="9:52" s="180" customFormat="1" x14ac:dyDescent="0.25">
      <c r="I6771" s="203"/>
      <c r="AZ6771" s="115"/>
    </row>
    <row r="6772" spans="9:52" s="180" customFormat="1" x14ac:dyDescent="0.25">
      <c r="I6772" s="203"/>
      <c r="AZ6772" s="115"/>
    </row>
    <row r="6773" spans="9:52" s="180" customFormat="1" x14ac:dyDescent="0.25">
      <c r="I6773" s="203"/>
      <c r="AZ6773" s="115"/>
    </row>
    <row r="6774" spans="9:52" s="180" customFormat="1" x14ac:dyDescent="0.25">
      <c r="I6774" s="203"/>
      <c r="AZ6774" s="115"/>
    </row>
    <row r="6775" spans="9:52" s="180" customFormat="1" x14ac:dyDescent="0.25">
      <c r="I6775" s="203"/>
      <c r="AZ6775" s="115"/>
    </row>
    <row r="6776" spans="9:52" s="180" customFormat="1" x14ac:dyDescent="0.25">
      <c r="I6776" s="203"/>
      <c r="AZ6776" s="115"/>
    </row>
    <row r="6777" spans="9:52" s="180" customFormat="1" x14ac:dyDescent="0.25">
      <c r="I6777" s="203"/>
      <c r="AZ6777" s="115"/>
    </row>
    <row r="6778" spans="9:52" s="180" customFormat="1" x14ac:dyDescent="0.25">
      <c r="I6778" s="203"/>
      <c r="AZ6778" s="115"/>
    </row>
    <row r="6779" spans="9:52" s="180" customFormat="1" x14ac:dyDescent="0.25">
      <c r="I6779" s="203"/>
      <c r="AZ6779" s="115"/>
    </row>
    <row r="6780" spans="9:52" s="180" customFormat="1" x14ac:dyDescent="0.25">
      <c r="I6780" s="203"/>
      <c r="AZ6780" s="115"/>
    </row>
    <row r="6781" spans="9:52" s="180" customFormat="1" x14ac:dyDescent="0.25">
      <c r="I6781" s="203"/>
      <c r="AZ6781" s="115"/>
    </row>
    <row r="6782" spans="9:52" s="180" customFormat="1" x14ac:dyDescent="0.25">
      <c r="I6782" s="203"/>
      <c r="AZ6782" s="115"/>
    </row>
    <row r="6783" spans="9:52" s="180" customFormat="1" x14ac:dyDescent="0.25">
      <c r="I6783" s="203"/>
      <c r="AZ6783" s="115"/>
    </row>
    <row r="6784" spans="9:52" s="180" customFormat="1" x14ac:dyDescent="0.25">
      <c r="I6784" s="203"/>
      <c r="AZ6784" s="115"/>
    </row>
    <row r="6785" spans="9:52" s="180" customFormat="1" x14ac:dyDescent="0.25">
      <c r="I6785" s="203"/>
      <c r="AZ6785" s="115"/>
    </row>
    <row r="6786" spans="9:52" s="180" customFormat="1" x14ac:dyDescent="0.25">
      <c r="I6786" s="203"/>
      <c r="AZ6786" s="115"/>
    </row>
    <row r="6787" spans="9:52" s="180" customFormat="1" x14ac:dyDescent="0.25">
      <c r="I6787" s="203"/>
      <c r="AZ6787" s="115"/>
    </row>
    <row r="6788" spans="9:52" s="180" customFormat="1" x14ac:dyDescent="0.25">
      <c r="I6788" s="203"/>
      <c r="AZ6788" s="115"/>
    </row>
    <row r="6789" spans="9:52" s="180" customFormat="1" x14ac:dyDescent="0.25">
      <c r="I6789" s="203"/>
      <c r="AZ6789" s="115"/>
    </row>
    <row r="6790" spans="9:52" s="180" customFormat="1" x14ac:dyDescent="0.25">
      <c r="I6790" s="203"/>
      <c r="AZ6790" s="115"/>
    </row>
    <row r="6791" spans="9:52" s="180" customFormat="1" x14ac:dyDescent="0.25">
      <c r="I6791" s="203"/>
      <c r="AZ6791" s="115"/>
    </row>
    <row r="6792" spans="9:52" s="180" customFormat="1" x14ac:dyDescent="0.25">
      <c r="I6792" s="203"/>
      <c r="AZ6792" s="115"/>
    </row>
    <row r="6793" spans="9:52" s="180" customFormat="1" x14ac:dyDescent="0.25">
      <c r="I6793" s="203"/>
      <c r="AZ6793" s="115"/>
    </row>
    <row r="6794" spans="9:52" s="180" customFormat="1" x14ac:dyDescent="0.25">
      <c r="I6794" s="203"/>
      <c r="AZ6794" s="115"/>
    </row>
    <row r="6795" spans="9:52" s="180" customFormat="1" x14ac:dyDescent="0.25">
      <c r="I6795" s="203"/>
      <c r="AZ6795" s="115"/>
    </row>
    <row r="6796" spans="9:52" s="180" customFormat="1" x14ac:dyDescent="0.25">
      <c r="I6796" s="203"/>
      <c r="AZ6796" s="115"/>
    </row>
    <row r="6797" spans="9:52" s="180" customFormat="1" x14ac:dyDescent="0.25">
      <c r="I6797" s="203"/>
      <c r="AZ6797" s="115"/>
    </row>
    <row r="6798" spans="9:52" s="180" customFormat="1" x14ac:dyDescent="0.25">
      <c r="I6798" s="203"/>
      <c r="AZ6798" s="115"/>
    </row>
    <row r="6799" spans="9:52" s="180" customFormat="1" x14ac:dyDescent="0.25">
      <c r="I6799" s="203"/>
      <c r="AZ6799" s="115"/>
    </row>
    <row r="6800" spans="9:52" s="180" customFormat="1" x14ac:dyDescent="0.25">
      <c r="I6800" s="203"/>
      <c r="AZ6800" s="115"/>
    </row>
    <row r="6801" spans="9:52" s="180" customFormat="1" x14ac:dyDescent="0.25">
      <c r="I6801" s="203"/>
      <c r="AZ6801" s="115"/>
    </row>
    <row r="6802" spans="9:52" s="180" customFormat="1" x14ac:dyDescent="0.25">
      <c r="I6802" s="203"/>
      <c r="AZ6802" s="115"/>
    </row>
    <row r="6803" spans="9:52" s="180" customFormat="1" x14ac:dyDescent="0.25">
      <c r="I6803" s="203"/>
      <c r="AZ6803" s="115"/>
    </row>
    <row r="6804" spans="9:52" s="180" customFormat="1" x14ac:dyDescent="0.25">
      <c r="I6804" s="203"/>
      <c r="AZ6804" s="115"/>
    </row>
    <row r="6805" spans="9:52" s="180" customFormat="1" x14ac:dyDescent="0.25">
      <c r="I6805" s="203"/>
      <c r="AZ6805" s="115"/>
    </row>
    <row r="6806" spans="9:52" s="180" customFormat="1" x14ac:dyDescent="0.25">
      <c r="I6806" s="203"/>
      <c r="AZ6806" s="115"/>
    </row>
    <row r="6807" spans="9:52" s="180" customFormat="1" x14ac:dyDescent="0.25">
      <c r="I6807" s="203"/>
      <c r="AZ6807" s="115"/>
    </row>
    <row r="6808" spans="9:52" s="180" customFormat="1" x14ac:dyDescent="0.25">
      <c r="I6808" s="203"/>
      <c r="AZ6808" s="115"/>
    </row>
    <row r="6809" spans="9:52" s="180" customFormat="1" x14ac:dyDescent="0.25">
      <c r="I6809" s="203"/>
      <c r="AZ6809" s="115"/>
    </row>
    <row r="6810" spans="9:52" s="180" customFormat="1" x14ac:dyDescent="0.25">
      <c r="I6810" s="203"/>
      <c r="AZ6810" s="115"/>
    </row>
    <row r="6811" spans="9:52" s="180" customFormat="1" x14ac:dyDescent="0.25">
      <c r="I6811" s="203"/>
      <c r="AZ6811" s="115"/>
    </row>
    <row r="6812" spans="9:52" s="180" customFormat="1" x14ac:dyDescent="0.25">
      <c r="I6812" s="203"/>
      <c r="AZ6812" s="115"/>
    </row>
    <row r="6813" spans="9:52" s="180" customFormat="1" x14ac:dyDescent="0.25">
      <c r="I6813" s="203"/>
      <c r="AZ6813" s="115"/>
    </row>
    <row r="6814" spans="9:52" s="180" customFormat="1" x14ac:dyDescent="0.25">
      <c r="I6814" s="203"/>
      <c r="AZ6814" s="115"/>
    </row>
    <row r="6815" spans="9:52" s="180" customFormat="1" x14ac:dyDescent="0.25">
      <c r="I6815" s="203"/>
      <c r="AZ6815" s="115"/>
    </row>
    <row r="6816" spans="9:52" s="180" customFormat="1" x14ac:dyDescent="0.25">
      <c r="I6816" s="203"/>
      <c r="AZ6816" s="115"/>
    </row>
    <row r="6817" spans="9:52" s="180" customFormat="1" x14ac:dyDescent="0.25">
      <c r="I6817" s="203"/>
      <c r="AZ6817" s="115"/>
    </row>
    <row r="6818" spans="9:52" s="180" customFormat="1" x14ac:dyDescent="0.25">
      <c r="I6818" s="203"/>
      <c r="AZ6818" s="115"/>
    </row>
    <row r="6819" spans="9:52" s="180" customFormat="1" x14ac:dyDescent="0.25">
      <c r="I6819" s="203"/>
      <c r="AZ6819" s="115"/>
    </row>
    <row r="6820" spans="9:52" s="180" customFormat="1" x14ac:dyDescent="0.25">
      <c r="I6820" s="203"/>
      <c r="AZ6820" s="115"/>
    </row>
    <row r="6821" spans="9:52" s="180" customFormat="1" x14ac:dyDescent="0.25">
      <c r="I6821" s="203"/>
      <c r="AZ6821" s="115"/>
    </row>
    <row r="6822" spans="9:52" s="180" customFormat="1" x14ac:dyDescent="0.25">
      <c r="I6822" s="203"/>
      <c r="AZ6822" s="115"/>
    </row>
    <row r="6823" spans="9:52" s="180" customFormat="1" x14ac:dyDescent="0.25">
      <c r="I6823" s="203"/>
      <c r="AZ6823" s="115"/>
    </row>
    <row r="6824" spans="9:52" s="180" customFormat="1" x14ac:dyDescent="0.25">
      <c r="I6824" s="203"/>
      <c r="AZ6824" s="115"/>
    </row>
    <row r="6825" spans="9:52" s="180" customFormat="1" x14ac:dyDescent="0.25">
      <c r="I6825" s="203"/>
      <c r="AZ6825" s="115"/>
    </row>
    <row r="6826" spans="9:52" s="180" customFormat="1" x14ac:dyDescent="0.25">
      <c r="I6826" s="203"/>
      <c r="AZ6826" s="115"/>
    </row>
    <row r="6827" spans="9:52" s="180" customFormat="1" x14ac:dyDescent="0.25">
      <c r="I6827" s="203"/>
      <c r="AZ6827" s="115"/>
    </row>
    <row r="6828" spans="9:52" s="180" customFormat="1" x14ac:dyDescent="0.25">
      <c r="I6828" s="203"/>
      <c r="AZ6828" s="115"/>
    </row>
    <row r="6829" spans="9:52" s="180" customFormat="1" x14ac:dyDescent="0.25">
      <c r="I6829" s="203"/>
      <c r="AZ6829" s="115"/>
    </row>
    <row r="6830" spans="9:52" s="180" customFormat="1" x14ac:dyDescent="0.25">
      <c r="I6830" s="203"/>
      <c r="AZ6830" s="115"/>
    </row>
    <row r="6831" spans="9:52" s="180" customFormat="1" x14ac:dyDescent="0.25">
      <c r="I6831" s="203"/>
      <c r="AZ6831" s="115"/>
    </row>
    <row r="6832" spans="9:52" s="180" customFormat="1" x14ac:dyDescent="0.25">
      <c r="I6832" s="203"/>
      <c r="AZ6832" s="115"/>
    </row>
    <row r="6833" spans="9:52" s="180" customFormat="1" x14ac:dyDescent="0.25">
      <c r="I6833" s="203"/>
      <c r="AZ6833" s="115"/>
    </row>
    <row r="6834" spans="9:52" s="180" customFormat="1" x14ac:dyDescent="0.25">
      <c r="I6834" s="203"/>
      <c r="AZ6834" s="115"/>
    </row>
    <row r="6835" spans="9:52" s="180" customFormat="1" x14ac:dyDescent="0.25">
      <c r="I6835" s="203"/>
      <c r="AZ6835" s="115"/>
    </row>
    <row r="6836" spans="9:52" s="180" customFormat="1" x14ac:dyDescent="0.25">
      <c r="I6836" s="203"/>
      <c r="AZ6836" s="115"/>
    </row>
    <row r="6837" spans="9:52" s="180" customFormat="1" x14ac:dyDescent="0.25">
      <c r="I6837" s="203"/>
      <c r="AZ6837" s="115"/>
    </row>
    <row r="6838" spans="9:52" s="180" customFormat="1" x14ac:dyDescent="0.25">
      <c r="I6838" s="203"/>
      <c r="AZ6838" s="115"/>
    </row>
    <row r="6839" spans="9:52" s="180" customFormat="1" x14ac:dyDescent="0.25">
      <c r="I6839" s="203"/>
      <c r="AZ6839" s="115"/>
    </row>
    <row r="6840" spans="9:52" s="180" customFormat="1" x14ac:dyDescent="0.25">
      <c r="I6840" s="203"/>
      <c r="AZ6840" s="115"/>
    </row>
    <row r="6841" spans="9:52" s="180" customFormat="1" x14ac:dyDescent="0.25">
      <c r="I6841" s="203"/>
      <c r="AZ6841" s="115"/>
    </row>
    <row r="6842" spans="9:52" s="180" customFormat="1" x14ac:dyDescent="0.25">
      <c r="I6842" s="203"/>
      <c r="AZ6842" s="115"/>
    </row>
    <row r="6843" spans="9:52" s="180" customFormat="1" x14ac:dyDescent="0.25">
      <c r="I6843" s="203"/>
      <c r="AZ6843" s="115"/>
    </row>
    <row r="6844" spans="9:52" s="180" customFormat="1" x14ac:dyDescent="0.25">
      <c r="I6844" s="203"/>
      <c r="AZ6844" s="115"/>
    </row>
    <row r="6845" spans="9:52" s="180" customFormat="1" x14ac:dyDescent="0.25">
      <c r="I6845" s="203"/>
      <c r="AZ6845" s="115"/>
    </row>
    <row r="6846" spans="9:52" s="180" customFormat="1" x14ac:dyDescent="0.25">
      <c r="I6846" s="203"/>
      <c r="AZ6846" s="115"/>
    </row>
    <row r="6847" spans="9:52" s="180" customFormat="1" x14ac:dyDescent="0.25">
      <c r="I6847" s="203"/>
      <c r="AZ6847" s="115"/>
    </row>
    <row r="6848" spans="9:52" s="180" customFormat="1" x14ac:dyDescent="0.25">
      <c r="I6848" s="203"/>
      <c r="AZ6848" s="115"/>
    </row>
    <row r="6849" spans="9:52" s="180" customFormat="1" x14ac:dyDescent="0.25">
      <c r="I6849" s="203"/>
      <c r="AZ6849" s="115"/>
    </row>
    <row r="6850" spans="9:52" s="180" customFormat="1" x14ac:dyDescent="0.25">
      <c r="I6850" s="203"/>
      <c r="AZ6850" s="115"/>
    </row>
    <row r="6851" spans="9:52" s="180" customFormat="1" x14ac:dyDescent="0.25">
      <c r="I6851" s="203"/>
      <c r="AZ6851" s="115"/>
    </row>
    <row r="6852" spans="9:52" s="180" customFormat="1" x14ac:dyDescent="0.25">
      <c r="I6852" s="203"/>
      <c r="AZ6852" s="115"/>
    </row>
    <row r="6853" spans="9:52" s="180" customFormat="1" x14ac:dyDescent="0.25">
      <c r="I6853" s="203"/>
      <c r="AZ6853" s="115"/>
    </row>
    <row r="6854" spans="9:52" s="180" customFormat="1" x14ac:dyDescent="0.25">
      <c r="I6854" s="203"/>
      <c r="AZ6854" s="115"/>
    </row>
    <row r="6855" spans="9:52" s="180" customFormat="1" x14ac:dyDescent="0.25">
      <c r="I6855" s="203"/>
      <c r="AZ6855" s="115"/>
    </row>
    <row r="6856" spans="9:52" s="180" customFormat="1" x14ac:dyDescent="0.25">
      <c r="I6856" s="203"/>
      <c r="AZ6856" s="115"/>
    </row>
    <row r="6857" spans="9:52" s="180" customFormat="1" x14ac:dyDescent="0.25">
      <c r="I6857" s="203"/>
      <c r="AZ6857" s="115"/>
    </row>
    <row r="6858" spans="9:52" s="180" customFormat="1" x14ac:dyDescent="0.25">
      <c r="I6858" s="203"/>
      <c r="AZ6858" s="115"/>
    </row>
    <row r="6859" spans="9:52" s="180" customFormat="1" x14ac:dyDescent="0.25">
      <c r="I6859" s="203"/>
      <c r="AZ6859" s="115"/>
    </row>
    <row r="6860" spans="9:52" s="180" customFormat="1" x14ac:dyDescent="0.25">
      <c r="I6860" s="203"/>
      <c r="AZ6860" s="115"/>
    </row>
    <row r="6861" spans="9:52" s="180" customFormat="1" x14ac:dyDescent="0.25">
      <c r="I6861" s="203"/>
      <c r="AZ6861" s="115"/>
    </row>
    <row r="6862" spans="9:52" s="180" customFormat="1" x14ac:dyDescent="0.25">
      <c r="I6862" s="203"/>
      <c r="AZ6862" s="115"/>
    </row>
    <row r="6863" spans="9:52" s="180" customFormat="1" x14ac:dyDescent="0.25">
      <c r="I6863" s="203"/>
      <c r="AZ6863" s="115"/>
    </row>
    <row r="6864" spans="9:52" s="180" customFormat="1" x14ac:dyDescent="0.25">
      <c r="I6864" s="203"/>
      <c r="AZ6864" s="115"/>
    </row>
    <row r="6865" spans="9:52" s="180" customFormat="1" x14ac:dyDescent="0.25">
      <c r="I6865" s="203"/>
      <c r="AZ6865" s="115"/>
    </row>
    <row r="6866" spans="9:52" s="180" customFormat="1" x14ac:dyDescent="0.25">
      <c r="I6866" s="203"/>
      <c r="AZ6866" s="115"/>
    </row>
    <row r="6867" spans="9:52" s="180" customFormat="1" x14ac:dyDescent="0.25">
      <c r="I6867" s="203"/>
      <c r="AZ6867" s="115"/>
    </row>
    <row r="6868" spans="9:52" s="180" customFormat="1" x14ac:dyDescent="0.25">
      <c r="I6868" s="203"/>
      <c r="AZ6868" s="115"/>
    </row>
    <row r="6869" spans="9:52" s="180" customFormat="1" x14ac:dyDescent="0.25">
      <c r="I6869" s="203"/>
      <c r="AZ6869" s="115"/>
    </row>
    <row r="6870" spans="9:52" s="180" customFormat="1" x14ac:dyDescent="0.25">
      <c r="I6870" s="203"/>
      <c r="AZ6870" s="115"/>
    </row>
    <row r="6871" spans="9:52" s="180" customFormat="1" x14ac:dyDescent="0.25">
      <c r="I6871" s="203"/>
      <c r="AZ6871" s="115"/>
    </row>
    <row r="6872" spans="9:52" s="180" customFormat="1" x14ac:dyDescent="0.25">
      <c r="I6872" s="203"/>
      <c r="AZ6872" s="115"/>
    </row>
    <row r="6873" spans="9:52" s="180" customFormat="1" x14ac:dyDescent="0.25">
      <c r="I6873" s="203"/>
      <c r="AZ6873" s="115"/>
    </row>
    <row r="6874" spans="9:52" s="180" customFormat="1" x14ac:dyDescent="0.25">
      <c r="I6874" s="203"/>
      <c r="AZ6874" s="115"/>
    </row>
    <row r="6875" spans="9:52" s="180" customFormat="1" x14ac:dyDescent="0.25">
      <c r="I6875" s="203"/>
      <c r="AZ6875" s="115"/>
    </row>
    <row r="6876" spans="9:52" s="180" customFormat="1" x14ac:dyDescent="0.25">
      <c r="I6876" s="203"/>
      <c r="AZ6876" s="115"/>
    </row>
    <row r="6877" spans="9:52" s="180" customFormat="1" x14ac:dyDescent="0.25">
      <c r="I6877" s="203"/>
      <c r="AZ6877" s="115"/>
    </row>
    <row r="6878" spans="9:52" s="180" customFormat="1" x14ac:dyDescent="0.25">
      <c r="I6878" s="203"/>
      <c r="AZ6878" s="115"/>
    </row>
    <row r="6879" spans="9:52" s="180" customFormat="1" x14ac:dyDescent="0.25">
      <c r="I6879" s="203"/>
      <c r="AZ6879" s="115"/>
    </row>
    <row r="6880" spans="9:52" s="180" customFormat="1" x14ac:dyDescent="0.25">
      <c r="I6880" s="203"/>
      <c r="AZ6880" s="115"/>
    </row>
    <row r="6881" spans="9:52" s="180" customFormat="1" x14ac:dyDescent="0.25">
      <c r="I6881" s="203"/>
      <c r="AZ6881" s="115"/>
    </row>
    <row r="6882" spans="9:52" s="180" customFormat="1" x14ac:dyDescent="0.25">
      <c r="I6882" s="203"/>
      <c r="AZ6882" s="115"/>
    </row>
    <row r="6883" spans="9:52" s="180" customFormat="1" x14ac:dyDescent="0.25">
      <c r="I6883" s="203"/>
      <c r="AZ6883" s="115"/>
    </row>
    <row r="6884" spans="9:52" s="180" customFormat="1" x14ac:dyDescent="0.25">
      <c r="I6884" s="203"/>
      <c r="AZ6884" s="115"/>
    </row>
    <row r="6885" spans="9:52" s="180" customFormat="1" x14ac:dyDescent="0.25">
      <c r="I6885" s="203"/>
      <c r="AZ6885" s="115"/>
    </row>
    <row r="6886" spans="9:52" s="180" customFormat="1" x14ac:dyDescent="0.25">
      <c r="I6886" s="203"/>
      <c r="AZ6886" s="115"/>
    </row>
    <row r="6887" spans="9:52" s="180" customFormat="1" x14ac:dyDescent="0.25">
      <c r="I6887" s="203"/>
      <c r="AZ6887" s="115"/>
    </row>
    <row r="6888" spans="9:52" s="180" customFormat="1" x14ac:dyDescent="0.25">
      <c r="I6888" s="203"/>
      <c r="AZ6888" s="115"/>
    </row>
    <row r="6889" spans="9:52" s="180" customFormat="1" x14ac:dyDescent="0.25">
      <c r="I6889" s="203"/>
      <c r="AZ6889" s="115"/>
    </row>
    <row r="6890" spans="9:52" s="180" customFormat="1" x14ac:dyDescent="0.25">
      <c r="I6890" s="203"/>
      <c r="AZ6890" s="115"/>
    </row>
    <row r="6891" spans="9:52" s="180" customFormat="1" x14ac:dyDescent="0.25">
      <c r="I6891" s="203"/>
      <c r="AZ6891" s="115"/>
    </row>
    <row r="6892" spans="9:52" s="180" customFormat="1" x14ac:dyDescent="0.25">
      <c r="I6892" s="203"/>
      <c r="AZ6892" s="115"/>
    </row>
    <row r="6893" spans="9:52" s="180" customFormat="1" x14ac:dyDescent="0.25">
      <c r="I6893" s="203"/>
      <c r="AZ6893" s="115"/>
    </row>
    <row r="6894" spans="9:52" s="180" customFormat="1" x14ac:dyDescent="0.25">
      <c r="I6894" s="203"/>
      <c r="AZ6894" s="115"/>
    </row>
    <row r="6895" spans="9:52" s="180" customFormat="1" x14ac:dyDescent="0.25">
      <c r="I6895" s="203"/>
      <c r="AZ6895" s="115"/>
    </row>
    <row r="6896" spans="9:52" s="180" customFormat="1" x14ac:dyDescent="0.25">
      <c r="I6896" s="203"/>
      <c r="AZ6896" s="115"/>
    </row>
    <row r="6897" spans="9:52" s="180" customFormat="1" x14ac:dyDescent="0.25">
      <c r="I6897" s="203"/>
      <c r="AZ6897" s="115"/>
    </row>
    <row r="6898" spans="9:52" s="180" customFormat="1" x14ac:dyDescent="0.25">
      <c r="I6898" s="203"/>
      <c r="AZ6898" s="115"/>
    </row>
    <row r="6899" spans="9:52" s="180" customFormat="1" x14ac:dyDescent="0.25">
      <c r="I6899" s="203"/>
      <c r="AZ6899" s="115"/>
    </row>
    <row r="6900" spans="9:52" s="180" customFormat="1" x14ac:dyDescent="0.25">
      <c r="I6900" s="203"/>
      <c r="AZ6900" s="115"/>
    </row>
    <row r="6901" spans="9:52" s="180" customFormat="1" x14ac:dyDescent="0.25">
      <c r="I6901" s="203"/>
      <c r="AZ6901" s="115"/>
    </row>
    <row r="6902" spans="9:52" s="180" customFormat="1" x14ac:dyDescent="0.25">
      <c r="I6902" s="203"/>
      <c r="AZ6902" s="115"/>
    </row>
    <row r="6903" spans="9:52" s="180" customFormat="1" x14ac:dyDescent="0.25">
      <c r="I6903" s="203"/>
      <c r="AZ6903" s="115"/>
    </row>
    <row r="6904" spans="9:52" s="180" customFormat="1" x14ac:dyDescent="0.25">
      <c r="I6904" s="203"/>
      <c r="AZ6904" s="115"/>
    </row>
    <row r="6905" spans="9:52" s="180" customFormat="1" x14ac:dyDescent="0.25">
      <c r="I6905" s="203"/>
      <c r="AZ6905" s="115"/>
    </row>
    <row r="6906" spans="9:52" s="180" customFormat="1" x14ac:dyDescent="0.25">
      <c r="I6906" s="203"/>
      <c r="AZ6906" s="115"/>
    </row>
    <row r="6907" spans="9:52" s="180" customFormat="1" x14ac:dyDescent="0.25">
      <c r="I6907" s="203"/>
      <c r="AZ6907" s="115"/>
    </row>
    <row r="6908" spans="9:52" s="180" customFormat="1" x14ac:dyDescent="0.25">
      <c r="I6908" s="203"/>
      <c r="AZ6908" s="115"/>
    </row>
    <row r="6909" spans="9:52" s="180" customFormat="1" x14ac:dyDescent="0.25">
      <c r="I6909" s="203"/>
      <c r="AZ6909" s="115"/>
    </row>
    <row r="6910" spans="9:52" s="180" customFormat="1" x14ac:dyDescent="0.25">
      <c r="I6910" s="203"/>
      <c r="AZ6910" s="115"/>
    </row>
    <row r="6911" spans="9:52" s="180" customFormat="1" x14ac:dyDescent="0.25">
      <c r="I6911" s="203"/>
      <c r="AZ6911" s="115"/>
    </row>
    <row r="6912" spans="9:52" s="180" customFormat="1" x14ac:dyDescent="0.25">
      <c r="I6912" s="203"/>
      <c r="AZ6912" s="115"/>
    </row>
    <row r="6913" spans="9:52" s="180" customFormat="1" x14ac:dyDescent="0.25">
      <c r="I6913" s="203"/>
      <c r="AZ6913" s="115"/>
    </row>
    <row r="6914" spans="9:52" s="180" customFormat="1" x14ac:dyDescent="0.25">
      <c r="I6914" s="203"/>
      <c r="AZ6914" s="115"/>
    </row>
    <row r="6915" spans="9:52" s="180" customFormat="1" x14ac:dyDescent="0.25">
      <c r="I6915" s="203"/>
      <c r="AZ6915" s="115"/>
    </row>
    <row r="6916" spans="9:52" s="180" customFormat="1" x14ac:dyDescent="0.25">
      <c r="I6916" s="203"/>
      <c r="AZ6916" s="115"/>
    </row>
    <row r="6917" spans="9:52" s="180" customFormat="1" x14ac:dyDescent="0.25">
      <c r="I6917" s="203"/>
      <c r="AZ6917" s="115"/>
    </row>
    <row r="6918" spans="9:52" s="180" customFormat="1" x14ac:dyDescent="0.25">
      <c r="I6918" s="203"/>
      <c r="AZ6918" s="115"/>
    </row>
    <row r="6919" spans="9:52" s="180" customFormat="1" x14ac:dyDescent="0.25">
      <c r="I6919" s="203"/>
      <c r="AZ6919" s="115"/>
    </row>
    <row r="6920" spans="9:52" s="180" customFormat="1" x14ac:dyDescent="0.25">
      <c r="I6920" s="203"/>
      <c r="AZ6920" s="115"/>
    </row>
    <row r="6921" spans="9:52" s="180" customFormat="1" x14ac:dyDescent="0.25">
      <c r="I6921" s="203"/>
      <c r="AZ6921" s="115"/>
    </row>
    <row r="6922" spans="9:52" s="180" customFormat="1" x14ac:dyDescent="0.25">
      <c r="I6922" s="203"/>
      <c r="AZ6922" s="115"/>
    </row>
    <row r="6923" spans="9:52" s="180" customFormat="1" x14ac:dyDescent="0.25">
      <c r="I6923" s="203"/>
      <c r="AZ6923" s="115"/>
    </row>
    <row r="6924" spans="9:52" s="180" customFormat="1" x14ac:dyDescent="0.25">
      <c r="I6924" s="203"/>
      <c r="AZ6924" s="115"/>
    </row>
    <row r="6925" spans="9:52" s="180" customFormat="1" x14ac:dyDescent="0.25">
      <c r="I6925" s="203"/>
      <c r="AZ6925" s="115"/>
    </row>
    <row r="6926" spans="9:52" s="180" customFormat="1" x14ac:dyDescent="0.25">
      <c r="I6926" s="203"/>
      <c r="AZ6926" s="115"/>
    </row>
    <row r="6927" spans="9:52" s="180" customFormat="1" x14ac:dyDescent="0.25">
      <c r="I6927" s="203"/>
      <c r="AZ6927" s="115"/>
    </row>
    <row r="6928" spans="9:52" s="180" customFormat="1" x14ac:dyDescent="0.25">
      <c r="I6928" s="203"/>
      <c r="AZ6928" s="115"/>
    </row>
    <row r="6929" spans="9:52" s="180" customFormat="1" x14ac:dyDescent="0.25">
      <c r="I6929" s="203"/>
      <c r="AZ6929" s="115"/>
    </row>
    <row r="6930" spans="9:52" s="180" customFormat="1" x14ac:dyDescent="0.25">
      <c r="I6930" s="203"/>
      <c r="AZ6930" s="115"/>
    </row>
    <row r="6931" spans="9:52" s="180" customFormat="1" x14ac:dyDescent="0.25">
      <c r="I6931" s="203"/>
      <c r="AZ6931" s="115"/>
    </row>
    <row r="6932" spans="9:52" s="180" customFormat="1" x14ac:dyDescent="0.25">
      <c r="I6932" s="203"/>
      <c r="AZ6932" s="115"/>
    </row>
    <row r="6933" spans="9:52" s="180" customFormat="1" x14ac:dyDescent="0.25">
      <c r="I6933" s="203"/>
      <c r="AZ6933" s="115"/>
    </row>
    <row r="6934" spans="9:52" s="180" customFormat="1" x14ac:dyDescent="0.25">
      <c r="I6934" s="203"/>
      <c r="AZ6934" s="115"/>
    </row>
    <row r="6935" spans="9:52" s="180" customFormat="1" x14ac:dyDescent="0.25">
      <c r="I6935" s="203"/>
      <c r="AZ6935" s="115"/>
    </row>
    <row r="6936" spans="9:52" s="180" customFormat="1" x14ac:dyDescent="0.25">
      <c r="I6936" s="203"/>
      <c r="AZ6936" s="115"/>
    </row>
    <row r="6937" spans="9:52" s="180" customFormat="1" x14ac:dyDescent="0.25">
      <c r="I6937" s="203"/>
      <c r="AZ6937" s="115"/>
    </row>
    <row r="6938" spans="9:52" s="180" customFormat="1" x14ac:dyDescent="0.25">
      <c r="I6938" s="203"/>
      <c r="AZ6938" s="115"/>
    </row>
    <row r="6939" spans="9:52" s="180" customFormat="1" x14ac:dyDescent="0.25">
      <c r="I6939" s="203"/>
      <c r="AZ6939" s="115"/>
    </row>
    <row r="6940" spans="9:52" s="180" customFormat="1" x14ac:dyDescent="0.25">
      <c r="I6940" s="203"/>
      <c r="AZ6940" s="115"/>
    </row>
    <row r="6941" spans="9:52" s="180" customFormat="1" x14ac:dyDescent="0.25">
      <c r="I6941" s="203"/>
      <c r="AZ6941" s="115"/>
    </row>
    <row r="6942" spans="9:52" s="180" customFormat="1" x14ac:dyDescent="0.25">
      <c r="I6942" s="203"/>
      <c r="AZ6942" s="115"/>
    </row>
    <row r="6943" spans="9:52" s="180" customFormat="1" x14ac:dyDescent="0.25">
      <c r="I6943" s="203"/>
      <c r="AZ6943" s="115"/>
    </row>
    <row r="6944" spans="9:52" s="180" customFormat="1" x14ac:dyDescent="0.25">
      <c r="I6944" s="203"/>
      <c r="AZ6944" s="115"/>
    </row>
    <row r="6945" spans="9:52" s="180" customFormat="1" x14ac:dyDescent="0.25">
      <c r="I6945" s="203"/>
      <c r="AZ6945" s="115"/>
    </row>
    <row r="6946" spans="9:52" s="180" customFormat="1" x14ac:dyDescent="0.25">
      <c r="I6946" s="203"/>
      <c r="AZ6946" s="115"/>
    </row>
    <row r="6947" spans="9:52" s="180" customFormat="1" x14ac:dyDescent="0.25">
      <c r="I6947" s="203"/>
      <c r="AZ6947" s="115"/>
    </row>
    <row r="6948" spans="9:52" s="180" customFormat="1" x14ac:dyDescent="0.25">
      <c r="I6948" s="203"/>
      <c r="AZ6948" s="115"/>
    </row>
    <row r="6949" spans="9:52" s="180" customFormat="1" x14ac:dyDescent="0.25">
      <c r="I6949" s="203"/>
      <c r="AZ6949" s="115"/>
    </row>
    <row r="6950" spans="9:52" s="180" customFormat="1" x14ac:dyDescent="0.25">
      <c r="I6950" s="203"/>
      <c r="AZ6950" s="115"/>
    </row>
    <row r="6951" spans="9:52" s="180" customFormat="1" x14ac:dyDescent="0.25">
      <c r="I6951" s="203"/>
      <c r="AZ6951" s="115"/>
    </row>
    <row r="6952" spans="9:52" s="180" customFormat="1" x14ac:dyDescent="0.25">
      <c r="I6952" s="203"/>
      <c r="AZ6952" s="115"/>
    </row>
    <row r="6953" spans="9:52" s="180" customFormat="1" x14ac:dyDescent="0.25">
      <c r="I6953" s="203"/>
      <c r="AZ6953" s="115"/>
    </row>
    <row r="6954" spans="9:52" s="180" customFormat="1" x14ac:dyDescent="0.25">
      <c r="I6954" s="203"/>
      <c r="AZ6954" s="115"/>
    </row>
    <row r="6955" spans="9:52" s="180" customFormat="1" x14ac:dyDescent="0.25">
      <c r="I6955" s="203"/>
      <c r="AZ6955" s="115"/>
    </row>
    <row r="6956" spans="9:52" s="180" customFormat="1" x14ac:dyDescent="0.25">
      <c r="I6956" s="203"/>
      <c r="AZ6956" s="115"/>
    </row>
    <row r="6957" spans="9:52" s="180" customFormat="1" x14ac:dyDescent="0.25">
      <c r="I6957" s="203"/>
      <c r="AZ6957" s="115"/>
    </row>
    <row r="6958" spans="9:52" s="180" customFormat="1" x14ac:dyDescent="0.25">
      <c r="I6958" s="203"/>
      <c r="AZ6958" s="115"/>
    </row>
    <row r="6959" spans="9:52" s="180" customFormat="1" x14ac:dyDescent="0.25">
      <c r="I6959" s="203"/>
      <c r="AZ6959" s="115"/>
    </row>
    <row r="6960" spans="9:52" s="180" customFormat="1" x14ac:dyDescent="0.25">
      <c r="I6960" s="203"/>
      <c r="AZ6960" s="115"/>
    </row>
    <row r="6961" spans="9:52" s="180" customFormat="1" x14ac:dyDescent="0.25">
      <c r="I6961" s="203"/>
      <c r="AZ6961" s="115"/>
    </row>
    <row r="6962" spans="9:52" s="180" customFormat="1" x14ac:dyDescent="0.25">
      <c r="I6962" s="203"/>
      <c r="AZ6962" s="115"/>
    </row>
    <row r="6963" spans="9:52" s="180" customFormat="1" x14ac:dyDescent="0.25">
      <c r="I6963" s="203"/>
      <c r="AZ6963" s="115"/>
    </row>
    <row r="6964" spans="9:52" s="180" customFormat="1" x14ac:dyDescent="0.25">
      <c r="I6964" s="203"/>
      <c r="AZ6964" s="115"/>
    </row>
    <row r="6965" spans="9:52" s="180" customFormat="1" x14ac:dyDescent="0.25">
      <c r="I6965" s="203"/>
      <c r="AZ6965" s="115"/>
    </row>
    <row r="6966" spans="9:52" s="180" customFormat="1" x14ac:dyDescent="0.25">
      <c r="I6966" s="203"/>
      <c r="AZ6966" s="115"/>
    </row>
    <row r="6967" spans="9:52" s="180" customFormat="1" x14ac:dyDescent="0.25">
      <c r="I6967" s="203"/>
      <c r="AZ6967" s="115"/>
    </row>
    <row r="6968" spans="9:52" s="180" customFormat="1" x14ac:dyDescent="0.25">
      <c r="I6968" s="203"/>
      <c r="AZ6968" s="115"/>
    </row>
    <row r="6969" spans="9:52" s="180" customFormat="1" x14ac:dyDescent="0.25">
      <c r="I6969" s="203"/>
      <c r="AZ6969" s="115"/>
    </row>
    <row r="6970" spans="9:52" s="180" customFormat="1" x14ac:dyDescent="0.25">
      <c r="I6970" s="203"/>
      <c r="AZ6970" s="115"/>
    </row>
    <row r="6971" spans="9:52" s="180" customFormat="1" x14ac:dyDescent="0.25">
      <c r="I6971" s="203"/>
      <c r="AZ6971" s="115"/>
    </row>
    <row r="6972" spans="9:52" s="180" customFormat="1" x14ac:dyDescent="0.25">
      <c r="I6972" s="203"/>
      <c r="AZ6972" s="115"/>
    </row>
    <row r="6973" spans="9:52" s="180" customFormat="1" x14ac:dyDescent="0.25">
      <c r="I6973" s="203"/>
      <c r="AZ6973" s="115"/>
    </row>
    <row r="6974" spans="9:52" s="180" customFormat="1" x14ac:dyDescent="0.25">
      <c r="I6974" s="203"/>
      <c r="AZ6974" s="115"/>
    </row>
    <row r="6975" spans="9:52" s="180" customFormat="1" x14ac:dyDescent="0.25">
      <c r="I6975" s="203"/>
      <c r="AZ6975" s="115"/>
    </row>
    <row r="6976" spans="9:52" s="180" customFormat="1" x14ac:dyDescent="0.25">
      <c r="I6976" s="203"/>
      <c r="AZ6976" s="115"/>
    </row>
    <row r="6977" spans="9:52" s="180" customFormat="1" x14ac:dyDescent="0.25">
      <c r="I6977" s="203"/>
      <c r="AZ6977" s="115"/>
    </row>
    <row r="6978" spans="9:52" s="180" customFormat="1" x14ac:dyDescent="0.25">
      <c r="I6978" s="203"/>
      <c r="AZ6978" s="115"/>
    </row>
    <row r="6979" spans="9:52" s="180" customFormat="1" x14ac:dyDescent="0.25">
      <c r="I6979" s="203"/>
      <c r="AZ6979" s="115"/>
    </row>
    <row r="6980" spans="9:52" s="180" customFormat="1" x14ac:dyDescent="0.25">
      <c r="I6980" s="203"/>
      <c r="AZ6980" s="115"/>
    </row>
    <row r="6981" spans="9:52" s="180" customFormat="1" x14ac:dyDescent="0.25">
      <c r="I6981" s="203"/>
      <c r="AZ6981" s="115"/>
    </row>
    <row r="6982" spans="9:52" s="180" customFormat="1" x14ac:dyDescent="0.25">
      <c r="I6982" s="203"/>
      <c r="AZ6982" s="115"/>
    </row>
    <row r="6983" spans="9:52" s="180" customFormat="1" x14ac:dyDescent="0.25">
      <c r="I6983" s="203"/>
      <c r="AZ6983" s="115"/>
    </row>
    <row r="6984" spans="9:52" s="180" customFormat="1" x14ac:dyDescent="0.25">
      <c r="I6984" s="203"/>
      <c r="AZ6984" s="115"/>
    </row>
    <row r="6985" spans="9:52" s="180" customFormat="1" x14ac:dyDescent="0.25">
      <c r="I6985" s="203"/>
      <c r="AZ6985" s="115"/>
    </row>
    <row r="6986" spans="9:52" s="180" customFormat="1" x14ac:dyDescent="0.25">
      <c r="I6986" s="203"/>
      <c r="AZ6986" s="115"/>
    </row>
    <row r="6987" spans="9:52" s="180" customFormat="1" x14ac:dyDescent="0.25">
      <c r="I6987" s="203"/>
      <c r="AZ6987" s="115"/>
    </row>
    <row r="6988" spans="9:52" s="180" customFormat="1" x14ac:dyDescent="0.25">
      <c r="I6988" s="203"/>
      <c r="AZ6988" s="115"/>
    </row>
    <row r="6989" spans="9:52" s="180" customFormat="1" x14ac:dyDescent="0.25">
      <c r="I6989" s="203"/>
      <c r="AZ6989" s="115"/>
    </row>
    <row r="6990" spans="9:52" s="180" customFormat="1" x14ac:dyDescent="0.25">
      <c r="I6990" s="203"/>
      <c r="AZ6990" s="115"/>
    </row>
    <row r="6991" spans="9:52" s="180" customFormat="1" x14ac:dyDescent="0.25">
      <c r="I6991" s="203"/>
      <c r="AZ6991" s="115"/>
    </row>
    <row r="6992" spans="9:52" s="180" customFormat="1" x14ac:dyDescent="0.25">
      <c r="I6992" s="203"/>
      <c r="AZ6992" s="115"/>
    </row>
    <row r="6993" spans="9:52" s="180" customFormat="1" x14ac:dyDescent="0.25">
      <c r="I6993" s="203"/>
      <c r="AZ6993" s="115"/>
    </row>
    <row r="6994" spans="9:52" s="180" customFormat="1" x14ac:dyDescent="0.25">
      <c r="I6994" s="203"/>
      <c r="AZ6994" s="115"/>
    </row>
    <row r="6995" spans="9:52" s="180" customFormat="1" x14ac:dyDescent="0.25">
      <c r="I6995" s="203"/>
      <c r="AZ6995" s="115"/>
    </row>
    <row r="6996" spans="9:52" s="180" customFormat="1" x14ac:dyDescent="0.25">
      <c r="I6996" s="203"/>
      <c r="AZ6996" s="115"/>
    </row>
    <row r="6997" spans="9:52" s="180" customFormat="1" x14ac:dyDescent="0.25">
      <c r="I6997" s="203"/>
      <c r="AZ6997" s="115"/>
    </row>
    <row r="6998" spans="9:52" s="180" customFormat="1" x14ac:dyDescent="0.25">
      <c r="I6998" s="203"/>
      <c r="AZ6998" s="115"/>
    </row>
    <row r="6999" spans="9:52" s="180" customFormat="1" x14ac:dyDescent="0.25">
      <c r="I6999" s="203"/>
      <c r="AZ6999" s="115"/>
    </row>
    <row r="7000" spans="9:52" s="180" customFormat="1" x14ac:dyDescent="0.25">
      <c r="I7000" s="203"/>
      <c r="AZ7000" s="115"/>
    </row>
    <row r="7001" spans="9:52" s="180" customFormat="1" x14ac:dyDescent="0.25">
      <c r="I7001" s="203"/>
      <c r="AZ7001" s="115"/>
    </row>
    <row r="7002" spans="9:52" s="180" customFormat="1" x14ac:dyDescent="0.25">
      <c r="I7002" s="203"/>
      <c r="AZ7002" s="115"/>
    </row>
    <row r="7003" spans="9:52" s="180" customFormat="1" x14ac:dyDescent="0.25">
      <c r="I7003" s="203"/>
      <c r="AZ7003" s="115"/>
    </row>
    <row r="7004" spans="9:52" s="180" customFormat="1" x14ac:dyDescent="0.25">
      <c r="I7004" s="203"/>
      <c r="AZ7004" s="115"/>
    </row>
    <row r="7005" spans="9:52" s="180" customFormat="1" x14ac:dyDescent="0.25">
      <c r="I7005" s="203"/>
      <c r="AZ7005" s="115"/>
    </row>
    <row r="7006" spans="9:52" s="180" customFormat="1" x14ac:dyDescent="0.25">
      <c r="I7006" s="203"/>
      <c r="AZ7006" s="115"/>
    </row>
    <row r="7007" spans="9:52" s="180" customFormat="1" x14ac:dyDescent="0.25">
      <c r="I7007" s="203"/>
      <c r="AZ7007" s="115"/>
    </row>
    <row r="7008" spans="9:52" s="180" customFormat="1" x14ac:dyDescent="0.25">
      <c r="I7008" s="203"/>
      <c r="AZ7008" s="115"/>
    </row>
    <row r="7009" spans="9:52" s="180" customFormat="1" x14ac:dyDescent="0.25">
      <c r="I7009" s="203"/>
      <c r="AZ7009" s="115"/>
    </row>
    <row r="7010" spans="9:52" s="180" customFormat="1" x14ac:dyDescent="0.25">
      <c r="I7010" s="203"/>
      <c r="AZ7010" s="115"/>
    </row>
    <row r="7011" spans="9:52" s="180" customFormat="1" x14ac:dyDescent="0.25">
      <c r="I7011" s="203"/>
      <c r="AZ7011" s="115"/>
    </row>
    <row r="7012" spans="9:52" s="180" customFormat="1" x14ac:dyDescent="0.25">
      <c r="I7012" s="203"/>
      <c r="AZ7012" s="115"/>
    </row>
    <row r="7013" spans="9:52" s="180" customFormat="1" x14ac:dyDescent="0.25">
      <c r="I7013" s="203"/>
      <c r="AZ7013" s="115"/>
    </row>
    <row r="7014" spans="9:52" s="180" customFormat="1" x14ac:dyDescent="0.25">
      <c r="I7014" s="203"/>
      <c r="AZ7014" s="115"/>
    </row>
    <row r="7015" spans="9:52" s="180" customFormat="1" x14ac:dyDescent="0.25">
      <c r="I7015" s="203"/>
      <c r="AZ7015" s="115"/>
    </row>
    <row r="7016" spans="9:52" s="180" customFormat="1" x14ac:dyDescent="0.25">
      <c r="I7016" s="203"/>
      <c r="AZ7016" s="115"/>
    </row>
    <row r="7017" spans="9:52" s="180" customFormat="1" x14ac:dyDescent="0.25">
      <c r="I7017" s="203"/>
      <c r="AZ7017" s="115"/>
    </row>
    <row r="7018" spans="9:52" s="180" customFormat="1" x14ac:dyDescent="0.25">
      <c r="I7018" s="203"/>
      <c r="AZ7018" s="115"/>
    </row>
    <row r="7019" spans="9:52" s="180" customFormat="1" x14ac:dyDescent="0.25">
      <c r="I7019" s="203"/>
      <c r="AZ7019" s="115"/>
    </row>
    <row r="7020" spans="9:52" s="180" customFormat="1" x14ac:dyDescent="0.25">
      <c r="I7020" s="203"/>
      <c r="AZ7020" s="115"/>
    </row>
    <row r="7021" spans="9:52" s="180" customFormat="1" x14ac:dyDescent="0.25">
      <c r="I7021" s="203"/>
      <c r="AZ7021" s="115"/>
    </row>
    <row r="7022" spans="9:52" s="180" customFormat="1" x14ac:dyDescent="0.25">
      <c r="I7022" s="203"/>
      <c r="AZ7022" s="115"/>
    </row>
    <row r="7023" spans="9:52" s="180" customFormat="1" x14ac:dyDescent="0.25">
      <c r="I7023" s="203"/>
      <c r="AZ7023" s="115"/>
    </row>
    <row r="7024" spans="9:52" s="180" customFormat="1" x14ac:dyDescent="0.25">
      <c r="I7024" s="203"/>
      <c r="AZ7024" s="115"/>
    </row>
    <row r="7025" spans="9:52" s="180" customFormat="1" x14ac:dyDescent="0.25">
      <c r="I7025" s="203"/>
      <c r="AZ7025" s="115"/>
    </row>
    <row r="7026" spans="9:52" s="180" customFormat="1" x14ac:dyDescent="0.25">
      <c r="I7026" s="203"/>
      <c r="AZ7026" s="115"/>
    </row>
    <row r="7027" spans="9:52" s="180" customFormat="1" x14ac:dyDescent="0.25">
      <c r="I7027" s="203"/>
      <c r="AZ7027" s="115"/>
    </row>
    <row r="7028" spans="9:52" s="180" customFormat="1" x14ac:dyDescent="0.25">
      <c r="I7028" s="203"/>
      <c r="AZ7028" s="115"/>
    </row>
    <row r="7029" spans="9:52" s="180" customFormat="1" x14ac:dyDescent="0.25">
      <c r="I7029" s="203"/>
      <c r="AZ7029" s="115"/>
    </row>
    <row r="7030" spans="9:52" s="180" customFormat="1" x14ac:dyDescent="0.25">
      <c r="I7030" s="203"/>
      <c r="AZ7030" s="115"/>
    </row>
    <row r="7031" spans="9:52" s="180" customFormat="1" x14ac:dyDescent="0.25">
      <c r="I7031" s="203"/>
      <c r="AZ7031" s="115"/>
    </row>
    <row r="7032" spans="9:52" s="180" customFormat="1" x14ac:dyDescent="0.25">
      <c r="I7032" s="203"/>
      <c r="AZ7032" s="115"/>
    </row>
    <row r="7033" spans="9:52" s="180" customFormat="1" x14ac:dyDescent="0.25">
      <c r="I7033" s="203"/>
      <c r="AZ7033" s="115"/>
    </row>
    <row r="7034" spans="9:52" s="180" customFormat="1" x14ac:dyDescent="0.25">
      <c r="I7034" s="203"/>
      <c r="AZ7034" s="115"/>
    </row>
    <row r="7035" spans="9:52" s="180" customFormat="1" x14ac:dyDescent="0.25">
      <c r="I7035" s="203"/>
      <c r="AZ7035" s="115"/>
    </row>
    <row r="7036" spans="9:52" s="180" customFormat="1" x14ac:dyDescent="0.25">
      <c r="I7036" s="203"/>
      <c r="AZ7036" s="115"/>
    </row>
    <row r="7037" spans="9:52" s="180" customFormat="1" x14ac:dyDescent="0.25">
      <c r="I7037" s="203"/>
      <c r="AZ7037" s="115"/>
    </row>
    <row r="7038" spans="9:52" s="180" customFormat="1" x14ac:dyDescent="0.25">
      <c r="I7038" s="203"/>
      <c r="AZ7038" s="115"/>
    </row>
    <row r="7039" spans="9:52" s="180" customFormat="1" x14ac:dyDescent="0.25">
      <c r="I7039" s="203"/>
      <c r="AZ7039" s="115"/>
    </row>
    <row r="7040" spans="9:52" s="180" customFormat="1" x14ac:dyDescent="0.25">
      <c r="I7040" s="203"/>
      <c r="AZ7040" s="115"/>
    </row>
    <row r="7041" spans="9:52" s="180" customFormat="1" x14ac:dyDescent="0.25">
      <c r="I7041" s="203"/>
      <c r="AZ7041" s="115"/>
    </row>
    <row r="7042" spans="9:52" s="180" customFormat="1" x14ac:dyDescent="0.25">
      <c r="I7042" s="203"/>
      <c r="AZ7042" s="115"/>
    </row>
    <row r="7043" spans="9:52" s="180" customFormat="1" x14ac:dyDescent="0.25">
      <c r="I7043" s="203"/>
      <c r="AZ7043" s="115"/>
    </row>
    <row r="7044" spans="9:52" s="180" customFormat="1" x14ac:dyDescent="0.25">
      <c r="I7044" s="203"/>
      <c r="AZ7044" s="115"/>
    </row>
    <row r="7045" spans="9:52" s="180" customFormat="1" x14ac:dyDescent="0.25">
      <c r="I7045" s="203"/>
      <c r="AZ7045" s="115"/>
    </row>
    <row r="7046" spans="9:52" s="180" customFormat="1" x14ac:dyDescent="0.25">
      <c r="I7046" s="203"/>
      <c r="AZ7046" s="115"/>
    </row>
    <row r="7047" spans="9:52" s="180" customFormat="1" x14ac:dyDescent="0.25">
      <c r="I7047" s="203"/>
      <c r="AZ7047" s="115"/>
    </row>
    <row r="7048" spans="9:52" s="180" customFormat="1" x14ac:dyDescent="0.25">
      <c r="I7048" s="203"/>
      <c r="AZ7048" s="115"/>
    </row>
    <row r="7049" spans="9:52" s="180" customFormat="1" x14ac:dyDescent="0.25">
      <c r="I7049" s="203"/>
      <c r="AZ7049" s="115"/>
    </row>
    <row r="7050" spans="9:52" s="180" customFormat="1" x14ac:dyDescent="0.25">
      <c r="I7050" s="203"/>
      <c r="AZ7050" s="115"/>
    </row>
    <row r="7051" spans="9:52" s="180" customFormat="1" x14ac:dyDescent="0.25">
      <c r="I7051" s="203"/>
      <c r="AZ7051" s="115"/>
    </row>
    <row r="7052" spans="9:52" s="180" customFormat="1" x14ac:dyDescent="0.25">
      <c r="I7052" s="203"/>
      <c r="AZ7052" s="115"/>
    </row>
    <row r="7053" spans="9:52" s="180" customFormat="1" x14ac:dyDescent="0.25">
      <c r="I7053" s="203"/>
      <c r="AZ7053" s="115"/>
    </row>
    <row r="7054" spans="9:52" s="180" customFormat="1" x14ac:dyDescent="0.25">
      <c r="I7054" s="203"/>
      <c r="AZ7054" s="115"/>
    </row>
    <row r="7055" spans="9:52" s="180" customFormat="1" x14ac:dyDescent="0.25">
      <c r="I7055" s="203"/>
      <c r="AZ7055" s="115"/>
    </row>
    <row r="7056" spans="9:52" s="180" customFormat="1" x14ac:dyDescent="0.25">
      <c r="I7056" s="203"/>
      <c r="AZ7056" s="115"/>
    </row>
    <row r="7057" spans="9:52" s="180" customFormat="1" x14ac:dyDescent="0.25">
      <c r="I7057" s="203"/>
      <c r="AZ7057" s="115"/>
    </row>
    <row r="7058" spans="9:52" s="180" customFormat="1" x14ac:dyDescent="0.25">
      <c r="I7058" s="203"/>
      <c r="AZ7058" s="115"/>
    </row>
    <row r="7059" spans="9:52" s="180" customFormat="1" x14ac:dyDescent="0.25">
      <c r="I7059" s="203"/>
      <c r="AZ7059" s="115"/>
    </row>
    <row r="7060" spans="9:52" s="180" customFormat="1" x14ac:dyDescent="0.25">
      <c r="I7060" s="203"/>
      <c r="AZ7060" s="115"/>
    </row>
    <row r="7061" spans="9:52" s="180" customFormat="1" x14ac:dyDescent="0.25">
      <c r="I7061" s="203"/>
      <c r="AZ7061" s="115"/>
    </row>
    <row r="7062" spans="9:52" s="180" customFormat="1" x14ac:dyDescent="0.25">
      <c r="I7062" s="203"/>
      <c r="AZ7062" s="115"/>
    </row>
    <row r="7063" spans="9:52" s="180" customFormat="1" x14ac:dyDescent="0.25">
      <c r="I7063" s="203"/>
      <c r="AZ7063" s="115"/>
    </row>
    <row r="7064" spans="9:52" s="180" customFormat="1" x14ac:dyDescent="0.25">
      <c r="I7064" s="203"/>
      <c r="AZ7064" s="115"/>
    </row>
    <row r="7065" spans="9:52" s="180" customFormat="1" x14ac:dyDescent="0.25">
      <c r="I7065" s="203"/>
      <c r="AZ7065" s="115"/>
    </row>
    <row r="7066" spans="9:52" s="180" customFormat="1" x14ac:dyDescent="0.25">
      <c r="I7066" s="203"/>
      <c r="AZ7066" s="115"/>
    </row>
    <row r="7067" spans="9:52" s="180" customFormat="1" x14ac:dyDescent="0.25">
      <c r="I7067" s="203"/>
      <c r="AZ7067" s="115"/>
    </row>
    <row r="7068" spans="9:52" s="180" customFormat="1" x14ac:dyDescent="0.25">
      <c r="I7068" s="203"/>
      <c r="AZ7068" s="115"/>
    </row>
    <row r="7069" spans="9:52" s="180" customFormat="1" x14ac:dyDescent="0.25">
      <c r="I7069" s="203"/>
      <c r="AZ7069" s="115"/>
    </row>
    <row r="7070" spans="9:52" s="180" customFormat="1" x14ac:dyDescent="0.25">
      <c r="I7070" s="203"/>
      <c r="AZ7070" s="115"/>
    </row>
    <row r="7071" spans="9:52" s="180" customFormat="1" x14ac:dyDescent="0.25">
      <c r="I7071" s="203"/>
      <c r="AZ7071" s="115"/>
    </row>
    <row r="7072" spans="9:52" s="180" customFormat="1" x14ac:dyDescent="0.25">
      <c r="I7072" s="203"/>
      <c r="AZ7072" s="115"/>
    </row>
    <row r="7073" spans="9:52" s="180" customFormat="1" x14ac:dyDescent="0.25">
      <c r="I7073" s="203"/>
      <c r="AZ7073" s="115"/>
    </row>
    <row r="7074" spans="9:52" s="180" customFormat="1" x14ac:dyDescent="0.25">
      <c r="I7074" s="203"/>
      <c r="AZ7074" s="115"/>
    </row>
    <row r="7075" spans="9:52" s="180" customFormat="1" x14ac:dyDescent="0.25">
      <c r="I7075" s="203"/>
      <c r="AZ7075" s="115"/>
    </row>
    <row r="7076" spans="9:52" s="180" customFormat="1" x14ac:dyDescent="0.25">
      <c r="I7076" s="203"/>
      <c r="AZ7076" s="115"/>
    </row>
    <row r="7077" spans="9:52" s="180" customFormat="1" x14ac:dyDescent="0.25">
      <c r="I7077" s="203"/>
      <c r="AZ7077" s="115"/>
    </row>
    <row r="7078" spans="9:52" s="180" customFormat="1" x14ac:dyDescent="0.25">
      <c r="I7078" s="203"/>
      <c r="AZ7078" s="115"/>
    </row>
    <row r="7079" spans="9:52" s="180" customFormat="1" x14ac:dyDescent="0.25">
      <c r="I7079" s="203"/>
      <c r="AZ7079" s="115"/>
    </row>
    <row r="7080" spans="9:52" s="180" customFormat="1" x14ac:dyDescent="0.25">
      <c r="I7080" s="203"/>
      <c r="AZ7080" s="115"/>
    </row>
    <row r="7081" spans="9:52" s="180" customFormat="1" x14ac:dyDescent="0.25">
      <c r="I7081" s="203"/>
      <c r="AZ7081" s="115"/>
    </row>
    <row r="7082" spans="9:52" s="180" customFormat="1" x14ac:dyDescent="0.25">
      <c r="I7082" s="203"/>
      <c r="AZ7082" s="115"/>
    </row>
    <row r="7083" spans="9:52" s="180" customFormat="1" x14ac:dyDescent="0.25">
      <c r="I7083" s="203"/>
      <c r="AZ7083" s="115"/>
    </row>
    <row r="7084" spans="9:52" s="180" customFormat="1" x14ac:dyDescent="0.25">
      <c r="I7084" s="203"/>
      <c r="AZ7084" s="115"/>
    </row>
    <row r="7085" spans="9:52" s="180" customFormat="1" x14ac:dyDescent="0.25">
      <c r="I7085" s="203"/>
      <c r="AZ7085" s="115"/>
    </row>
    <row r="7086" spans="9:52" s="180" customFormat="1" x14ac:dyDescent="0.25">
      <c r="I7086" s="203"/>
      <c r="AZ7086" s="115"/>
    </row>
    <row r="7087" spans="9:52" s="180" customFormat="1" x14ac:dyDescent="0.25">
      <c r="I7087" s="203"/>
      <c r="AZ7087" s="115"/>
    </row>
    <row r="7088" spans="9:52" s="180" customFormat="1" x14ac:dyDescent="0.25">
      <c r="I7088" s="203"/>
      <c r="AZ7088" s="115"/>
    </row>
    <row r="7089" spans="9:52" s="180" customFormat="1" x14ac:dyDescent="0.25">
      <c r="I7089" s="203"/>
      <c r="AZ7089" s="115"/>
    </row>
    <row r="7090" spans="9:52" s="180" customFormat="1" x14ac:dyDescent="0.25">
      <c r="I7090" s="203"/>
      <c r="AZ7090" s="115"/>
    </row>
    <row r="7091" spans="9:52" s="180" customFormat="1" x14ac:dyDescent="0.25">
      <c r="I7091" s="203"/>
      <c r="AZ7091" s="115"/>
    </row>
    <row r="7092" spans="9:52" s="180" customFormat="1" x14ac:dyDescent="0.25">
      <c r="I7092" s="203"/>
      <c r="AZ7092" s="115"/>
    </row>
    <row r="7093" spans="9:52" s="180" customFormat="1" x14ac:dyDescent="0.25">
      <c r="I7093" s="203"/>
      <c r="AZ7093" s="115"/>
    </row>
    <row r="7094" spans="9:52" s="180" customFormat="1" x14ac:dyDescent="0.25">
      <c r="I7094" s="203"/>
      <c r="AZ7094" s="115"/>
    </row>
    <row r="7095" spans="9:52" s="180" customFormat="1" x14ac:dyDescent="0.25">
      <c r="I7095" s="203"/>
      <c r="AZ7095" s="115"/>
    </row>
    <row r="7096" spans="9:52" s="180" customFormat="1" x14ac:dyDescent="0.25">
      <c r="I7096" s="203"/>
      <c r="AZ7096" s="115"/>
    </row>
    <row r="7097" spans="9:52" s="180" customFormat="1" x14ac:dyDescent="0.25">
      <c r="I7097" s="203"/>
      <c r="AZ7097" s="115"/>
    </row>
    <row r="7098" spans="9:52" s="180" customFormat="1" x14ac:dyDescent="0.25">
      <c r="I7098" s="203"/>
      <c r="AZ7098" s="115"/>
    </row>
    <row r="7099" spans="9:52" s="180" customFormat="1" x14ac:dyDescent="0.25">
      <c r="I7099" s="203"/>
      <c r="AZ7099" s="115"/>
    </row>
    <row r="7100" spans="9:52" s="180" customFormat="1" x14ac:dyDescent="0.25">
      <c r="I7100" s="203"/>
      <c r="AZ7100" s="115"/>
    </row>
    <row r="7101" spans="9:52" s="180" customFormat="1" x14ac:dyDescent="0.25">
      <c r="I7101" s="203"/>
      <c r="AZ7101" s="115"/>
    </row>
    <row r="7102" spans="9:52" s="180" customFormat="1" x14ac:dyDescent="0.25">
      <c r="I7102" s="203"/>
      <c r="AZ7102" s="115"/>
    </row>
    <row r="7103" spans="9:52" s="180" customFormat="1" x14ac:dyDescent="0.25">
      <c r="I7103" s="203"/>
      <c r="AZ7103" s="115"/>
    </row>
    <row r="7104" spans="9:52" s="180" customFormat="1" x14ac:dyDescent="0.25">
      <c r="I7104" s="203"/>
      <c r="AZ7104" s="115"/>
    </row>
    <row r="7105" spans="9:52" s="180" customFormat="1" x14ac:dyDescent="0.25">
      <c r="I7105" s="203"/>
      <c r="AZ7105" s="115"/>
    </row>
    <row r="7106" spans="9:52" s="180" customFormat="1" x14ac:dyDescent="0.25">
      <c r="I7106" s="203"/>
      <c r="AZ7106" s="115"/>
    </row>
    <row r="7107" spans="9:52" s="180" customFormat="1" x14ac:dyDescent="0.25">
      <c r="I7107" s="203"/>
      <c r="AZ7107" s="115"/>
    </row>
    <row r="7108" spans="9:52" s="180" customFormat="1" x14ac:dyDescent="0.25">
      <c r="I7108" s="203"/>
      <c r="AZ7108" s="115"/>
    </row>
    <row r="7109" spans="9:52" s="180" customFormat="1" x14ac:dyDescent="0.25">
      <c r="I7109" s="203"/>
      <c r="AZ7109" s="115"/>
    </row>
    <row r="7110" spans="9:52" s="180" customFormat="1" x14ac:dyDescent="0.25">
      <c r="I7110" s="203"/>
      <c r="AZ7110" s="115"/>
    </row>
    <row r="7111" spans="9:52" s="180" customFormat="1" x14ac:dyDescent="0.25">
      <c r="I7111" s="203"/>
      <c r="AZ7111" s="115"/>
    </row>
    <row r="7112" spans="9:52" s="180" customFormat="1" x14ac:dyDescent="0.25">
      <c r="I7112" s="203"/>
      <c r="AZ7112" s="115"/>
    </row>
    <row r="7113" spans="9:52" s="180" customFormat="1" x14ac:dyDescent="0.25">
      <c r="I7113" s="203"/>
      <c r="AZ7113" s="115"/>
    </row>
    <row r="7114" spans="9:52" s="180" customFormat="1" x14ac:dyDescent="0.25">
      <c r="I7114" s="203"/>
      <c r="AZ7114" s="115"/>
    </row>
    <row r="7115" spans="9:52" s="180" customFormat="1" x14ac:dyDescent="0.25">
      <c r="I7115" s="203"/>
      <c r="AZ7115" s="115"/>
    </row>
    <row r="7116" spans="9:52" s="180" customFormat="1" x14ac:dyDescent="0.25">
      <c r="I7116" s="203"/>
      <c r="AZ7116" s="115"/>
    </row>
    <row r="7117" spans="9:52" s="180" customFormat="1" x14ac:dyDescent="0.25">
      <c r="I7117" s="203"/>
      <c r="AZ7117" s="115"/>
    </row>
    <row r="7118" spans="9:52" s="180" customFormat="1" x14ac:dyDescent="0.25">
      <c r="I7118" s="203"/>
      <c r="AZ7118" s="115"/>
    </row>
    <row r="7119" spans="9:52" s="180" customFormat="1" x14ac:dyDescent="0.25">
      <c r="I7119" s="203"/>
      <c r="AZ7119" s="115"/>
    </row>
    <row r="7120" spans="9:52" s="180" customFormat="1" x14ac:dyDescent="0.25">
      <c r="I7120" s="203"/>
      <c r="AZ7120" s="115"/>
    </row>
    <row r="7121" spans="9:52" s="180" customFormat="1" x14ac:dyDescent="0.25">
      <c r="I7121" s="203"/>
      <c r="AZ7121" s="115"/>
    </row>
    <row r="7122" spans="9:52" s="180" customFormat="1" x14ac:dyDescent="0.25">
      <c r="I7122" s="203"/>
      <c r="AZ7122" s="115"/>
    </row>
    <row r="7123" spans="9:52" s="180" customFormat="1" x14ac:dyDescent="0.25">
      <c r="I7123" s="203"/>
      <c r="AZ7123" s="115"/>
    </row>
    <row r="7124" spans="9:52" s="180" customFormat="1" x14ac:dyDescent="0.25">
      <c r="I7124" s="203"/>
      <c r="AZ7124" s="115"/>
    </row>
    <row r="7125" spans="9:52" s="180" customFormat="1" x14ac:dyDescent="0.25">
      <c r="I7125" s="203"/>
      <c r="AZ7125" s="115"/>
    </row>
    <row r="7126" spans="9:52" s="180" customFormat="1" x14ac:dyDescent="0.25">
      <c r="I7126" s="203"/>
      <c r="AZ7126" s="115"/>
    </row>
    <row r="7127" spans="9:52" s="180" customFormat="1" x14ac:dyDescent="0.25">
      <c r="I7127" s="203"/>
      <c r="AZ7127" s="115"/>
    </row>
    <row r="7128" spans="9:52" s="180" customFormat="1" x14ac:dyDescent="0.25">
      <c r="I7128" s="203"/>
      <c r="AZ7128" s="115"/>
    </row>
    <row r="7129" spans="9:52" s="180" customFormat="1" x14ac:dyDescent="0.25">
      <c r="I7129" s="203"/>
      <c r="AZ7129" s="115"/>
    </row>
    <row r="7130" spans="9:52" s="180" customFormat="1" x14ac:dyDescent="0.25">
      <c r="I7130" s="203"/>
      <c r="AZ7130" s="115"/>
    </row>
    <row r="7131" spans="9:52" s="180" customFormat="1" x14ac:dyDescent="0.25">
      <c r="I7131" s="203"/>
      <c r="AZ7131" s="115"/>
    </row>
    <row r="7132" spans="9:52" s="180" customFormat="1" x14ac:dyDescent="0.25">
      <c r="I7132" s="203"/>
      <c r="AZ7132" s="115"/>
    </row>
    <row r="7133" spans="9:52" s="180" customFormat="1" x14ac:dyDescent="0.25">
      <c r="I7133" s="203"/>
      <c r="AZ7133" s="115"/>
    </row>
    <row r="7134" spans="9:52" s="180" customFormat="1" x14ac:dyDescent="0.25">
      <c r="I7134" s="203"/>
      <c r="AZ7134" s="115"/>
    </row>
    <row r="7135" spans="9:52" s="180" customFormat="1" x14ac:dyDescent="0.25">
      <c r="I7135" s="203"/>
      <c r="AZ7135" s="115"/>
    </row>
    <row r="7136" spans="9:52" s="180" customFormat="1" x14ac:dyDescent="0.25">
      <c r="I7136" s="203"/>
      <c r="AZ7136" s="115"/>
    </row>
    <row r="7137" spans="9:52" s="180" customFormat="1" x14ac:dyDescent="0.25">
      <c r="I7137" s="203"/>
      <c r="AZ7137" s="115"/>
    </row>
    <row r="7138" spans="9:52" s="180" customFormat="1" x14ac:dyDescent="0.25">
      <c r="I7138" s="203"/>
      <c r="AZ7138" s="115"/>
    </row>
    <row r="7139" spans="9:52" s="180" customFormat="1" x14ac:dyDescent="0.25">
      <c r="I7139" s="203"/>
      <c r="AZ7139" s="115"/>
    </row>
    <row r="7140" spans="9:52" s="180" customFormat="1" x14ac:dyDescent="0.25">
      <c r="I7140" s="203"/>
      <c r="AZ7140" s="115"/>
    </row>
    <row r="7141" spans="9:52" s="180" customFormat="1" x14ac:dyDescent="0.25">
      <c r="I7141" s="203"/>
      <c r="AZ7141" s="115"/>
    </row>
    <row r="7142" spans="9:52" s="180" customFormat="1" x14ac:dyDescent="0.25">
      <c r="I7142" s="203"/>
      <c r="AZ7142" s="115"/>
    </row>
    <row r="7143" spans="9:52" s="180" customFormat="1" x14ac:dyDescent="0.25">
      <c r="I7143" s="203"/>
      <c r="AZ7143" s="115"/>
    </row>
    <row r="7144" spans="9:52" s="180" customFormat="1" x14ac:dyDescent="0.25">
      <c r="I7144" s="203"/>
      <c r="AZ7144" s="115"/>
    </row>
    <row r="7145" spans="9:52" s="180" customFormat="1" x14ac:dyDescent="0.25">
      <c r="I7145" s="203"/>
      <c r="AZ7145" s="115"/>
    </row>
    <row r="7146" spans="9:52" s="180" customFormat="1" x14ac:dyDescent="0.25">
      <c r="I7146" s="203"/>
      <c r="AZ7146" s="115"/>
    </row>
    <row r="7147" spans="9:52" s="180" customFormat="1" x14ac:dyDescent="0.25">
      <c r="I7147" s="203"/>
      <c r="AZ7147" s="115"/>
    </row>
    <row r="7148" spans="9:52" s="180" customFormat="1" x14ac:dyDescent="0.25">
      <c r="I7148" s="203"/>
      <c r="AZ7148" s="115"/>
    </row>
    <row r="7149" spans="9:52" s="180" customFormat="1" x14ac:dyDescent="0.25">
      <c r="I7149" s="203"/>
      <c r="AZ7149" s="115"/>
    </row>
    <row r="7150" spans="9:52" s="180" customFormat="1" x14ac:dyDescent="0.25">
      <c r="I7150" s="203"/>
      <c r="AZ7150" s="115"/>
    </row>
    <row r="7151" spans="9:52" s="180" customFormat="1" x14ac:dyDescent="0.25">
      <c r="I7151" s="203"/>
      <c r="AZ7151" s="115"/>
    </row>
    <row r="7152" spans="9:52" s="180" customFormat="1" x14ac:dyDescent="0.25">
      <c r="I7152" s="203"/>
      <c r="AZ7152" s="115"/>
    </row>
    <row r="7153" spans="9:52" s="180" customFormat="1" x14ac:dyDescent="0.25">
      <c r="I7153" s="203"/>
      <c r="AZ7153" s="115"/>
    </row>
    <row r="7154" spans="9:52" s="180" customFormat="1" x14ac:dyDescent="0.25">
      <c r="I7154" s="203"/>
      <c r="AZ7154" s="115"/>
    </row>
    <row r="7155" spans="9:52" s="180" customFormat="1" x14ac:dyDescent="0.25">
      <c r="I7155" s="203"/>
      <c r="AZ7155" s="115"/>
    </row>
    <row r="7156" spans="9:52" s="180" customFormat="1" x14ac:dyDescent="0.25">
      <c r="I7156" s="203"/>
      <c r="AZ7156" s="115"/>
    </row>
    <row r="7157" spans="9:52" s="180" customFormat="1" x14ac:dyDescent="0.25">
      <c r="I7157" s="203"/>
      <c r="AZ7157" s="115"/>
    </row>
    <row r="7158" spans="9:52" s="180" customFormat="1" x14ac:dyDescent="0.25">
      <c r="I7158" s="203"/>
      <c r="AZ7158" s="115"/>
    </row>
    <row r="7159" spans="9:52" s="180" customFormat="1" x14ac:dyDescent="0.25">
      <c r="I7159" s="203"/>
      <c r="AZ7159" s="115"/>
    </row>
    <row r="7160" spans="9:52" s="180" customFormat="1" x14ac:dyDescent="0.25">
      <c r="I7160" s="203"/>
      <c r="AZ7160" s="115"/>
    </row>
    <row r="7161" spans="9:52" s="180" customFormat="1" x14ac:dyDescent="0.25">
      <c r="I7161" s="203"/>
      <c r="AZ7161" s="115"/>
    </row>
    <row r="7162" spans="9:52" s="180" customFormat="1" x14ac:dyDescent="0.25">
      <c r="I7162" s="203"/>
      <c r="AZ7162" s="115"/>
    </row>
    <row r="7163" spans="9:52" s="180" customFormat="1" x14ac:dyDescent="0.25">
      <c r="I7163" s="203"/>
      <c r="AZ7163" s="115"/>
    </row>
    <row r="7164" spans="9:52" s="180" customFormat="1" x14ac:dyDescent="0.25">
      <c r="I7164" s="203"/>
      <c r="AZ7164" s="115"/>
    </row>
    <row r="7165" spans="9:52" s="180" customFormat="1" x14ac:dyDescent="0.25">
      <c r="I7165" s="203"/>
      <c r="AZ7165" s="115"/>
    </row>
    <row r="7166" spans="9:52" s="180" customFormat="1" x14ac:dyDescent="0.25">
      <c r="I7166" s="203"/>
      <c r="AZ7166" s="115"/>
    </row>
    <row r="7167" spans="9:52" s="180" customFormat="1" x14ac:dyDescent="0.25">
      <c r="I7167" s="203"/>
      <c r="AZ7167" s="115"/>
    </row>
    <row r="7168" spans="9:52" s="180" customFormat="1" x14ac:dyDescent="0.25">
      <c r="I7168" s="203"/>
      <c r="AZ7168" s="115"/>
    </row>
    <row r="7169" spans="9:52" s="180" customFormat="1" x14ac:dyDescent="0.25">
      <c r="I7169" s="203"/>
      <c r="AZ7169" s="115"/>
    </row>
    <row r="7170" spans="9:52" s="180" customFormat="1" x14ac:dyDescent="0.25">
      <c r="I7170" s="203"/>
      <c r="AZ7170" s="115"/>
    </row>
    <row r="7171" spans="9:52" s="180" customFormat="1" x14ac:dyDescent="0.25">
      <c r="I7171" s="203"/>
      <c r="AZ7171" s="115"/>
    </row>
    <row r="7172" spans="9:52" s="180" customFormat="1" x14ac:dyDescent="0.25">
      <c r="I7172" s="203"/>
      <c r="AZ7172" s="115"/>
    </row>
    <row r="7173" spans="9:52" s="180" customFormat="1" x14ac:dyDescent="0.25">
      <c r="I7173" s="203"/>
      <c r="AZ7173" s="115"/>
    </row>
    <row r="7174" spans="9:52" s="180" customFormat="1" x14ac:dyDescent="0.25">
      <c r="I7174" s="203"/>
      <c r="AZ7174" s="115"/>
    </row>
    <row r="7175" spans="9:52" s="180" customFormat="1" x14ac:dyDescent="0.25">
      <c r="I7175" s="203"/>
      <c r="AZ7175" s="115"/>
    </row>
    <row r="7176" spans="9:52" s="180" customFormat="1" x14ac:dyDescent="0.25">
      <c r="I7176" s="203"/>
      <c r="AZ7176" s="115"/>
    </row>
    <row r="7177" spans="9:52" s="180" customFormat="1" x14ac:dyDescent="0.25">
      <c r="I7177" s="203"/>
      <c r="AZ7177" s="115"/>
    </row>
    <row r="7178" spans="9:52" s="180" customFormat="1" x14ac:dyDescent="0.25">
      <c r="I7178" s="203"/>
      <c r="AZ7178" s="115"/>
    </row>
    <row r="7179" spans="9:52" s="180" customFormat="1" x14ac:dyDescent="0.25">
      <c r="I7179" s="203"/>
      <c r="AZ7179" s="115"/>
    </row>
    <row r="7180" spans="9:52" s="180" customFormat="1" x14ac:dyDescent="0.25">
      <c r="I7180" s="203"/>
      <c r="AZ7180" s="115"/>
    </row>
    <row r="7181" spans="9:52" s="180" customFormat="1" x14ac:dyDescent="0.25">
      <c r="I7181" s="203"/>
      <c r="AZ7181" s="115"/>
    </row>
    <row r="7182" spans="9:52" s="180" customFormat="1" x14ac:dyDescent="0.25">
      <c r="I7182" s="203"/>
      <c r="AZ7182" s="115"/>
    </row>
    <row r="7183" spans="9:52" s="180" customFormat="1" x14ac:dyDescent="0.25">
      <c r="I7183" s="203"/>
      <c r="AZ7183" s="115"/>
    </row>
    <row r="7184" spans="9:52" s="180" customFormat="1" x14ac:dyDescent="0.25">
      <c r="I7184" s="203"/>
      <c r="AZ7184" s="115"/>
    </row>
    <row r="7185" spans="9:52" s="180" customFormat="1" x14ac:dyDescent="0.25">
      <c r="I7185" s="203"/>
      <c r="AZ7185" s="115"/>
    </row>
    <row r="7186" spans="9:52" s="180" customFormat="1" x14ac:dyDescent="0.25">
      <c r="I7186" s="203"/>
      <c r="AZ7186" s="115"/>
    </row>
    <row r="7187" spans="9:52" s="180" customFormat="1" x14ac:dyDescent="0.25">
      <c r="I7187" s="203"/>
      <c r="AZ7187" s="115"/>
    </row>
    <row r="7188" spans="9:52" s="180" customFormat="1" x14ac:dyDescent="0.25">
      <c r="I7188" s="203"/>
      <c r="AZ7188" s="115"/>
    </row>
    <row r="7189" spans="9:52" s="180" customFormat="1" x14ac:dyDescent="0.25">
      <c r="I7189" s="203"/>
      <c r="AZ7189" s="115"/>
    </row>
    <row r="7190" spans="9:52" s="180" customFormat="1" x14ac:dyDescent="0.25">
      <c r="I7190" s="203"/>
      <c r="AZ7190" s="115"/>
    </row>
    <row r="7191" spans="9:52" s="180" customFormat="1" x14ac:dyDescent="0.25">
      <c r="I7191" s="203"/>
      <c r="AZ7191" s="115"/>
    </row>
    <row r="7192" spans="9:52" s="180" customFormat="1" x14ac:dyDescent="0.25">
      <c r="I7192" s="203"/>
      <c r="AZ7192" s="115"/>
    </row>
    <row r="7193" spans="9:52" s="180" customFormat="1" x14ac:dyDescent="0.25">
      <c r="I7193" s="203"/>
      <c r="AZ7193" s="115"/>
    </row>
    <row r="7194" spans="9:52" s="180" customFormat="1" x14ac:dyDescent="0.25">
      <c r="I7194" s="203"/>
      <c r="AZ7194" s="115"/>
    </row>
    <row r="7195" spans="9:52" s="180" customFormat="1" x14ac:dyDescent="0.25">
      <c r="I7195" s="203"/>
      <c r="AZ7195" s="115"/>
    </row>
    <row r="7196" spans="9:52" s="180" customFormat="1" x14ac:dyDescent="0.25">
      <c r="I7196" s="203"/>
      <c r="AZ7196" s="115"/>
    </row>
    <row r="7197" spans="9:52" s="180" customFormat="1" x14ac:dyDescent="0.25">
      <c r="I7197" s="203"/>
      <c r="AZ7197" s="115"/>
    </row>
    <row r="7198" spans="9:52" s="180" customFormat="1" x14ac:dyDescent="0.25">
      <c r="I7198" s="203"/>
      <c r="AZ7198" s="115"/>
    </row>
    <row r="7199" spans="9:52" s="180" customFormat="1" x14ac:dyDescent="0.25">
      <c r="I7199" s="203"/>
      <c r="AZ7199" s="115"/>
    </row>
    <row r="7200" spans="9:52" s="180" customFormat="1" x14ac:dyDescent="0.25">
      <c r="I7200" s="203"/>
      <c r="AZ7200" s="115"/>
    </row>
    <row r="7201" spans="9:52" s="180" customFormat="1" x14ac:dyDescent="0.25">
      <c r="I7201" s="203"/>
      <c r="AZ7201" s="115"/>
    </row>
    <row r="7202" spans="9:52" s="180" customFormat="1" x14ac:dyDescent="0.25">
      <c r="I7202" s="203"/>
      <c r="AZ7202" s="115"/>
    </row>
    <row r="7203" spans="9:52" s="180" customFormat="1" x14ac:dyDescent="0.25">
      <c r="I7203" s="203"/>
      <c r="AZ7203" s="115"/>
    </row>
    <row r="7204" spans="9:52" s="180" customFormat="1" x14ac:dyDescent="0.25">
      <c r="I7204" s="203"/>
      <c r="AZ7204" s="115"/>
    </row>
    <row r="7205" spans="9:52" s="180" customFormat="1" x14ac:dyDescent="0.25">
      <c r="I7205" s="203"/>
      <c r="AZ7205" s="115"/>
    </row>
    <row r="7206" spans="9:52" s="180" customFormat="1" x14ac:dyDescent="0.25">
      <c r="I7206" s="203"/>
      <c r="AZ7206" s="115"/>
    </row>
    <row r="7207" spans="9:52" s="180" customFormat="1" x14ac:dyDescent="0.25">
      <c r="I7207" s="203"/>
      <c r="AZ7207" s="115"/>
    </row>
    <row r="7208" spans="9:52" s="180" customFormat="1" x14ac:dyDescent="0.25">
      <c r="I7208" s="203"/>
      <c r="AZ7208" s="115"/>
    </row>
    <row r="7209" spans="9:52" s="180" customFormat="1" x14ac:dyDescent="0.25">
      <c r="I7209" s="203"/>
      <c r="AZ7209" s="115"/>
    </row>
    <row r="7210" spans="9:52" s="180" customFormat="1" x14ac:dyDescent="0.25">
      <c r="I7210" s="203"/>
      <c r="AZ7210" s="115"/>
    </row>
    <row r="7211" spans="9:52" s="180" customFormat="1" x14ac:dyDescent="0.25">
      <c r="I7211" s="203"/>
      <c r="AZ7211" s="115"/>
    </row>
    <row r="7212" spans="9:52" s="180" customFormat="1" x14ac:dyDescent="0.25">
      <c r="I7212" s="203"/>
      <c r="AZ7212" s="115"/>
    </row>
    <row r="7213" spans="9:52" s="180" customFormat="1" x14ac:dyDescent="0.25">
      <c r="I7213" s="203"/>
      <c r="AZ7213" s="115"/>
    </row>
    <row r="7214" spans="9:52" s="180" customFormat="1" x14ac:dyDescent="0.25">
      <c r="I7214" s="203"/>
      <c r="AZ7214" s="115"/>
    </row>
    <row r="7215" spans="9:52" s="180" customFormat="1" x14ac:dyDescent="0.25">
      <c r="I7215" s="203"/>
      <c r="AZ7215" s="115"/>
    </row>
    <row r="7216" spans="9:52" s="180" customFormat="1" x14ac:dyDescent="0.25">
      <c r="I7216" s="203"/>
      <c r="AZ7216" s="115"/>
    </row>
    <row r="7217" spans="9:52" s="180" customFormat="1" x14ac:dyDescent="0.25">
      <c r="I7217" s="203"/>
      <c r="AZ7217" s="115"/>
    </row>
    <row r="7218" spans="9:52" s="180" customFormat="1" x14ac:dyDescent="0.25">
      <c r="I7218" s="203"/>
      <c r="AZ7218" s="115"/>
    </row>
    <row r="7219" spans="9:52" s="180" customFormat="1" x14ac:dyDescent="0.25">
      <c r="I7219" s="203"/>
      <c r="AZ7219" s="115"/>
    </row>
    <row r="7220" spans="9:52" s="180" customFormat="1" x14ac:dyDescent="0.25">
      <c r="I7220" s="203"/>
      <c r="AZ7220" s="115"/>
    </row>
    <row r="7221" spans="9:52" s="180" customFormat="1" x14ac:dyDescent="0.25">
      <c r="I7221" s="203"/>
      <c r="AZ7221" s="115"/>
    </row>
    <row r="7222" spans="9:52" s="180" customFormat="1" x14ac:dyDescent="0.25">
      <c r="I7222" s="203"/>
      <c r="AZ7222" s="115"/>
    </row>
    <row r="7223" spans="9:52" s="180" customFormat="1" x14ac:dyDescent="0.25">
      <c r="I7223" s="203"/>
      <c r="AZ7223" s="115"/>
    </row>
    <row r="7224" spans="9:52" s="180" customFormat="1" x14ac:dyDescent="0.25">
      <c r="I7224" s="203"/>
      <c r="AZ7224" s="115"/>
    </row>
    <row r="7225" spans="9:52" s="180" customFormat="1" x14ac:dyDescent="0.25">
      <c r="I7225" s="203"/>
      <c r="AZ7225" s="115"/>
    </row>
    <row r="7226" spans="9:52" s="180" customFormat="1" x14ac:dyDescent="0.25">
      <c r="I7226" s="203"/>
      <c r="AZ7226" s="115"/>
    </row>
    <row r="7227" spans="9:52" s="180" customFormat="1" x14ac:dyDescent="0.25">
      <c r="I7227" s="203"/>
      <c r="AZ7227" s="115"/>
    </row>
    <row r="7228" spans="9:52" s="180" customFormat="1" x14ac:dyDescent="0.25">
      <c r="I7228" s="203"/>
      <c r="AZ7228" s="115"/>
    </row>
    <row r="7229" spans="9:52" s="180" customFormat="1" x14ac:dyDescent="0.25">
      <c r="I7229" s="203"/>
      <c r="AZ7229" s="115"/>
    </row>
    <row r="7230" spans="9:52" s="180" customFormat="1" x14ac:dyDescent="0.25">
      <c r="I7230" s="203"/>
      <c r="AZ7230" s="115"/>
    </row>
    <row r="7231" spans="9:52" s="180" customFormat="1" x14ac:dyDescent="0.25">
      <c r="I7231" s="203"/>
      <c r="AZ7231" s="115"/>
    </row>
    <row r="7232" spans="9:52" s="180" customFormat="1" x14ac:dyDescent="0.25">
      <c r="I7232" s="203"/>
      <c r="AZ7232" s="115"/>
    </row>
    <row r="7233" spans="9:52" s="180" customFormat="1" x14ac:dyDescent="0.25">
      <c r="I7233" s="203"/>
      <c r="AZ7233" s="115"/>
    </row>
    <row r="7234" spans="9:52" s="180" customFormat="1" x14ac:dyDescent="0.25">
      <c r="I7234" s="203"/>
      <c r="AZ7234" s="115"/>
    </row>
    <row r="7235" spans="9:52" s="180" customFormat="1" x14ac:dyDescent="0.25">
      <c r="I7235" s="203"/>
      <c r="AZ7235" s="115"/>
    </row>
    <row r="7236" spans="9:52" s="180" customFormat="1" x14ac:dyDescent="0.25">
      <c r="I7236" s="203"/>
      <c r="AZ7236" s="115"/>
    </row>
    <row r="7237" spans="9:52" s="180" customFormat="1" x14ac:dyDescent="0.25">
      <c r="I7237" s="203"/>
      <c r="AZ7237" s="115"/>
    </row>
    <row r="7238" spans="9:52" s="180" customFormat="1" x14ac:dyDescent="0.25">
      <c r="I7238" s="203"/>
      <c r="AZ7238" s="115"/>
    </row>
    <row r="7239" spans="9:52" s="180" customFormat="1" x14ac:dyDescent="0.25">
      <c r="I7239" s="203"/>
      <c r="AZ7239" s="115"/>
    </row>
    <row r="7240" spans="9:52" s="180" customFormat="1" x14ac:dyDescent="0.25">
      <c r="I7240" s="203"/>
      <c r="AZ7240" s="115"/>
    </row>
    <row r="7241" spans="9:52" s="180" customFormat="1" x14ac:dyDescent="0.25">
      <c r="I7241" s="203"/>
      <c r="AZ7241" s="115"/>
    </row>
    <row r="7242" spans="9:52" s="180" customFormat="1" x14ac:dyDescent="0.25">
      <c r="I7242" s="203"/>
      <c r="AZ7242" s="115"/>
    </row>
    <row r="7243" spans="9:52" s="180" customFormat="1" x14ac:dyDescent="0.25">
      <c r="I7243" s="203"/>
      <c r="AZ7243" s="115"/>
    </row>
    <row r="7244" spans="9:52" s="180" customFormat="1" x14ac:dyDescent="0.25">
      <c r="I7244" s="203"/>
      <c r="AZ7244" s="115"/>
    </row>
    <row r="7245" spans="9:52" s="180" customFormat="1" x14ac:dyDescent="0.25">
      <c r="I7245" s="203"/>
      <c r="AZ7245" s="115"/>
    </row>
    <row r="7246" spans="9:52" s="180" customFormat="1" x14ac:dyDescent="0.25">
      <c r="I7246" s="203"/>
      <c r="AZ7246" s="115"/>
    </row>
    <row r="7247" spans="9:52" s="180" customFormat="1" x14ac:dyDescent="0.25">
      <c r="I7247" s="203"/>
      <c r="AZ7247" s="115"/>
    </row>
    <row r="7248" spans="9:52" s="180" customFormat="1" x14ac:dyDescent="0.25">
      <c r="I7248" s="203"/>
      <c r="AZ7248" s="115"/>
    </row>
    <row r="7249" spans="9:52" s="180" customFormat="1" x14ac:dyDescent="0.25">
      <c r="I7249" s="203"/>
      <c r="AZ7249" s="115"/>
    </row>
    <row r="7250" spans="9:52" s="180" customFormat="1" x14ac:dyDescent="0.25">
      <c r="I7250" s="203"/>
      <c r="AZ7250" s="115"/>
    </row>
    <row r="7251" spans="9:52" s="180" customFormat="1" x14ac:dyDescent="0.25">
      <c r="I7251" s="203"/>
      <c r="AZ7251" s="115"/>
    </row>
    <row r="7252" spans="9:52" s="180" customFormat="1" x14ac:dyDescent="0.25">
      <c r="I7252" s="203"/>
      <c r="AZ7252" s="115"/>
    </row>
    <row r="7253" spans="9:52" s="180" customFormat="1" x14ac:dyDescent="0.25">
      <c r="I7253" s="203"/>
      <c r="AZ7253" s="115"/>
    </row>
    <row r="7254" spans="9:52" s="180" customFormat="1" x14ac:dyDescent="0.25">
      <c r="I7254" s="203"/>
      <c r="AZ7254" s="115"/>
    </row>
    <row r="7255" spans="9:52" s="180" customFormat="1" x14ac:dyDescent="0.25">
      <c r="I7255" s="203"/>
      <c r="AZ7255" s="115"/>
    </row>
    <row r="7256" spans="9:52" s="180" customFormat="1" x14ac:dyDescent="0.25">
      <c r="I7256" s="203"/>
      <c r="AZ7256" s="115"/>
    </row>
    <row r="7257" spans="9:52" s="180" customFormat="1" x14ac:dyDescent="0.25">
      <c r="I7257" s="203"/>
      <c r="AZ7257" s="115"/>
    </row>
    <row r="7258" spans="9:52" s="180" customFormat="1" x14ac:dyDescent="0.25">
      <c r="I7258" s="203"/>
      <c r="AZ7258" s="115"/>
    </row>
    <row r="7259" spans="9:52" s="180" customFormat="1" x14ac:dyDescent="0.25">
      <c r="I7259" s="203"/>
      <c r="AZ7259" s="115"/>
    </row>
    <row r="7260" spans="9:52" s="180" customFormat="1" x14ac:dyDescent="0.25">
      <c r="I7260" s="203"/>
      <c r="AZ7260" s="115"/>
    </row>
    <row r="7261" spans="9:52" s="180" customFormat="1" x14ac:dyDescent="0.25">
      <c r="I7261" s="203"/>
      <c r="AZ7261" s="115"/>
    </row>
    <row r="7262" spans="9:52" s="180" customFormat="1" x14ac:dyDescent="0.25">
      <c r="I7262" s="203"/>
      <c r="AZ7262" s="115"/>
    </row>
    <row r="7263" spans="9:52" s="180" customFormat="1" x14ac:dyDescent="0.25">
      <c r="I7263" s="203"/>
      <c r="AZ7263" s="115"/>
    </row>
    <row r="7264" spans="9:52" s="180" customFormat="1" x14ac:dyDescent="0.25">
      <c r="I7264" s="203"/>
      <c r="AZ7264" s="115"/>
    </row>
    <row r="7265" spans="9:52" s="180" customFormat="1" x14ac:dyDescent="0.25">
      <c r="I7265" s="203"/>
      <c r="AZ7265" s="115"/>
    </row>
    <row r="7266" spans="9:52" s="180" customFormat="1" x14ac:dyDescent="0.25">
      <c r="I7266" s="203"/>
      <c r="AZ7266" s="115"/>
    </row>
    <row r="7267" spans="9:52" s="180" customFormat="1" x14ac:dyDescent="0.25">
      <c r="I7267" s="203"/>
      <c r="AZ7267" s="115"/>
    </row>
    <row r="7268" spans="9:52" s="180" customFormat="1" x14ac:dyDescent="0.25">
      <c r="I7268" s="203"/>
      <c r="AZ7268" s="115"/>
    </row>
    <row r="7269" spans="9:52" s="180" customFormat="1" x14ac:dyDescent="0.25">
      <c r="I7269" s="203"/>
      <c r="AZ7269" s="115"/>
    </row>
    <row r="7270" spans="9:52" s="180" customFormat="1" x14ac:dyDescent="0.25">
      <c r="I7270" s="203"/>
      <c r="AZ7270" s="115"/>
    </row>
    <row r="7271" spans="9:52" s="180" customFormat="1" x14ac:dyDescent="0.25">
      <c r="I7271" s="203"/>
      <c r="AZ7271" s="115"/>
    </row>
    <row r="7272" spans="9:52" s="180" customFormat="1" x14ac:dyDescent="0.25">
      <c r="I7272" s="203"/>
      <c r="AZ7272" s="115"/>
    </row>
    <row r="7273" spans="9:52" s="180" customFormat="1" x14ac:dyDescent="0.25">
      <c r="I7273" s="203"/>
      <c r="AZ7273" s="115"/>
    </row>
    <row r="7274" spans="9:52" s="180" customFormat="1" x14ac:dyDescent="0.25">
      <c r="I7274" s="203"/>
      <c r="AZ7274" s="115"/>
    </row>
    <row r="7275" spans="9:52" s="180" customFormat="1" x14ac:dyDescent="0.25">
      <c r="I7275" s="203"/>
      <c r="AZ7275" s="115"/>
    </row>
    <row r="7276" spans="9:52" s="180" customFormat="1" x14ac:dyDescent="0.25">
      <c r="I7276" s="203"/>
      <c r="AZ7276" s="115"/>
    </row>
    <row r="7277" spans="9:52" s="180" customFormat="1" x14ac:dyDescent="0.25">
      <c r="I7277" s="203"/>
      <c r="AZ7277" s="115"/>
    </row>
    <row r="7278" spans="9:52" s="180" customFormat="1" x14ac:dyDescent="0.25">
      <c r="I7278" s="203"/>
      <c r="AZ7278" s="115"/>
    </row>
    <row r="7279" spans="9:52" s="180" customFormat="1" x14ac:dyDescent="0.25">
      <c r="I7279" s="203"/>
      <c r="AZ7279" s="115"/>
    </row>
    <row r="7280" spans="9:52" s="180" customFormat="1" x14ac:dyDescent="0.25">
      <c r="I7280" s="203"/>
      <c r="AZ7280" s="115"/>
    </row>
    <row r="7281" spans="9:52" s="180" customFormat="1" x14ac:dyDescent="0.25">
      <c r="I7281" s="203"/>
      <c r="AZ7281" s="115"/>
    </row>
    <row r="7282" spans="9:52" s="180" customFormat="1" x14ac:dyDescent="0.25">
      <c r="I7282" s="203"/>
      <c r="AZ7282" s="115"/>
    </row>
    <row r="7283" spans="9:52" s="180" customFormat="1" x14ac:dyDescent="0.25">
      <c r="I7283" s="203"/>
      <c r="AZ7283" s="115"/>
    </row>
    <row r="7284" spans="9:52" s="180" customFormat="1" x14ac:dyDescent="0.25">
      <c r="I7284" s="203"/>
      <c r="AZ7284" s="115"/>
    </row>
    <row r="7285" spans="9:52" s="180" customFormat="1" x14ac:dyDescent="0.25">
      <c r="I7285" s="203"/>
      <c r="AZ7285" s="115"/>
    </row>
    <row r="7286" spans="9:52" s="180" customFormat="1" x14ac:dyDescent="0.25">
      <c r="I7286" s="203"/>
      <c r="AZ7286" s="115"/>
    </row>
    <row r="7287" spans="9:52" s="180" customFormat="1" x14ac:dyDescent="0.25">
      <c r="I7287" s="203"/>
      <c r="AZ7287" s="115"/>
    </row>
    <row r="7288" spans="9:52" s="180" customFormat="1" x14ac:dyDescent="0.25">
      <c r="I7288" s="203"/>
      <c r="AZ7288" s="115"/>
    </row>
    <row r="7289" spans="9:52" s="180" customFormat="1" x14ac:dyDescent="0.25">
      <c r="I7289" s="203"/>
      <c r="AZ7289" s="115"/>
    </row>
    <row r="7290" spans="9:52" s="180" customFormat="1" x14ac:dyDescent="0.25">
      <c r="I7290" s="203"/>
      <c r="AZ7290" s="115"/>
    </row>
    <row r="7291" spans="9:52" s="180" customFormat="1" x14ac:dyDescent="0.25">
      <c r="I7291" s="203"/>
      <c r="AZ7291" s="115"/>
    </row>
    <row r="7292" spans="9:52" s="180" customFormat="1" x14ac:dyDescent="0.25">
      <c r="I7292" s="203"/>
      <c r="AZ7292" s="115"/>
    </row>
    <row r="7293" spans="9:52" s="180" customFormat="1" x14ac:dyDescent="0.25">
      <c r="I7293" s="203"/>
      <c r="AZ7293" s="115"/>
    </row>
    <row r="7294" spans="9:52" s="180" customFormat="1" x14ac:dyDescent="0.25">
      <c r="I7294" s="203"/>
      <c r="AZ7294" s="115"/>
    </row>
    <row r="7295" spans="9:52" s="180" customFormat="1" x14ac:dyDescent="0.25">
      <c r="I7295" s="203"/>
      <c r="AZ7295" s="115"/>
    </row>
    <row r="7296" spans="9:52" s="180" customFormat="1" x14ac:dyDescent="0.25">
      <c r="I7296" s="203"/>
      <c r="AZ7296" s="115"/>
    </row>
    <row r="7297" spans="9:52" s="180" customFormat="1" x14ac:dyDescent="0.25">
      <c r="I7297" s="203"/>
      <c r="AZ7297" s="115"/>
    </row>
    <row r="7298" spans="9:52" s="180" customFormat="1" x14ac:dyDescent="0.25">
      <c r="I7298" s="203"/>
      <c r="AZ7298" s="115"/>
    </row>
    <row r="7299" spans="9:52" s="180" customFormat="1" x14ac:dyDescent="0.25">
      <c r="I7299" s="203"/>
      <c r="AZ7299" s="115"/>
    </row>
    <row r="7300" spans="9:52" s="180" customFormat="1" x14ac:dyDescent="0.25">
      <c r="I7300" s="203"/>
      <c r="AZ7300" s="115"/>
    </row>
    <row r="7301" spans="9:52" s="180" customFormat="1" x14ac:dyDescent="0.25">
      <c r="I7301" s="203"/>
      <c r="AZ7301" s="115"/>
    </row>
    <row r="7302" spans="9:52" s="180" customFormat="1" x14ac:dyDescent="0.25">
      <c r="I7302" s="203"/>
      <c r="AZ7302" s="115"/>
    </row>
    <row r="7303" spans="9:52" s="180" customFormat="1" x14ac:dyDescent="0.25">
      <c r="I7303" s="203"/>
      <c r="AZ7303" s="115"/>
    </row>
    <row r="7304" spans="9:52" s="180" customFormat="1" x14ac:dyDescent="0.25">
      <c r="I7304" s="203"/>
      <c r="AZ7304" s="115"/>
    </row>
    <row r="7305" spans="9:52" s="180" customFormat="1" x14ac:dyDescent="0.25">
      <c r="I7305" s="203"/>
      <c r="AZ7305" s="115"/>
    </row>
    <row r="7306" spans="9:52" s="180" customFormat="1" x14ac:dyDescent="0.25">
      <c r="I7306" s="203"/>
      <c r="AZ7306" s="115"/>
    </row>
    <row r="7307" spans="9:52" s="180" customFormat="1" x14ac:dyDescent="0.25">
      <c r="I7307" s="203"/>
      <c r="AZ7307" s="115"/>
    </row>
    <row r="7308" spans="9:52" s="180" customFormat="1" x14ac:dyDescent="0.25">
      <c r="I7308" s="203"/>
      <c r="AZ7308" s="115"/>
    </row>
    <row r="7309" spans="9:52" s="180" customFormat="1" x14ac:dyDescent="0.25">
      <c r="I7309" s="203"/>
      <c r="AZ7309" s="115"/>
    </row>
    <row r="7310" spans="9:52" s="180" customFormat="1" x14ac:dyDescent="0.25">
      <c r="I7310" s="203"/>
      <c r="AZ7310" s="115"/>
    </row>
    <row r="7311" spans="9:52" s="180" customFormat="1" x14ac:dyDescent="0.25">
      <c r="I7311" s="203"/>
      <c r="AZ7311" s="115"/>
    </row>
    <row r="7312" spans="9:52" s="180" customFormat="1" x14ac:dyDescent="0.25">
      <c r="I7312" s="203"/>
      <c r="AZ7312" s="115"/>
    </row>
    <row r="7313" spans="9:52" s="180" customFormat="1" x14ac:dyDescent="0.25">
      <c r="I7313" s="203"/>
      <c r="AZ7313" s="115"/>
    </row>
    <row r="7314" spans="9:52" s="180" customFormat="1" x14ac:dyDescent="0.25">
      <c r="I7314" s="203"/>
      <c r="AZ7314" s="115"/>
    </row>
    <row r="7315" spans="9:52" s="180" customFormat="1" x14ac:dyDescent="0.25">
      <c r="I7315" s="203"/>
      <c r="AZ7315" s="115"/>
    </row>
    <row r="7316" spans="9:52" s="180" customFormat="1" x14ac:dyDescent="0.25">
      <c r="I7316" s="203"/>
      <c r="AZ7316" s="115"/>
    </row>
    <row r="7317" spans="9:52" s="180" customFormat="1" x14ac:dyDescent="0.25">
      <c r="I7317" s="203"/>
      <c r="AZ7317" s="115"/>
    </row>
    <row r="7318" spans="9:52" s="180" customFormat="1" x14ac:dyDescent="0.25">
      <c r="I7318" s="203"/>
      <c r="AZ7318" s="115"/>
    </row>
    <row r="7319" spans="9:52" s="180" customFormat="1" x14ac:dyDescent="0.25">
      <c r="I7319" s="203"/>
      <c r="AZ7319" s="115"/>
    </row>
    <row r="7320" spans="9:52" s="180" customFormat="1" x14ac:dyDescent="0.25">
      <c r="I7320" s="203"/>
      <c r="AZ7320" s="115"/>
    </row>
    <row r="7321" spans="9:52" s="180" customFormat="1" x14ac:dyDescent="0.25">
      <c r="I7321" s="203"/>
      <c r="AZ7321" s="115"/>
    </row>
    <row r="7322" spans="9:52" s="180" customFormat="1" x14ac:dyDescent="0.25">
      <c r="I7322" s="203"/>
      <c r="AZ7322" s="115"/>
    </row>
    <row r="7323" spans="9:52" s="180" customFormat="1" x14ac:dyDescent="0.25">
      <c r="I7323" s="203"/>
      <c r="AZ7323" s="115"/>
    </row>
    <row r="7324" spans="9:52" s="180" customFormat="1" x14ac:dyDescent="0.25">
      <c r="I7324" s="203"/>
      <c r="AZ7324" s="115"/>
    </row>
    <row r="7325" spans="9:52" s="180" customFormat="1" x14ac:dyDescent="0.25">
      <c r="I7325" s="203"/>
      <c r="AZ7325" s="115"/>
    </row>
    <row r="7326" spans="9:52" s="180" customFormat="1" x14ac:dyDescent="0.25">
      <c r="I7326" s="203"/>
      <c r="AZ7326" s="115"/>
    </row>
    <row r="7327" spans="9:52" s="180" customFormat="1" x14ac:dyDescent="0.25">
      <c r="I7327" s="203"/>
      <c r="AZ7327" s="115"/>
    </row>
    <row r="7328" spans="9:52" s="180" customFormat="1" x14ac:dyDescent="0.25">
      <c r="I7328" s="203"/>
      <c r="AZ7328" s="115"/>
    </row>
    <row r="7329" spans="9:52" s="180" customFormat="1" x14ac:dyDescent="0.25">
      <c r="I7329" s="203"/>
      <c r="AZ7329" s="115"/>
    </row>
    <row r="7330" spans="9:52" s="180" customFormat="1" x14ac:dyDescent="0.25">
      <c r="I7330" s="203"/>
      <c r="AZ7330" s="115"/>
    </row>
    <row r="7331" spans="9:52" s="180" customFormat="1" x14ac:dyDescent="0.25">
      <c r="I7331" s="203"/>
      <c r="AZ7331" s="115"/>
    </row>
    <row r="7332" spans="9:52" s="180" customFormat="1" x14ac:dyDescent="0.25">
      <c r="I7332" s="203"/>
      <c r="AZ7332" s="115"/>
    </row>
    <row r="7333" spans="9:52" s="180" customFormat="1" x14ac:dyDescent="0.25">
      <c r="I7333" s="203"/>
      <c r="AZ7333" s="115"/>
    </row>
    <row r="7334" spans="9:52" s="180" customFormat="1" x14ac:dyDescent="0.25">
      <c r="I7334" s="203"/>
      <c r="AZ7334" s="115"/>
    </row>
    <row r="7335" spans="9:52" s="180" customFormat="1" x14ac:dyDescent="0.25">
      <c r="I7335" s="203"/>
      <c r="AZ7335" s="115"/>
    </row>
    <row r="7336" spans="9:52" s="180" customFormat="1" x14ac:dyDescent="0.25">
      <c r="I7336" s="203"/>
      <c r="AZ7336" s="115"/>
    </row>
    <row r="7337" spans="9:52" s="180" customFormat="1" x14ac:dyDescent="0.25">
      <c r="I7337" s="203"/>
      <c r="AZ7337" s="115"/>
    </row>
    <row r="7338" spans="9:52" s="180" customFormat="1" x14ac:dyDescent="0.25">
      <c r="I7338" s="203"/>
      <c r="AZ7338" s="115"/>
    </row>
    <row r="7339" spans="9:52" s="180" customFormat="1" x14ac:dyDescent="0.25">
      <c r="I7339" s="203"/>
      <c r="AZ7339" s="115"/>
    </row>
    <row r="7340" spans="9:52" s="180" customFormat="1" x14ac:dyDescent="0.25">
      <c r="I7340" s="203"/>
      <c r="AZ7340" s="115"/>
    </row>
    <row r="7341" spans="9:52" s="180" customFormat="1" x14ac:dyDescent="0.25">
      <c r="I7341" s="203"/>
      <c r="AZ7341" s="115"/>
    </row>
    <row r="7342" spans="9:52" s="180" customFormat="1" x14ac:dyDescent="0.25">
      <c r="I7342" s="203"/>
      <c r="AZ7342" s="115"/>
    </row>
    <row r="7343" spans="9:52" s="180" customFormat="1" x14ac:dyDescent="0.25">
      <c r="I7343" s="203"/>
      <c r="AZ7343" s="115"/>
    </row>
    <row r="7344" spans="9:52" s="180" customFormat="1" x14ac:dyDescent="0.25">
      <c r="I7344" s="203"/>
      <c r="AZ7344" s="115"/>
    </row>
    <row r="7345" spans="9:52" s="180" customFormat="1" x14ac:dyDescent="0.25">
      <c r="I7345" s="203"/>
      <c r="AZ7345" s="115"/>
    </row>
    <row r="7346" spans="9:52" s="180" customFormat="1" x14ac:dyDescent="0.25">
      <c r="I7346" s="203"/>
      <c r="AZ7346" s="115"/>
    </row>
    <row r="7347" spans="9:52" s="180" customFormat="1" x14ac:dyDescent="0.25">
      <c r="I7347" s="203"/>
      <c r="AZ7347" s="115"/>
    </row>
    <row r="7348" spans="9:52" s="180" customFormat="1" x14ac:dyDescent="0.25">
      <c r="I7348" s="203"/>
      <c r="AZ7348" s="115"/>
    </row>
    <row r="7349" spans="9:52" s="180" customFormat="1" x14ac:dyDescent="0.25">
      <c r="I7349" s="203"/>
      <c r="AZ7349" s="115"/>
    </row>
    <row r="7350" spans="9:52" s="180" customFormat="1" x14ac:dyDescent="0.25">
      <c r="I7350" s="203"/>
      <c r="AZ7350" s="115"/>
    </row>
    <row r="7351" spans="9:52" s="180" customFormat="1" x14ac:dyDescent="0.25">
      <c r="I7351" s="203"/>
      <c r="AZ7351" s="115"/>
    </row>
    <row r="7352" spans="9:52" s="180" customFormat="1" x14ac:dyDescent="0.25">
      <c r="I7352" s="203"/>
      <c r="AZ7352" s="115"/>
    </row>
    <row r="7353" spans="9:52" s="180" customFormat="1" x14ac:dyDescent="0.25">
      <c r="I7353" s="203"/>
      <c r="AZ7353" s="115"/>
    </row>
    <row r="7354" spans="9:52" s="180" customFormat="1" x14ac:dyDescent="0.25">
      <c r="I7354" s="203"/>
      <c r="AZ7354" s="115"/>
    </row>
    <row r="7355" spans="9:52" s="180" customFormat="1" x14ac:dyDescent="0.25">
      <c r="I7355" s="203"/>
      <c r="AZ7355" s="115"/>
    </row>
    <row r="7356" spans="9:52" s="180" customFormat="1" x14ac:dyDescent="0.25">
      <c r="I7356" s="203"/>
      <c r="AZ7356" s="115"/>
    </row>
    <row r="7357" spans="9:52" s="180" customFormat="1" x14ac:dyDescent="0.25">
      <c r="I7357" s="203"/>
      <c r="AZ7357" s="115"/>
    </row>
    <row r="7358" spans="9:52" s="180" customFormat="1" x14ac:dyDescent="0.25">
      <c r="I7358" s="203"/>
      <c r="AZ7358" s="115"/>
    </row>
    <row r="7359" spans="9:52" s="180" customFormat="1" x14ac:dyDescent="0.25">
      <c r="I7359" s="203"/>
      <c r="AZ7359" s="115"/>
    </row>
    <row r="7360" spans="9:52" s="180" customFormat="1" x14ac:dyDescent="0.25">
      <c r="I7360" s="203"/>
      <c r="AZ7360" s="115"/>
    </row>
    <row r="7361" spans="9:52" s="180" customFormat="1" x14ac:dyDescent="0.25">
      <c r="I7361" s="203"/>
      <c r="AZ7361" s="115"/>
    </row>
    <row r="7362" spans="9:52" s="180" customFormat="1" x14ac:dyDescent="0.25">
      <c r="I7362" s="203"/>
      <c r="AZ7362" s="115"/>
    </row>
    <row r="7363" spans="9:52" s="180" customFormat="1" x14ac:dyDescent="0.25">
      <c r="I7363" s="203"/>
      <c r="AZ7363" s="115"/>
    </row>
    <row r="7364" spans="9:52" s="180" customFormat="1" x14ac:dyDescent="0.25">
      <c r="I7364" s="203"/>
      <c r="AZ7364" s="115"/>
    </row>
    <row r="7365" spans="9:52" s="180" customFormat="1" x14ac:dyDescent="0.25">
      <c r="I7365" s="203"/>
      <c r="AZ7365" s="115"/>
    </row>
    <row r="7366" spans="9:52" s="180" customFormat="1" x14ac:dyDescent="0.25">
      <c r="I7366" s="203"/>
      <c r="AZ7366" s="115"/>
    </row>
    <row r="7367" spans="9:52" s="180" customFormat="1" x14ac:dyDescent="0.25">
      <c r="I7367" s="203"/>
      <c r="AZ7367" s="115"/>
    </row>
    <row r="7368" spans="9:52" s="180" customFormat="1" x14ac:dyDescent="0.25">
      <c r="I7368" s="203"/>
      <c r="AZ7368" s="115"/>
    </row>
    <row r="7369" spans="9:52" s="180" customFormat="1" x14ac:dyDescent="0.25">
      <c r="I7369" s="203"/>
      <c r="AZ7369" s="115"/>
    </row>
    <row r="7370" spans="9:52" s="180" customFormat="1" x14ac:dyDescent="0.25">
      <c r="I7370" s="203"/>
      <c r="AZ7370" s="115"/>
    </row>
    <row r="7371" spans="9:52" s="180" customFormat="1" x14ac:dyDescent="0.25">
      <c r="I7371" s="203"/>
      <c r="AZ7371" s="115"/>
    </row>
    <row r="7372" spans="9:52" s="180" customFormat="1" x14ac:dyDescent="0.25">
      <c r="I7372" s="203"/>
      <c r="AZ7372" s="115"/>
    </row>
    <row r="7373" spans="9:52" s="180" customFormat="1" x14ac:dyDescent="0.25">
      <c r="I7373" s="203"/>
      <c r="AZ7373" s="115"/>
    </row>
    <row r="7374" spans="9:52" s="180" customFormat="1" x14ac:dyDescent="0.25">
      <c r="I7374" s="203"/>
      <c r="AZ7374" s="115"/>
    </row>
    <row r="7375" spans="9:52" s="180" customFormat="1" x14ac:dyDescent="0.25">
      <c r="I7375" s="203"/>
      <c r="AZ7375" s="115"/>
    </row>
    <row r="7376" spans="9:52" s="180" customFormat="1" x14ac:dyDescent="0.25">
      <c r="I7376" s="203"/>
      <c r="AZ7376" s="115"/>
    </row>
    <row r="7377" spans="9:52" s="180" customFormat="1" x14ac:dyDescent="0.25">
      <c r="I7377" s="203"/>
      <c r="AZ7377" s="115"/>
    </row>
    <row r="7378" spans="9:52" s="180" customFormat="1" x14ac:dyDescent="0.25">
      <c r="I7378" s="203"/>
      <c r="AZ7378" s="115"/>
    </row>
    <row r="7379" spans="9:52" s="180" customFormat="1" x14ac:dyDescent="0.25">
      <c r="I7379" s="203"/>
      <c r="AZ7379" s="115"/>
    </row>
    <row r="7380" spans="9:52" s="180" customFormat="1" x14ac:dyDescent="0.25">
      <c r="I7380" s="203"/>
      <c r="AZ7380" s="115"/>
    </row>
    <row r="7381" spans="9:52" s="180" customFormat="1" x14ac:dyDescent="0.25">
      <c r="I7381" s="203"/>
      <c r="AZ7381" s="115"/>
    </row>
    <row r="7382" spans="9:52" s="180" customFormat="1" x14ac:dyDescent="0.25">
      <c r="I7382" s="203"/>
      <c r="AZ7382" s="115"/>
    </row>
    <row r="7383" spans="9:52" s="180" customFormat="1" x14ac:dyDescent="0.25">
      <c r="I7383" s="203"/>
      <c r="AZ7383" s="115"/>
    </row>
    <row r="7384" spans="9:52" s="180" customFormat="1" x14ac:dyDescent="0.25">
      <c r="I7384" s="203"/>
      <c r="AZ7384" s="115"/>
    </row>
    <row r="7385" spans="9:52" s="180" customFormat="1" x14ac:dyDescent="0.25">
      <c r="I7385" s="203"/>
      <c r="AZ7385" s="115"/>
    </row>
    <row r="7386" spans="9:52" s="180" customFormat="1" x14ac:dyDescent="0.25">
      <c r="I7386" s="203"/>
      <c r="AZ7386" s="115"/>
    </row>
    <row r="7387" spans="9:52" s="180" customFormat="1" x14ac:dyDescent="0.25">
      <c r="I7387" s="203"/>
      <c r="AZ7387" s="115"/>
    </row>
    <row r="7388" spans="9:52" s="180" customFormat="1" x14ac:dyDescent="0.25">
      <c r="I7388" s="203"/>
      <c r="AZ7388" s="115"/>
    </row>
    <row r="7389" spans="9:52" s="180" customFormat="1" x14ac:dyDescent="0.25">
      <c r="I7389" s="203"/>
      <c r="AZ7389" s="115"/>
    </row>
    <row r="7390" spans="9:52" s="180" customFormat="1" x14ac:dyDescent="0.25">
      <c r="I7390" s="203"/>
      <c r="AZ7390" s="115"/>
    </row>
    <row r="7391" spans="9:52" s="180" customFormat="1" x14ac:dyDescent="0.25">
      <c r="I7391" s="203"/>
      <c r="AZ7391" s="115"/>
    </row>
    <row r="7392" spans="9:52" s="180" customFormat="1" x14ac:dyDescent="0.25">
      <c r="I7392" s="203"/>
      <c r="AZ7392" s="115"/>
    </row>
    <row r="7393" spans="9:52" s="180" customFormat="1" x14ac:dyDescent="0.25">
      <c r="I7393" s="203"/>
      <c r="AZ7393" s="115"/>
    </row>
    <row r="7394" spans="9:52" s="180" customFormat="1" x14ac:dyDescent="0.25">
      <c r="I7394" s="203"/>
      <c r="AZ7394" s="115"/>
    </row>
    <row r="7395" spans="9:52" s="180" customFormat="1" x14ac:dyDescent="0.25">
      <c r="I7395" s="203"/>
      <c r="AZ7395" s="115"/>
    </row>
    <row r="7396" spans="9:52" s="180" customFormat="1" x14ac:dyDescent="0.25">
      <c r="I7396" s="203"/>
      <c r="AZ7396" s="115"/>
    </row>
    <row r="7397" spans="9:52" s="180" customFormat="1" x14ac:dyDescent="0.25">
      <c r="I7397" s="203"/>
      <c r="AZ7397" s="115"/>
    </row>
    <row r="7398" spans="9:52" s="180" customFormat="1" x14ac:dyDescent="0.25">
      <c r="I7398" s="203"/>
      <c r="AZ7398" s="115"/>
    </row>
    <row r="7399" spans="9:52" s="180" customFormat="1" x14ac:dyDescent="0.25">
      <c r="I7399" s="203"/>
      <c r="AZ7399" s="115"/>
    </row>
    <row r="7400" spans="9:52" s="180" customFormat="1" x14ac:dyDescent="0.25">
      <c r="I7400" s="203"/>
      <c r="AZ7400" s="115"/>
    </row>
    <row r="7401" spans="9:52" s="180" customFormat="1" x14ac:dyDescent="0.25">
      <c r="I7401" s="203"/>
      <c r="AZ7401" s="115"/>
    </row>
    <row r="7402" spans="9:52" s="180" customFormat="1" x14ac:dyDescent="0.25">
      <c r="I7402" s="203"/>
      <c r="AZ7402" s="115"/>
    </row>
    <row r="7403" spans="9:52" s="180" customFormat="1" x14ac:dyDescent="0.25">
      <c r="I7403" s="203"/>
      <c r="AZ7403" s="115"/>
    </row>
    <row r="7404" spans="9:52" s="180" customFormat="1" x14ac:dyDescent="0.25">
      <c r="I7404" s="203"/>
      <c r="AZ7404" s="115"/>
    </row>
    <row r="7405" spans="9:52" s="180" customFormat="1" x14ac:dyDescent="0.25">
      <c r="I7405" s="203"/>
      <c r="AZ7405" s="115"/>
    </row>
    <row r="7406" spans="9:52" s="180" customFormat="1" x14ac:dyDescent="0.25">
      <c r="I7406" s="203"/>
      <c r="AZ7406" s="115"/>
    </row>
    <row r="7407" spans="9:52" s="180" customFormat="1" x14ac:dyDescent="0.25">
      <c r="I7407" s="203"/>
      <c r="AZ7407" s="115"/>
    </row>
    <row r="7408" spans="9:52" s="180" customFormat="1" x14ac:dyDescent="0.25">
      <c r="I7408" s="203"/>
      <c r="AZ7408" s="115"/>
    </row>
    <row r="7409" spans="9:52" s="180" customFormat="1" x14ac:dyDescent="0.25">
      <c r="I7409" s="203"/>
      <c r="AZ7409" s="115"/>
    </row>
    <row r="7410" spans="9:52" s="180" customFormat="1" x14ac:dyDescent="0.25">
      <c r="I7410" s="203"/>
      <c r="AZ7410" s="115"/>
    </row>
    <row r="7411" spans="9:52" s="180" customFormat="1" x14ac:dyDescent="0.25">
      <c r="I7411" s="203"/>
      <c r="AZ7411" s="115"/>
    </row>
    <row r="7412" spans="9:52" s="180" customFormat="1" x14ac:dyDescent="0.25">
      <c r="I7412" s="203"/>
      <c r="AZ7412" s="115"/>
    </row>
    <row r="7413" spans="9:52" s="180" customFormat="1" x14ac:dyDescent="0.25">
      <c r="I7413" s="203"/>
      <c r="AZ7413" s="115"/>
    </row>
    <row r="7414" spans="9:52" s="180" customFormat="1" x14ac:dyDescent="0.25">
      <c r="I7414" s="203"/>
      <c r="AZ7414" s="115"/>
    </row>
    <row r="7415" spans="9:52" s="180" customFormat="1" x14ac:dyDescent="0.25">
      <c r="I7415" s="203"/>
      <c r="AZ7415" s="115"/>
    </row>
    <row r="7416" spans="9:52" s="180" customFormat="1" x14ac:dyDescent="0.25">
      <c r="I7416" s="203"/>
      <c r="AZ7416" s="115"/>
    </row>
    <row r="7417" spans="9:52" s="180" customFormat="1" x14ac:dyDescent="0.25">
      <c r="I7417" s="203"/>
      <c r="AZ7417" s="115"/>
    </row>
    <row r="7418" spans="9:52" s="180" customFormat="1" x14ac:dyDescent="0.25">
      <c r="I7418" s="203"/>
      <c r="AZ7418" s="115"/>
    </row>
    <row r="7419" spans="9:52" s="180" customFormat="1" x14ac:dyDescent="0.25">
      <c r="I7419" s="203"/>
      <c r="AZ7419" s="115"/>
    </row>
    <row r="7420" spans="9:52" s="180" customFormat="1" x14ac:dyDescent="0.25">
      <c r="I7420" s="203"/>
      <c r="AZ7420" s="115"/>
    </row>
    <row r="7421" spans="9:52" s="180" customFormat="1" x14ac:dyDescent="0.25">
      <c r="I7421" s="203"/>
      <c r="AZ7421" s="115"/>
    </row>
    <row r="7422" spans="9:52" s="180" customFormat="1" x14ac:dyDescent="0.25">
      <c r="I7422" s="203"/>
      <c r="AZ7422" s="115"/>
    </row>
    <row r="7423" spans="9:52" s="180" customFormat="1" x14ac:dyDescent="0.25">
      <c r="I7423" s="203"/>
      <c r="AZ7423" s="115"/>
    </row>
    <row r="7424" spans="9:52" s="180" customFormat="1" x14ac:dyDescent="0.25">
      <c r="I7424" s="203"/>
      <c r="AZ7424" s="115"/>
    </row>
    <row r="7425" spans="9:52" s="180" customFormat="1" x14ac:dyDescent="0.25">
      <c r="I7425" s="203"/>
      <c r="AZ7425" s="115"/>
    </row>
    <row r="7426" spans="9:52" s="180" customFormat="1" x14ac:dyDescent="0.25">
      <c r="I7426" s="203"/>
      <c r="AZ7426" s="115"/>
    </row>
    <row r="7427" spans="9:52" s="180" customFormat="1" x14ac:dyDescent="0.25">
      <c r="I7427" s="203"/>
      <c r="AZ7427" s="115"/>
    </row>
    <row r="7428" spans="9:52" s="180" customFormat="1" x14ac:dyDescent="0.25">
      <c r="I7428" s="203"/>
      <c r="AZ7428" s="115"/>
    </row>
    <row r="7429" spans="9:52" s="180" customFormat="1" x14ac:dyDescent="0.25">
      <c r="I7429" s="203"/>
      <c r="AZ7429" s="115"/>
    </row>
    <row r="7430" spans="9:52" s="180" customFormat="1" x14ac:dyDescent="0.25">
      <c r="I7430" s="203"/>
      <c r="AZ7430" s="115"/>
    </row>
    <row r="7431" spans="9:52" s="180" customFormat="1" x14ac:dyDescent="0.25">
      <c r="I7431" s="203"/>
      <c r="AZ7431" s="115"/>
    </row>
    <row r="7432" spans="9:52" s="180" customFormat="1" x14ac:dyDescent="0.25">
      <c r="I7432" s="203"/>
      <c r="AZ7432" s="115"/>
    </row>
    <row r="7433" spans="9:52" s="180" customFormat="1" x14ac:dyDescent="0.25">
      <c r="I7433" s="203"/>
      <c r="AZ7433" s="115"/>
    </row>
    <row r="7434" spans="9:52" s="180" customFormat="1" x14ac:dyDescent="0.25">
      <c r="I7434" s="203"/>
      <c r="AZ7434" s="115"/>
    </row>
    <row r="7435" spans="9:52" s="180" customFormat="1" x14ac:dyDescent="0.25">
      <c r="I7435" s="203"/>
      <c r="AZ7435" s="115"/>
    </row>
    <row r="7436" spans="9:52" s="180" customFormat="1" x14ac:dyDescent="0.25">
      <c r="I7436" s="203"/>
      <c r="AZ7436" s="115"/>
    </row>
    <row r="7437" spans="9:52" s="180" customFormat="1" x14ac:dyDescent="0.25">
      <c r="I7437" s="203"/>
      <c r="AZ7437" s="115"/>
    </row>
    <row r="7438" spans="9:52" s="180" customFormat="1" x14ac:dyDescent="0.25">
      <c r="I7438" s="203"/>
      <c r="AZ7438" s="115"/>
    </row>
    <row r="7439" spans="9:52" s="180" customFormat="1" x14ac:dyDescent="0.25">
      <c r="I7439" s="203"/>
      <c r="AZ7439" s="115"/>
    </row>
    <row r="7440" spans="9:52" s="180" customFormat="1" x14ac:dyDescent="0.25">
      <c r="I7440" s="203"/>
      <c r="AZ7440" s="115"/>
    </row>
    <row r="7441" spans="9:52" s="180" customFormat="1" x14ac:dyDescent="0.25">
      <c r="I7441" s="203"/>
      <c r="AZ7441" s="115"/>
    </row>
    <row r="7442" spans="9:52" s="180" customFormat="1" x14ac:dyDescent="0.25">
      <c r="I7442" s="203"/>
      <c r="AZ7442" s="115"/>
    </row>
    <row r="7443" spans="9:52" s="180" customFormat="1" x14ac:dyDescent="0.25">
      <c r="I7443" s="203"/>
      <c r="AZ7443" s="115"/>
    </row>
    <row r="7444" spans="9:52" s="180" customFormat="1" x14ac:dyDescent="0.25">
      <c r="I7444" s="203"/>
      <c r="AZ7444" s="115"/>
    </row>
    <row r="7445" spans="9:52" s="180" customFormat="1" x14ac:dyDescent="0.25">
      <c r="I7445" s="203"/>
      <c r="AZ7445" s="115"/>
    </row>
    <row r="7446" spans="9:52" s="180" customFormat="1" x14ac:dyDescent="0.25">
      <c r="I7446" s="203"/>
      <c r="AZ7446" s="115"/>
    </row>
    <row r="7447" spans="9:52" s="180" customFormat="1" x14ac:dyDescent="0.25">
      <c r="I7447" s="203"/>
      <c r="AZ7447" s="115"/>
    </row>
    <row r="7448" spans="9:52" s="180" customFormat="1" x14ac:dyDescent="0.25">
      <c r="I7448" s="203"/>
      <c r="AZ7448" s="115"/>
    </row>
    <row r="7449" spans="9:52" s="180" customFormat="1" x14ac:dyDescent="0.25">
      <c r="I7449" s="203"/>
      <c r="AZ7449" s="115"/>
    </row>
    <row r="7450" spans="9:52" s="180" customFormat="1" x14ac:dyDescent="0.25">
      <c r="I7450" s="203"/>
      <c r="AZ7450" s="115"/>
    </row>
    <row r="7451" spans="9:52" s="180" customFormat="1" x14ac:dyDescent="0.25">
      <c r="I7451" s="203"/>
      <c r="AZ7451" s="115"/>
    </row>
    <row r="7452" spans="9:52" s="180" customFormat="1" x14ac:dyDescent="0.25">
      <c r="I7452" s="203"/>
      <c r="AZ7452" s="115"/>
    </row>
    <row r="7453" spans="9:52" s="180" customFormat="1" x14ac:dyDescent="0.25">
      <c r="I7453" s="203"/>
      <c r="AZ7453" s="115"/>
    </row>
    <row r="7454" spans="9:52" s="180" customFormat="1" x14ac:dyDescent="0.25">
      <c r="I7454" s="203"/>
      <c r="AZ7454" s="115"/>
    </row>
    <row r="7455" spans="9:52" s="180" customFormat="1" x14ac:dyDescent="0.25">
      <c r="I7455" s="203"/>
      <c r="AZ7455" s="115"/>
    </row>
    <row r="7456" spans="9:52" s="180" customFormat="1" x14ac:dyDescent="0.25">
      <c r="I7456" s="203"/>
      <c r="AZ7456" s="115"/>
    </row>
    <row r="7457" spans="9:52" s="180" customFormat="1" x14ac:dyDescent="0.25">
      <c r="I7457" s="203"/>
      <c r="AZ7457" s="115"/>
    </row>
    <row r="7458" spans="9:52" s="180" customFormat="1" x14ac:dyDescent="0.25">
      <c r="I7458" s="203"/>
      <c r="AZ7458" s="115"/>
    </row>
    <row r="7459" spans="9:52" s="180" customFormat="1" x14ac:dyDescent="0.25">
      <c r="I7459" s="203"/>
      <c r="AZ7459" s="115"/>
    </row>
    <row r="7460" spans="9:52" s="180" customFormat="1" x14ac:dyDescent="0.25">
      <c r="I7460" s="203"/>
      <c r="AZ7460" s="115"/>
    </row>
    <row r="7461" spans="9:52" s="180" customFormat="1" x14ac:dyDescent="0.25">
      <c r="I7461" s="203"/>
      <c r="AZ7461" s="115"/>
    </row>
    <row r="7462" spans="9:52" s="180" customFormat="1" x14ac:dyDescent="0.25">
      <c r="I7462" s="203"/>
      <c r="AZ7462" s="115"/>
    </row>
    <row r="7463" spans="9:52" s="180" customFormat="1" x14ac:dyDescent="0.25">
      <c r="I7463" s="203"/>
      <c r="AZ7463" s="115"/>
    </row>
    <row r="7464" spans="9:52" s="180" customFormat="1" x14ac:dyDescent="0.25">
      <c r="I7464" s="203"/>
      <c r="AZ7464" s="115"/>
    </row>
    <row r="7465" spans="9:52" s="180" customFormat="1" x14ac:dyDescent="0.25">
      <c r="I7465" s="203"/>
      <c r="AZ7465" s="115"/>
    </row>
    <row r="7466" spans="9:52" s="180" customFormat="1" x14ac:dyDescent="0.25">
      <c r="I7466" s="203"/>
      <c r="AZ7466" s="115"/>
    </row>
    <row r="7467" spans="9:52" s="180" customFormat="1" x14ac:dyDescent="0.25">
      <c r="I7467" s="203"/>
      <c r="AZ7467" s="115"/>
    </row>
    <row r="7468" spans="9:52" s="180" customFormat="1" x14ac:dyDescent="0.25">
      <c r="I7468" s="203"/>
      <c r="AZ7468" s="115"/>
    </row>
    <row r="7469" spans="9:52" s="180" customFormat="1" x14ac:dyDescent="0.25">
      <c r="I7469" s="203"/>
      <c r="AZ7469" s="115"/>
    </row>
    <row r="7470" spans="9:52" s="180" customFormat="1" x14ac:dyDescent="0.25">
      <c r="I7470" s="203"/>
      <c r="AZ7470" s="115"/>
    </row>
    <row r="7471" spans="9:52" s="180" customFormat="1" x14ac:dyDescent="0.25">
      <c r="I7471" s="203"/>
      <c r="AZ7471" s="115"/>
    </row>
    <row r="7472" spans="9:52" s="180" customFormat="1" x14ac:dyDescent="0.25">
      <c r="I7472" s="203"/>
      <c r="AZ7472" s="115"/>
    </row>
    <row r="7473" spans="9:52" s="180" customFormat="1" x14ac:dyDescent="0.25">
      <c r="I7473" s="203"/>
      <c r="AZ7473" s="115"/>
    </row>
    <row r="7474" spans="9:52" s="180" customFormat="1" x14ac:dyDescent="0.25">
      <c r="I7474" s="203"/>
      <c r="AZ7474" s="115"/>
    </row>
    <row r="7475" spans="9:52" s="180" customFormat="1" x14ac:dyDescent="0.25">
      <c r="I7475" s="203"/>
      <c r="AZ7475" s="115"/>
    </row>
    <row r="7476" spans="9:52" s="180" customFormat="1" x14ac:dyDescent="0.25">
      <c r="I7476" s="203"/>
      <c r="AZ7476" s="115"/>
    </row>
    <row r="7477" spans="9:52" s="180" customFormat="1" x14ac:dyDescent="0.25">
      <c r="I7477" s="203"/>
      <c r="AZ7477" s="115"/>
    </row>
    <row r="7478" spans="9:52" s="180" customFormat="1" x14ac:dyDescent="0.25">
      <c r="I7478" s="203"/>
      <c r="AZ7478" s="115"/>
    </row>
    <row r="7479" spans="9:52" s="180" customFormat="1" x14ac:dyDescent="0.25">
      <c r="I7479" s="203"/>
      <c r="AZ7479" s="115"/>
    </row>
    <row r="7480" spans="9:52" s="180" customFormat="1" x14ac:dyDescent="0.25">
      <c r="I7480" s="203"/>
      <c r="AZ7480" s="115"/>
    </row>
    <row r="7481" spans="9:52" s="180" customFormat="1" x14ac:dyDescent="0.25">
      <c r="I7481" s="203"/>
      <c r="AZ7481" s="115"/>
    </row>
    <row r="7482" spans="9:52" s="180" customFormat="1" x14ac:dyDescent="0.25">
      <c r="I7482" s="203"/>
      <c r="AZ7482" s="115"/>
    </row>
    <row r="7483" spans="9:52" s="180" customFormat="1" x14ac:dyDescent="0.25">
      <c r="I7483" s="203"/>
      <c r="AZ7483" s="115"/>
    </row>
    <row r="7484" spans="9:52" s="180" customFormat="1" x14ac:dyDescent="0.25">
      <c r="I7484" s="203"/>
      <c r="AZ7484" s="115"/>
    </row>
    <row r="7485" spans="9:52" s="180" customFormat="1" x14ac:dyDescent="0.25">
      <c r="I7485" s="203"/>
      <c r="AZ7485" s="115"/>
    </row>
    <row r="7486" spans="9:52" s="180" customFormat="1" x14ac:dyDescent="0.25">
      <c r="I7486" s="203"/>
      <c r="AZ7486" s="115"/>
    </row>
    <row r="7487" spans="9:52" s="180" customFormat="1" x14ac:dyDescent="0.25">
      <c r="I7487" s="203"/>
      <c r="AZ7487" s="115"/>
    </row>
    <row r="7488" spans="9:52" s="180" customFormat="1" x14ac:dyDescent="0.25">
      <c r="I7488" s="203"/>
      <c r="AZ7488" s="115"/>
    </row>
    <row r="7489" spans="9:52" s="180" customFormat="1" x14ac:dyDescent="0.25">
      <c r="I7489" s="203"/>
      <c r="AZ7489" s="115"/>
    </row>
    <row r="7490" spans="9:52" s="180" customFormat="1" x14ac:dyDescent="0.25">
      <c r="I7490" s="203"/>
      <c r="AZ7490" s="115"/>
    </row>
    <row r="7491" spans="9:52" s="180" customFormat="1" x14ac:dyDescent="0.25">
      <c r="I7491" s="203"/>
      <c r="AZ7491" s="115"/>
    </row>
    <row r="7492" spans="9:52" s="180" customFormat="1" x14ac:dyDescent="0.25">
      <c r="I7492" s="203"/>
      <c r="AZ7492" s="115"/>
    </row>
    <row r="7493" spans="9:52" s="180" customFormat="1" x14ac:dyDescent="0.25">
      <c r="I7493" s="203"/>
      <c r="AZ7493" s="115"/>
    </row>
    <row r="7494" spans="9:52" s="180" customFormat="1" x14ac:dyDescent="0.25">
      <c r="I7494" s="203"/>
      <c r="AZ7494" s="115"/>
    </row>
    <row r="7495" spans="9:52" s="180" customFormat="1" x14ac:dyDescent="0.25">
      <c r="I7495" s="203"/>
      <c r="AZ7495" s="115"/>
    </row>
    <row r="7496" spans="9:52" s="180" customFormat="1" x14ac:dyDescent="0.25">
      <c r="I7496" s="203"/>
      <c r="AZ7496" s="115"/>
    </row>
    <row r="7497" spans="9:52" s="180" customFormat="1" x14ac:dyDescent="0.25">
      <c r="I7497" s="203"/>
      <c r="AZ7497" s="115"/>
    </row>
    <row r="7498" spans="9:52" s="180" customFormat="1" x14ac:dyDescent="0.25">
      <c r="I7498" s="203"/>
      <c r="AZ7498" s="115"/>
    </row>
    <row r="7499" spans="9:52" s="180" customFormat="1" x14ac:dyDescent="0.25">
      <c r="I7499" s="203"/>
      <c r="AZ7499" s="115"/>
    </row>
    <row r="7500" spans="9:52" s="180" customFormat="1" x14ac:dyDescent="0.25">
      <c r="I7500" s="203"/>
      <c r="AZ7500" s="115"/>
    </row>
    <row r="7501" spans="9:52" s="180" customFormat="1" x14ac:dyDescent="0.25">
      <c r="I7501" s="203"/>
      <c r="AZ7501" s="115"/>
    </row>
    <row r="7502" spans="9:52" s="180" customFormat="1" x14ac:dyDescent="0.25">
      <c r="I7502" s="203"/>
      <c r="AZ7502" s="115"/>
    </row>
    <row r="7503" spans="9:52" s="180" customFormat="1" x14ac:dyDescent="0.25">
      <c r="I7503" s="203"/>
      <c r="AZ7503" s="115"/>
    </row>
    <row r="7504" spans="9:52" s="180" customFormat="1" x14ac:dyDescent="0.25">
      <c r="I7504" s="203"/>
      <c r="AZ7504" s="115"/>
    </row>
    <row r="7505" spans="9:52" s="180" customFormat="1" x14ac:dyDescent="0.25">
      <c r="I7505" s="203"/>
      <c r="AZ7505" s="115"/>
    </row>
    <row r="7506" spans="9:52" s="180" customFormat="1" x14ac:dyDescent="0.25">
      <c r="I7506" s="203"/>
      <c r="AZ7506" s="115"/>
    </row>
    <row r="7507" spans="9:52" s="180" customFormat="1" x14ac:dyDescent="0.25">
      <c r="I7507" s="203"/>
      <c r="AZ7507" s="115"/>
    </row>
    <row r="7508" spans="9:52" s="180" customFormat="1" x14ac:dyDescent="0.25">
      <c r="I7508" s="203"/>
      <c r="AZ7508" s="115"/>
    </row>
    <row r="7509" spans="9:52" s="180" customFormat="1" x14ac:dyDescent="0.25">
      <c r="I7509" s="203"/>
      <c r="AZ7509" s="115"/>
    </row>
    <row r="7510" spans="9:52" s="180" customFormat="1" x14ac:dyDescent="0.25">
      <c r="I7510" s="203"/>
      <c r="AZ7510" s="115"/>
    </row>
    <row r="7511" spans="9:52" s="180" customFormat="1" x14ac:dyDescent="0.25">
      <c r="I7511" s="203"/>
      <c r="AZ7511" s="115"/>
    </row>
    <row r="7512" spans="9:52" s="180" customFormat="1" x14ac:dyDescent="0.25">
      <c r="I7512" s="203"/>
      <c r="AZ7512" s="115"/>
    </row>
    <row r="7513" spans="9:52" s="180" customFormat="1" x14ac:dyDescent="0.25">
      <c r="I7513" s="203"/>
      <c r="AZ7513" s="115"/>
    </row>
    <row r="7514" spans="9:52" s="180" customFormat="1" x14ac:dyDescent="0.25">
      <c r="I7514" s="203"/>
      <c r="AZ7514" s="115"/>
    </row>
    <row r="7515" spans="9:52" s="180" customFormat="1" x14ac:dyDescent="0.25">
      <c r="I7515" s="203"/>
      <c r="AZ7515" s="115"/>
    </row>
    <row r="7516" spans="9:52" s="180" customFormat="1" x14ac:dyDescent="0.25">
      <c r="I7516" s="203"/>
      <c r="AZ7516" s="115"/>
    </row>
    <row r="7517" spans="9:52" s="180" customFormat="1" x14ac:dyDescent="0.25">
      <c r="I7517" s="203"/>
      <c r="AZ7517" s="115"/>
    </row>
    <row r="7518" spans="9:52" s="180" customFormat="1" x14ac:dyDescent="0.25">
      <c r="I7518" s="203"/>
      <c r="AZ7518" s="115"/>
    </row>
    <row r="7519" spans="9:52" s="180" customFormat="1" x14ac:dyDescent="0.25">
      <c r="I7519" s="203"/>
      <c r="AZ7519" s="115"/>
    </row>
    <row r="7520" spans="9:52" s="180" customFormat="1" x14ac:dyDescent="0.25">
      <c r="I7520" s="203"/>
      <c r="AZ7520" s="115"/>
    </row>
    <row r="7521" spans="9:52" s="180" customFormat="1" x14ac:dyDescent="0.25">
      <c r="I7521" s="203"/>
      <c r="AZ7521" s="115"/>
    </row>
    <row r="7522" spans="9:52" s="180" customFormat="1" x14ac:dyDescent="0.25">
      <c r="I7522" s="203"/>
      <c r="AZ7522" s="115"/>
    </row>
    <row r="7523" spans="9:52" s="180" customFormat="1" x14ac:dyDescent="0.25">
      <c r="I7523" s="203"/>
      <c r="AZ7523" s="115"/>
    </row>
    <row r="7524" spans="9:52" s="180" customFormat="1" x14ac:dyDescent="0.25">
      <c r="I7524" s="203"/>
      <c r="AZ7524" s="115"/>
    </row>
    <row r="7525" spans="9:52" s="180" customFormat="1" x14ac:dyDescent="0.25">
      <c r="I7525" s="203"/>
      <c r="AZ7525" s="115"/>
    </row>
    <row r="7526" spans="9:52" s="180" customFormat="1" x14ac:dyDescent="0.25">
      <c r="I7526" s="203"/>
      <c r="AZ7526" s="115"/>
    </row>
    <row r="7527" spans="9:52" s="180" customFormat="1" x14ac:dyDescent="0.25">
      <c r="I7527" s="203"/>
      <c r="AZ7527" s="115"/>
    </row>
    <row r="7528" spans="9:52" s="180" customFormat="1" x14ac:dyDescent="0.25">
      <c r="I7528" s="203"/>
      <c r="AZ7528" s="115"/>
    </row>
    <row r="7529" spans="9:52" s="180" customFormat="1" x14ac:dyDescent="0.25">
      <c r="I7529" s="203"/>
      <c r="AZ7529" s="115"/>
    </row>
    <row r="7530" spans="9:52" s="180" customFormat="1" x14ac:dyDescent="0.25">
      <c r="I7530" s="203"/>
      <c r="AZ7530" s="115"/>
    </row>
    <row r="7531" spans="9:52" s="180" customFormat="1" x14ac:dyDescent="0.25">
      <c r="I7531" s="203"/>
      <c r="AZ7531" s="115"/>
    </row>
    <row r="7532" spans="9:52" s="180" customFormat="1" x14ac:dyDescent="0.25">
      <c r="I7532" s="203"/>
      <c r="AZ7532" s="115"/>
    </row>
    <row r="7533" spans="9:52" s="180" customFormat="1" x14ac:dyDescent="0.25">
      <c r="I7533" s="203"/>
      <c r="AZ7533" s="115"/>
    </row>
    <row r="7534" spans="9:52" s="180" customFormat="1" x14ac:dyDescent="0.25">
      <c r="I7534" s="203"/>
      <c r="AZ7534" s="115"/>
    </row>
    <row r="7535" spans="9:52" s="180" customFormat="1" x14ac:dyDescent="0.25">
      <c r="I7535" s="203"/>
      <c r="AZ7535" s="115"/>
    </row>
    <row r="7536" spans="9:52" s="180" customFormat="1" x14ac:dyDescent="0.25">
      <c r="I7536" s="203"/>
      <c r="AZ7536" s="115"/>
    </row>
    <row r="7537" spans="9:52" s="180" customFormat="1" x14ac:dyDescent="0.25">
      <c r="I7537" s="203"/>
      <c r="AZ7537" s="115"/>
    </row>
    <row r="7538" spans="9:52" s="180" customFormat="1" x14ac:dyDescent="0.25">
      <c r="I7538" s="203"/>
      <c r="AZ7538" s="115"/>
    </row>
    <row r="7539" spans="9:52" s="180" customFormat="1" x14ac:dyDescent="0.25">
      <c r="I7539" s="203"/>
      <c r="AZ7539" s="115"/>
    </row>
    <row r="7540" spans="9:52" s="180" customFormat="1" x14ac:dyDescent="0.25">
      <c r="I7540" s="203"/>
      <c r="AZ7540" s="115"/>
    </row>
    <row r="7541" spans="9:52" s="180" customFormat="1" x14ac:dyDescent="0.25">
      <c r="I7541" s="203"/>
      <c r="AZ7541" s="115"/>
    </row>
    <row r="7542" spans="9:52" s="180" customFormat="1" x14ac:dyDescent="0.25">
      <c r="I7542" s="203"/>
      <c r="AZ7542" s="115"/>
    </row>
    <row r="7543" spans="9:52" s="180" customFormat="1" x14ac:dyDescent="0.25">
      <c r="I7543" s="203"/>
      <c r="AZ7543" s="115"/>
    </row>
    <row r="7544" spans="9:52" s="180" customFormat="1" x14ac:dyDescent="0.25">
      <c r="I7544" s="203"/>
      <c r="AZ7544" s="115"/>
    </row>
    <row r="7545" spans="9:52" s="180" customFormat="1" x14ac:dyDescent="0.25">
      <c r="I7545" s="203"/>
      <c r="AZ7545" s="115"/>
    </row>
    <row r="7546" spans="9:52" s="180" customFormat="1" x14ac:dyDescent="0.25">
      <c r="I7546" s="203"/>
      <c r="AZ7546" s="115"/>
    </row>
    <row r="7547" spans="9:52" s="180" customFormat="1" x14ac:dyDescent="0.25">
      <c r="I7547" s="203"/>
      <c r="AZ7547" s="115"/>
    </row>
    <row r="7548" spans="9:52" s="180" customFormat="1" x14ac:dyDescent="0.25">
      <c r="I7548" s="203"/>
      <c r="AZ7548" s="115"/>
    </row>
    <row r="7549" spans="9:52" s="180" customFormat="1" x14ac:dyDescent="0.25">
      <c r="I7549" s="203"/>
      <c r="AZ7549" s="115"/>
    </row>
    <row r="7550" spans="9:52" s="180" customFormat="1" x14ac:dyDescent="0.25">
      <c r="I7550" s="203"/>
      <c r="AZ7550" s="115"/>
    </row>
    <row r="7551" spans="9:52" s="180" customFormat="1" x14ac:dyDescent="0.25">
      <c r="I7551" s="203"/>
      <c r="AZ7551" s="115"/>
    </row>
    <row r="7552" spans="9:52" s="180" customFormat="1" x14ac:dyDescent="0.25">
      <c r="I7552" s="203"/>
      <c r="AZ7552" s="115"/>
    </row>
    <row r="7553" spans="9:52" s="180" customFormat="1" x14ac:dyDescent="0.25">
      <c r="I7553" s="203"/>
      <c r="AZ7553" s="115"/>
    </row>
    <row r="7554" spans="9:52" s="180" customFormat="1" x14ac:dyDescent="0.25">
      <c r="I7554" s="203"/>
      <c r="AZ7554" s="115"/>
    </row>
    <row r="7555" spans="9:52" s="180" customFormat="1" x14ac:dyDescent="0.25">
      <c r="I7555" s="203"/>
      <c r="AZ7555" s="115"/>
    </row>
    <row r="7556" spans="9:52" s="180" customFormat="1" x14ac:dyDescent="0.25">
      <c r="I7556" s="203"/>
      <c r="AZ7556" s="115"/>
    </row>
    <row r="7557" spans="9:52" s="180" customFormat="1" x14ac:dyDescent="0.25">
      <c r="I7557" s="203"/>
      <c r="AZ7557" s="115"/>
    </row>
    <row r="7558" spans="9:52" s="180" customFormat="1" x14ac:dyDescent="0.25">
      <c r="I7558" s="203"/>
      <c r="AZ7558" s="115"/>
    </row>
    <row r="7559" spans="9:52" s="180" customFormat="1" x14ac:dyDescent="0.25">
      <c r="I7559" s="203"/>
      <c r="AZ7559" s="115"/>
    </row>
    <row r="7560" spans="9:52" s="180" customFormat="1" x14ac:dyDescent="0.25">
      <c r="I7560" s="203"/>
      <c r="AZ7560" s="115"/>
    </row>
    <row r="7561" spans="9:52" s="180" customFormat="1" x14ac:dyDescent="0.25">
      <c r="I7561" s="203"/>
      <c r="AZ7561" s="115"/>
    </row>
    <row r="7562" spans="9:52" s="180" customFormat="1" x14ac:dyDescent="0.25">
      <c r="I7562" s="203"/>
      <c r="AZ7562" s="115"/>
    </row>
    <row r="7563" spans="9:52" s="180" customFormat="1" x14ac:dyDescent="0.25">
      <c r="I7563" s="203"/>
      <c r="AZ7563" s="115"/>
    </row>
    <row r="7564" spans="9:52" s="180" customFormat="1" x14ac:dyDescent="0.25">
      <c r="I7564" s="203"/>
      <c r="AZ7564" s="115"/>
    </row>
    <row r="7565" spans="9:52" s="180" customFormat="1" x14ac:dyDescent="0.25">
      <c r="I7565" s="203"/>
      <c r="AZ7565" s="115"/>
    </row>
    <row r="7566" spans="9:52" s="180" customFormat="1" x14ac:dyDescent="0.25">
      <c r="I7566" s="203"/>
      <c r="AZ7566" s="115"/>
    </row>
    <row r="7567" spans="9:52" s="180" customFormat="1" x14ac:dyDescent="0.25">
      <c r="I7567" s="203"/>
      <c r="AZ7567" s="115"/>
    </row>
    <row r="7568" spans="9:52" s="180" customFormat="1" x14ac:dyDescent="0.25">
      <c r="I7568" s="203"/>
      <c r="AZ7568" s="115"/>
    </row>
    <row r="7569" spans="9:52" s="180" customFormat="1" x14ac:dyDescent="0.25">
      <c r="I7569" s="203"/>
      <c r="AZ7569" s="115"/>
    </row>
    <row r="7570" spans="9:52" s="180" customFormat="1" x14ac:dyDescent="0.25">
      <c r="I7570" s="203"/>
      <c r="AZ7570" s="115"/>
    </row>
    <row r="7571" spans="9:52" s="180" customFormat="1" x14ac:dyDescent="0.25">
      <c r="I7571" s="203"/>
      <c r="AZ7571" s="115"/>
    </row>
    <row r="7572" spans="9:52" s="180" customFormat="1" x14ac:dyDescent="0.25">
      <c r="I7572" s="203"/>
      <c r="AZ7572" s="115"/>
    </row>
    <row r="7573" spans="9:52" s="180" customFormat="1" x14ac:dyDescent="0.25">
      <c r="I7573" s="203"/>
      <c r="AZ7573" s="115"/>
    </row>
    <row r="7574" spans="9:52" s="180" customFormat="1" x14ac:dyDescent="0.25">
      <c r="I7574" s="203"/>
      <c r="AZ7574" s="115"/>
    </row>
    <row r="7575" spans="9:52" s="180" customFormat="1" x14ac:dyDescent="0.25">
      <c r="I7575" s="203"/>
      <c r="AZ7575" s="115"/>
    </row>
    <row r="7576" spans="9:52" s="180" customFormat="1" x14ac:dyDescent="0.25">
      <c r="I7576" s="203"/>
      <c r="AZ7576" s="115"/>
    </row>
    <row r="7577" spans="9:52" s="180" customFormat="1" x14ac:dyDescent="0.25">
      <c r="I7577" s="203"/>
      <c r="AZ7577" s="115"/>
    </row>
    <row r="7578" spans="9:52" s="180" customFormat="1" x14ac:dyDescent="0.25">
      <c r="I7578" s="203"/>
      <c r="AZ7578" s="115"/>
    </row>
    <row r="7579" spans="9:52" s="180" customFormat="1" x14ac:dyDescent="0.25">
      <c r="I7579" s="203"/>
      <c r="AZ7579" s="115"/>
    </row>
    <row r="7580" spans="9:52" s="180" customFormat="1" x14ac:dyDescent="0.25">
      <c r="I7580" s="203"/>
      <c r="AZ7580" s="115"/>
    </row>
    <row r="7581" spans="9:52" s="180" customFormat="1" x14ac:dyDescent="0.25">
      <c r="I7581" s="203"/>
      <c r="AZ7581" s="115"/>
    </row>
    <row r="7582" spans="9:52" s="180" customFormat="1" x14ac:dyDescent="0.25">
      <c r="I7582" s="203"/>
      <c r="AZ7582" s="115"/>
    </row>
    <row r="7583" spans="9:52" s="180" customFormat="1" x14ac:dyDescent="0.25">
      <c r="I7583" s="203"/>
      <c r="AZ7583" s="115"/>
    </row>
    <row r="7584" spans="9:52" s="180" customFormat="1" x14ac:dyDescent="0.25">
      <c r="I7584" s="203"/>
      <c r="AZ7584" s="115"/>
    </row>
    <row r="7585" spans="9:52" s="180" customFormat="1" x14ac:dyDescent="0.25">
      <c r="I7585" s="203"/>
      <c r="AZ7585" s="115"/>
    </row>
    <row r="7586" spans="9:52" s="180" customFormat="1" x14ac:dyDescent="0.25">
      <c r="I7586" s="203"/>
      <c r="AZ7586" s="115"/>
    </row>
    <row r="7587" spans="9:52" s="180" customFormat="1" x14ac:dyDescent="0.25">
      <c r="I7587" s="203"/>
      <c r="AZ7587" s="115"/>
    </row>
    <row r="7588" spans="9:52" s="180" customFormat="1" x14ac:dyDescent="0.25">
      <c r="I7588" s="203"/>
      <c r="AZ7588" s="115"/>
    </row>
    <row r="7589" spans="9:52" s="180" customFormat="1" x14ac:dyDescent="0.25">
      <c r="I7589" s="203"/>
      <c r="AZ7589" s="115"/>
    </row>
    <row r="7590" spans="9:52" s="180" customFormat="1" x14ac:dyDescent="0.25">
      <c r="I7590" s="203"/>
      <c r="AZ7590" s="115"/>
    </row>
    <row r="7591" spans="9:52" s="180" customFormat="1" x14ac:dyDescent="0.25">
      <c r="I7591" s="203"/>
      <c r="AZ7591" s="115"/>
    </row>
    <row r="7592" spans="9:52" s="180" customFormat="1" x14ac:dyDescent="0.25">
      <c r="I7592" s="203"/>
      <c r="AZ7592" s="115"/>
    </row>
    <row r="7593" spans="9:52" s="180" customFormat="1" x14ac:dyDescent="0.25">
      <c r="I7593" s="203"/>
      <c r="AZ7593" s="115"/>
    </row>
    <row r="7594" spans="9:52" s="180" customFormat="1" x14ac:dyDescent="0.25">
      <c r="I7594" s="203"/>
      <c r="AZ7594" s="115"/>
    </row>
    <row r="7595" spans="9:52" s="180" customFormat="1" x14ac:dyDescent="0.25">
      <c r="I7595" s="203"/>
      <c r="AZ7595" s="115"/>
    </row>
    <row r="7596" spans="9:52" s="180" customFormat="1" x14ac:dyDescent="0.25">
      <c r="I7596" s="203"/>
      <c r="AZ7596" s="115"/>
    </row>
    <row r="7597" spans="9:52" s="180" customFormat="1" x14ac:dyDescent="0.25">
      <c r="I7597" s="203"/>
      <c r="AZ7597" s="115"/>
    </row>
    <row r="7598" spans="9:52" s="180" customFormat="1" x14ac:dyDescent="0.25">
      <c r="I7598" s="203"/>
      <c r="AZ7598" s="115"/>
    </row>
    <row r="7599" spans="9:52" s="180" customFormat="1" x14ac:dyDescent="0.25">
      <c r="I7599" s="203"/>
      <c r="AZ7599" s="115"/>
    </row>
    <row r="7600" spans="9:52" s="180" customFormat="1" x14ac:dyDescent="0.25">
      <c r="I7600" s="203"/>
      <c r="AZ7600" s="115"/>
    </row>
    <row r="7601" spans="9:52" s="180" customFormat="1" x14ac:dyDescent="0.25">
      <c r="I7601" s="203"/>
      <c r="AZ7601" s="115"/>
    </row>
    <row r="7602" spans="9:52" s="180" customFormat="1" x14ac:dyDescent="0.25">
      <c r="I7602" s="203"/>
      <c r="AZ7602" s="115"/>
    </row>
    <row r="7603" spans="9:52" s="180" customFormat="1" x14ac:dyDescent="0.25">
      <c r="I7603" s="203"/>
      <c r="AZ7603" s="115"/>
    </row>
    <row r="7604" spans="9:52" s="180" customFormat="1" x14ac:dyDescent="0.25">
      <c r="I7604" s="203"/>
      <c r="AZ7604" s="115"/>
    </row>
    <row r="7605" spans="9:52" s="180" customFormat="1" x14ac:dyDescent="0.25">
      <c r="I7605" s="203"/>
      <c r="AZ7605" s="115"/>
    </row>
    <row r="7606" spans="9:52" s="180" customFormat="1" x14ac:dyDescent="0.25">
      <c r="I7606" s="203"/>
      <c r="AZ7606" s="115"/>
    </row>
    <row r="7607" spans="9:52" s="180" customFormat="1" x14ac:dyDescent="0.25">
      <c r="I7607" s="203"/>
      <c r="AZ7607" s="115"/>
    </row>
    <row r="7608" spans="9:52" s="180" customFormat="1" x14ac:dyDescent="0.25">
      <c r="I7608" s="203"/>
      <c r="AZ7608" s="115"/>
    </row>
    <row r="7609" spans="9:52" s="180" customFormat="1" x14ac:dyDescent="0.25">
      <c r="I7609" s="203"/>
      <c r="AZ7609" s="115"/>
    </row>
    <row r="7610" spans="9:52" s="180" customFormat="1" x14ac:dyDescent="0.25">
      <c r="I7610" s="203"/>
      <c r="AZ7610" s="115"/>
    </row>
    <row r="7611" spans="9:52" s="180" customFormat="1" x14ac:dyDescent="0.25">
      <c r="I7611" s="203"/>
      <c r="AZ7611" s="115"/>
    </row>
    <row r="7612" spans="9:52" s="180" customFormat="1" x14ac:dyDescent="0.25">
      <c r="I7612" s="203"/>
      <c r="AZ7612" s="115"/>
    </row>
    <row r="7613" spans="9:52" s="180" customFormat="1" x14ac:dyDescent="0.25">
      <c r="I7613" s="203"/>
      <c r="AZ7613" s="115"/>
    </row>
    <row r="7614" spans="9:52" s="180" customFormat="1" x14ac:dyDescent="0.25">
      <c r="I7614" s="203"/>
      <c r="AZ7614" s="115"/>
    </row>
    <row r="7615" spans="9:52" s="180" customFormat="1" x14ac:dyDescent="0.25">
      <c r="I7615" s="203"/>
      <c r="AZ7615" s="115"/>
    </row>
    <row r="7616" spans="9:52" s="180" customFormat="1" x14ac:dyDescent="0.25">
      <c r="I7616" s="203"/>
      <c r="AZ7616" s="115"/>
    </row>
    <row r="7617" spans="9:52" s="180" customFormat="1" x14ac:dyDescent="0.25">
      <c r="I7617" s="203"/>
      <c r="AZ7617" s="115"/>
    </row>
    <row r="7618" spans="9:52" s="180" customFormat="1" x14ac:dyDescent="0.25">
      <c r="I7618" s="203"/>
      <c r="AZ7618" s="115"/>
    </row>
    <row r="7619" spans="9:52" s="180" customFormat="1" x14ac:dyDescent="0.25">
      <c r="I7619" s="203"/>
      <c r="AZ7619" s="115"/>
    </row>
    <row r="7620" spans="9:52" s="180" customFormat="1" x14ac:dyDescent="0.25">
      <c r="I7620" s="203"/>
      <c r="AZ7620" s="115"/>
    </row>
    <row r="7621" spans="9:52" s="180" customFormat="1" x14ac:dyDescent="0.25">
      <c r="I7621" s="203"/>
      <c r="AZ7621" s="115"/>
    </row>
    <row r="7622" spans="9:52" s="180" customFormat="1" x14ac:dyDescent="0.25">
      <c r="I7622" s="203"/>
      <c r="AZ7622" s="115"/>
    </row>
    <row r="7623" spans="9:52" s="180" customFormat="1" x14ac:dyDescent="0.25">
      <c r="I7623" s="203"/>
      <c r="AZ7623" s="115"/>
    </row>
    <row r="7624" spans="9:52" s="180" customFormat="1" x14ac:dyDescent="0.25">
      <c r="I7624" s="203"/>
      <c r="AZ7624" s="115"/>
    </row>
    <row r="7625" spans="9:52" s="180" customFormat="1" x14ac:dyDescent="0.25">
      <c r="I7625" s="203"/>
      <c r="AZ7625" s="115"/>
    </row>
    <row r="7626" spans="9:52" s="180" customFormat="1" x14ac:dyDescent="0.25">
      <c r="I7626" s="203"/>
      <c r="AZ7626" s="115"/>
    </row>
    <row r="7627" spans="9:52" s="180" customFormat="1" x14ac:dyDescent="0.25">
      <c r="I7627" s="203"/>
      <c r="AZ7627" s="115"/>
    </row>
    <row r="7628" spans="9:52" s="180" customFormat="1" x14ac:dyDescent="0.25">
      <c r="I7628" s="203"/>
      <c r="AZ7628" s="115"/>
    </row>
    <row r="7629" spans="9:52" s="180" customFormat="1" x14ac:dyDescent="0.25">
      <c r="I7629" s="203"/>
      <c r="AZ7629" s="115"/>
    </row>
    <row r="7630" spans="9:52" s="180" customFormat="1" x14ac:dyDescent="0.25">
      <c r="I7630" s="203"/>
      <c r="AZ7630" s="115"/>
    </row>
    <row r="7631" spans="9:52" s="180" customFormat="1" x14ac:dyDescent="0.25">
      <c r="I7631" s="203"/>
      <c r="AZ7631" s="115"/>
    </row>
    <row r="7632" spans="9:52" s="180" customFormat="1" x14ac:dyDescent="0.25">
      <c r="I7632" s="203"/>
      <c r="AZ7632" s="115"/>
    </row>
    <row r="7633" spans="9:52" s="180" customFormat="1" x14ac:dyDescent="0.25">
      <c r="I7633" s="203"/>
      <c r="AZ7633" s="115"/>
    </row>
    <row r="7634" spans="9:52" s="180" customFormat="1" x14ac:dyDescent="0.25">
      <c r="I7634" s="203"/>
      <c r="AZ7634" s="115"/>
    </row>
    <row r="7635" spans="9:52" s="180" customFormat="1" x14ac:dyDescent="0.25">
      <c r="I7635" s="203"/>
      <c r="AZ7635" s="115"/>
    </row>
    <row r="7636" spans="9:52" s="180" customFormat="1" x14ac:dyDescent="0.25">
      <c r="I7636" s="203"/>
      <c r="AZ7636" s="115"/>
    </row>
    <row r="7637" spans="9:52" s="180" customFormat="1" x14ac:dyDescent="0.25">
      <c r="I7637" s="203"/>
      <c r="AZ7637" s="115"/>
    </row>
    <row r="7638" spans="9:52" s="180" customFormat="1" x14ac:dyDescent="0.25">
      <c r="I7638" s="203"/>
      <c r="AZ7638" s="115"/>
    </row>
    <row r="7639" spans="9:52" s="180" customFormat="1" x14ac:dyDescent="0.25">
      <c r="I7639" s="203"/>
      <c r="AZ7639" s="115"/>
    </row>
    <row r="7640" spans="9:52" s="180" customFormat="1" x14ac:dyDescent="0.25">
      <c r="I7640" s="203"/>
      <c r="AZ7640" s="115"/>
    </row>
    <row r="7641" spans="9:52" s="180" customFormat="1" x14ac:dyDescent="0.25">
      <c r="I7641" s="203"/>
      <c r="AZ7641" s="115"/>
    </row>
    <row r="7642" spans="9:52" s="180" customFormat="1" x14ac:dyDescent="0.25">
      <c r="I7642" s="203"/>
      <c r="AZ7642" s="115"/>
    </row>
    <row r="7643" spans="9:52" s="180" customFormat="1" x14ac:dyDescent="0.25">
      <c r="I7643" s="203"/>
      <c r="AZ7643" s="115"/>
    </row>
    <row r="7644" spans="9:52" s="180" customFormat="1" x14ac:dyDescent="0.25">
      <c r="I7644" s="203"/>
      <c r="AZ7644" s="115"/>
    </row>
    <row r="7645" spans="9:52" s="180" customFormat="1" x14ac:dyDescent="0.25">
      <c r="I7645" s="203"/>
      <c r="AZ7645" s="115"/>
    </row>
    <row r="7646" spans="9:52" s="180" customFormat="1" x14ac:dyDescent="0.25">
      <c r="I7646" s="203"/>
      <c r="AZ7646" s="115"/>
    </row>
    <row r="7647" spans="9:52" s="180" customFormat="1" x14ac:dyDescent="0.25">
      <c r="I7647" s="203"/>
      <c r="AZ7647" s="115"/>
    </row>
    <row r="7648" spans="9:52" s="180" customFormat="1" x14ac:dyDescent="0.25">
      <c r="I7648" s="203"/>
      <c r="AZ7648" s="115"/>
    </row>
    <row r="7649" spans="9:52" s="180" customFormat="1" x14ac:dyDescent="0.25">
      <c r="I7649" s="203"/>
      <c r="AZ7649" s="115"/>
    </row>
    <row r="7650" spans="9:52" s="180" customFormat="1" x14ac:dyDescent="0.25">
      <c r="I7650" s="203"/>
      <c r="AZ7650" s="115"/>
    </row>
    <row r="7651" spans="9:52" s="180" customFormat="1" x14ac:dyDescent="0.25">
      <c r="I7651" s="203"/>
      <c r="AZ7651" s="115"/>
    </row>
    <row r="7652" spans="9:52" s="180" customFormat="1" x14ac:dyDescent="0.25">
      <c r="I7652" s="203"/>
      <c r="AZ7652" s="115"/>
    </row>
    <row r="7653" spans="9:52" s="180" customFormat="1" x14ac:dyDescent="0.25">
      <c r="I7653" s="203"/>
      <c r="AZ7653" s="115"/>
    </row>
    <row r="7654" spans="9:52" s="180" customFormat="1" x14ac:dyDescent="0.25">
      <c r="I7654" s="203"/>
      <c r="AZ7654" s="115"/>
    </row>
    <row r="7655" spans="9:52" s="180" customFormat="1" x14ac:dyDescent="0.25">
      <c r="I7655" s="203"/>
      <c r="AZ7655" s="115"/>
    </row>
    <row r="7656" spans="9:52" s="180" customFormat="1" x14ac:dyDescent="0.25">
      <c r="I7656" s="203"/>
      <c r="AZ7656" s="115"/>
    </row>
    <row r="7657" spans="9:52" s="180" customFormat="1" x14ac:dyDescent="0.25">
      <c r="I7657" s="203"/>
      <c r="AZ7657" s="115"/>
    </row>
    <row r="7658" spans="9:52" s="180" customFormat="1" x14ac:dyDescent="0.25">
      <c r="I7658" s="203"/>
      <c r="AZ7658" s="115"/>
    </row>
    <row r="7659" spans="9:52" s="180" customFormat="1" x14ac:dyDescent="0.25">
      <c r="I7659" s="203"/>
      <c r="AZ7659" s="115"/>
    </row>
    <row r="7660" spans="9:52" s="180" customFormat="1" x14ac:dyDescent="0.25">
      <c r="I7660" s="203"/>
      <c r="AZ7660" s="115"/>
    </row>
    <row r="7661" spans="9:52" s="180" customFormat="1" x14ac:dyDescent="0.25">
      <c r="I7661" s="203"/>
      <c r="AZ7661" s="115"/>
    </row>
    <row r="7662" spans="9:52" s="180" customFormat="1" x14ac:dyDescent="0.25">
      <c r="I7662" s="203"/>
      <c r="AZ7662" s="115"/>
    </row>
    <row r="7663" spans="9:52" s="180" customFormat="1" x14ac:dyDescent="0.25">
      <c r="I7663" s="203"/>
      <c r="AZ7663" s="115"/>
    </row>
    <row r="7664" spans="9:52" s="180" customFormat="1" x14ac:dyDescent="0.25">
      <c r="I7664" s="203"/>
      <c r="AZ7664" s="115"/>
    </row>
    <row r="7665" spans="9:52" s="180" customFormat="1" x14ac:dyDescent="0.25">
      <c r="I7665" s="203"/>
      <c r="AZ7665" s="115"/>
    </row>
    <row r="7666" spans="9:52" s="180" customFormat="1" x14ac:dyDescent="0.25">
      <c r="I7666" s="203"/>
      <c r="AZ7666" s="115"/>
    </row>
    <row r="7667" spans="9:52" s="180" customFormat="1" x14ac:dyDescent="0.25">
      <c r="I7667" s="203"/>
      <c r="AZ7667" s="115"/>
    </row>
    <row r="7668" spans="9:52" s="180" customFormat="1" x14ac:dyDescent="0.25">
      <c r="I7668" s="203"/>
      <c r="AZ7668" s="115"/>
    </row>
    <row r="7669" spans="9:52" s="180" customFormat="1" x14ac:dyDescent="0.25">
      <c r="I7669" s="203"/>
      <c r="AZ7669" s="115"/>
    </row>
    <row r="7670" spans="9:52" s="180" customFormat="1" x14ac:dyDescent="0.25">
      <c r="I7670" s="203"/>
      <c r="AZ7670" s="115"/>
    </row>
    <row r="7671" spans="9:52" s="180" customFormat="1" x14ac:dyDescent="0.25">
      <c r="I7671" s="203"/>
      <c r="AZ7671" s="115"/>
    </row>
    <row r="7672" spans="9:52" s="180" customFormat="1" x14ac:dyDescent="0.25">
      <c r="I7672" s="203"/>
      <c r="AZ7672" s="115"/>
    </row>
    <row r="7673" spans="9:52" s="180" customFormat="1" x14ac:dyDescent="0.25">
      <c r="I7673" s="203"/>
      <c r="AZ7673" s="115"/>
    </row>
    <row r="7674" spans="9:52" s="180" customFormat="1" x14ac:dyDescent="0.25">
      <c r="I7674" s="203"/>
      <c r="AZ7674" s="115"/>
    </row>
    <row r="7675" spans="9:52" s="180" customFormat="1" x14ac:dyDescent="0.25">
      <c r="I7675" s="203"/>
      <c r="AZ7675" s="115"/>
    </row>
    <row r="7676" spans="9:52" s="180" customFormat="1" x14ac:dyDescent="0.25">
      <c r="I7676" s="203"/>
      <c r="AZ7676" s="115"/>
    </row>
    <row r="7677" spans="9:52" s="180" customFormat="1" x14ac:dyDescent="0.25">
      <c r="I7677" s="203"/>
      <c r="AZ7677" s="115"/>
    </row>
    <row r="7678" spans="9:52" s="180" customFormat="1" x14ac:dyDescent="0.25">
      <c r="I7678" s="203"/>
      <c r="AZ7678" s="115"/>
    </row>
    <row r="7679" spans="9:52" s="180" customFormat="1" x14ac:dyDescent="0.25">
      <c r="I7679" s="203"/>
      <c r="AZ7679" s="115"/>
    </row>
    <row r="7680" spans="9:52" s="180" customFormat="1" x14ac:dyDescent="0.25">
      <c r="I7680" s="203"/>
      <c r="AZ7680" s="115"/>
    </row>
    <row r="7681" spans="9:52" s="180" customFormat="1" x14ac:dyDescent="0.25">
      <c r="I7681" s="203"/>
      <c r="AZ7681" s="115"/>
    </row>
    <row r="7682" spans="9:52" s="180" customFormat="1" x14ac:dyDescent="0.25">
      <c r="I7682" s="203"/>
      <c r="AZ7682" s="115"/>
    </row>
    <row r="7683" spans="9:52" s="180" customFormat="1" x14ac:dyDescent="0.25">
      <c r="I7683" s="203"/>
      <c r="AZ7683" s="115"/>
    </row>
    <row r="7684" spans="9:52" s="180" customFormat="1" x14ac:dyDescent="0.25">
      <c r="I7684" s="203"/>
      <c r="AZ7684" s="115"/>
    </row>
    <row r="7685" spans="9:52" s="180" customFormat="1" x14ac:dyDescent="0.25">
      <c r="I7685" s="203"/>
      <c r="AZ7685" s="115"/>
    </row>
    <row r="7686" spans="9:52" s="180" customFormat="1" x14ac:dyDescent="0.25">
      <c r="I7686" s="203"/>
      <c r="AZ7686" s="115"/>
    </row>
    <row r="7687" spans="9:52" s="180" customFormat="1" x14ac:dyDescent="0.25">
      <c r="I7687" s="203"/>
      <c r="AZ7687" s="115"/>
    </row>
    <row r="7688" spans="9:52" s="180" customFormat="1" x14ac:dyDescent="0.25">
      <c r="I7688" s="203"/>
      <c r="AZ7688" s="115"/>
    </row>
    <row r="7689" spans="9:52" s="180" customFormat="1" x14ac:dyDescent="0.25">
      <c r="I7689" s="203"/>
      <c r="AZ7689" s="115"/>
    </row>
    <row r="7690" spans="9:52" s="180" customFormat="1" x14ac:dyDescent="0.25">
      <c r="I7690" s="203"/>
      <c r="AZ7690" s="115"/>
    </row>
    <row r="7691" spans="9:52" s="180" customFormat="1" x14ac:dyDescent="0.25">
      <c r="I7691" s="203"/>
      <c r="AZ7691" s="115"/>
    </row>
    <row r="7692" spans="9:52" s="180" customFormat="1" x14ac:dyDescent="0.25">
      <c r="I7692" s="203"/>
      <c r="AZ7692" s="115"/>
    </row>
    <row r="7693" spans="9:52" s="180" customFormat="1" x14ac:dyDescent="0.25">
      <c r="I7693" s="203"/>
      <c r="AZ7693" s="115"/>
    </row>
    <row r="7694" spans="9:52" s="180" customFormat="1" x14ac:dyDescent="0.25">
      <c r="I7694" s="203"/>
      <c r="AZ7694" s="115"/>
    </row>
    <row r="7695" spans="9:52" s="180" customFormat="1" x14ac:dyDescent="0.25">
      <c r="I7695" s="203"/>
      <c r="AZ7695" s="115"/>
    </row>
    <row r="7696" spans="9:52" s="180" customFormat="1" x14ac:dyDescent="0.25">
      <c r="I7696" s="203"/>
      <c r="AZ7696" s="115"/>
    </row>
    <row r="7697" spans="9:52" s="180" customFormat="1" x14ac:dyDescent="0.25">
      <c r="I7697" s="203"/>
      <c r="AZ7697" s="115"/>
    </row>
    <row r="7698" spans="9:52" s="180" customFormat="1" x14ac:dyDescent="0.25">
      <c r="I7698" s="203"/>
      <c r="AZ7698" s="115"/>
    </row>
    <row r="7699" spans="9:52" s="180" customFormat="1" x14ac:dyDescent="0.25">
      <c r="I7699" s="203"/>
      <c r="AZ7699" s="115"/>
    </row>
    <row r="7700" spans="9:52" s="180" customFormat="1" x14ac:dyDescent="0.25">
      <c r="I7700" s="203"/>
      <c r="AZ7700" s="115"/>
    </row>
    <row r="7701" spans="9:52" s="180" customFormat="1" x14ac:dyDescent="0.25">
      <c r="I7701" s="203"/>
      <c r="AZ7701" s="115"/>
    </row>
    <row r="7702" spans="9:52" s="180" customFormat="1" x14ac:dyDescent="0.25">
      <c r="I7702" s="203"/>
      <c r="AZ7702" s="115"/>
    </row>
    <row r="7703" spans="9:52" s="180" customFormat="1" x14ac:dyDescent="0.25">
      <c r="I7703" s="203"/>
      <c r="AZ7703" s="115"/>
    </row>
    <row r="7704" spans="9:52" s="180" customFormat="1" x14ac:dyDescent="0.25">
      <c r="I7704" s="203"/>
      <c r="AZ7704" s="115"/>
    </row>
    <row r="7705" spans="9:52" s="180" customFormat="1" x14ac:dyDescent="0.25">
      <c r="I7705" s="203"/>
      <c r="AZ7705" s="115"/>
    </row>
    <row r="7706" spans="9:52" s="180" customFormat="1" x14ac:dyDescent="0.25">
      <c r="I7706" s="203"/>
      <c r="AZ7706" s="115"/>
    </row>
    <row r="7707" spans="9:52" s="180" customFormat="1" x14ac:dyDescent="0.25">
      <c r="I7707" s="203"/>
      <c r="AZ7707" s="115"/>
    </row>
    <row r="7708" spans="9:52" s="180" customFormat="1" x14ac:dyDescent="0.25">
      <c r="I7708" s="203"/>
      <c r="AZ7708" s="115"/>
    </row>
    <row r="7709" spans="9:52" s="180" customFormat="1" x14ac:dyDescent="0.25">
      <c r="I7709" s="203"/>
      <c r="AZ7709" s="115"/>
    </row>
    <row r="7710" spans="9:52" s="180" customFormat="1" x14ac:dyDescent="0.25">
      <c r="I7710" s="203"/>
      <c r="AZ7710" s="115"/>
    </row>
    <row r="7711" spans="9:52" s="180" customFormat="1" x14ac:dyDescent="0.25">
      <c r="I7711" s="203"/>
      <c r="AZ7711" s="115"/>
    </row>
    <row r="7712" spans="9:52" s="180" customFormat="1" x14ac:dyDescent="0.25">
      <c r="I7712" s="203"/>
      <c r="AZ7712" s="115"/>
    </row>
    <row r="7713" spans="9:52" s="180" customFormat="1" x14ac:dyDescent="0.25">
      <c r="I7713" s="203"/>
      <c r="AZ7713" s="115"/>
    </row>
    <row r="7714" spans="9:52" s="180" customFormat="1" x14ac:dyDescent="0.25">
      <c r="I7714" s="203"/>
      <c r="AZ7714" s="115"/>
    </row>
    <row r="7715" spans="9:52" s="180" customFormat="1" x14ac:dyDescent="0.25">
      <c r="I7715" s="203"/>
      <c r="AZ7715" s="115"/>
    </row>
    <row r="7716" spans="9:52" s="180" customFormat="1" x14ac:dyDescent="0.25">
      <c r="I7716" s="203"/>
      <c r="AZ7716" s="115"/>
    </row>
    <row r="7717" spans="9:52" s="180" customFormat="1" x14ac:dyDescent="0.25">
      <c r="I7717" s="203"/>
      <c r="AZ7717" s="115"/>
    </row>
    <row r="7718" spans="9:52" s="180" customFormat="1" x14ac:dyDescent="0.25">
      <c r="I7718" s="203"/>
      <c r="AZ7718" s="115"/>
    </row>
    <row r="7719" spans="9:52" s="180" customFormat="1" x14ac:dyDescent="0.25">
      <c r="I7719" s="203"/>
      <c r="AZ7719" s="115"/>
    </row>
    <row r="7720" spans="9:52" s="180" customFormat="1" x14ac:dyDescent="0.25">
      <c r="I7720" s="203"/>
      <c r="AZ7720" s="115"/>
    </row>
    <row r="7721" spans="9:52" s="180" customFormat="1" x14ac:dyDescent="0.25">
      <c r="I7721" s="203"/>
      <c r="AZ7721" s="115"/>
    </row>
    <row r="7722" spans="9:52" s="180" customFormat="1" x14ac:dyDescent="0.25">
      <c r="I7722" s="203"/>
      <c r="AZ7722" s="115"/>
    </row>
    <row r="7723" spans="9:52" s="180" customFormat="1" x14ac:dyDescent="0.25">
      <c r="I7723" s="203"/>
      <c r="AZ7723" s="115"/>
    </row>
    <row r="7724" spans="9:52" s="180" customFormat="1" x14ac:dyDescent="0.25">
      <c r="I7724" s="203"/>
      <c r="AZ7724" s="115"/>
    </row>
    <row r="7725" spans="9:52" s="180" customFormat="1" x14ac:dyDescent="0.25">
      <c r="I7725" s="203"/>
      <c r="AZ7725" s="115"/>
    </row>
    <row r="7726" spans="9:52" s="180" customFormat="1" x14ac:dyDescent="0.25">
      <c r="I7726" s="203"/>
      <c r="AZ7726" s="115"/>
    </row>
    <row r="7727" spans="9:52" s="180" customFormat="1" x14ac:dyDescent="0.25">
      <c r="I7727" s="203"/>
      <c r="AZ7727" s="115"/>
    </row>
    <row r="7728" spans="9:52" s="180" customFormat="1" x14ac:dyDescent="0.25">
      <c r="I7728" s="203"/>
      <c r="AZ7728" s="115"/>
    </row>
    <row r="7729" spans="9:52" s="180" customFormat="1" x14ac:dyDescent="0.25">
      <c r="I7729" s="203"/>
      <c r="AZ7729" s="115"/>
    </row>
    <row r="7730" spans="9:52" s="180" customFormat="1" x14ac:dyDescent="0.25">
      <c r="I7730" s="203"/>
      <c r="AZ7730" s="115"/>
    </row>
    <row r="7731" spans="9:52" s="180" customFormat="1" x14ac:dyDescent="0.25">
      <c r="I7731" s="203"/>
      <c r="AZ7731" s="115"/>
    </row>
    <row r="7732" spans="9:52" s="180" customFormat="1" x14ac:dyDescent="0.25">
      <c r="I7732" s="203"/>
      <c r="AZ7732" s="115"/>
    </row>
    <row r="7733" spans="9:52" s="180" customFormat="1" x14ac:dyDescent="0.25">
      <c r="I7733" s="203"/>
      <c r="AZ7733" s="115"/>
    </row>
    <row r="7734" spans="9:52" s="180" customFormat="1" x14ac:dyDescent="0.25">
      <c r="I7734" s="203"/>
      <c r="AZ7734" s="115"/>
    </row>
    <row r="7735" spans="9:52" s="180" customFormat="1" x14ac:dyDescent="0.25">
      <c r="I7735" s="203"/>
      <c r="AZ7735" s="115"/>
    </row>
    <row r="7736" spans="9:52" s="180" customFormat="1" x14ac:dyDescent="0.25">
      <c r="I7736" s="203"/>
      <c r="AZ7736" s="115"/>
    </row>
    <row r="7737" spans="9:52" s="180" customFormat="1" x14ac:dyDescent="0.25">
      <c r="I7737" s="203"/>
      <c r="AZ7737" s="115"/>
    </row>
    <row r="7738" spans="9:52" s="180" customFormat="1" x14ac:dyDescent="0.25">
      <c r="I7738" s="203"/>
      <c r="AZ7738" s="115"/>
    </row>
    <row r="7739" spans="9:52" s="180" customFormat="1" x14ac:dyDescent="0.25">
      <c r="I7739" s="203"/>
      <c r="AZ7739" s="115"/>
    </row>
    <row r="7740" spans="9:52" s="180" customFormat="1" x14ac:dyDescent="0.25">
      <c r="I7740" s="203"/>
      <c r="AZ7740" s="115"/>
    </row>
    <row r="7741" spans="9:52" s="180" customFormat="1" x14ac:dyDescent="0.25">
      <c r="I7741" s="203"/>
      <c r="AZ7741" s="115"/>
    </row>
    <row r="7742" spans="9:52" s="180" customFormat="1" x14ac:dyDescent="0.25">
      <c r="I7742" s="203"/>
      <c r="AZ7742" s="115"/>
    </row>
    <row r="7743" spans="9:52" s="180" customFormat="1" x14ac:dyDescent="0.25">
      <c r="I7743" s="203"/>
      <c r="AZ7743" s="115"/>
    </row>
    <row r="7744" spans="9:52" s="180" customFormat="1" x14ac:dyDescent="0.25">
      <c r="I7744" s="203"/>
      <c r="AZ7744" s="115"/>
    </row>
    <row r="7745" spans="9:52" s="180" customFormat="1" x14ac:dyDescent="0.25">
      <c r="I7745" s="203"/>
      <c r="AZ7745" s="115"/>
    </row>
    <row r="7746" spans="9:52" s="180" customFormat="1" x14ac:dyDescent="0.25">
      <c r="I7746" s="203"/>
      <c r="AZ7746" s="115"/>
    </row>
    <row r="7747" spans="9:52" s="180" customFormat="1" x14ac:dyDescent="0.25">
      <c r="I7747" s="203"/>
      <c r="AZ7747" s="115"/>
    </row>
    <row r="7748" spans="9:52" s="180" customFormat="1" x14ac:dyDescent="0.25">
      <c r="I7748" s="203"/>
      <c r="AZ7748" s="115"/>
    </row>
    <row r="7749" spans="9:52" s="180" customFormat="1" x14ac:dyDescent="0.25">
      <c r="I7749" s="203"/>
      <c r="AZ7749" s="115"/>
    </row>
    <row r="7750" spans="9:52" s="180" customFormat="1" x14ac:dyDescent="0.25">
      <c r="I7750" s="203"/>
      <c r="AZ7750" s="115"/>
    </row>
    <row r="7751" spans="9:52" s="180" customFormat="1" x14ac:dyDescent="0.25">
      <c r="I7751" s="203"/>
      <c r="AZ7751" s="115"/>
    </row>
    <row r="7752" spans="9:52" s="180" customFormat="1" x14ac:dyDescent="0.25">
      <c r="I7752" s="203"/>
      <c r="AZ7752" s="115"/>
    </row>
    <row r="7753" spans="9:52" s="180" customFormat="1" x14ac:dyDescent="0.25">
      <c r="I7753" s="203"/>
      <c r="AZ7753" s="115"/>
    </row>
    <row r="7754" spans="9:52" s="180" customFormat="1" x14ac:dyDescent="0.25">
      <c r="I7754" s="203"/>
      <c r="AZ7754" s="115"/>
    </row>
    <row r="7755" spans="9:52" s="180" customFormat="1" x14ac:dyDescent="0.25">
      <c r="I7755" s="203"/>
      <c r="AZ7755" s="115"/>
    </row>
    <row r="7756" spans="9:52" s="180" customFormat="1" x14ac:dyDescent="0.25">
      <c r="I7756" s="203"/>
      <c r="AZ7756" s="115"/>
    </row>
    <row r="7757" spans="9:52" s="180" customFormat="1" x14ac:dyDescent="0.25">
      <c r="I7757" s="203"/>
      <c r="AZ7757" s="115"/>
    </row>
    <row r="7758" spans="9:52" s="180" customFormat="1" x14ac:dyDescent="0.25">
      <c r="I7758" s="203"/>
      <c r="AZ7758" s="115"/>
    </row>
    <row r="7759" spans="9:52" s="180" customFormat="1" x14ac:dyDescent="0.25">
      <c r="I7759" s="203"/>
      <c r="AZ7759" s="115"/>
    </row>
    <row r="7760" spans="9:52" s="180" customFormat="1" x14ac:dyDescent="0.25">
      <c r="I7760" s="203"/>
      <c r="AZ7760" s="115"/>
    </row>
    <row r="7761" spans="9:52" s="180" customFormat="1" x14ac:dyDescent="0.25">
      <c r="I7761" s="203"/>
      <c r="AZ7761" s="115"/>
    </row>
    <row r="7762" spans="9:52" s="180" customFormat="1" x14ac:dyDescent="0.25">
      <c r="I7762" s="203"/>
      <c r="AZ7762" s="115"/>
    </row>
    <row r="7763" spans="9:52" s="180" customFormat="1" x14ac:dyDescent="0.25">
      <c r="I7763" s="203"/>
      <c r="AZ7763" s="115"/>
    </row>
    <row r="7764" spans="9:52" s="180" customFormat="1" x14ac:dyDescent="0.25">
      <c r="I7764" s="203"/>
      <c r="AZ7764" s="115"/>
    </row>
    <row r="7765" spans="9:52" s="180" customFormat="1" x14ac:dyDescent="0.25">
      <c r="I7765" s="203"/>
      <c r="AZ7765" s="115"/>
    </row>
    <row r="7766" spans="9:52" s="180" customFormat="1" x14ac:dyDescent="0.25">
      <c r="I7766" s="203"/>
      <c r="AZ7766" s="115"/>
    </row>
    <row r="7767" spans="9:52" s="180" customFormat="1" x14ac:dyDescent="0.25">
      <c r="I7767" s="203"/>
      <c r="AZ7767" s="115"/>
    </row>
    <row r="7768" spans="9:52" s="180" customFormat="1" x14ac:dyDescent="0.25">
      <c r="I7768" s="203"/>
      <c r="AZ7768" s="115"/>
    </row>
    <row r="7769" spans="9:52" s="180" customFormat="1" x14ac:dyDescent="0.25">
      <c r="I7769" s="203"/>
      <c r="AZ7769" s="115"/>
    </row>
    <row r="7770" spans="9:52" s="180" customFormat="1" x14ac:dyDescent="0.25">
      <c r="I7770" s="203"/>
      <c r="AZ7770" s="115"/>
    </row>
    <row r="7771" spans="9:52" s="180" customFormat="1" x14ac:dyDescent="0.25">
      <c r="I7771" s="203"/>
      <c r="AZ7771" s="115"/>
    </row>
    <row r="7772" spans="9:52" s="180" customFormat="1" x14ac:dyDescent="0.25">
      <c r="I7772" s="203"/>
      <c r="AZ7772" s="115"/>
    </row>
    <row r="7773" spans="9:52" s="180" customFormat="1" x14ac:dyDescent="0.25">
      <c r="I7773" s="203"/>
      <c r="AZ7773" s="115"/>
    </row>
    <row r="7774" spans="9:52" s="180" customFormat="1" x14ac:dyDescent="0.25">
      <c r="I7774" s="203"/>
      <c r="AZ7774" s="115"/>
    </row>
    <row r="7775" spans="9:52" s="180" customFormat="1" x14ac:dyDescent="0.25">
      <c r="I7775" s="203"/>
      <c r="AZ7775" s="115"/>
    </row>
    <row r="7776" spans="9:52" s="180" customFormat="1" x14ac:dyDescent="0.25">
      <c r="I7776" s="203"/>
      <c r="AZ7776" s="115"/>
    </row>
    <row r="7777" spans="9:52" s="180" customFormat="1" x14ac:dyDescent="0.25">
      <c r="I7777" s="203"/>
      <c r="AZ7777" s="115"/>
    </row>
    <row r="7778" spans="9:52" s="180" customFormat="1" x14ac:dyDescent="0.25">
      <c r="I7778" s="203"/>
      <c r="AZ7778" s="115"/>
    </row>
    <row r="7779" spans="9:52" s="180" customFormat="1" x14ac:dyDescent="0.25">
      <c r="I7779" s="203"/>
      <c r="AZ7779" s="115"/>
    </row>
    <row r="7780" spans="9:52" s="180" customFormat="1" x14ac:dyDescent="0.25">
      <c r="I7780" s="203"/>
      <c r="AZ7780" s="115"/>
    </row>
    <row r="7781" spans="9:52" s="180" customFormat="1" x14ac:dyDescent="0.25">
      <c r="I7781" s="203"/>
      <c r="AZ7781" s="115"/>
    </row>
    <row r="7782" spans="9:52" s="180" customFormat="1" x14ac:dyDescent="0.25">
      <c r="I7782" s="203"/>
      <c r="AZ7782" s="115"/>
    </row>
    <row r="7783" spans="9:52" s="180" customFormat="1" x14ac:dyDescent="0.25">
      <c r="I7783" s="203"/>
      <c r="AZ7783" s="115"/>
    </row>
    <row r="7784" spans="9:52" s="180" customFormat="1" x14ac:dyDescent="0.25">
      <c r="I7784" s="203"/>
      <c r="AZ7784" s="115"/>
    </row>
    <row r="7785" spans="9:52" s="180" customFormat="1" x14ac:dyDescent="0.25">
      <c r="I7785" s="203"/>
      <c r="AZ7785" s="115"/>
    </row>
    <row r="7786" spans="9:52" s="180" customFormat="1" x14ac:dyDescent="0.25">
      <c r="I7786" s="203"/>
      <c r="AZ7786" s="115"/>
    </row>
    <row r="7787" spans="9:52" s="180" customFormat="1" x14ac:dyDescent="0.25">
      <c r="I7787" s="203"/>
      <c r="AZ7787" s="115"/>
    </row>
    <row r="7788" spans="9:52" s="180" customFormat="1" x14ac:dyDescent="0.25">
      <c r="I7788" s="203"/>
      <c r="AZ7788" s="115"/>
    </row>
    <row r="7789" spans="9:52" s="180" customFormat="1" x14ac:dyDescent="0.25">
      <c r="I7789" s="203"/>
      <c r="AZ7789" s="115"/>
    </row>
    <row r="7790" spans="9:52" s="180" customFormat="1" x14ac:dyDescent="0.25">
      <c r="I7790" s="203"/>
      <c r="AZ7790" s="115"/>
    </row>
    <row r="7791" spans="9:52" s="180" customFormat="1" x14ac:dyDescent="0.25">
      <c r="I7791" s="203"/>
      <c r="AZ7791" s="115"/>
    </row>
    <row r="7792" spans="9:52" s="180" customFormat="1" x14ac:dyDescent="0.25">
      <c r="I7792" s="203"/>
      <c r="AZ7792" s="115"/>
    </row>
    <row r="7793" spans="9:52" s="180" customFormat="1" x14ac:dyDescent="0.25">
      <c r="I7793" s="203"/>
      <c r="AZ7793" s="115"/>
    </row>
    <row r="7794" spans="9:52" s="180" customFormat="1" x14ac:dyDescent="0.25">
      <c r="I7794" s="203"/>
      <c r="AZ7794" s="115"/>
    </row>
    <row r="7795" spans="9:52" s="180" customFormat="1" x14ac:dyDescent="0.25">
      <c r="I7795" s="203"/>
      <c r="AZ7795" s="115"/>
    </row>
    <row r="7796" spans="9:52" s="180" customFormat="1" x14ac:dyDescent="0.25">
      <c r="I7796" s="203"/>
      <c r="AZ7796" s="115"/>
    </row>
    <row r="7797" spans="9:52" s="180" customFormat="1" x14ac:dyDescent="0.25">
      <c r="I7797" s="203"/>
      <c r="AZ7797" s="115"/>
    </row>
    <row r="7798" spans="9:52" s="180" customFormat="1" x14ac:dyDescent="0.25">
      <c r="I7798" s="203"/>
      <c r="AZ7798" s="115"/>
    </row>
    <row r="7799" spans="9:52" s="180" customFormat="1" x14ac:dyDescent="0.25">
      <c r="I7799" s="203"/>
      <c r="AZ7799" s="115"/>
    </row>
    <row r="7800" spans="9:52" s="180" customFormat="1" x14ac:dyDescent="0.25">
      <c r="I7800" s="203"/>
      <c r="AZ7800" s="115"/>
    </row>
    <row r="7801" spans="9:52" s="180" customFormat="1" x14ac:dyDescent="0.25">
      <c r="I7801" s="203"/>
      <c r="AZ7801" s="115"/>
    </row>
    <row r="7802" spans="9:52" s="180" customFormat="1" x14ac:dyDescent="0.25">
      <c r="I7802" s="203"/>
      <c r="AZ7802" s="115"/>
    </row>
    <row r="7803" spans="9:52" s="180" customFormat="1" x14ac:dyDescent="0.25">
      <c r="I7803" s="203"/>
      <c r="AZ7803" s="115"/>
    </row>
    <row r="7804" spans="9:52" s="180" customFormat="1" x14ac:dyDescent="0.25">
      <c r="I7804" s="203"/>
      <c r="AZ7804" s="115"/>
    </row>
    <row r="7805" spans="9:52" s="180" customFormat="1" x14ac:dyDescent="0.25">
      <c r="I7805" s="203"/>
      <c r="AZ7805" s="115"/>
    </row>
    <row r="7806" spans="9:52" s="180" customFormat="1" x14ac:dyDescent="0.25">
      <c r="I7806" s="203"/>
      <c r="AZ7806" s="115"/>
    </row>
    <row r="7807" spans="9:52" s="180" customFormat="1" x14ac:dyDescent="0.25">
      <c r="I7807" s="203"/>
      <c r="AZ7807" s="115"/>
    </row>
    <row r="7808" spans="9:52" s="180" customFormat="1" x14ac:dyDescent="0.25">
      <c r="I7808" s="203"/>
      <c r="AZ7808" s="115"/>
    </row>
    <row r="7809" spans="9:52" s="180" customFormat="1" x14ac:dyDescent="0.25">
      <c r="I7809" s="203"/>
      <c r="AZ7809" s="115"/>
    </row>
    <row r="7810" spans="9:52" s="180" customFormat="1" x14ac:dyDescent="0.25">
      <c r="I7810" s="203"/>
      <c r="AZ7810" s="115"/>
    </row>
    <row r="7811" spans="9:52" s="180" customFormat="1" x14ac:dyDescent="0.25">
      <c r="I7811" s="203"/>
      <c r="AZ7811" s="115"/>
    </row>
    <row r="7812" spans="9:52" s="180" customFormat="1" x14ac:dyDescent="0.25">
      <c r="I7812" s="203"/>
      <c r="AZ7812" s="115"/>
    </row>
    <row r="7813" spans="9:52" s="180" customFormat="1" x14ac:dyDescent="0.25">
      <c r="I7813" s="203"/>
      <c r="AZ7813" s="115"/>
    </row>
    <row r="7814" spans="9:52" s="180" customFormat="1" x14ac:dyDescent="0.25">
      <c r="I7814" s="203"/>
      <c r="AZ7814" s="115"/>
    </row>
    <row r="7815" spans="9:52" s="180" customFormat="1" x14ac:dyDescent="0.25">
      <c r="I7815" s="203"/>
      <c r="AZ7815" s="115"/>
    </row>
    <row r="7816" spans="9:52" s="180" customFormat="1" x14ac:dyDescent="0.25">
      <c r="I7816" s="203"/>
      <c r="AZ7816" s="115"/>
    </row>
    <row r="7817" spans="9:52" s="180" customFormat="1" x14ac:dyDescent="0.25">
      <c r="I7817" s="203"/>
      <c r="AZ7817" s="115"/>
    </row>
    <row r="7818" spans="9:52" s="180" customFormat="1" x14ac:dyDescent="0.25">
      <c r="I7818" s="203"/>
      <c r="AZ7818" s="115"/>
    </row>
    <row r="7819" spans="9:52" s="180" customFormat="1" x14ac:dyDescent="0.25">
      <c r="I7819" s="203"/>
      <c r="AZ7819" s="115"/>
    </row>
    <row r="7820" spans="9:52" s="180" customFormat="1" x14ac:dyDescent="0.25">
      <c r="I7820" s="203"/>
      <c r="AZ7820" s="115"/>
    </row>
    <row r="7821" spans="9:52" s="180" customFormat="1" x14ac:dyDescent="0.25">
      <c r="I7821" s="203"/>
      <c r="AZ7821" s="115"/>
    </row>
    <row r="7822" spans="9:52" s="180" customFormat="1" x14ac:dyDescent="0.25">
      <c r="I7822" s="203"/>
      <c r="AZ7822" s="115"/>
    </row>
    <row r="7823" spans="9:52" s="180" customFormat="1" x14ac:dyDescent="0.25">
      <c r="I7823" s="203"/>
      <c r="AZ7823" s="115"/>
    </row>
    <row r="7824" spans="9:52" s="180" customFormat="1" x14ac:dyDescent="0.25">
      <c r="I7824" s="203"/>
      <c r="AZ7824" s="115"/>
    </row>
    <row r="7825" spans="9:52" s="180" customFormat="1" x14ac:dyDescent="0.25">
      <c r="I7825" s="203"/>
      <c r="AZ7825" s="115"/>
    </row>
    <row r="7826" spans="9:52" s="180" customFormat="1" x14ac:dyDescent="0.25">
      <c r="I7826" s="203"/>
      <c r="AZ7826" s="115"/>
    </row>
    <row r="7827" spans="9:52" s="180" customFormat="1" x14ac:dyDescent="0.25">
      <c r="I7827" s="203"/>
      <c r="AZ7827" s="115"/>
    </row>
    <row r="7828" spans="9:52" s="180" customFormat="1" x14ac:dyDescent="0.25">
      <c r="I7828" s="203"/>
      <c r="AZ7828" s="115"/>
    </row>
    <row r="7829" spans="9:52" s="180" customFormat="1" x14ac:dyDescent="0.25">
      <c r="I7829" s="203"/>
      <c r="AZ7829" s="115"/>
    </row>
    <row r="7830" spans="9:52" s="180" customFormat="1" x14ac:dyDescent="0.25">
      <c r="I7830" s="203"/>
      <c r="AZ7830" s="115"/>
    </row>
    <row r="7831" spans="9:52" s="180" customFormat="1" x14ac:dyDescent="0.25">
      <c r="I7831" s="203"/>
      <c r="AZ7831" s="115"/>
    </row>
    <row r="7832" spans="9:52" s="180" customFormat="1" x14ac:dyDescent="0.25">
      <c r="I7832" s="203"/>
      <c r="AZ7832" s="115"/>
    </row>
    <row r="7833" spans="9:52" s="180" customFormat="1" x14ac:dyDescent="0.25">
      <c r="I7833" s="203"/>
      <c r="AZ7833" s="115"/>
    </row>
    <row r="7834" spans="9:52" s="180" customFormat="1" x14ac:dyDescent="0.25">
      <c r="I7834" s="203"/>
      <c r="AZ7834" s="115"/>
    </row>
    <row r="7835" spans="9:52" s="180" customFormat="1" x14ac:dyDescent="0.25">
      <c r="I7835" s="203"/>
      <c r="AZ7835" s="115"/>
    </row>
    <row r="7836" spans="9:52" s="180" customFormat="1" x14ac:dyDescent="0.25">
      <c r="I7836" s="203"/>
      <c r="AZ7836" s="115"/>
    </row>
    <row r="7837" spans="9:52" s="180" customFormat="1" x14ac:dyDescent="0.25">
      <c r="I7837" s="203"/>
      <c r="AZ7837" s="115"/>
    </row>
    <row r="7838" spans="9:52" s="180" customFormat="1" x14ac:dyDescent="0.25">
      <c r="I7838" s="203"/>
      <c r="AZ7838" s="115"/>
    </row>
    <row r="7839" spans="9:52" s="180" customFormat="1" x14ac:dyDescent="0.25">
      <c r="I7839" s="203"/>
      <c r="AZ7839" s="115"/>
    </row>
    <row r="7840" spans="9:52" s="180" customFormat="1" x14ac:dyDescent="0.25">
      <c r="I7840" s="203"/>
      <c r="AZ7840" s="115"/>
    </row>
    <row r="7841" spans="9:52" s="180" customFormat="1" x14ac:dyDescent="0.25">
      <c r="I7841" s="203"/>
      <c r="AZ7841" s="115"/>
    </row>
    <row r="7842" spans="9:52" s="180" customFormat="1" x14ac:dyDescent="0.25">
      <c r="I7842" s="203"/>
      <c r="AZ7842" s="115"/>
    </row>
    <row r="7843" spans="9:52" s="180" customFormat="1" x14ac:dyDescent="0.25">
      <c r="I7843" s="203"/>
      <c r="AZ7843" s="115"/>
    </row>
    <row r="7844" spans="9:52" s="180" customFormat="1" x14ac:dyDescent="0.25">
      <c r="I7844" s="203"/>
      <c r="AZ7844" s="115"/>
    </row>
    <row r="7845" spans="9:52" s="180" customFormat="1" x14ac:dyDescent="0.25">
      <c r="I7845" s="203"/>
      <c r="AZ7845" s="115"/>
    </row>
    <row r="7846" spans="9:52" s="180" customFormat="1" x14ac:dyDescent="0.25">
      <c r="I7846" s="203"/>
      <c r="AZ7846" s="115"/>
    </row>
    <row r="7847" spans="9:52" s="180" customFormat="1" x14ac:dyDescent="0.25">
      <c r="I7847" s="203"/>
      <c r="AZ7847" s="115"/>
    </row>
    <row r="7848" spans="9:52" s="180" customFormat="1" x14ac:dyDescent="0.25">
      <c r="I7848" s="203"/>
      <c r="AZ7848" s="115"/>
    </row>
    <row r="7849" spans="9:52" s="180" customFormat="1" x14ac:dyDescent="0.25">
      <c r="I7849" s="203"/>
      <c r="AZ7849" s="115"/>
    </row>
    <row r="7850" spans="9:52" s="180" customFormat="1" x14ac:dyDescent="0.25">
      <c r="I7850" s="203"/>
      <c r="AZ7850" s="115"/>
    </row>
    <row r="7851" spans="9:52" s="180" customFormat="1" x14ac:dyDescent="0.25">
      <c r="I7851" s="203"/>
      <c r="AZ7851" s="115"/>
    </row>
    <row r="7852" spans="9:52" s="180" customFormat="1" x14ac:dyDescent="0.25">
      <c r="I7852" s="203"/>
      <c r="AZ7852" s="115"/>
    </row>
    <row r="7853" spans="9:52" s="180" customFormat="1" x14ac:dyDescent="0.25">
      <c r="I7853" s="203"/>
      <c r="AZ7853" s="115"/>
    </row>
    <row r="7854" spans="9:52" s="180" customFormat="1" x14ac:dyDescent="0.25">
      <c r="I7854" s="203"/>
      <c r="AZ7854" s="115"/>
    </row>
    <row r="7855" spans="9:52" s="180" customFormat="1" x14ac:dyDescent="0.25">
      <c r="I7855" s="203"/>
      <c r="AZ7855" s="115"/>
    </row>
    <row r="7856" spans="9:52" s="180" customFormat="1" x14ac:dyDescent="0.25">
      <c r="I7856" s="203"/>
      <c r="AZ7856" s="115"/>
    </row>
    <row r="7857" spans="9:52" s="180" customFormat="1" x14ac:dyDescent="0.25">
      <c r="I7857" s="203"/>
      <c r="AZ7857" s="115"/>
    </row>
    <row r="7858" spans="9:52" s="180" customFormat="1" x14ac:dyDescent="0.25">
      <c r="I7858" s="203"/>
      <c r="AZ7858" s="115"/>
    </row>
    <row r="7859" spans="9:52" s="180" customFormat="1" x14ac:dyDescent="0.25">
      <c r="I7859" s="203"/>
      <c r="AZ7859" s="115"/>
    </row>
    <row r="7860" spans="9:52" s="180" customFormat="1" x14ac:dyDescent="0.25">
      <c r="I7860" s="203"/>
      <c r="AZ7860" s="115"/>
    </row>
    <row r="7861" spans="9:52" s="180" customFormat="1" x14ac:dyDescent="0.25">
      <c r="I7861" s="203"/>
      <c r="AZ7861" s="115"/>
    </row>
    <row r="7862" spans="9:52" s="180" customFormat="1" x14ac:dyDescent="0.25">
      <c r="I7862" s="203"/>
      <c r="AZ7862" s="115"/>
    </row>
    <row r="7863" spans="9:52" s="180" customFormat="1" x14ac:dyDescent="0.25">
      <c r="I7863" s="203"/>
      <c r="AZ7863" s="115"/>
    </row>
    <row r="7864" spans="9:52" s="180" customFormat="1" x14ac:dyDescent="0.25">
      <c r="I7864" s="203"/>
      <c r="AZ7864" s="115"/>
    </row>
    <row r="7865" spans="9:52" s="180" customFormat="1" x14ac:dyDescent="0.25">
      <c r="I7865" s="203"/>
      <c r="AZ7865" s="115"/>
    </row>
    <row r="7866" spans="9:52" s="180" customFormat="1" x14ac:dyDescent="0.25">
      <c r="I7866" s="203"/>
      <c r="AZ7866" s="115"/>
    </row>
    <row r="7867" spans="9:52" s="180" customFormat="1" x14ac:dyDescent="0.25">
      <c r="I7867" s="203"/>
      <c r="AZ7867" s="115"/>
    </row>
    <row r="7868" spans="9:52" s="180" customFormat="1" x14ac:dyDescent="0.25">
      <c r="I7868" s="203"/>
      <c r="AZ7868" s="115"/>
    </row>
    <row r="7869" spans="9:52" s="180" customFormat="1" x14ac:dyDescent="0.25">
      <c r="I7869" s="203"/>
      <c r="AZ7869" s="115"/>
    </row>
    <row r="7870" spans="9:52" s="180" customFormat="1" x14ac:dyDescent="0.25">
      <c r="I7870" s="203"/>
      <c r="AZ7870" s="115"/>
    </row>
    <row r="7871" spans="9:52" s="180" customFormat="1" x14ac:dyDescent="0.25">
      <c r="I7871" s="203"/>
      <c r="AZ7871" s="115"/>
    </row>
    <row r="7872" spans="9:52" s="180" customFormat="1" x14ac:dyDescent="0.25">
      <c r="I7872" s="203"/>
      <c r="AZ7872" s="115"/>
    </row>
    <row r="7873" spans="9:52" s="180" customFormat="1" x14ac:dyDescent="0.25">
      <c r="I7873" s="203"/>
      <c r="AZ7873" s="115"/>
    </row>
    <row r="7874" spans="9:52" s="180" customFormat="1" x14ac:dyDescent="0.25">
      <c r="I7874" s="203"/>
      <c r="AZ7874" s="115"/>
    </row>
    <row r="7875" spans="9:52" s="180" customFormat="1" x14ac:dyDescent="0.25">
      <c r="I7875" s="203"/>
      <c r="AZ7875" s="115"/>
    </row>
    <row r="7876" spans="9:52" s="180" customFormat="1" x14ac:dyDescent="0.25">
      <c r="I7876" s="203"/>
      <c r="AZ7876" s="115"/>
    </row>
    <row r="7877" spans="9:52" s="180" customFormat="1" x14ac:dyDescent="0.25">
      <c r="I7877" s="203"/>
      <c r="AZ7877" s="115"/>
    </row>
    <row r="7878" spans="9:52" s="180" customFormat="1" x14ac:dyDescent="0.25">
      <c r="I7878" s="203"/>
      <c r="AZ7878" s="115"/>
    </row>
    <row r="7879" spans="9:52" s="180" customFormat="1" x14ac:dyDescent="0.25">
      <c r="I7879" s="203"/>
      <c r="AZ7879" s="115"/>
    </row>
    <row r="7880" spans="9:52" s="180" customFormat="1" x14ac:dyDescent="0.25">
      <c r="I7880" s="203"/>
      <c r="AZ7880" s="115"/>
    </row>
    <row r="7881" spans="9:52" s="180" customFormat="1" x14ac:dyDescent="0.25">
      <c r="I7881" s="203"/>
      <c r="AZ7881" s="115"/>
    </row>
    <row r="7882" spans="9:52" s="180" customFormat="1" x14ac:dyDescent="0.25">
      <c r="I7882" s="203"/>
      <c r="AZ7882" s="115"/>
    </row>
    <row r="7883" spans="9:52" s="180" customFormat="1" x14ac:dyDescent="0.25">
      <c r="I7883" s="203"/>
      <c r="AZ7883" s="115"/>
    </row>
    <row r="7884" spans="9:52" s="180" customFormat="1" x14ac:dyDescent="0.25">
      <c r="I7884" s="203"/>
      <c r="AZ7884" s="115"/>
    </row>
    <row r="7885" spans="9:52" s="180" customFormat="1" x14ac:dyDescent="0.25">
      <c r="I7885" s="203"/>
      <c r="AZ7885" s="115"/>
    </row>
    <row r="7886" spans="9:52" s="180" customFormat="1" x14ac:dyDescent="0.25">
      <c r="I7886" s="203"/>
      <c r="AZ7886" s="115"/>
    </row>
    <row r="7887" spans="9:52" s="180" customFormat="1" x14ac:dyDescent="0.25">
      <c r="I7887" s="203"/>
      <c r="AZ7887" s="115"/>
    </row>
    <row r="7888" spans="9:52" s="180" customFormat="1" x14ac:dyDescent="0.25">
      <c r="I7888" s="203"/>
      <c r="AZ7888" s="115"/>
    </row>
    <row r="7889" spans="9:52" s="180" customFormat="1" x14ac:dyDescent="0.25">
      <c r="I7889" s="203"/>
      <c r="AZ7889" s="115"/>
    </row>
    <row r="7890" spans="9:52" s="180" customFormat="1" x14ac:dyDescent="0.25">
      <c r="I7890" s="203"/>
      <c r="AZ7890" s="115"/>
    </row>
    <row r="7891" spans="9:52" s="180" customFormat="1" x14ac:dyDescent="0.25">
      <c r="I7891" s="203"/>
      <c r="AZ7891" s="115"/>
    </row>
    <row r="7892" spans="9:52" s="180" customFormat="1" x14ac:dyDescent="0.25">
      <c r="I7892" s="203"/>
      <c r="AZ7892" s="115"/>
    </row>
    <row r="7893" spans="9:52" s="180" customFormat="1" x14ac:dyDescent="0.25">
      <c r="I7893" s="203"/>
      <c r="AZ7893" s="115"/>
    </row>
    <row r="7894" spans="9:52" s="180" customFormat="1" x14ac:dyDescent="0.25">
      <c r="I7894" s="203"/>
      <c r="AZ7894" s="115"/>
    </row>
    <row r="7895" spans="9:52" s="180" customFormat="1" x14ac:dyDescent="0.25">
      <c r="I7895" s="203"/>
      <c r="AZ7895" s="115"/>
    </row>
    <row r="7896" spans="9:52" s="180" customFormat="1" x14ac:dyDescent="0.25">
      <c r="I7896" s="203"/>
      <c r="AZ7896" s="115"/>
    </row>
    <row r="7897" spans="9:52" s="180" customFormat="1" x14ac:dyDescent="0.25">
      <c r="I7897" s="203"/>
      <c r="AZ7897" s="115"/>
    </row>
    <row r="7898" spans="9:52" s="180" customFormat="1" x14ac:dyDescent="0.25">
      <c r="I7898" s="203"/>
      <c r="AZ7898" s="115"/>
    </row>
    <row r="7899" spans="9:52" s="180" customFormat="1" x14ac:dyDescent="0.25">
      <c r="I7899" s="203"/>
      <c r="AZ7899" s="115"/>
    </row>
    <row r="7900" spans="9:52" s="180" customFormat="1" x14ac:dyDescent="0.25">
      <c r="I7900" s="203"/>
      <c r="AZ7900" s="115"/>
    </row>
    <row r="7901" spans="9:52" s="180" customFormat="1" x14ac:dyDescent="0.25">
      <c r="I7901" s="203"/>
      <c r="AZ7901" s="115"/>
    </row>
    <row r="7902" spans="9:52" s="180" customFormat="1" x14ac:dyDescent="0.25">
      <c r="I7902" s="203"/>
      <c r="AZ7902" s="115"/>
    </row>
    <row r="7903" spans="9:52" s="180" customFormat="1" x14ac:dyDescent="0.25">
      <c r="I7903" s="203"/>
      <c r="AZ7903" s="115"/>
    </row>
    <row r="7904" spans="9:52" s="180" customFormat="1" x14ac:dyDescent="0.25">
      <c r="I7904" s="203"/>
      <c r="AZ7904" s="115"/>
    </row>
    <row r="7905" spans="9:52" s="180" customFormat="1" x14ac:dyDescent="0.25">
      <c r="I7905" s="203"/>
      <c r="AZ7905" s="115"/>
    </row>
    <row r="7906" spans="9:52" s="180" customFormat="1" x14ac:dyDescent="0.25">
      <c r="I7906" s="203"/>
      <c r="AZ7906" s="115"/>
    </row>
    <row r="7907" spans="9:52" s="180" customFormat="1" x14ac:dyDescent="0.25">
      <c r="I7907" s="203"/>
      <c r="AZ7907" s="115"/>
    </row>
    <row r="7908" spans="9:52" s="180" customFormat="1" x14ac:dyDescent="0.25">
      <c r="I7908" s="203"/>
      <c r="AZ7908" s="115"/>
    </row>
    <row r="7909" spans="9:52" s="180" customFormat="1" x14ac:dyDescent="0.25">
      <c r="I7909" s="203"/>
      <c r="AZ7909" s="115"/>
    </row>
    <row r="7910" spans="9:52" s="180" customFormat="1" x14ac:dyDescent="0.25">
      <c r="I7910" s="203"/>
      <c r="AZ7910" s="115"/>
    </row>
    <row r="7911" spans="9:52" s="180" customFormat="1" x14ac:dyDescent="0.25">
      <c r="I7911" s="203"/>
      <c r="AZ7911" s="115"/>
    </row>
    <row r="7912" spans="9:52" s="180" customFormat="1" x14ac:dyDescent="0.25">
      <c r="I7912" s="203"/>
      <c r="AZ7912" s="115"/>
    </row>
    <row r="7913" spans="9:52" s="180" customFormat="1" x14ac:dyDescent="0.25">
      <c r="I7913" s="203"/>
      <c r="AZ7913" s="115"/>
    </row>
    <row r="7914" spans="9:52" s="180" customFormat="1" x14ac:dyDescent="0.25">
      <c r="I7914" s="203"/>
      <c r="AZ7914" s="115"/>
    </row>
    <row r="7915" spans="9:52" s="180" customFormat="1" x14ac:dyDescent="0.25">
      <c r="I7915" s="203"/>
      <c r="AZ7915" s="115"/>
    </row>
    <row r="7916" spans="9:52" s="180" customFormat="1" x14ac:dyDescent="0.25">
      <c r="I7916" s="203"/>
      <c r="AZ7916" s="115"/>
    </row>
    <row r="7917" spans="9:52" s="180" customFormat="1" x14ac:dyDescent="0.25">
      <c r="I7917" s="203"/>
      <c r="AZ7917" s="115"/>
    </row>
    <row r="7918" spans="9:52" s="180" customFormat="1" x14ac:dyDescent="0.25">
      <c r="I7918" s="203"/>
      <c r="AZ7918" s="115"/>
    </row>
    <row r="7919" spans="9:52" s="180" customFormat="1" x14ac:dyDescent="0.25">
      <c r="I7919" s="203"/>
      <c r="AZ7919" s="115"/>
    </row>
    <row r="7920" spans="9:52" s="180" customFormat="1" x14ac:dyDescent="0.25">
      <c r="I7920" s="203"/>
      <c r="AZ7920" s="115"/>
    </row>
    <row r="7921" spans="9:52" s="180" customFormat="1" x14ac:dyDescent="0.25">
      <c r="I7921" s="203"/>
      <c r="AZ7921" s="115"/>
    </row>
    <row r="7922" spans="9:52" s="180" customFormat="1" x14ac:dyDescent="0.25">
      <c r="I7922" s="203"/>
      <c r="AZ7922" s="115"/>
    </row>
    <row r="7923" spans="9:52" s="180" customFormat="1" x14ac:dyDescent="0.25">
      <c r="I7923" s="203"/>
      <c r="AZ7923" s="115"/>
    </row>
    <row r="7924" spans="9:52" s="180" customFormat="1" x14ac:dyDescent="0.25">
      <c r="I7924" s="203"/>
      <c r="AZ7924" s="115"/>
    </row>
    <row r="7925" spans="9:52" s="180" customFormat="1" x14ac:dyDescent="0.25">
      <c r="I7925" s="203"/>
      <c r="AZ7925" s="115"/>
    </row>
    <row r="7926" spans="9:52" s="180" customFormat="1" x14ac:dyDescent="0.25">
      <c r="I7926" s="203"/>
      <c r="AZ7926" s="115"/>
    </row>
    <row r="7927" spans="9:52" s="180" customFormat="1" x14ac:dyDescent="0.25">
      <c r="I7927" s="203"/>
      <c r="AZ7927" s="115"/>
    </row>
    <row r="7928" spans="9:52" s="180" customFormat="1" x14ac:dyDescent="0.25">
      <c r="I7928" s="203"/>
      <c r="AZ7928" s="115"/>
    </row>
    <row r="7929" spans="9:52" s="180" customFormat="1" x14ac:dyDescent="0.25">
      <c r="I7929" s="203"/>
      <c r="AZ7929" s="115"/>
    </row>
    <row r="7930" spans="9:52" s="180" customFormat="1" x14ac:dyDescent="0.25">
      <c r="I7930" s="203"/>
      <c r="AZ7930" s="115"/>
    </row>
    <row r="7931" spans="9:52" s="180" customFormat="1" x14ac:dyDescent="0.25">
      <c r="I7931" s="203"/>
      <c r="AZ7931" s="115"/>
    </row>
    <row r="7932" spans="9:52" s="180" customFormat="1" x14ac:dyDescent="0.25">
      <c r="I7932" s="203"/>
      <c r="AZ7932" s="115"/>
    </row>
    <row r="7933" spans="9:52" s="180" customFormat="1" x14ac:dyDescent="0.25">
      <c r="I7933" s="203"/>
      <c r="AZ7933" s="115"/>
    </row>
    <row r="7934" spans="9:52" s="180" customFormat="1" x14ac:dyDescent="0.25">
      <c r="I7934" s="203"/>
      <c r="AZ7934" s="115"/>
    </row>
    <row r="7935" spans="9:52" s="180" customFormat="1" x14ac:dyDescent="0.25">
      <c r="I7935" s="203"/>
      <c r="AZ7935" s="115"/>
    </row>
    <row r="7936" spans="9:52" s="180" customFormat="1" x14ac:dyDescent="0.25">
      <c r="I7936" s="203"/>
      <c r="AZ7936" s="115"/>
    </row>
    <row r="7937" spans="9:52" s="180" customFormat="1" x14ac:dyDescent="0.25">
      <c r="I7937" s="203"/>
      <c r="AZ7937" s="115"/>
    </row>
    <row r="7938" spans="9:52" s="180" customFormat="1" x14ac:dyDescent="0.25">
      <c r="I7938" s="203"/>
      <c r="AZ7938" s="115"/>
    </row>
    <row r="7939" spans="9:52" s="180" customFormat="1" x14ac:dyDescent="0.25">
      <c r="I7939" s="203"/>
      <c r="AZ7939" s="115"/>
    </row>
    <row r="7940" spans="9:52" s="180" customFormat="1" x14ac:dyDescent="0.25">
      <c r="I7940" s="203"/>
      <c r="AZ7940" s="115"/>
    </row>
    <row r="7941" spans="9:52" s="180" customFormat="1" x14ac:dyDescent="0.25">
      <c r="I7941" s="203"/>
      <c r="AZ7941" s="115"/>
    </row>
    <row r="7942" spans="9:52" s="180" customFormat="1" x14ac:dyDescent="0.25">
      <c r="I7942" s="203"/>
      <c r="AZ7942" s="115"/>
    </row>
    <row r="7943" spans="9:52" s="180" customFormat="1" x14ac:dyDescent="0.25">
      <c r="I7943" s="203"/>
      <c r="AZ7943" s="115"/>
    </row>
    <row r="7944" spans="9:52" s="180" customFormat="1" x14ac:dyDescent="0.25">
      <c r="I7944" s="203"/>
      <c r="AZ7944" s="115"/>
    </row>
    <row r="7945" spans="9:52" s="180" customFormat="1" x14ac:dyDescent="0.25">
      <c r="I7945" s="203"/>
      <c r="AZ7945" s="115"/>
    </row>
    <row r="7946" spans="9:52" s="180" customFormat="1" x14ac:dyDescent="0.25">
      <c r="I7946" s="203"/>
      <c r="AZ7946" s="115"/>
    </row>
    <row r="7947" spans="9:52" s="180" customFormat="1" x14ac:dyDescent="0.25">
      <c r="I7947" s="203"/>
      <c r="AZ7947" s="115"/>
    </row>
    <row r="7948" spans="9:52" s="180" customFormat="1" x14ac:dyDescent="0.25">
      <c r="I7948" s="203"/>
      <c r="AZ7948" s="115"/>
    </row>
    <row r="7949" spans="9:52" s="180" customFormat="1" x14ac:dyDescent="0.25">
      <c r="I7949" s="203"/>
      <c r="AZ7949" s="115"/>
    </row>
    <row r="7950" spans="9:52" s="180" customFormat="1" x14ac:dyDescent="0.25">
      <c r="I7950" s="203"/>
      <c r="AZ7950" s="115"/>
    </row>
    <row r="7951" spans="9:52" s="180" customFormat="1" x14ac:dyDescent="0.25">
      <c r="I7951" s="203"/>
      <c r="AZ7951" s="115"/>
    </row>
    <row r="7952" spans="9:52" s="180" customFormat="1" x14ac:dyDescent="0.25">
      <c r="I7952" s="203"/>
      <c r="AZ7952" s="115"/>
    </row>
    <row r="7953" spans="9:52" s="180" customFormat="1" x14ac:dyDescent="0.25">
      <c r="I7953" s="203"/>
      <c r="AZ7953" s="115"/>
    </row>
    <row r="7954" spans="9:52" s="180" customFormat="1" x14ac:dyDescent="0.25">
      <c r="I7954" s="203"/>
      <c r="AZ7954" s="115"/>
    </row>
    <row r="7955" spans="9:52" s="180" customFormat="1" x14ac:dyDescent="0.25">
      <c r="I7955" s="203"/>
      <c r="AZ7955" s="115"/>
    </row>
    <row r="7956" spans="9:52" s="180" customFormat="1" x14ac:dyDescent="0.25">
      <c r="I7956" s="203"/>
      <c r="AZ7956" s="115"/>
    </row>
    <row r="7957" spans="9:52" s="180" customFormat="1" x14ac:dyDescent="0.25">
      <c r="I7957" s="203"/>
      <c r="AZ7957" s="115"/>
    </row>
    <row r="7958" spans="9:52" s="180" customFormat="1" x14ac:dyDescent="0.25">
      <c r="I7958" s="203"/>
      <c r="AZ7958" s="115"/>
    </row>
    <row r="7959" spans="9:52" s="180" customFormat="1" x14ac:dyDescent="0.25">
      <c r="I7959" s="203"/>
      <c r="AZ7959" s="115"/>
    </row>
    <row r="7960" spans="9:52" s="180" customFormat="1" x14ac:dyDescent="0.25">
      <c r="I7960" s="203"/>
      <c r="AZ7960" s="115"/>
    </row>
    <row r="7961" spans="9:52" s="180" customFormat="1" x14ac:dyDescent="0.25">
      <c r="I7961" s="203"/>
      <c r="AZ7961" s="115"/>
    </row>
    <row r="7962" spans="9:52" s="180" customFormat="1" x14ac:dyDescent="0.25">
      <c r="I7962" s="203"/>
      <c r="AZ7962" s="115"/>
    </row>
    <row r="7963" spans="9:52" s="180" customFormat="1" x14ac:dyDescent="0.25">
      <c r="I7963" s="203"/>
      <c r="AZ7963" s="115"/>
    </row>
    <row r="7964" spans="9:52" s="180" customFormat="1" x14ac:dyDescent="0.25">
      <c r="I7964" s="203"/>
      <c r="AZ7964" s="115"/>
    </row>
    <row r="7965" spans="9:52" s="180" customFormat="1" x14ac:dyDescent="0.25">
      <c r="I7965" s="203"/>
      <c r="AZ7965" s="115"/>
    </row>
    <row r="7966" spans="9:52" s="180" customFormat="1" x14ac:dyDescent="0.25">
      <c r="I7966" s="203"/>
      <c r="AZ7966" s="115"/>
    </row>
    <row r="7967" spans="9:52" s="180" customFormat="1" x14ac:dyDescent="0.25">
      <c r="I7967" s="203"/>
      <c r="AZ7967" s="115"/>
    </row>
    <row r="7968" spans="9:52" s="180" customFormat="1" x14ac:dyDescent="0.25">
      <c r="I7968" s="203"/>
      <c r="AZ7968" s="115"/>
    </row>
    <row r="7969" spans="9:52" s="180" customFormat="1" x14ac:dyDescent="0.25">
      <c r="I7969" s="203"/>
      <c r="AZ7969" s="115"/>
    </row>
    <row r="7970" spans="9:52" s="180" customFormat="1" x14ac:dyDescent="0.25">
      <c r="I7970" s="203"/>
      <c r="AZ7970" s="115"/>
    </row>
    <row r="7971" spans="9:52" s="180" customFormat="1" x14ac:dyDescent="0.25">
      <c r="I7971" s="203"/>
      <c r="AZ7971" s="115"/>
    </row>
    <row r="7972" spans="9:52" s="180" customFormat="1" x14ac:dyDescent="0.25">
      <c r="I7972" s="203"/>
      <c r="AZ7972" s="115"/>
    </row>
    <row r="7973" spans="9:52" s="180" customFormat="1" x14ac:dyDescent="0.25">
      <c r="I7973" s="203"/>
      <c r="AZ7973" s="115"/>
    </row>
    <row r="7974" spans="9:52" s="180" customFormat="1" x14ac:dyDescent="0.25">
      <c r="I7974" s="203"/>
      <c r="AZ7974" s="115"/>
    </row>
    <row r="7975" spans="9:52" s="180" customFormat="1" x14ac:dyDescent="0.25">
      <c r="I7975" s="203"/>
      <c r="AZ7975" s="115"/>
    </row>
    <row r="7976" spans="9:52" s="180" customFormat="1" x14ac:dyDescent="0.25">
      <c r="I7976" s="203"/>
      <c r="AZ7976" s="115"/>
    </row>
    <row r="7977" spans="9:52" s="180" customFormat="1" x14ac:dyDescent="0.25">
      <c r="I7977" s="203"/>
      <c r="AZ7977" s="115"/>
    </row>
    <row r="7978" spans="9:52" s="180" customFormat="1" x14ac:dyDescent="0.25">
      <c r="I7978" s="203"/>
      <c r="AZ7978" s="115"/>
    </row>
    <row r="7979" spans="9:52" s="180" customFormat="1" x14ac:dyDescent="0.25">
      <c r="I7979" s="203"/>
      <c r="AZ7979" s="115"/>
    </row>
    <row r="7980" spans="9:52" s="180" customFormat="1" x14ac:dyDescent="0.25">
      <c r="I7980" s="203"/>
      <c r="AZ7980" s="115"/>
    </row>
    <row r="7981" spans="9:52" s="180" customFormat="1" x14ac:dyDescent="0.25">
      <c r="I7981" s="203"/>
      <c r="AZ7981" s="115"/>
    </row>
    <row r="7982" spans="9:52" s="180" customFormat="1" x14ac:dyDescent="0.25">
      <c r="I7982" s="203"/>
      <c r="AZ7982" s="115"/>
    </row>
    <row r="7983" spans="9:52" s="180" customFormat="1" x14ac:dyDescent="0.25">
      <c r="I7983" s="203"/>
      <c r="AZ7983" s="115"/>
    </row>
    <row r="7984" spans="9:52" s="180" customFormat="1" x14ac:dyDescent="0.25">
      <c r="I7984" s="203"/>
      <c r="AZ7984" s="115"/>
    </row>
    <row r="7985" spans="9:52" s="180" customFormat="1" x14ac:dyDescent="0.25">
      <c r="I7985" s="203"/>
      <c r="AZ7985" s="115"/>
    </row>
    <row r="7986" spans="9:52" s="180" customFormat="1" x14ac:dyDescent="0.25">
      <c r="I7986" s="203"/>
      <c r="AZ7986" s="115"/>
    </row>
    <row r="7987" spans="9:52" s="180" customFormat="1" x14ac:dyDescent="0.25">
      <c r="I7987" s="203"/>
      <c r="AZ7987" s="115"/>
    </row>
    <row r="7988" spans="9:52" s="180" customFormat="1" x14ac:dyDescent="0.25">
      <c r="I7988" s="203"/>
      <c r="AZ7988" s="115"/>
    </row>
    <row r="7989" spans="9:52" s="180" customFormat="1" x14ac:dyDescent="0.25">
      <c r="I7989" s="203"/>
      <c r="AZ7989" s="115"/>
    </row>
    <row r="7990" spans="9:52" s="180" customFormat="1" x14ac:dyDescent="0.25">
      <c r="I7990" s="203"/>
      <c r="AZ7990" s="115"/>
    </row>
    <row r="7991" spans="9:52" s="180" customFormat="1" x14ac:dyDescent="0.25">
      <c r="I7991" s="203"/>
      <c r="AZ7991" s="115"/>
    </row>
    <row r="7992" spans="9:52" s="180" customFormat="1" x14ac:dyDescent="0.25">
      <c r="I7992" s="203"/>
      <c r="AZ7992" s="115"/>
    </row>
    <row r="7993" spans="9:52" s="180" customFormat="1" x14ac:dyDescent="0.25">
      <c r="I7993" s="203"/>
      <c r="AZ7993" s="115"/>
    </row>
    <row r="7994" spans="9:52" s="180" customFormat="1" x14ac:dyDescent="0.25">
      <c r="I7994" s="203"/>
      <c r="AZ7994" s="115"/>
    </row>
    <row r="7995" spans="9:52" s="180" customFormat="1" x14ac:dyDescent="0.25">
      <c r="I7995" s="203"/>
      <c r="AZ7995" s="115"/>
    </row>
    <row r="7996" spans="9:52" s="180" customFormat="1" x14ac:dyDescent="0.25">
      <c r="I7996" s="203"/>
      <c r="AZ7996" s="115"/>
    </row>
    <row r="7997" spans="9:52" s="180" customFormat="1" x14ac:dyDescent="0.25">
      <c r="I7997" s="203"/>
      <c r="AZ7997" s="115"/>
    </row>
    <row r="7998" spans="9:52" s="180" customFormat="1" x14ac:dyDescent="0.25">
      <c r="I7998" s="203"/>
      <c r="AZ7998" s="115"/>
    </row>
    <row r="7999" spans="9:52" s="180" customFormat="1" x14ac:dyDescent="0.25">
      <c r="I7999" s="203"/>
      <c r="AZ7999" s="115"/>
    </row>
    <row r="8000" spans="9:52" s="180" customFormat="1" x14ac:dyDescent="0.25">
      <c r="I8000" s="203"/>
      <c r="AZ8000" s="115"/>
    </row>
    <row r="8001" spans="9:52" s="180" customFormat="1" x14ac:dyDescent="0.25">
      <c r="I8001" s="203"/>
      <c r="AZ8001" s="115"/>
    </row>
    <row r="8002" spans="9:52" s="180" customFormat="1" x14ac:dyDescent="0.25">
      <c r="I8002" s="203"/>
      <c r="AZ8002" s="115"/>
    </row>
    <row r="8003" spans="9:52" s="180" customFormat="1" x14ac:dyDescent="0.25">
      <c r="I8003" s="203"/>
      <c r="AZ8003" s="115"/>
    </row>
    <row r="8004" spans="9:52" s="180" customFormat="1" x14ac:dyDescent="0.25">
      <c r="I8004" s="203"/>
      <c r="AZ8004" s="115"/>
    </row>
    <row r="8005" spans="9:52" s="180" customFormat="1" x14ac:dyDescent="0.25">
      <c r="I8005" s="203"/>
      <c r="AZ8005" s="115"/>
    </row>
    <row r="8006" spans="9:52" s="180" customFormat="1" x14ac:dyDescent="0.25">
      <c r="I8006" s="203"/>
      <c r="AZ8006" s="115"/>
    </row>
    <row r="8007" spans="9:52" s="180" customFormat="1" x14ac:dyDescent="0.25">
      <c r="I8007" s="203"/>
      <c r="AZ8007" s="115"/>
    </row>
    <row r="8008" spans="9:52" s="180" customFormat="1" x14ac:dyDescent="0.25">
      <c r="I8008" s="203"/>
      <c r="AZ8008" s="115"/>
    </row>
    <row r="8009" spans="9:52" s="180" customFormat="1" x14ac:dyDescent="0.25">
      <c r="I8009" s="203"/>
      <c r="AZ8009" s="115"/>
    </row>
    <row r="8010" spans="9:52" s="180" customFormat="1" x14ac:dyDescent="0.25">
      <c r="I8010" s="203"/>
      <c r="AZ8010" s="115"/>
    </row>
    <row r="8011" spans="9:52" s="180" customFormat="1" x14ac:dyDescent="0.25">
      <c r="I8011" s="203"/>
      <c r="AZ8011" s="115"/>
    </row>
    <row r="8012" spans="9:52" s="180" customFormat="1" x14ac:dyDescent="0.25">
      <c r="I8012" s="203"/>
      <c r="AZ8012" s="115"/>
    </row>
    <row r="8013" spans="9:52" s="180" customFormat="1" x14ac:dyDescent="0.25">
      <c r="I8013" s="203"/>
      <c r="AZ8013" s="115"/>
    </row>
    <row r="8014" spans="9:52" s="180" customFormat="1" x14ac:dyDescent="0.25">
      <c r="I8014" s="203"/>
      <c r="AZ8014" s="115"/>
    </row>
    <row r="8015" spans="9:52" s="180" customFormat="1" x14ac:dyDescent="0.25">
      <c r="I8015" s="203"/>
      <c r="AZ8015" s="115"/>
    </row>
    <row r="8016" spans="9:52" s="180" customFormat="1" x14ac:dyDescent="0.25">
      <c r="I8016" s="203"/>
      <c r="AZ8016" s="115"/>
    </row>
    <row r="8017" spans="9:52" s="180" customFormat="1" x14ac:dyDescent="0.25">
      <c r="I8017" s="203"/>
      <c r="AZ8017" s="115"/>
    </row>
    <row r="8018" spans="9:52" s="180" customFormat="1" x14ac:dyDescent="0.25">
      <c r="I8018" s="203"/>
      <c r="AZ8018" s="115"/>
    </row>
    <row r="8019" spans="9:52" s="180" customFormat="1" x14ac:dyDescent="0.25">
      <c r="I8019" s="203"/>
      <c r="AZ8019" s="115"/>
    </row>
    <row r="8020" spans="9:52" s="180" customFormat="1" x14ac:dyDescent="0.25">
      <c r="I8020" s="203"/>
      <c r="AZ8020" s="115"/>
    </row>
    <row r="8021" spans="9:52" s="180" customFormat="1" x14ac:dyDescent="0.25">
      <c r="I8021" s="203"/>
      <c r="AZ8021" s="115"/>
    </row>
    <row r="8022" spans="9:52" s="180" customFormat="1" x14ac:dyDescent="0.25">
      <c r="I8022" s="203"/>
      <c r="AZ8022" s="115"/>
    </row>
    <row r="8023" spans="9:52" s="180" customFormat="1" x14ac:dyDescent="0.25">
      <c r="I8023" s="203"/>
      <c r="AZ8023" s="115"/>
    </row>
    <row r="8024" spans="9:52" s="180" customFormat="1" x14ac:dyDescent="0.25">
      <c r="I8024" s="203"/>
      <c r="AZ8024" s="115"/>
    </row>
    <row r="8025" spans="9:52" s="180" customFormat="1" x14ac:dyDescent="0.25">
      <c r="I8025" s="203"/>
      <c r="AZ8025" s="115"/>
    </row>
    <row r="8026" spans="9:52" s="180" customFormat="1" x14ac:dyDescent="0.25">
      <c r="I8026" s="203"/>
      <c r="AZ8026" s="115"/>
    </row>
    <row r="8027" spans="9:52" s="180" customFormat="1" x14ac:dyDescent="0.25">
      <c r="I8027" s="203"/>
      <c r="AZ8027" s="115"/>
    </row>
    <row r="8028" spans="9:52" s="180" customFormat="1" x14ac:dyDescent="0.25">
      <c r="I8028" s="203"/>
      <c r="AZ8028" s="115"/>
    </row>
    <row r="8029" spans="9:52" s="180" customFormat="1" x14ac:dyDescent="0.25">
      <c r="I8029" s="203"/>
      <c r="AZ8029" s="115"/>
    </row>
    <row r="8030" spans="9:52" s="180" customFormat="1" x14ac:dyDescent="0.25">
      <c r="I8030" s="203"/>
      <c r="AZ8030" s="115"/>
    </row>
    <row r="8031" spans="9:52" s="180" customFormat="1" x14ac:dyDescent="0.25">
      <c r="I8031" s="203"/>
      <c r="AZ8031" s="115"/>
    </row>
    <row r="8032" spans="9:52" s="180" customFormat="1" x14ac:dyDescent="0.25">
      <c r="I8032" s="203"/>
      <c r="AZ8032" s="115"/>
    </row>
    <row r="8033" spans="9:52" s="180" customFormat="1" x14ac:dyDescent="0.25">
      <c r="I8033" s="203"/>
      <c r="AZ8033" s="115"/>
    </row>
    <row r="8034" spans="9:52" s="180" customFormat="1" x14ac:dyDescent="0.25">
      <c r="I8034" s="203"/>
      <c r="AZ8034" s="115"/>
    </row>
    <row r="8035" spans="9:52" s="180" customFormat="1" x14ac:dyDescent="0.25">
      <c r="I8035" s="203"/>
      <c r="AZ8035" s="115"/>
    </row>
    <row r="8036" spans="9:52" s="180" customFormat="1" x14ac:dyDescent="0.25">
      <c r="I8036" s="203"/>
      <c r="AZ8036" s="115"/>
    </row>
    <row r="8037" spans="9:52" s="180" customFormat="1" x14ac:dyDescent="0.25">
      <c r="I8037" s="203"/>
      <c r="AZ8037" s="115"/>
    </row>
    <row r="8038" spans="9:52" s="180" customFormat="1" x14ac:dyDescent="0.25">
      <c r="I8038" s="203"/>
      <c r="AZ8038" s="115"/>
    </row>
    <row r="8039" spans="9:52" s="180" customFormat="1" x14ac:dyDescent="0.25">
      <c r="I8039" s="203"/>
      <c r="AZ8039" s="115"/>
    </row>
    <row r="8040" spans="9:52" s="180" customFormat="1" x14ac:dyDescent="0.25">
      <c r="I8040" s="203"/>
      <c r="AZ8040" s="115"/>
    </row>
    <row r="8041" spans="9:52" s="180" customFormat="1" x14ac:dyDescent="0.25">
      <c r="I8041" s="203"/>
      <c r="AZ8041" s="115"/>
    </row>
    <row r="8042" spans="9:52" s="180" customFormat="1" x14ac:dyDescent="0.25">
      <c r="I8042" s="203"/>
      <c r="AZ8042" s="115"/>
    </row>
    <row r="8043" spans="9:52" s="180" customFormat="1" x14ac:dyDescent="0.25">
      <c r="I8043" s="203"/>
      <c r="AZ8043" s="115"/>
    </row>
    <row r="8044" spans="9:52" s="180" customFormat="1" x14ac:dyDescent="0.25">
      <c r="I8044" s="203"/>
      <c r="AZ8044" s="115"/>
    </row>
    <row r="8045" spans="9:52" s="180" customFormat="1" x14ac:dyDescent="0.25">
      <c r="I8045" s="203"/>
      <c r="AZ8045" s="115"/>
    </row>
    <row r="8046" spans="9:52" s="180" customFormat="1" x14ac:dyDescent="0.25">
      <c r="I8046" s="203"/>
      <c r="AZ8046" s="115"/>
    </row>
    <row r="8047" spans="9:52" s="180" customFormat="1" x14ac:dyDescent="0.25">
      <c r="I8047" s="203"/>
      <c r="AZ8047" s="115"/>
    </row>
    <row r="8048" spans="9:52" s="180" customFormat="1" x14ac:dyDescent="0.25">
      <c r="I8048" s="203"/>
      <c r="AZ8048" s="115"/>
    </row>
    <row r="8049" spans="9:52" s="180" customFormat="1" x14ac:dyDescent="0.25">
      <c r="I8049" s="203"/>
      <c r="AZ8049" s="115"/>
    </row>
    <row r="8050" spans="9:52" s="180" customFormat="1" x14ac:dyDescent="0.25">
      <c r="I8050" s="203"/>
      <c r="AZ8050" s="115"/>
    </row>
    <row r="8051" spans="9:52" s="180" customFormat="1" x14ac:dyDescent="0.25">
      <c r="I8051" s="203"/>
      <c r="AZ8051" s="115"/>
    </row>
    <row r="8052" spans="9:52" s="180" customFormat="1" x14ac:dyDescent="0.25">
      <c r="I8052" s="203"/>
      <c r="AZ8052" s="115"/>
    </row>
    <row r="8053" spans="9:52" s="180" customFormat="1" x14ac:dyDescent="0.25">
      <c r="I8053" s="203"/>
      <c r="AZ8053" s="115"/>
    </row>
    <row r="8054" spans="9:52" s="180" customFormat="1" x14ac:dyDescent="0.25">
      <c r="I8054" s="203"/>
      <c r="AZ8054" s="115"/>
    </row>
    <row r="8055" spans="9:52" s="180" customFormat="1" x14ac:dyDescent="0.25">
      <c r="I8055" s="203"/>
      <c r="AZ8055" s="115"/>
    </row>
    <row r="8056" spans="9:52" s="180" customFormat="1" x14ac:dyDescent="0.25">
      <c r="I8056" s="203"/>
      <c r="AZ8056" s="115"/>
    </row>
    <row r="8057" spans="9:52" s="180" customFormat="1" x14ac:dyDescent="0.25">
      <c r="I8057" s="203"/>
      <c r="AZ8057" s="115"/>
    </row>
    <row r="8058" spans="9:52" s="180" customFormat="1" x14ac:dyDescent="0.25">
      <c r="I8058" s="203"/>
      <c r="AZ8058" s="115"/>
    </row>
    <row r="8059" spans="9:52" s="180" customFormat="1" x14ac:dyDescent="0.25">
      <c r="I8059" s="203"/>
      <c r="AZ8059" s="115"/>
    </row>
    <row r="8060" spans="9:52" s="180" customFormat="1" x14ac:dyDescent="0.25">
      <c r="I8060" s="203"/>
      <c r="AZ8060" s="115"/>
    </row>
    <row r="8061" spans="9:52" s="180" customFormat="1" x14ac:dyDescent="0.25">
      <c r="I8061" s="203"/>
      <c r="AZ8061" s="115"/>
    </row>
    <row r="8062" spans="9:52" s="180" customFormat="1" x14ac:dyDescent="0.25">
      <c r="I8062" s="203"/>
      <c r="AZ8062" s="115"/>
    </row>
    <row r="8063" spans="9:52" s="180" customFormat="1" x14ac:dyDescent="0.25">
      <c r="I8063" s="203"/>
      <c r="AZ8063" s="115"/>
    </row>
    <row r="8064" spans="9:52" s="180" customFormat="1" x14ac:dyDescent="0.25">
      <c r="I8064" s="203"/>
      <c r="AZ8064" s="115"/>
    </row>
    <row r="8065" spans="9:52" s="180" customFormat="1" x14ac:dyDescent="0.25">
      <c r="I8065" s="203"/>
      <c r="AZ8065" s="115"/>
    </row>
    <row r="8066" spans="9:52" s="180" customFormat="1" x14ac:dyDescent="0.25">
      <c r="I8066" s="203"/>
      <c r="AZ8066" s="115"/>
    </row>
    <row r="8067" spans="9:52" s="180" customFormat="1" x14ac:dyDescent="0.25">
      <c r="I8067" s="203"/>
      <c r="AZ8067" s="115"/>
    </row>
    <row r="8068" spans="9:52" s="180" customFormat="1" x14ac:dyDescent="0.25">
      <c r="I8068" s="203"/>
      <c r="AZ8068" s="115"/>
    </row>
    <row r="8069" spans="9:52" s="180" customFormat="1" x14ac:dyDescent="0.25">
      <c r="I8069" s="203"/>
      <c r="AZ8069" s="115"/>
    </row>
    <row r="8070" spans="9:52" s="180" customFormat="1" x14ac:dyDescent="0.25">
      <c r="I8070" s="203"/>
      <c r="AZ8070" s="115"/>
    </row>
    <row r="8071" spans="9:52" s="180" customFormat="1" x14ac:dyDescent="0.25">
      <c r="I8071" s="203"/>
      <c r="AZ8071" s="115"/>
    </row>
    <row r="8072" spans="9:52" s="180" customFormat="1" x14ac:dyDescent="0.25">
      <c r="I8072" s="203"/>
      <c r="AZ8072" s="115"/>
    </row>
    <row r="8073" spans="9:52" s="180" customFormat="1" x14ac:dyDescent="0.25">
      <c r="I8073" s="203"/>
      <c r="AZ8073" s="115"/>
    </row>
    <row r="8074" spans="9:52" s="180" customFormat="1" x14ac:dyDescent="0.25">
      <c r="I8074" s="203"/>
      <c r="AZ8074" s="115"/>
    </row>
    <row r="8075" spans="9:52" s="180" customFormat="1" x14ac:dyDescent="0.25">
      <c r="I8075" s="203"/>
      <c r="AZ8075" s="115"/>
    </row>
    <row r="8076" spans="9:52" s="180" customFormat="1" x14ac:dyDescent="0.25">
      <c r="I8076" s="203"/>
      <c r="AZ8076" s="115"/>
    </row>
    <row r="8077" spans="9:52" s="180" customFormat="1" x14ac:dyDescent="0.25">
      <c r="I8077" s="203"/>
      <c r="AZ8077" s="115"/>
    </row>
    <row r="8078" spans="9:52" s="180" customFormat="1" x14ac:dyDescent="0.25">
      <c r="I8078" s="203"/>
      <c r="AZ8078" s="115"/>
    </row>
    <row r="8079" spans="9:52" s="180" customFormat="1" x14ac:dyDescent="0.25">
      <c r="I8079" s="203"/>
      <c r="AZ8079" s="115"/>
    </row>
    <row r="8080" spans="9:52" s="180" customFormat="1" x14ac:dyDescent="0.25">
      <c r="I8080" s="203"/>
      <c r="AZ8080" s="115"/>
    </row>
    <row r="8081" spans="9:52" s="180" customFormat="1" x14ac:dyDescent="0.25">
      <c r="I8081" s="203"/>
      <c r="AZ8081" s="115"/>
    </row>
    <row r="8082" spans="9:52" s="180" customFormat="1" x14ac:dyDescent="0.25">
      <c r="I8082" s="203"/>
      <c r="AZ8082" s="115"/>
    </row>
    <row r="8083" spans="9:52" s="180" customFormat="1" x14ac:dyDescent="0.25">
      <c r="I8083" s="203"/>
      <c r="AZ8083" s="115"/>
    </row>
    <row r="8084" spans="9:52" s="180" customFormat="1" x14ac:dyDescent="0.25">
      <c r="I8084" s="203"/>
      <c r="AZ8084" s="115"/>
    </row>
    <row r="8085" spans="9:52" s="180" customFormat="1" x14ac:dyDescent="0.25">
      <c r="I8085" s="203"/>
      <c r="AZ8085" s="115"/>
    </row>
    <row r="8086" spans="9:52" s="180" customFormat="1" x14ac:dyDescent="0.25">
      <c r="I8086" s="203"/>
      <c r="AZ8086" s="115"/>
    </row>
    <row r="8087" spans="9:52" s="180" customFormat="1" x14ac:dyDescent="0.25">
      <c r="I8087" s="203"/>
      <c r="AZ8087" s="115"/>
    </row>
    <row r="8088" spans="9:52" s="180" customFormat="1" x14ac:dyDescent="0.25">
      <c r="I8088" s="203"/>
      <c r="AZ8088" s="115"/>
    </row>
    <row r="8089" spans="9:52" s="180" customFormat="1" x14ac:dyDescent="0.25">
      <c r="I8089" s="203"/>
      <c r="AZ8089" s="115"/>
    </row>
    <row r="8090" spans="9:52" s="180" customFormat="1" x14ac:dyDescent="0.25">
      <c r="I8090" s="203"/>
      <c r="AZ8090" s="115"/>
    </row>
    <row r="8091" spans="9:52" s="180" customFormat="1" x14ac:dyDescent="0.25">
      <c r="I8091" s="203"/>
      <c r="AZ8091" s="115"/>
    </row>
    <row r="8092" spans="9:52" s="180" customFormat="1" x14ac:dyDescent="0.25">
      <c r="I8092" s="203"/>
      <c r="AZ8092" s="115"/>
    </row>
    <row r="8093" spans="9:52" s="180" customFormat="1" x14ac:dyDescent="0.25">
      <c r="I8093" s="203"/>
      <c r="AZ8093" s="115"/>
    </row>
    <row r="8094" spans="9:52" s="180" customFormat="1" x14ac:dyDescent="0.25">
      <c r="I8094" s="203"/>
      <c r="AZ8094" s="115"/>
    </row>
    <row r="8095" spans="9:52" s="180" customFormat="1" x14ac:dyDescent="0.25">
      <c r="I8095" s="203"/>
      <c r="AZ8095" s="115"/>
    </row>
    <row r="8096" spans="9:52" s="180" customFormat="1" x14ac:dyDescent="0.25">
      <c r="I8096" s="203"/>
      <c r="AZ8096" s="115"/>
    </row>
    <row r="8097" spans="9:52" s="180" customFormat="1" x14ac:dyDescent="0.25">
      <c r="I8097" s="203"/>
      <c r="AZ8097" s="115"/>
    </row>
    <row r="8098" spans="9:52" s="180" customFormat="1" x14ac:dyDescent="0.25">
      <c r="I8098" s="203"/>
      <c r="AZ8098" s="115"/>
    </row>
    <row r="8099" spans="9:52" s="180" customFormat="1" x14ac:dyDescent="0.25">
      <c r="I8099" s="203"/>
      <c r="AZ8099" s="115"/>
    </row>
    <row r="8100" spans="9:52" s="180" customFormat="1" x14ac:dyDescent="0.25">
      <c r="I8100" s="203"/>
      <c r="AZ8100" s="115"/>
    </row>
    <row r="8101" spans="9:52" s="180" customFormat="1" x14ac:dyDescent="0.25">
      <c r="I8101" s="203"/>
      <c r="AZ8101" s="115"/>
    </row>
    <row r="8102" spans="9:52" s="180" customFormat="1" x14ac:dyDescent="0.25">
      <c r="I8102" s="203"/>
      <c r="AZ8102" s="115"/>
    </row>
    <row r="8103" spans="9:52" s="180" customFormat="1" x14ac:dyDescent="0.25">
      <c r="I8103" s="203"/>
      <c r="AZ8103" s="115"/>
    </row>
    <row r="8104" spans="9:52" s="180" customFormat="1" x14ac:dyDescent="0.25">
      <c r="I8104" s="203"/>
      <c r="AZ8104" s="115"/>
    </row>
    <row r="8105" spans="9:52" s="180" customFormat="1" x14ac:dyDescent="0.25">
      <c r="I8105" s="203"/>
      <c r="AZ8105" s="115"/>
    </row>
    <row r="8106" spans="9:52" s="180" customFormat="1" x14ac:dyDescent="0.25">
      <c r="I8106" s="203"/>
      <c r="AZ8106" s="115"/>
    </row>
    <row r="8107" spans="9:52" s="180" customFormat="1" x14ac:dyDescent="0.25">
      <c r="I8107" s="203"/>
      <c r="AZ8107" s="115"/>
    </row>
    <row r="8108" spans="9:52" s="180" customFormat="1" x14ac:dyDescent="0.25">
      <c r="I8108" s="203"/>
      <c r="AZ8108" s="115"/>
    </row>
    <row r="8109" spans="9:52" s="180" customFormat="1" x14ac:dyDescent="0.25">
      <c r="I8109" s="203"/>
      <c r="AZ8109" s="115"/>
    </row>
    <row r="8110" spans="9:52" s="180" customFormat="1" x14ac:dyDescent="0.25">
      <c r="I8110" s="203"/>
      <c r="AZ8110" s="115"/>
    </row>
    <row r="8111" spans="9:52" s="180" customFormat="1" x14ac:dyDescent="0.25">
      <c r="I8111" s="203"/>
      <c r="AZ8111" s="115"/>
    </row>
    <row r="8112" spans="9:52" s="180" customFormat="1" x14ac:dyDescent="0.25">
      <c r="I8112" s="203"/>
      <c r="AZ8112" s="115"/>
    </row>
    <row r="8113" spans="9:52" s="180" customFormat="1" x14ac:dyDescent="0.25">
      <c r="I8113" s="203"/>
      <c r="AZ8113" s="115"/>
    </row>
    <row r="8114" spans="9:52" s="180" customFormat="1" x14ac:dyDescent="0.25">
      <c r="I8114" s="203"/>
      <c r="AZ8114" s="115"/>
    </row>
    <row r="8115" spans="9:52" s="180" customFormat="1" x14ac:dyDescent="0.25">
      <c r="I8115" s="203"/>
      <c r="AZ8115" s="115"/>
    </row>
    <row r="8116" spans="9:52" s="180" customFormat="1" x14ac:dyDescent="0.25">
      <c r="I8116" s="203"/>
      <c r="AZ8116" s="115"/>
    </row>
    <row r="8117" spans="9:52" s="180" customFormat="1" x14ac:dyDescent="0.25">
      <c r="I8117" s="203"/>
      <c r="AZ8117" s="115"/>
    </row>
    <row r="8118" spans="9:52" s="180" customFormat="1" x14ac:dyDescent="0.25">
      <c r="I8118" s="203"/>
      <c r="AZ8118" s="115"/>
    </row>
    <row r="8119" spans="9:52" s="180" customFormat="1" x14ac:dyDescent="0.25">
      <c r="I8119" s="203"/>
      <c r="AZ8119" s="115"/>
    </row>
    <row r="8120" spans="9:52" s="180" customFormat="1" x14ac:dyDescent="0.25">
      <c r="I8120" s="203"/>
      <c r="AZ8120" s="115"/>
    </row>
    <row r="8121" spans="9:52" s="180" customFormat="1" x14ac:dyDescent="0.25">
      <c r="I8121" s="203"/>
      <c r="AZ8121" s="115"/>
    </row>
    <row r="8122" spans="9:52" s="180" customFormat="1" x14ac:dyDescent="0.25">
      <c r="I8122" s="203"/>
      <c r="AZ8122" s="115"/>
    </row>
    <row r="8123" spans="9:52" s="180" customFormat="1" x14ac:dyDescent="0.25">
      <c r="I8123" s="203"/>
      <c r="AZ8123" s="115"/>
    </row>
    <row r="8124" spans="9:52" s="180" customFormat="1" x14ac:dyDescent="0.25">
      <c r="I8124" s="203"/>
      <c r="AZ8124" s="115"/>
    </row>
    <row r="8125" spans="9:52" s="180" customFormat="1" x14ac:dyDescent="0.25">
      <c r="I8125" s="203"/>
      <c r="AZ8125" s="115"/>
    </row>
    <row r="8126" spans="9:52" s="180" customFormat="1" x14ac:dyDescent="0.25">
      <c r="I8126" s="203"/>
      <c r="AZ8126" s="115"/>
    </row>
    <row r="8127" spans="9:52" s="180" customFormat="1" x14ac:dyDescent="0.25">
      <c r="I8127" s="203"/>
      <c r="AZ8127" s="115"/>
    </row>
    <row r="8128" spans="9:52" s="180" customFormat="1" x14ac:dyDescent="0.25">
      <c r="I8128" s="203"/>
      <c r="AZ8128" s="115"/>
    </row>
    <row r="8129" spans="9:52" s="180" customFormat="1" x14ac:dyDescent="0.25">
      <c r="I8129" s="203"/>
      <c r="AZ8129" s="115"/>
    </row>
    <row r="8130" spans="9:52" s="180" customFormat="1" x14ac:dyDescent="0.25">
      <c r="I8130" s="203"/>
      <c r="AZ8130" s="115"/>
    </row>
    <row r="8131" spans="9:52" s="180" customFormat="1" x14ac:dyDescent="0.25">
      <c r="I8131" s="203"/>
      <c r="AZ8131" s="115"/>
    </row>
    <row r="8132" spans="9:52" s="180" customFormat="1" x14ac:dyDescent="0.25">
      <c r="I8132" s="203"/>
      <c r="AZ8132" s="115"/>
    </row>
    <row r="8133" spans="9:52" s="180" customFormat="1" x14ac:dyDescent="0.25">
      <c r="I8133" s="203"/>
      <c r="AZ8133" s="115"/>
    </row>
    <row r="8134" spans="9:52" s="180" customFormat="1" x14ac:dyDescent="0.25">
      <c r="I8134" s="203"/>
      <c r="AZ8134" s="115"/>
    </row>
    <row r="8135" spans="9:52" s="180" customFormat="1" x14ac:dyDescent="0.25">
      <c r="I8135" s="203"/>
      <c r="AZ8135" s="115"/>
    </row>
    <row r="8136" spans="9:52" s="180" customFormat="1" x14ac:dyDescent="0.25">
      <c r="I8136" s="203"/>
      <c r="AZ8136" s="115"/>
    </row>
    <row r="8137" spans="9:52" s="180" customFormat="1" x14ac:dyDescent="0.25">
      <c r="I8137" s="203"/>
      <c r="AZ8137" s="115"/>
    </row>
    <row r="8138" spans="9:52" s="180" customFormat="1" x14ac:dyDescent="0.25">
      <c r="I8138" s="203"/>
      <c r="AZ8138" s="115"/>
    </row>
    <row r="8139" spans="9:52" s="180" customFormat="1" x14ac:dyDescent="0.25">
      <c r="I8139" s="203"/>
      <c r="AZ8139" s="115"/>
    </row>
    <row r="8140" spans="9:52" s="180" customFormat="1" x14ac:dyDescent="0.25">
      <c r="I8140" s="203"/>
      <c r="AZ8140" s="115"/>
    </row>
    <row r="8141" spans="9:52" s="180" customFormat="1" x14ac:dyDescent="0.25">
      <c r="I8141" s="203"/>
      <c r="AZ8141" s="115"/>
    </row>
    <row r="8142" spans="9:52" s="180" customFormat="1" x14ac:dyDescent="0.25">
      <c r="I8142" s="203"/>
      <c r="AZ8142" s="115"/>
    </row>
    <row r="8143" spans="9:52" s="180" customFormat="1" x14ac:dyDescent="0.25">
      <c r="I8143" s="203"/>
      <c r="AZ8143" s="115"/>
    </row>
    <row r="8144" spans="9:52" s="180" customFormat="1" x14ac:dyDescent="0.25">
      <c r="I8144" s="203"/>
      <c r="AZ8144" s="115"/>
    </row>
    <row r="8145" spans="9:52" s="180" customFormat="1" x14ac:dyDescent="0.25">
      <c r="I8145" s="203"/>
      <c r="AZ8145" s="115"/>
    </row>
    <row r="8146" spans="9:52" s="180" customFormat="1" x14ac:dyDescent="0.25">
      <c r="I8146" s="203"/>
      <c r="AZ8146" s="115"/>
    </row>
    <row r="8147" spans="9:52" s="180" customFormat="1" x14ac:dyDescent="0.25">
      <c r="I8147" s="203"/>
      <c r="AZ8147" s="115"/>
    </row>
    <row r="8148" spans="9:52" s="180" customFormat="1" x14ac:dyDescent="0.25">
      <c r="I8148" s="203"/>
      <c r="AZ8148" s="115"/>
    </row>
    <row r="8149" spans="9:52" s="180" customFormat="1" x14ac:dyDescent="0.25">
      <c r="I8149" s="203"/>
      <c r="AZ8149" s="115"/>
    </row>
    <row r="8150" spans="9:52" s="180" customFormat="1" x14ac:dyDescent="0.25">
      <c r="I8150" s="203"/>
      <c r="AZ8150" s="115"/>
    </row>
    <row r="8151" spans="9:52" s="180" customFormat="1" x14ac:dyDescent="0.25">
      <c r="I8151" s="203"/>
      <c r="AZ8151" s="115"/>
    </row>
    <row r="8152" spans="9:52" s="180" customFormat="1" x14ac:dyDescent="0.25">
      <c r="I8152" s="203"/>
      <c r="AZ8152" s="115"/>
    </row>
    <row r="8153" spans="9:52" s="180" customFormat="1" x14ac:dyDescent="0.25">
      <c r="I8153" s="203"/>
      <c r="AZ8153" s="115"/>
    </row>
    <row r="8154" spans="9:52" s="180" customFormat="1" x14ac:dyDescent="0.25">
      <c r="I8154" s="203"/>
      <c r="AZ8154" s="115"/>
    </row>
    <row r="8155" spans="9:52" s="180" customFormat="1" x14ac:dyDescent="0.25">
      <c r="I8155" s="203"/>
      <c r="AZ8155" s="115"/>
    </row>
    <row r="8156" spans="9:52" s="180" customFormat="1" x14ac:dyDescent="0.25">
      <c r="I8156" s="203"/>
      <c r="AZ8156" s="115"/>
    </row>
    <row r="8157" spans="9:52" s="180" customFormat="1" x14ac:dyDescent="0.25">
      <c r="I8157" s="203"/>
      <c r="AZ8157" s="115"/>
    </row>
    <row r="8158" spans="9:52" s="180" customFormat="1" x14ac:dyDescent="0.25">
      <c r="I8158" s="203"/>
      <c r="AZ8158" s="115"/>
    </row>
    <row r="8159" spans="9:52" s="180" customFormat="1" x14ac:dyDescent="0.25">
      <c r="I8159" s="203"/>
      <c r="AZ8159" s="115"/>
    </row>
    <row r="8160" spans="9:52" s="180" customFormat="1" x14ac:dyDescent="0.25">
      <c r="I8160" s="203"/>
      <c r="AZ8160" s="115"/>
    </row>
    <row r="8161" spans="9:52" s="180" customFormat="1" x14ac:dyDescent="0.25">
      <c r="I8161" s="203"/>
      <c r="AZ8161" s="115"/>
    </row>
    <row r="8162" spans="9:52" s="180" customFormat="1" x14ac:dyDescent="0.25">
      <c r="I8162" s="203"/>
      <c r="AZ8162" s="115"/>
    </row>
    <row r="8163" spans="9:52" s="180" customFormat="1" x14ac:dyDescent="0.25">
      <c r="I8163" s="203"/>
      <c r="AZ8163" s="115"/>
    </row>
    <row r="8164" spans="9:52" s="180" customFormat="1" x14ac:dyDescent="0.25">
      <c r="I8164" s="203"/>
      <c r="AZ8164" s="115"/>
    </row>
    <row r="8165" spans="9:52" s="180" customFormat="1" x14ac:dyDescent="0.25">
      <c r="I8165" s="203"/>
      <c r="AZ8165" s="115"/>
    </row>
    <row r="8166" spans="9:52" s="180" customFormat="1" x14ac:dyDescent="0.25">
      <c r="I8166" s="203"/>
      <c r="AZ8166" s="115"/>
    </row>
    <row r="8167" spans="9:52" s="180" customFormat="1" x14ac:dyDescent="0.25">
      <c r="I8167" s="203"/>
      <c r="AZ8167" s="115"/>
    </row>
    <row r="8168" spans="9:52" s="180" customFormat="1" x14ac:dyDescent="0.25">
      <c r="I8168" s="203"/>
      <c r="AZ8168" s="115"/>
    </row>
    <row r="8169" spans="9:52" s="180" customFormat="1" x14ac:dyDescent="0.25">
      <c r="I8169" s="203"/>
      <c r="AZ8169" s="115"/>
    </row>
    <row r="8170" spans="9:52" s="180" customFormat="1" x14ac:dyDescent="0.25">
      <c r="I8170" s="203"/>
      <c r="AZ8170" s="115"/>
    </row>
    <row r="8171" spans="9:52" s="180" customFormat="1" x14ac:dyDescent="0.25">
      <c r="I8171" s="203"/>
      <c r="AZ8171" s="115"/>
    </row>
    <row r="8172" spans="9:52" s="180" customFormat="1" x14ac:dyDescent="0.25">
      <c r="I8172" s="203"/>
      <c r="AZ8172" s="115"/>
    </row>
    <row r="8173" spans="9:52" s="180" customFormat="1" x14ac:dyDescent="0.25">
      <c r="I8173" s="203"/>
      <c r="AZ8173" s="115"/>
    </row>
    <row r="8174" spans="9:52" s="180" customFormat="1" x14ac:dyDescent="0.25">
      <c r="I8174" s="203"/>
      <c r="AZ8174" s="115"/>
    </row>
    <row r="8175" spans="9:52" s="180" customFormat="1" x14ac:dyDescent="0.25">
      <c r="I8175" s="203"/>
      <c r="AZ8175" s="115"/>
    </row>
    <row r="8176" spans="9:52" s="180" customFormat="1" x14ac:dyDescent="0.25">
      <c r="I8176" s="203"/>
      <c r="AZ8176" s="115"/>
    </row>
    <row r="8177" spans="9:52" s="180" customFormat="1" x14ac:dyDescent="0.25">
      <c r="I8177" s="203"/>
      <c r="AZ8177" s="115"/>
    </row>
    <row r="8178" spans="9:52" s="180" customFormat="1" x14ac:dyDescent="0.25">
      <c r="I8178" s="203"/>
      <c r="AZ8178" s="115"/>
    </row>
    <row r="8179" spans="9:52" s="180" customFormat="1" x14ac:dyDescent="0.25">
      <c r="I8179" s="203"/>
      <c r="AZ8179" s="115"/>
    </row>
    <row r="8180" spans="9:52" s="180" customFormat="1" x14ac:dyDescent="0.25">
      <c r="I8180" s="203"/>
      <c r="AZ8180" s="115"/>
    </row>
    <row r="8181" spans="9:52" s="180" customFormat="1" x14ac:dyDescent="0.25">
      <c r="I8181" s="203"/>
      <c r="AZ8181" s="115"/>
    </row>
    <row r="8182" spans="9:52" s="180" customFormat="1" x14ac:dyDescent="0.25">
      <c r="I8182" s="203"/>
      <c r="AZ8182" s="115"/>
    </row>
    <row r="8183" spans="9:52" s="180" customFormat="1" x14ac:dyDescent="0.25">
      <c r="I8183" s="203"/>
      <c r="AZ8183" s="115"/>
    </row>
    <row r="8184" spans="9:52" s="180" customFormat="1" x14ac:dyDescent="0.25">
      <c r="I8184" s="203"/>
      <c r="AZ8184" s="115"/>
    </row>
    <row r="8185" spans="9:52" s="180" customFormat="1" x14ac:dyDescent="0.25">
      <c r="I8185" s="203"/>
      <c r="AZ8185" s="115"/>
    </row>
    <row r="8186" spans="9:52" s="180" customFormat="1" x14ac:dyDescent="0.25">
      <c r="I8186" s="203"/>
      <c r="AZ8186" s="115"/>
    </row>
    <row r="8187" spans="9:52" s="180" customFormat="1" x14ac:dyDescent="0.25">
      <c r="I8187" s="203"/>
      <c r="AZ8187" s="115"/>
    </row>
    <row r="8188" spans="9:52" s="180" customFormat="1" x14ac:dyDescent="0.25">
      <c r="I8188" s="203"/>
      <c r="AZ8188" s="115"/>
    </row>
    <row r="8189" spans="9:52" s="180" customFormat="1" x14ac:dyDescent="0.25">
      <c r="I8189" s="203"/>
      <c r="AZ8189" s="115"/>
    </row>
    <row r="8190" spans="9:52" s="180" customFormat="1" x14ac:dyDescent="0.25">
      <c r="I8190" s="203"/>
      <c r="AZ8190" s="115"/>
    </row>
    <row r="8191" spans="9:52" s="180" customFormat="1" x14ac:dyDescent="0.25">
      <c r="I8191" s="203"/>
      <c r="AZ8191" s="115"/>
    </row>
    <row r="8192" spans="9:52" s="180" customFormat="1" x14ac:dyDescent="0.25">
      <c r="I8192" s="203"/>
      <c r="AZ8192" s="115"/>
    </row>
    <row r="8193" spans="9:52" s="180" customFormat="1" x14ac:dyDescent="0.25">
      <c r="I8193" s="203"/>
      <c r="AZ8193" s="115"/>
    </row>
    <row r="8194" spans="9:52" s="180" customFormat="1" x14ac:dyDescent="0.25">
      <c r="I8194" s="203"/>
      <c r="AZ8194" s="115"/>
    </row>
    <row r="8195" spans="9:52" s="180" customFormat="1" x14ac:dyDescent="0.25">
      <c r="I8195" s="203"/>
      <c r="AZ8195" s="115"/>
    </row>
    <row r="8196" spans="9:52" s="180" customFormat="1" x14ac:dyDescent="0.25">
      <c r="I8196" s="203"/>
      <c r="AZ8196" s="115"/>
    </row>
    <row r="8197" spans="9:52" s="180" customFormat="1" x14ac:dyDescent="0.25">
      <c r="I8197" s="203"/>
      <c r="AZ8197" s="115"/>
    </row>
    <row r="8198" spans="9:52" s="180" customFormat="1" x14ac:dyDescent="0.25">
      <c r="I8198" s="203"/>
      <c r="AZ8198" s="115"/>
    </row>
    <row r="8199" spans="9:52" s="180" customFormat="1" x14ac:dyDescent="0.25">
      <c r="I8199" s="203"/>
      <c r="AZ8199" s="115"/>
    </row>
    <row r="8200" spans="9:52" s="180" customFormat="1" x14ac:dyDescent="0.25">
      <c r="I8200" s="203"/>
      <c r="AZ8200" s="115"/>
    </row>
    <row r="8201" spans="9:52" s="180" customFormat="1" x14ac:dyDescent="0.25">
      <c r="I8201" s="203"/>
      <c r="AZ8201" s="115"/>
    </row>
    <row r="8202" spans="9:52" s="180" customFormat="1" x14ac:dyDescent="0.25">
      <c r="I8202" s="203"/>
      <c r="AZ8202" s="115"/>
    </row>
    <row r="8203" spans="9:52" s="180" customFormat="1" x14ac:dyDescent="0.25">
      <c r="I8203" s="203"/>
      <c r="AZ8203" s="115"/>
    </row>
    <row r="8204" spans="9:52" s="180" customFormat="1" x14ac:dyDescent="0.25">
      <c r="I8204" s="203"/>
      <c r="AZ8204" s="115"/>
    </row>
    <row r="8205" spans="9:52" s="180" customFormat="1" x14ac:dyDescent="0.25">
      <c r="I8205" s="203"/>
      <c r="AZ8205" s="115"/>
    </row>
    <row r="8206" spans="9:52" s="180" customFormat="1" x14ac:dyDescent="0.25">
      <c r="I8206" s="203"/>
      <c r="AZ8206" s="115"/>
    </row>
    <row r="8207" spans="9:52" s="180" customFormat="1" x14ac:dyDescent="0.25">
      <c r="I8207" s="203"/>
      <c r="AZ8207" s="115"/>
    </row>
    <row r="8208" spans="9:52" s="180" customFormat="1" x14ac:dyDescent="0.25">
      <c r="I8208" s="203"/>
      <c r="AZ8208" s="115"/>
    </row>
    <row r="8209" spans="9:52" s="180" customFormat="1" x14ac:dyDescent="0.25">
      <c r="I8209" s="203"/>
      <c r="AZ8209" s="115"/>
    </row>
    <row r="8210" spans="9:52" s="180" customFormat="1" x14ac:dyDescent="0.25">
      <c r="I8210" s="203"/>
      <c r="AZ8210" s="115"/>
    </row>
    <row r="8211" spans="9:52" s="180" customFormat="1" x14ac:dyDescent="0.25">
      <c r="I8211" s="203"/>
      <c r="AZ8211" s="115"/>
    </row>
    <row r="8212" spans="9:52" s="180" customFormat="1" x14ac:dyDescent="0.25">
      <c r="I8212" s="203"/>
      <c r="AZ8212" s="115"/>
    </row>
    <row r="8213" spans="9:52" s="180" customFormat="1" x14ac:dyDescent="0.25">
      <c r="I8213" s="203"/>
      <c r="AZ8213" s="115"/>
    </row>
    <row r="8214" spans="9:52" s="180" customFormat="1" x14ac:dyDescent="0.25">
      <c r="I8214" s="203"/>
      <c r="AZ8214" s="115"/>
    </row>
    <row r="8215" spans="9:52" s="180" customFormat="1" x14ac:dyDescent="0.25">
      <c r="I8215" s="203"/>
      <c r="AZ8215" s="115"/>
    </row>
    <row r="8216" spans="9:52" s="180" customFormat="1" x14ac:dyDescent="0.25">
      <c r="I8216" s="203"/>
      <c r="AZ8216" s="115"/>
    </row>
    <row r="8217" spans="9:52" s="180" customFormat="1" x14ac:dyDescent="0.25">
      <c r="I8217" s="203"/>
      <c r="AZ8217" s="115"/>
    </row>
    <row r="8218" spans="9:52" s="180" customFormat="1" x14ac:dyDescent="0.25">
      <c r="I8218" s="203"/>
      <c r="AZ8218" s="115"/>
    </row>
    <row r="8219" spans="9:52" s="180" customFormat="1" x14ac:dyDescent="0.25">
      <c r="I8219" s="203"/>
      <c r="AZ8219" s="115"/>
    </row>
    <row r="8220" spans="9:52" s="180" customFormat="1" x14ac:dyDescent="0.25">
      <c r="I8220" s="203"/>
      <c r="AZ8220" s="115"/>
    </row>
    <row r="8221" spans="9:52" s="180" customFormat="1" x14ac:dyDescent="0.25">
      <c r="I8221" s="203"/>
      <c r="AZ8221" s="115"/>
    </row>
    <row r="8222" spans="9:52" s="180" customFormat="1" x14ac:dyDescent="0.25">
      <c r="I8222" s="203"/>
      <c r="AZ8222" s="115"/>
    </row>
    <row r="8223" spans="9:52" s="180" customFormat="1" x14ac:dyDescent="0.25">
      <c r="I8223" s="203"/>
      <c r="AZ8223" s="115"/>
    </row>
    <row r="8224" spans="9:52" s="180" customFormat="1" x14ac:dyDescent="0.25">
      <c r="I8224" s="203"/>
      <c r="AZ8224" s="115"/>
    </row>
    <row r="8225" spans="9:52" s="180" customFormat="1" x14ac:dyDescent="0.25">
      <c r="I8225" s="203"/>
      <c r="AZ8225" s="115"/>
    </row>
    <row r="8226" spans="9:52" s="180" customFormat="1" x14ac:dyDescent="0.25">
      <c r="I8226" s="203"/>
      <c r="AZ8226" s="115"/>
    </row>
    <row r="8227" spans="9:52" s="180" customFormat="1" x14ac:dyDescent="0.25">
      <c r="I8227" s="203"/>
      <c r="AZ8227" s="115"/>
    </row>
    <row r="8228" spans="9:52" s="180" customFormat="1" x14ac:dyDescent="0.25">
      <c r="I8228" s="203"/>
      <c r="AZ8228" s="115"/>
    </row>
    <row r="8229" spans="9:52" s="180" customFormat="1" x14ac:dyDescent="0.25">
      <c r="I8229" s="203"/>
      <c r="AZ8229" s="115"/>
    </row>
    <row r="8230" spans="9:52" s="180" customFormat="1" x14ac:dyDescent="0.25">
      <c r="I8230" s="203"/>
      <c r="AZ8230" s="115"/>
    </row>
    <row r="8231" spans="9:52" s="180" customFormat="1" x14ac:dyDescent="0.25">
      <c r="I8231" s="203"/>
      <c r="AZ8231" s="115"/>
    </row>
    <row r="8232" spans="9:52" s="180" customFormat="1" x14ac:dyDescent="0.25">
      <c r="I8232" s="203"/>
      <c r="AZ8232" s="115"/>
    </row>
    <row r="8233" spans="9:52" s="180" customFormat="1" x14ac:dyDescent="0.25">
      <c r="I8233" s="203"/>
      <c r="AZ8233" s="115"/>
    </row>
    <row r="8234" spans="9:52" s="180" customFormat="1" x14ac:dyDescent="0.25">
      <c r="I8234" s="203"/>
      <c r="AZ8234" s="115"/>
    </row>
    <row r="8235" spans="9:52" s="180" customFormat="1" x14ac:dyDescent="0.25">
      <c r="I8235" s="203"/>
      <c r="AZ8235" s="115"/>
    </row>
    <row r="8236" spans="9:52" s="180" customFormat="1" x14ac:dyDescent="0.25">
      <c r="I8236" s="203"/>
      <c r="AZ8236" s="115"/>
    </row>
    <row r="8237" spans="9:52" s="180" customFormat="1" x14ac:dyDescent="0.25">
      <c r="I8237" s="203"/>
      <c r="AZ8237" s="115"/>
    </row>
    <row r="8238" spans="9:52" s="180" customFormat="1" x14ac:dyDescent="0.25">
      <c r="I8238" s="203"/>
      <c r="AZ8238" s="115"/>
    </row>
    <row r="8239" spans="9:52" s="180" customFormat="1" x14ac:dyDescent="0.25">
      <c r="I8239" s="203"/>
      <c r="AZ8239" s="115"/>
    </row>
    <row r="8240" spans="9:52" s="180" customFormat="1" x14ac:dyDescent="0.25">
      <c r="I8240" s="203"/>
      <c r="AZ8240" s="115"/>
    </row>
    <row r="8241" spans="9:52" s="180" customFormat="1" x14ac:dyDescent="0.25">
      <c r="I8241" s="203"/>
      <c r="AZ8241" s="115"/>
    </row>
    <row r="8242" spans="9:52" s="180" customFormat="1" x14ac:dyDescent="0.25">
      <c r="I8242" s="203"/>
      <c r="AZ8242" s="115"/>
    </row>
    <row r="8243" spans="9:52" s="180" customFormat="1" x14ac:dyDescent="0.25">
      <c r="I8243" s="203"/>
      <c r="AZ8243" s="115"/>
    </row>
    <row r="8244" spans="9:52" s="180" customFormat="1" x14ac:dyDescent="0.25">
      <c r="I8244" s="203"/>
      <c r="AZ8244" s="115"/>
    </row>
    <row r="8245" spans="9:52" s="180" customFormat="1" x14ac:dyDescent="0.25">
      <c r="I8245" s="203"/>
      <c r="AZ8245" s="115"/>
    </row>
    <row r="8246" spans="9:52" s="180" customFormat="1" x14ac:dyDescent="0.25">
      <c r="I8246" s="203"/>
      <c r="AZ8246" s="115"/>
    </row>
    <row r="8247" spans="9:52" s="180" customFormat="1" x14ac:dyDescent="0.25">
      <c r="I8247" s="203"/>
      <c r="AZ8247" s="115"/>
    </row>
    <row r="8248" spans="9:52" s="180" customFormat="1" x14ac:dyDescent="0.25">
      <c r="I8248" s="203"/>
      <c r="AZ8248" s="115"/>
    </row>
    <row r="8249" spans="9:52" s="180" customFormat="1" x14ac:dyDescent="0.25">
      <c r="I8249" s="203"/>
      <c r="AZ8249" s="115"/>
    </row>
    <row r="8250" spans="9:52" s="180" customFormat="1" x14ac:dyDescent="0.25">
      <c r="I8250" s="203"/>
      <c r="AZ8250" s="115"/>
    </row>
    <row r="8251" spans="9:52" s="180" customFormat="1" x14ac:dyDescent="0.25">
      <c r="I8251" s="203"/>
      <c r="AZ8251" s="115"/>
    </row>
    <row r="8252" spans="9:52" s="180" customFormat="1" x14ac:dyDescent="0.25">
      <c r="I8252" s="203"/>
      <c r="AZ8252" s="115"/>
    </row>
    <row r="8253" spans="9:52" s="180" customFormat="1" x14ac:dyDescent="0.25">
      <c r="I8253" s="203"/>
      <c r="AZ8253" s="115"/>
    </row>
    <row r="8254" spans="9:52" s="180" customFormat="1" x14ac:dyDescent="0.25">
      <c r="I8254" s="203"/>
      <c r="AZ8254" s="115"/>
    </row>
    <row r="8255" spans="9:52" s="180" customFormat="1" x14ac:dyDescent="0.25">
      <c r="I8255" s="203"/>
      <c r="AZ8255" s="115"/>
    </row>
    <row r="8256" spans="9:52" s="180" customFormat="1" x14ac:dyDescent="0.25">
      <c r="I8256" s="203"/>
      <c r="AZ8256" s="115"/>
    </row>
    <row r="8257" spans="9:52" s="180" customFormat="1" x14ac:dyDescent="0.25">
      <c r="I8257" s="203"/>
      <c r="AZ8257" s="115"/>
    </row>
    <row r="8258" spans="9:52" s="180" customFormat="1" x14ac:dyDescent="0.25">
      <c r="I8258" s="203"/>
      <c r="AZ8258" s="115"/>
    </row>
    <row r="8259" spans="9:52" s="180" customFormat="1" x14ac:dyDescent="0.25">
      <c r="I8259" s="203"/>
      <c r="AZ8259" s="115"/>
    </row>
    <row r="8260" spans="9:52" s="180" customFormat="1" x14ac:dyDescent="0.25">
      <c r="I8260" s="203"/>
      <c r="AZ8260" s="115"/>
    </row>
    <row r="8261" spans="9:52" s="180" customFormat="1" x14ac:dyDescent="0.25">
      <c r="I8261" s="203"/>
      <c r="AZ8261" s="115"/>
    </row>
    <row r="8262" spans="9:52" s="180" customFormat="1" x14ac:dyDescent="0.25">
      <c r="I8262" s="203"/>
      <c r="AZ8262" s="115"/>
    </row>
    <row r="8263" spans="9:52" s="180" customFormat="1" x14ac:dyDescent="0.25">
      <c r="I8263" s="203"/>
      <c r="AZ8263" s="115"/>
    </row>
    <row r="8264" spans="9:52" s="180" customFormat="1" x14ac:dyDescent="0.25">
      <c r="I8264" s="203"/>
      <c r="AZ8264" s="115"/>
    </row>
    <row r="8265" spans="9:52" s="180" customFormat="1" x14ac:dyDescent="0.25">
      <c r="I8265" s="203"/>
      <c r="AZ8265" s="115"/>
    </row>
    <row r="8266" spans="9:52" s="180" customFormat="1" x14ac:dyDescent="0.25">
      <c r="I8266" s="203"/>
      <c r="AZ8266" s="115"/>
    </row>
    <row r="8267" spans="9:52" s="180" customFormat="1" x14ac:dyDescent="0.25">
      <c r="I8267" s="203"/>
      <c r="AZ8267" s="115"/>
    </row>
    <row r="8268" spans="9:52" s="180" customFormat="1" x14ac:dyDescent="0.25">
      <c r="I8268" s="203"/>
      <c r="AZ8268" s="115"/>
    </row>
    <row r="8269" spans="9:52" s="180" customFormat="1" x14ac:dyDescent="0.25">
      <c r="I8269" s="203"/>
      <c r="AZ8269" s="115"/>
    </row>
    <row r="8270" spans="9:52" s="180" customFormat="1" x14ac:dyDescent="0.25">
      <c r="I8270" s="203"/>
      <c r="AZ8270" s="115"/>
    </row>
    <row r="8271" spans="9:52" s="180" customFormat="1" x14ac:dyDescent="0.25">
      <c r="I8271" s="203"/>
      <c r="AZ8271" s="115"/>
    </row>
    <row r="8272" spans="9:52" s="180" customFormat="1" x14ac:dyDescent="0.25">
      <c r="I8272" s="203"/>
      <c r="AZ8272" s="115"/>
    </row>
    <row r="8273" spans="9:52" s="180" customFormat="1" x14ac:dyDescent="0.25">
      <c r="I8273" s="203"/>
      <c r="AZ8273" s="115"/>
    </row>
    <row r="8274" spans="9:52" s="180" customFormat="1" x14ac:dyDescent="0.25">
      <c r="I8274" s="203"/>
      <c r="AZ8274" s="115"/>
    </row>
    <row r="8275" spans="9:52" s="180" customFormat="1" x14ac:dyDescent="0.25">
      <c r="I8275" s="203"/>
      <c r="AZ8275" s="115"/>
    </row>
    <row r="8276" spans="9:52" s="180" customFormat="1" x14ac:dyDescent="0.25">
      <c r="I8276" s="203"/>
      <c r="AZ8276" s="115"/>
    </row>
    <row r="8277" spans="9:52" s="180" customFormat="1" x14ac:dyDescent="0.25">
      <c r="I8277" s="203"/>
      <c r="AZ8277" s="115"/>
    </row>
    <row r="8278" spans="9:52" s="180" customFormat="1" x14ac:dyDescent="0.25">
      <c r="I8278" s="203"/>
      <c r="AZ8278" s="115"/>
    </row>
    <row r="8279" spans="9:52" s="180" customFormat="1" x14ac:dyDescent="0.25">
      <c r="I8279" s="203"/>
      <c r="AZ8279" s="115"/>
    </row>
    <row r="8280" spans="9:52" s="180" customFormat="1" x14ac:dyDescent="0.25">
      <c r="I8280" s="203"/>
      <c r="AZ8280" s="115"/>
    </row>
    <row r="8281" spans="9:52" s="180" customFormat="1" x14ac:dyDescent="0.25">
      <c r="I8281" s="203"/>
      <c r="AZ8281" s="115"/>
    </row>
    <row r="8282" spans="9:52" s="180" customFormat="1" x14ac:dyDescent="0.25">
      <c r="I8282" s="203"/>
      <c r="AZ8282" s="115"/>
    </row>
    <row r="8283" spans="9:52" s="180" customFormat="1" x14ac:dyDescent="0.25">
      <c r="I8283" s="203"/>
      <c r="AZ8283" s="115"/>
    </row>
    <row r="8284" spans="9:52" s="180" customFormat="1" x14ac:dyDescent="0.25">
      <c r="I8284" s="203"/>
      <c r="AZ8284" s="115"/>
    </row>
    <row r="8285" spans="9:52" s="180" customFormat="1" x14ac:dyDescent="0.25">
      <c r="I8285" s="203"/>
      <c r="AZ8285" s="115"/>
    </row>
    <row r="8286" spans="9:52" s="180" customFormat="1" x14ac:dyDescent="0.25">
      <c r="I8286" s="203"/>
      <c r="AZ8286" s="115"/>
    </row>
    <row r="8287" spans="9:52" s="180" customFormat="1" x14ac:dyDescent="0.25">
      <c r="I8287" s="203"/>
      <c r="AZ8287" s="115"/>
    </row>
    <row r="8288" spans="9:52" s="180" customFormat="1" x14ac:dyDescent="0.25">
      <c r="I8288" s="203"/>
      <c r="AZ8288" s="115"/>
    </row>
    <row r="8289" spans="9:52" s="180" customFormat="1" x14ac:dyDescent="0.25">
      <c r="I8289" s="203"/>
      <c r="AZ8289" s="115"/>
    </row>
    <row r="8290" spans="9:52" s="180" customFormat="1" x14ac:dyDescent="0.25">
      <c r="I8290" s="203"/>
      <c r="AZ8290" s="115"/>
    </row>
    <row r="8291" spans="9:52" s="180" customFormat="1" x14ac:dyDescent="0.25">
      <c r="I8291" s="203"/>
      <c r="AZ8291" s="115"/>
    </row>
    <row r="8292" spans="9:52" s="180" customFormat="1" x14ac:dyDescent="0.25">
      <c r="I8292" s="203"/>
      <c r="AZ8292" s="115"/>
    </row>
    <row r="8293" spans="9:52" s="180" customFormat="1" x14ac:dyDescent="0.25">
      <c r="I8293" s="203"/>
      <c r="AZ8293" s="115"/>
    </row>
    <row r="8294" spans="9:52" s="180" customFormat="1" x14ac:dyDescent="0.25">
      <c r="I8294" s="203"/>
      <c r="AZ8294" s="115"/>
    </row>
    <row r="8295" spans="9:52" s="180" customFormat="1" x14ac:dyDescent="0.25">
      <c r="I8295" s="203"/>
      <c r="AZ8295" s="115"/>
    </row>
    <row r="8296" spans="9:52" s="180" customFormat="1" x14ac:dyDescent="0.25">
      <c r="I8296" s="203"/>
      <c r="AZ8296" s="115"/>
    </row>
    <row r="8297" spans="9:52" s="180" customFormat="1" x14ac:dyDescent="0.25">
      <c r="I8297" s="203"/>
      <c r="AZ8297" s="115"/>
    </row>
    <row r="8298" spans="9:52" s="180" customFormat="1" x14ac:dyDescent="0.25">
      <c r="I8298" s="203"/>
      <c r="AZ8298" s="115"/>
    </row>
    <row r="8299" spans="9:52" s="180" customFormat="1" x14ac:dyDescent="0.25">
      <c r="I8299" s="203"/>
      <c r="AZ8299" s="115"/>
    </row>
    <row r="8300" spans="9:52" s="180" customFormat="1" x14ac:dyDescent="0.25">
      <c r="I8300" s="203"/>
      <c r="AZ8300" s="115"/>
    </row>
    <row r="8301" spans="9:52" s="180" customFormat="1" x14ac:dyDescent="0.25">
      <c r="I8301" s="203"/>
      <c r="AZ8301" s="115"/>
    </row>
    <row r="8302" spans="9:52" s="180" customFormat="1" x14ac:dyDescent="0.25">
      <c r="I8302" s="203"/>
      <c r="AZ8302" s="115"/>
    </row>
    <row r="8303" spans="9:52" s="180" customFormat="1" x14ac:dyDescent="0.25">
      <c r="I8303" s="203"/>
      <c r="AZ8303" s="115"/>
    </row>
    <row r="8304" spans="9:52" s="180" customFormat="1" x14ac:dyDescent="0.25">
      <c r="I8304" s="203"/>
      <c r="AZ8304" s="115"/>
    </row>
    <row r="8305" spans="9:52" s="180" customFormat="1" x14ac:dyDescent="0.25">
      <c r="I8305" s="203"/>
      <c r="AZ8305" s="115"/>
    </row>
    <row r="8306" spans="9:52" s="180" customFormat="1" x14ac:dyDescent="0.25">
      <c r="I8306" s="203"/>
      <c r="AZ8306" s="115"/>
    </row>
    <row r="8307" spans="9:52" s="180" customFormat="1" x14ac:dyDescent="0.25">
      <c r="I8307" s="203"/>
      <c r="AZ8307" s="115"/>
    </row>
    <row r="8308" spans="9:52" s="180" customFormat="1" x14ac:dyDescent="0.25">
      <c r="I8308" s="203"/>
      <c r="AZ8308" s="115"/>
    </row>
    <row r="8309" spans="9:52" s="180" customFormat="1" x14ac:dyDescent="0.25">
      <c r="I8309" s="203"/>
      <c r="AZ8309" s="115"/>
    </row>
    <row r="8310" spans="9:52" s="180" customFormat="1" x14ac:dyDescent="0.25">
      <c r="I8310" s="203"/>
      <c r="AZ8310" s="115"/>
    </row>
    <row r="8311" spans="9:52" s="180" customFormat="1" x14ac:dyDescent="0.25">
      <c r="I8311" s="203"/>
      <c r="AZ8311" s="115"/>
    </row>
    <row r="8312" spans="9:52" s="180" customFormat="1" x14ac:dyDescent="0.25">
      <c r="I8312" s="203"/>
      <c r="AZ8312" s="115"/>
    </row>
    <row r="8313" spans="9:52" s="180" customFormat="1" x14ac:dyDescent="0.25">
      <c r="I8313" s="203"/>
      <c r="AZ8313" s="115"/>
    </row>
    <row r="8314" spans="9:52" s="180" customFormat="1" x14ac:dyDescent="0.25">
      <c r="I8314" s="203"/>
      <c r="AZ8314" s="115"/>
    </row>
    <row r="8315" spans="9:52" s="180" customFormat="1" x14ac:dyDescent="0.25">
      <c r="I8315" s="203"/>
      <c r="AZ8315" s="115"/>
    </row>
    <row r="8316" spans="9:52" s="180" customFormat="1" x14ac:dyDescent="0.25">
      <c r="I8316" s="203"/>
      <c r="AZ8316" s="115"/>
    </row>
    <row r="8317" spans="9:52" s="180" customFormat="1" x14ac:dyDescent="0.25">
      <c r="I8317" s="203"/>
      <c r="AZ8317" s="115"/>
    </row>
    <row r="8318" spans="9:52" s="180" customFormat="1" x14ac:dyDescent="0.25">
      <c r="I8318" s="203"/>
      <c r="AZ8318" s="115"/>
    </row>
    <row r="8319" spans="9:52" s="180" customFormat="1" x14ac:dyDescent="0.25">
      <c r="I8319" s="203"/>
      <c r="AZ8319" s="115"/>
    </row>
    <row r="8320" spans="9:52" s="180" customFormat="1" x14ac:dyDescent="0.25">
      <c r="I8320" s="203"/>
      <c r="AZ8320" s="115"/>
    </row>
    <row r="8321" spans="9:52" s="180" customFormat="1" x14ac:dyDescent="0.25">
      <c r="I8321" s="203"/>
      <c r="AZ8321" s="115"/>
    </row>
    <row r="8322" spans="9:52" s="180" customFormat="1" x14ac:dyDescent="0.25">
      <c r="I8322" s="203"/>
      <c r="AZ8322" s="115"/>
    </row>
    <row r="8323" spans="9:52" s="180" customFormat="1" x14ac:dyDescent="0.25">
      <c r="I8323" s="203"/>
      <c r="AZ8323" s="115"/>
    </row>
    <row r="8324" spans="9:52" s="180" customFormat="1" x14ac:dyDescent="0.25">
      <c r="I8324" s="203"/>
      <c r="AZ8324" s="115"/>
    </row>
    <row r="8325" spans="9:52" s="180" customFormat="1" x14ac:dyDescent="0.25">
      <c r="I8325" s="203"/>
      <c r="AZ8325" s="115"/>
    </row>
    <row r="8326" spans="9:52" s="180" customFormat="1" x14ac:dyDescent="0.25">
      <c r="I8326" s="203"/>
      <c r="AZ8326" s="115"/>
    </row>
    <row r="8327" spans="9:52" s="180" customFormat="1" x14ac:dyDescent="0.25">
      <c r="I8327" s="203"/>
      <c r="AZ8327" s="115"/>
    </row>
    <row r="8328" spans="9:52" s="180" customFormat="1" x14ac:dyDescent="0.25">
      <c r="I8328" s="203"/>
      <c r="AZ8328" s="115"/>
    </row>
    <row r="8329" spans="9:52" s="180" customFormat="1" x14ac:dyDescent="0.25">
      <c r="I8329" s="203"/>
      <c r="AZ8329" s="115"/>
    </row>
    <row r="8330" spans="9:52" s="180" customFormat="1" x14ac:dyDescent="0.25">
      <c r="I8330" s="203"/>
      <c r="AZ8330" s="115"/>
    </row>
    <row r="8331" spans="9:52" s="180" customFormat="1" x14ac:dyDescent="0.25">
      <c r="I8331" s="203"/>
      <c r="AZ8331" s="115"/>
    </row>
    <row r="8332" spans="9:52" s="180" customFormat="1" x14ac:dyDescent="0.25">
      <c r="I8332" s="203"/>
      <c r="AZ8332" s="115"/>
    </row>
    <row r="8333" spans="9:52" s="180" customFormat="1" x14ac:dyDescent="0.25">
      <c r="I8333" s="203"/>
      <c r="AZ8333" s="115"/>
    </row>
    <row r="8334" spans="9:52" s="180" customFormat="1" x14ac:dyDescent="0.25">
      <c r="I8334" s="203"/>
      <c r="AZ8334" s="115"/>
    </row>
    <row r="8335" spans="9:52" s="180" customFormat="1" x14ac:dyDescent="0.25">
      <c r="I8335" s="203"/>
      <c r="AZ8335" s="115"/>
    </row>
    <row r="8336" spans="9:52" s="180" customFormat="1" x14ac:dyDescent="0.25">
      <c r="I8336" s="203"/>
      <c r="AZ8336" s="115"/>
    </row>
    <row r="8337" spans="9:52" s="180" customFormat="1" x14ac:dyDescent="0.25">
      <c r="I8337" s="203"/>
      <c r="AZ8337" s="115"/>
    </row>
    <row r="8338" spans="9:52" s="180" customFormat="1" x14ac:dyDescent="0.25">
      <c r="I8338" s="203"/>
      <c r="AZ8338" s="115"/>
    </row>
    <row r="8339" spans="9:52" s="180" customFormat="1" x14ac:dyDescent="0.25">
      <c r="I8339" s="203"/>
      <c r="AZ8339" s="115"/>
    </row>
    <row r="8340" spans="9:52" s="180" customFormat="1" x14ac:dyDescent="0.25">
      <c r="I8340" s="203"/>
      <c r="AZ8340" s="115"/>
    </row>
    <row r="8341" spans="9:52" s="180" customFormat="1" x14ac:dyDescent="0.25">
      <c r="I8341" s="203"/>
      <c r="AZ8341" s="115"/>
    </row>
    <row r="8342" spans="9:52" s="180" customFormat="1" x14ac:dyDescent="0.25">
      <c r="I8342" s="203"/>
      <c r="AZ8342" s="115"/>
    </row>
    <row r="8343" spans="9:52" s="180" customFormat="1" x14ac:dyDescent="0.25">
      <c r="I8343" s="203"/>
      <c r="AZ8343" s="115"/>
    </row>
    <row r="8344" spans="9:52" s="180" customFormat="1" x14ac:dyDescent="0.25">
      <c r="I8344" s="203"/>
      <c r="AZ8344" s="115"/>
    </row>
    <row r="8345" spans="9:52" s="180" customFormat="1" x14ac:dyDescent="0.25">
      <c r="I8345" s="203"/>
      <c r="AZ8345" s="115"/>
    </row>
    <row r="8346" spans="9:52" s="180" customFormat="1" x14ac:dyDescent="0.25">
      <c r="I8346" s="203"/>
      <c r="AZ8346" s="115"/>
    </row>
    <row r="8347" spans="9:52" s="180" customFormat="1" x14ac:dyDescent="0.25">
      <c r="I8347" s="203"/>
      <c r="AZ8347" s="115"/>
    </row>
    <row r="8348" spans="9:52" s="180" customFormat="1" x14ac:dyDescent="0.25">
      <c r="I8348" s="203"/>
      <c r="AZ8348" s="115"/>
    </row>
    <row r="8349" spans="9:52" s="180" customFormat="1" x14ac:dyDescent="0.25">
      <c r="I8349" s="203"/>
      <c r="AZ8349" s="115"/>
    </row>
    <row r="8350" spans="9:52" s="180" customFormat="1" x14ac:dyDescent="0.25">
      <c r="I8350" s="203"/>
      <c r="AZ8350" s="115"/>
    </row>
    <row r="8351" spans="9:52" s="180" customFormat="1" x14ac:dyDescent="0.25">
      <c r="I8351" s="203"/>
      <c r="AZ8351" s="115"/>
    </row>
    <row r="8352" spans="9:52" s="180" customFormat="1" x14ac:dyDescent="0.25">
      <c r="I8352" s="203"/>
      <c r="AZ8352" s="115"/>
    </row>
    <row r="8353" spans="9:52" s="180" customFormat="1" x14ac:dyDescent="0.25">
      <c r="I8353" s="203"/>
      <c r="AZ8353" s="115"/>
    </row>
    <row r="8354" spans="9:52" s="180" customFormat="1" x14ac:dyDescent="0.25">
      <c r="I8354" s="203"/>
      <c r="AZ8354" s="115"/>
    </row>
    <row r="8355" spans="9:52" s="180" customFormat="1" x14ac:dyDescent="0.25">
      <c r="I8355" s="203"/>
      <c r="AZ8355" s="115"/>
    </row>
    <row r="8356" spans="9:52" s="180" customFormat="1" x14ac:dyDescent="0.25">
      <c r="I8356" s="203"/>
      <c r="AZ8356" s="115"/>
    </row>
    <row r="8357" spans="9:52" s="180" customFormat="1" x14ac:dyDescent="0.25">
      <c r="I8357" s="203"/>
      <c r="AZ8357" s="115"/>
    </row>
    <row r="8358" spans="9:52" s="180" customFormat="1" x14ac:dyDescent="0.25">
      <c r="I8358" s="203"/>
      <c r="AZ8358" s="115"/>
    </row>
    <row r="8359" spans="9:52" s="180" customFormat="1" x14ac:dyDescent="0.25">
      <c r="I8359" s="203"/>
      <c r="AZ8359" s="115"/>
    </row>
    <row r="8360" spans="9:52" s="180" customFormat="1" x14ac:dyDescent="0.25">
      <c r="I8360" s="203"/>
      <c r="AZ8360" s="115"/>
    </row>
    <row r="8361" spans="9:52" s="180" customFormat="1" x14ac:dyDescent="0.25">
      <c r="I8361" s="203"/>
      <c r="AZ8361" s="115"/>
    </row>
    <row r="8362" spans="9:52" s="180" customFormat="1" x14ac:dyDescent="0.25">
      <c r="I8362" s="203"/>
      <c r="AZ8362" s="115"/>
    </row>
    <row r="8363" spans="9:52" s="180" customFormat="1" x14ac:dyDescent="0.25">
      <c r="I8363" s="203"/>
      <c r="AZ8363" s="115"/>
    </row>
    <row r="8364" spans="9:52" s="180" customFormat="1" x14ac:dyDescent="0.25">
      <c r="I8364" s="203"/>
      <c r="AZ8364" s="115"/>
    </row>
    <row r="8365" spans="9:52" s="180" customFormat="1" x14ac:dyDescent="0.25">
      <c r="I8365" s="203"/>
      <c r="AZ8365" s="115"/>
    </row>
    <row r="8366" spans="9:52" s="180" customFormat="1" x14ac:dyDescent="0.25">
      <c r="I8366" s="203"/>
      <c r="AZ8366" s="115"/>
    </row>
    <row r="8367" spans="9:52" s="180" customFormat="1" x14ac:dyDescent="0.25">
      <c r="I8367" s="203"/>
      <c r="AZ8367" s="115"/>
    </row>
    <row r="8368" spans="9:52" s="180" customFormat="1" x14ac:dyDescent="0.25">
      <c r="I8368" s="203"/>
      <c r="AZ8368" s="115"/>
    </row>
    <row r="8369" spans="9:52" s="180" customFormat="1" x14ac:dyDescent="0.25">
      <c r="I8369" s="203"/>
      <c r="AZ8369" s="115"/>
    </row>
    <row r="8370" spans="9:52" s="180" customFormat="1" x14ac:dyDescent="0.25">
      <c r="I8370" s="203"/>
      <c r="AZ8370" s="115"/>
    </row>
    <row r="8371" spans="9:52" s="180" customFormat="1" x14ac:dyDescent="0.25">
      <c r="I8371" s="203"/>
      <c r="AZ8371" s="115"/>
    </row>
    <row r="8372" spans="9:52" s="180" customFormat="1" x14ac:dyDescent="0.25">
      <c r="I8372" s="203"/>
      <c r="AZ8372" s="115"/>
    </row>
    <row r="8373" spans="9:52" s="180" customFormat="1" x14ac:dyDescent="0.25">
      <c r="I8373" s="203"/>
      <c r="AZ8373" s="115"/>
    </row>
    <row r="8374" spans="9:52" s="180" customFormat="1" x14ac:dyDescent="0.25">
      <c r="I8374" s="203"/>
      <c r="AZ8374" s="115"/>
    </row>
    <row r="8375" spans="9:52" s="180" customFormat="1" x14ac:dyDescent="0.25">
      <c r="I8375" s="203"/>
      <c r="AZ8375" s="115"/>
    </row>
    <row r="8376" spans="9:52" s="180" customFormat="1" x14ac:dyDescent="0.25">
      <c r="I8376" s="203"/>
      <c r="AZ8376" s="115"/>
    </row>
    <row r="8377" spans="9:52" s="180" customFormat="1" x14ac:dyDescent="0.25">
      <c r="I8377" s="203"/>
      <c r="AZ8377" s="115"/>
    </row>
    <row r="8378" spans="9:52" s="180" customFormat="1" x14ac:dyDescent="0.25">
      <c r="I8378" s="203"/>
      <c r="AZ8378" s="115"/>
    </row>
    <row r="8379" spans="9:52" s="180" customFormat="1" x14ac:dyDescent="0.25">
      <c r="I8379" s="203"/>
      <c r="AZ8379" s="115"/>
    </row>
    <row r="8380" spans="9:52" s="180" customFormat="1" x14ac:dyDescent="0.25">
      <c r="I8380" s="203"/>
      <c r="AZ8380" s="115"/>
    </row>
    <row r="8381" spans="9:52" s="180" customFormat="1" x14ac:dyDescent="0.25">
      <c r="I8381" s="203"/>
      <c r="AZ8381" s="115"/>
    </row>
    <row r="8382" spans="9:52" s="180" customFormat="1" x14ac:dyDescent="0.25">
      <c r="I8382" s="203"/>
      <c r="AZ8382" s="115"/>
    </row>
    <row r="8383" spans="9:52" s="180" customFormat="1" x14ac:dyDescent="0.25">
      <c r="I8383" s="203"/>
      <c r="AZ8383" s="115"/>
    </row>
    <row r="8384" spans="9:52" s="180" customFormat="1" x14ac:dyDescent="0.25">
      <c r="I8384" s="203"/>
      <c r="AZ8384" s="115"/>
    </row>
    <row r="8385" spans="9:52" s="180" customFormat="1" x14ac:dyDescent="0.25">
      <c r="I8385" s="203"/>
      <c r="AZ8385" s="115"/>
    </row>
    <row r="8386" spans="9:52" s="180" customFormat="1" x14ac:dyDescent="0.25">
      <c r="I8386" s="203"/>
      <c r="AZ8386" s="115"/>
    </row>
    <row r="8387" spans="9:52" s="180" customFormat="1" x14ac:dyDescent="0.25">
      <c r="I8387" s="203"/>
      <c r="AZ8387" s="115"/>
    </row>
    <row r="8388" spans="9:52" s="180" customFormat="1" x14ac:dyDescent="0.25">
      <c r="I8388" s="203"/>
      <c r="AZ8388" s="115"/>
    </row>
    <row r="8389" spans="9:52" s="180" customFormat="1" x14ac:dyDescent="0.25">
      <c r="I8389" s="203"/>
      <c r="AZ8389" s="115"/>
    </row>
    <row r="8390" spans="9:52" s="180" customFormat="1" x14ac:dyDescent="0.25">
      <c r="I8390" s="203"/>
      <c r="AZ8390" s="115"/>
    </row>
    <row r="8391" spans="9:52" s="180" customFormat="1" x14ac:dyDescent="0.25">
      <c r="I8391" s="203"/>
      <c r="AZ8391" s="115"/>
    </row>
    <row r="8392" spans="9:52" s="180" customFormat="1" x14ac:dyDescent="0.25">
      <c r="I8392" s="203"/>
      <c r="AZ8392" s="115"/>
    </row>
    <row r="8393" spans="9:52" s="180" customFormat="1" x14ac:dyDescent="0.25">
      <c r="I8393" s="203"/>
      <c r="AZ8393" s="115"/>
    </row>
    <row r="8394" spans="9:52" s="180" customFormat="1" x14ac:dyDescent="0.25">
      <c r="I8394" s="203"/>
      <c r="AZ8394" s="115"/>
    </row>
    <row r="8395" spans="9:52" s="180" customFormat="1" x14ac:dyDescent="0.25">
      <c r="I8395" s="203"/>
      <c r="AZ8395" s="115"/>
    </row>
    <row r="8396" spans="9:52" s="180" customFormat="1" x14ac:dyDescent="0.25">
      <c r="I8396" s="203"/>
      <c r="AZ8396" s="115"/>
    </row>
    <row r="8397" spans="9:52" s="180" customFormat="1" x14ac:dyDescent="0.25">
      <c r="I8397" s="203"/>
      <c r="AZ8397" s="115"/>
    </row>
    <row r="8398" spans="9:52" s="180" customFormat="1" x14ac:dyDescent="0.25">
      <c r="I8398" s="203"/>
      <c r="AZ8398" s="115"/>
    </row>
    <row r="8399" spans="9:52" s="180" customFormat="1" x14ac:dyDescent="0.25">
      <c r="I8399" s="203"/>
      <c r="AZ8399" s="115"/>
    </row>
    <row r="8400" spans="9:52" s="180" customFormat="1" x14ac:dyDescent="0.25">
      <c r="I8400" s="203"/>
      <c r="AZ8400" s="115"/>
    </row>
    <row r="8401" spans="9:52" s="180" customFormat="1" x14ac:dyDescent="0.25">
      <c r="I8401" s="203"/>
      <c r="AZ8401" s="115"/>
    </row>
    <row r="8402" spans="9:52" s="180" customFormat="1" x14ac:dyDescent="0.25">
      <c r="I8402" s="203"/>
      <c r="AZ8402" s="115"/>
    </row>
    <row r="8403" spans="9:52" s="180" customFormat="1" x14ac:dyDescent="0.25">
      <c r="I8403" s="203"/>
      <c r="AZ8403" s="115"/>
    </row>
    <row r="8404" spans="9:52" s="180" customFormat="1" x14ac:dyDescent="0.25">
      <c r="I8404" s="203"/>
      <c r="AZ8404" s="115"/>
    </row>
    <row r="8405" spans="9:52" s="180" customFormat="1" x14ac:dyDescent="0.25">
      <c r="I8405" s="203"/>
      <c r="AZ8405" s="115"/>
    </row>
    <row r="8406" spans="9:52" s="180" customFormat="1" x14ac:dyDescent="0.25">
      <c r="I8406" s="203"/>
      <c r="AZ8406" s="115"/>
    </row>
    <row r="8407" spans="9:52" s="180" customFormat="1" x14ac:dyDescent="0.25">
      <c r="I8407" s="203"/>
      <c r="AZ8407" s="115"/>
    </row>
    <row r="8408" spans="9:52" s="180" customFormat="1" x14ac:dyDescent="0.25">
      <c r="I8408" s="203"/>
      <c r="AZ8408" s="115"/>
    </row>
    <row r="8409" spans="9:52" s="180" customFormat="1" x14ac:dyDescent="0.25">
      <c r="I8409" s="203"/>
      <c r="AZ8409" s="115"/>
    </row>
    <row r="8410" spans="9:52" s="180" customFormat="1" x14ac:dyDescent="0.25">
      <c r="I8410" s="203"/>
      <c r="AZ8410" s="115"/>
    </row>
    <row r="8411" spans="9:52" s="180" customFormat="1" x14ac:dyDescent="0.25">
      <c r="I8411" s="203"/>
      <c r="AZ8411" s="115"/>
    </row>
    <row r="8412" spans="9:52" s="180" customFormat="1" x14ac:dyDescent="0.25">
      <c r="I8412" s="203"/>
      <c r="AZ8412" s="115"/>
    </row>
    <row r="8413" spans="9:52" s="180" customFormat="1" x14ac:dyDescent="0.25">
      <c r="I8413" s="203"/>
      <c r="AZ8413" s="115"/>
    </row>
    <row r="8414" spans="9:52" s="180" customFormat="1" x14ac:dyDescent="0.25">
      <c r="I8414" s="203"/>
      <c r="AZ8414" s="115"/>
    </row>
    <row r="8415" spans="9:52" s="180" customFormat="1" x14ac:dyDescent="0.25">
      <c r="I8415" s="203"/>
      <c r="AZ8415" s="115"/>
    </row>
    <row r="8416" spans="9:52" s="180" customFormat="1" x14ac:dyDescent="0.25">
      <c r="I8416" s="203"/>
      <c r="AZ8416" s="115"/>
    </row>
    <row r="8417" spans="9:52" s="180" customFormat="1" x14ac:dyDescent="0.25">
      <c r="I8417" s="203"/>
      <c r="AZ8417" s="115"/>
    </row>
    <row r="8418" spans="9:52" s="180" customFormat="1" x14ac:dyDescent="0.25">
      <c r="I8418" s="203"/>
      <c r="AZ8418" s="115"/>
    </row>
    <row r="8419" spans="9:52" s="180" customFormat="1" x14ac:dyDescent="0.25">
      <c r="I8419" s="203"/>
      <c r="AZ8419" s="115"/>
    </row>
    <row r="8420" spans="9:52" s="180" customFormat="1" x14ac:dyDescent="0.25">
      <c r="I8420" s="203"/>
      <c r="AZ8420" s="115"/>
    </row>
    <row r="8421" spans="9:52" s="180" customFormat="1" x14ac:dyDescent="0.25">
      <c r="I8421" s="203"/>
      <c r="AZ8421" s="115"/>
    </row>
    <row r="8422" spans="9:52" s="180" customFormat="1" x14ac:dyDescent="0.25">
      <c r="I8422" s="203"/>
      <c r="AZ8422" s="115"/>
    </row>
    <row r="8423" spans="9:52" s="180" customFormat="1" x14ac:dyDescent="0.25">
      <c r="I8423" s="203"/>
      <c r="AZ8423" s="115"/>
    </row>
    <row r="8424" spans="9:52" s="180" customFormat="1" x14ac:dyDescent="0.25">
      <c r="I8424" s="203"/>
      <c r="AZ8424" s="115"/>
    </row>
    <row r="8425" spans="9:52" s="180" customFormat="1" x14ac:dyDescent="0.25">
      <c r="I8425" s="203"/>
      <c r="AZ8425" s="115"/>
    </row>
    <row r="8426" spans="9:52" s="180" customFormat="1" x14ac:dyDescent="0.25">
      <c r="I8426" s="203"/>
      <c r="AZ8426" s="115"/>
    </row>
    <row r="8427" spans="9:52" s="180" customFormat="1" x14ac:dyDescent="0.25">
      <c r="I8427" s="203"/>
      <c r="AZ8427" s="115"/>
    </row>
    <row r="8428" spans="9:52" s="180" customFormat="1" x14ac:dyDescent="0.25">
      <c r="I8428" s="203"/>
      <c r="AZ8428" s="115"/>
    </row>
    <row r="8429" spans="9:52" s="180" customFormat="1" x14ac:dyDescent="0.25">
      <c r="I8429" s="203"/>
      <c r="AZ8429" s="115"/>
    </row>
    <row r="8430" spans="9:52" s="180" customFormat="1" x14ac:dyDescent="0.25">
      <c r="I8430" s="203"/>
      <c r="AZ8430" s="115"/>
    </row>
    <row r="8431" spans="9:52" s="180" customFormat="1" x14ac:dyDescent="0.25">
      <c r="I8431" s="203"/>
      <c r="AZ8431" s="115"/>
    </row>
    <row r="8432" spans="9:52" s="180" customFormat="1" x14ac:dyDescent="0.25">
      <c r="I8432" s="203"/>
      <c r="AZ8432" s="115"/>
    </row>
    <row r="8433" spans="9:52" s="180" customFormat="1" x14ac:dyDescent="0.25">
      <c r="I8433" s="203"/>
      <c r="AZ8433" s="115"/>
    </row>
    <row r="8434" spans="9:52" s="180" customFormat="1" x14ac:dyDescent="0.25">
      <c r="I8434" s="203"/>
      <c r="AZ8434" s="115"/>
    </row>
    <row r="8435" spans="9:52" s="180" customFormat="1" x14ac:dyDescent="0.25">
      <c r="I8435" s="203"/>
      <c r="AZ8435" s="115"/>
    </row>
    <row r="8436" spans="9:52" s="180" customFormat="1" x14ac:dyDescent="0.25">
      <c r="I8436" s="203"/>
      <c r="AZ8436" s="115"/>
    </row>
    <row r="8437" spans="9:52" s="180" customFormat="1" x14ac:dyDescent="0.25">
      <c r="I8437" s="203"/>
      <c r="AZ8437" s="115"/>
    </row>
    <row r="8438" spans="9:52" s="180" customFormat="1" x14ac:dyDescent="0.25">
      <c r="I8438" s="203"/>
      <c r="AZ8438" s="115"/>
    </row>
    <row r="8439" spans="9:52" s="180" customFormat="1" x14ac:dyDescent="0.25">
      <c r="I8439" s="203"/>
      <c r="AZ8439" s="115"/>
    </row>
    <row r="8440" spans="9:52" s="180" customFormat="1" x14ac:dyDescent="0.25">
      <c r="I8440" s="203"/>
      <c r="AZ8440" s="115"/>
    </row>
    <row r="8441" spans="9:52" s="180" customFormat="1" x14ac:dyDescent="0.25">
      <c r="I8441" s="203"/>
      <c r="AZ8441" s="115"/>
    </row>
    <row r="8442" spans="9:52" s="180" customFormat="1" x14ac:dyDescent="0.25">
      <c r="I8442" s="203"/>
      <c r="AZ8442" s="115"/>
    </row>
    <row r="8443" spans="9:52" s="180" customFormat="1" x14ac:dyDescent="0.25">
      <c r="I8443" s="203"/>
      <c r="AZ8443" s="115"/>
    </row>
    <row r="8444" spans="9:52" s="180" customFormat="1" x14ac:dyDescent="0.25">
      <c r="I8444" s="203"/>
      <c r="AZ8444" s="115"/>
    </row>
    <row r="8445" spans="9:52" s="180" customFormat="1" x14ac:dyDescent="0.25">
      <c r="I8445" s="203"/>
      <c r="AZ8445" s="115"/>
    </row>
    <row r="8446" spans="9:52" s="180" customFormat="1" x14ac:dyDescent="0.25">
      <c r="I8446" s="203"/>
      <c r="AZ8446" s="115"/>
    </row>
    <row r="8447" spans="9:52" s="180" customFormat="1" x14ac:dyDescent="0.25">
      <c r="I8447" s="203"/>
      <c r="AZ8447" s="115"/>
    </row>
    <row r="8448" spans="9:52" s="180" customFormat="1" x14ac:dyDescent="0.25">
      <c r="I8448" s="203"/>
      <c r="AZ8448" s="115"/>
    </row>
    <row r="8449" spans="9:52" s="180" customFormat="1" x14ac:dyDescent="0.25">
      <c r="I8449" s="203"/>
      <c r="AZ8449" s="115"/>
    </row>
    <row r="8450" spans="9:52" s="180" customFormat="1" x14ac:dyDescent="0.25">
      <c r="I8450" s="203"/>
      <c r="AZ8450" s="115"/>
    </row>
    <row r="8451" spans="9:52" s="180" customFormat="1" x14ac:dyDescent="0.25">
      <c r="I8451" s="203"/>
      <c r="AZ8451" s="115"/>
    </row>
    <row r="8452" spans="9:52" s="180" customFormat="1" x14ac:dyDescent="0.25">
      <c r="I8452" s="203"/>
      <c r="AZ8452" s="115"/>
    </row>
    <row r="8453" spans="9:52" s="180" customFormat="1" x14ac:dyDescent="0.25">
      <c r="I8453" s="203"/>
      <c r="AZ8453" s="115"/>
    </row>
    <row r="8454" spans="9:52" s="180" customFormat="1" x14ac:dyDescent="0.25">
      <c r="I8454" s="203"/>
      <c r="AZ8454" s="115"/>
    </row>
    <row r="8455" spans="9:52" s="180" customFormat="1" x14ac:dyDescent="0.25">
      <c r="I8455" s="203"/>
      <c r="AZ8455" s="115"/>
    </row>
    <row r="8456" spans="9:52" s="180" customFormat="1" x14ac:dyDescent="0.25">
      <c r="I8456" s="203"/>
      <c r="AZ8456" s="115"/>
    </row>
    <row r="8457" spans="9:52" s="180" customFormat="1" x14ac:dyDescent="0.25">
      <c r="I8457" s="203"/>
      <c r="AZ8457" s="115"/>
    </row>
    <row r="8458" spans="9:52" s="180" customFormat="1" x14ac:dyDescent="0.25">
      <c r="I8458" s="203"/>
      <c r="AZ8458" s="115"/>
    </row>
    <row r="8459" spans="9:52" s="180" customFormat="1" x14ac:dyDescent="0.25">
      <c r="I8459" s="203"/>
      <c r="AZ8459" s="115"/>
    </row>
    <row r="8460" spans="9:52" s="180" customFormat="1" x14ac:dyDescent="0.25">
      <c r="I8460" s="203"/>
      <c r="AZ8460" s="115"/>
    </row>
    <row r="8461" spans="9:52" s="180" customFormat="1" x14ac:dyDescent="0.25">
      <c r="I8461" s="203"/>
      <c r="AZ8461" s="115"/>
    </row>
    <row r="8462" spans="9:52" s="180" customFormat="1" x14ac:dyDescent="0.25">
      <c r="I8462" s="203"/>
      <c r="AZ8462" s="115"/>
    </row>
    <row r="8463" spans="9:52" s="180" customFormat="1" x14ac:dyDescent="0.25">
      <c r="I8463" s="203"/>
      <c r="AZ8463" s="115"/>
    </row>
    <row r="8464" spans="9:52" s="180" customFormat="1" x14ac:dyDescent="0.25">
      <c r="I8464" s="203"/>
      <c r="AZ8464" s="115"/>
    </row>
    <row r="8465" spans="9:52" s="180" customFormat="1" x14ac:dyDescent="0.25">
      <c r="I8465" s="203"/>
      <c r="AZ8465" s="115"/>
    </row>
    <row r="8466" spans="9:52" s="180" customFormat="1" x14ac:dyDescent="0.25">
      <c r="I8466" s="203"/>
      <c r="AZ8466" s="115"/>
    </row>
    <row r="8467" spans="9:52" s="180" customFormat="1" x14ac:dyDescent="0.25">
      <c r="I8467" s="203"/>
      <c r="AZ8467" s="115"/>
    </row>
    <row r="8468" spans="9:52" s="180" customFormat="1" x14ac:dyDescent="0.25">
      <c r="I8468" s="203"/>
      <c r="AZ8468" s="115"/>
    </row>
    <row r="8469" spans="9:52" s="180" customFormat="1" x14ac:dyDescent="0.25">
      <c r="I8469" s="203"/>
      <c r="AZ8469" s="115"/>
    </row>
    <row r="8470" spans="9:52" s="180" customFormat="1" x14ac:dyDescent="0.25">
      <c r="I8470" s="203"/>
      <c r="AZ8470" s="115"/>
    </row>
    <row r="8471" spans="9:52" s="180" customFormat="1" x14ac:dyDescent="0.25">
      <c r="I8471" s="203"/>
      <c r="AZ8471" s="115"/>
    </row>
    <row r="8472" spans="9:52" s="180" customFormat="1" x14ac:dyDescent="0.25">
      <c r="I8472" s="203"/>
      <c r="AZ8472" s="115"/>
    </row>
    <row r="8473" spans="9:52" s="180" customFormat="1" x14ac:dyDescent="0.25">
      <c r="I8473" s="203"/>
      <c r="AZ8473" s="115"/>
    </row>
    <row r="8474" spans="9:52" s="180" customFormat="1" x14ac:dyDescent="0.25">
      <c r="I8474" s="203"/>
      <c r="AZ8474" s="115"/>
    </row>
    <row r="8475" spans="9:52" s="180" customFormat="1" x14ac:dyDescent="0.25">
      <c r="I8475" s="203"/>
      <c r="AZ8475" s="115"/>
    </row>
    <row r="8476" spans="9:52" s="180" customFormat="1" x14ac:dyDescent="0.25">
      <c r="I8476" s="203"/>
      <c r="AZ8476" s="115"/>
    </row>
    <row r="8477" spans="9:52" s="180" customFormat="1" x14ac:dyDescent="0.25">
      <c r="I8477" s="203"/>
      <c r="AZ8477" s="115"/>
    </row>
    <row r="8478" spans="9:52" s="180" customFormat="1" x14ac:dyDescent="0.25">
      <c r="I8478" s="203"/>
      <c r="AZ8478" s="115"/>
    </row>
    <row r="8479" spans="9:52" s="180" customFormat="1" x14ac:dyDescent="0.25">
      <c r="I8479" s="203"/>
      <c r="AZ8479" s="115"/>
    </row>
    <row r="8480" spans="9:52" s="180" customFormat="1" x14ac:dyDescent="0.25">
      <c r="I8480" s="203"/>
      <c r="AZ8480" s="115"/>
    </row>
    <row r="8481" spans="9:52" s="180" customFormat="1" x14ac:dyDescent="0.25">
      <c r="I8481" s="203"/>
      <c r="AZ8481" s="115"/>
    </row>
    <row r="8482" spans="9:52" s="180" customFormat="1" x14ac:dyDescent="0.25">
      <c r="I8482" s="203"/>
      <c r="AZ8482" s="115"/>
    </row>
    <row r="8483" spans="9:52" s="180" customFormat="1" x14ac:dyDescent="0.25">
      <c r="I8483" s="203"/>
      <c r="AZ8483" s="115"/>
    </row>
    <row r="8484" spans="9:52" s="180" customFormat="1" x14ac:dyDescent="0.25">
      <c r="I8484" s="203"/>
      <c r="AZ8484" s="115"/>
    </row>
    <row r="8485" spans="9:52" s="180" customFormat="1" x14ac:dyDescent="0.25">
      <c r="I8485" s="203"/>
      <c r="AZ8485" s="115"/>
    </row>
    <row r="8486" spans="9:52" s="180" customFormat="1" x14ac:dyDescent="0.25">
      <c r="I8486" s="203"/>
      <c r="AZ8486" s="115"/>
    </row>
    <row r="8487" spans="9:52" s="180" customFormat="1" x14ac:dyDescent="0.25">
      <c r="I8487" s="203"/>
      <c r="AZ8487" s="115"/>
    </row>
    <row r="8488" spans="9:52" s="180" customFormat="1" x14ac:dyDescent="0.25">
      <c r="I8488" s="203"/>
      <c r="AZ8488" s="115"/>
    </row>
    <row r="8489" spans="9:52" s="180" customFormat="1" x14ac:dyDescent="0.25">
      <c r="I8489" s="203"/>
      <c r="AZ8489" s="115"/>
    </row>
    <row r="8490" spans="9:52" s="180" customFormat="1" x14ac:dyDescent="0.25">
      <c r="I8490" s="203"/>
      <c r="AZ8490" s="115"/>
    </row>
    <row r="8491" spans="9:52" s="180" customFormat="1" x14ac:dyDescent="0.25">
      <c r="I8491" s="203"/>
      <c r="AZ8491" s="115"/>
    </row>
    <row r="8492" spans="9:52" s="180" customFormat="1" x14ac:dyDescent="0.25">
      <c r="I8492" s="203"/>
      <c r="AZ8492" s="115"/>
    </row>
    <row r="8493" spans="9:52" s="180" customFormat="1" x14ac:dyDescent="0.25">
      <c r="I8493" s="203"/>
      <c r="AZ8493" s="115"/>
    </row>
    <row r="8494" spans="9:52" s="180" customFormat="1" x14ac:dyDescent="0.25">
      <c r="I8494" s="203"/>
      <c r="AZ8494" s="115"/>
    </row>
    <row r="8495" spans="9:52" s="180" customFormat="1" x14ac:dyDescent="0.25">
      <c r="I8495" s="203"/>
      <c r="AZ8495" s="115"/>
    </row>
    <row r="8496" spans="9:52" s="180" customFormat="1" x14ac:dyDescent="0.25">
      <c r="I8496" s="203"/>
      <c r="AZ8496" s="115"/>
    </row>
    <row r="8497" spans="9:52" s="180" customFormat="1" x14ac:dyDescent="0.25">
      <c r="I8497" s="203"/>
      <c r="AZ8497" s="115"/>
    </row>
    <row r="8498" spans="9:52" s="180" customFormat="1" x14ac:dyDescent="0.25">
      <c r="I8498" s="203"/>
      <c r="AZ8498" s="115"/>
    </row>
    <row r="8499" spans="9:52" s="180" customFormat="1" x14ac:dyDescent="0.25">
      <c r="I8499" s="203"/>
      <c r="AZ8499" s="115"/>
    </row>
    <row r="8500" spans="9:52" s="180" customFormat="1" x14ac:dyDescent="0.25">
      <c r="I8500" s="203"/>
      <c r="AZ8500" s="115"/>
    </row>
    <row r="8501" spans="9:52" s="180" customFormat="1" x14ac:dyDescent="0.25">
      <c r="I8501" s="203"/>
      <c r="AZ8501" s="115"/>
    </row>
    <row r="8502" spans="9:52" s="180" customFormat="1" x14ac:dyDescent="0.25">
      <c r="I8502" s="203"/>
      <c r="AZ8502" s="115"/>
    </row>
    <row r="8503" spans="9:52" s="180" customFormat="1" x14ac:dyDescent="0.25">
      <c r="I8503" s="203"/>
      <c r="AZ8503" s="115"/>
    </row>
    <row r="8504" spans="9:52" s="180" customFormat="1" x14ac:dyDescent="0.25">
      <c r="I8504" s="203"/>
      <c r="AZ8504" s="115"/>
    </row>
    <row r="8505" spans="9:52" s="180" customFormat="1" x14ac:dyDescent="0.25">
      <c r="I8505" s="203"/>
      <c r="AZ8505" s="115"/>
    </row>
    <row r="8506" spans="9:52" s="180" customFormat="1" x14ac:dyDescent="0.25">
      <c r="I8506" s="203"/>
      <c r="AZ8506" s="115"/>
    </row>
    <row r="8507" spans="9:52" s="180" customFormat="1" x14ac:dyDescent="0.25">
      <c r="I8507" s="203"/>
      <c r="AZ8507" s="115"/>
    </row>
    <row r="8508" spans="9:52" s="180" customFormat="1" x14ac:dyDescent="0.25">
      <c r="I8508" s="203"/>
      <c r="AZ8508" s="115"/>
    </row>
    <row r="8509" spans="9:52" s="180" customFormat="1" x14ac:dyDescent="0.25">
      <c r="I8509" s="203"/>
      <c r="AZ8509" s="115"/>
    </row>
    <row r="8510" spans="9:52" s="180" customFormat="1" x14ac:dyDescent="0.25">
      <c r="I8510" s="203"/>
      <c r="AZ8510" s="115"/>
    </row>
    <row r="8511" spans="9:52" s="180" customFormat="1" x14ac:dyDescent="0.25">
      <c r="I8511" s="203"/>
      <c r="AZ8511" s="115"/>
    </row>
    <row r="8512" spans="9:52" s="180" customFormat="1" x14ac:dyDescent="0.25">
      <c r="I8512" s="203"/>
      <c r="AZ8512" s="115"/>
    </row>
    <row r="8513" spans="9:52" s="180" customFormat="1" x14ac:dyDescent="0.25">
      <c r="I8513" s="203"/>
      <c r="AZ8513" s="115"/>
    </row>
    <row r="8514" spans="9:52" s="180" customFormat="1" x14ac:dyDescent="0.25">
      <c r="I8514" s="203"/>
      <c r="AZ8514" s="115"/>
    </row>
    <row r="8515" spans="9:52" s="180" customFormat="1" x14ac:dyDescent="0.25">
      <c r="I8515" s="203"/>
      <c r="AZ8515" s="115"/>
    </row>
    <row r="8516" spans="9:52" s="180" customFormat="1" x14ac:dyDescent="0.25">
      <c r="I8516" s="203"/>
      <c r="AZ8516" s="115"/>
    </row>
    <row r="8517" spans="9:52" s="180" customFormat="1" x14ac:dyDescent="0.25">
      <c r="I8517" s="203"/>
      <c r="AZ8517" s="115"/>
    </row>
    <row r="8518" spans="9:52" s="180" customFormat="1" x14ac:dyDescent="0.25">
      <c r="I8518" s="203"/>
      <c r="AZ8518" s="115"/>
    </row>
    <row r="8519" spans="9:52" s="180" customFormat="1" x14ac:dyDescent="0.25">
      <c r="I8519" s="203"/>
      <c r="AZ8519" s="115"/>
    </row>
    <row r="8520" spans="9:52" s="180" customFormat="1" x14ac:dyDescent="0.25">
      <c r="I8520" s="203"/>
      <c r="AZ8520" s="115"/>
    </row>
    <row r="8521" spans="9:52" s="180" customFormat="1" x14ac:dyDescent="0.25">
      <c r="I8521" s="203"/>
      <c r="AZ8521" s="115"/>
    </row>
    <row r="8522" spans="9:52" s="180" customFormat="1" x14ac:dyDescent="0.25">
      <c r="I8522" s="203"/>
      <c r="AZ8522" s="115"/>
    </row>
    <row r="8523" spans="9:52" s="180" customFormat="1" x14ac:dyDescent="0.25">
      <c r="I8523" s="203"/>
      <c r="AZ8523" s="115"/>
    </row>
    <row r="8524" spans="9:52" s="180" customFormat="1" x14ac:dyDescent="0.25">
      <c r="I8524" s="203"/>
      <c r="AZ8524" s="115"/>
    </row>
    <row r="8525" spans="9:52" s="180" customFormat="1" x14ac:dyDescent="0.25">
      <c r="I8525" s="203"/>
      <c r="AZ8525" s="115"/>
    </row>
    <row r="8526" spans="9:52" s="180" customFormat="1" x14ac:dyDescent="0.25">
      <c r="I8526" s="203"/>
      <c r="AZ8526" s="115"/>
    </row>
    <row r="8527" spans="9:52" s="180" customFormat="1" x14ac:dyDescent="0.25">
      <c r="I8527" s="203"/>
      <c r="AZ8527" s="115"/>
    </row>
    <row r="8528" spans="9:52" s="180" customFormat="1" x14ac:dyDescent="0.25">
      <c r="I8528" s="203"/>
      <c r="AZ8528" s="115"/>
    </row>
    <row r="8529" spans="9:52" s="180" customFormat="1" x14ac:dyDescent="0.25">
      <c r="I8529" s="203"/>
      <c r="AZ8529" s="115"/>
    </row>
    <row r="8530" spans="9:52" s="180" customFormat="1" x14ac:dyDescent="0.25">
      <c r="I8530" s="203"/>
      <c r="AZ8530" s="115"/>
    </row>
    <row r="8531" spans="9:52" s="180" customFormat="1" x14ac:dyDescent="0.25">
      <c r="I8531" s="203"/>
      <c r="AZ8531" s="115"/>
    </row>
    <row r="8532" spans="9:52" s="180" customFormat="1" x14ac:dyDescent="0.25">
      <c r="I8532" s="203"/>
      <c r="AZ8532" s="115"/>
    </row>
    <row r="8533" spans="9:52" s="180" customFormat="1" x14ac:dyDescent="0.25">
      <c r="I8533" s="203"/>
      <c r="AZ8533" s="115"/>
    </row>
    <row r="8534" spans="9:52" s="180" customFormat="1" x14ac:dyDescent="0.25">
      <c r="I8534" s="203"/>
      <c r="AZ8534" s="115"/>
    </row>
    <row r="8535" spans="9:52" s="180" customFormat="1" x14ac:dyDescent="0.25">
      <c r="I8535" s="203"/>
      <c r="AZ8535" s="115"/>
    </row>
    <row r="8536" spans="9:52" s="180" customFormat="1" x14ac:dyDescent="0.25">
      <c r="I8536" s="203"/>
      <c r="AZ8536" s="115"/>
    </row>
    <row r="8537" spans="9:52" s="180" customFormat="1" x14ac:dyDescent="0.25">
      <c r="I8537" s="203"/>
      <c r="AZ8537" s="115"/>
    </row>
    <row r="8538" spans="9:52" s="180" customFormat="1" x14ac:dyDescent="0.25">
      <c r="I8538" s="203"/>
      <c r="AZ8538" s="115"/>
    </row>
    <row r="8539" spans="9:52" s="180" customFormat="1" x14ac:dyDescent="0.25">
      <c r="I8539" s="203"/>
      <c r="AZ8539" s="115"/>
    </row>
    <row r="8540" spans="9:52" s="180" customFormat="1" x14ac:dyDescent="0.25">
      <c r="I8540" s="203"/>
      <c r="AZ8540" s="115"/>
    </row>
    <row r="8541" spans="9:52" s="180" customFormat="1" x14ac:dyDescent="0.25">
      <c r="I8541" s="203"/>
      <c r="AZ8541" s="115"/>
    </row>
    <row r="8542" spans="9:52" s="180" customFormat="1" x14ac:dyDescent="0.25">
      <c r="I8542" s="203"/>
      <c r="AZ8542" s="115"/>
    </row>
    <row r="8543" spans="9:52" s="180" customFormat="1" x14ac:dyDescent="0.25">
      <c r="I8543" s="203"/>
      <c r="AZ8543" s="115"/>
    </row>
    <row r="8544" spans="9:52" s="180" customFormat="1" x14ac:dyDescent="0.25">
      <c r="I8544" s="203"/>
      <c r="AZ8544" s="115"/>
    </row>
    <row r="8545" spans="9:52" s="180" customFormat="1" x14ac:dyDescent="0.25">
      <c r="I8545" s="203"/>
      <c r="AZ8545" s="115"/>
    </row>
    <row r="8546" spans="9:52" s="180" customFormat="1" x14ac:dyDescent="0.25">
      <c r="I8546" s="203"/>
      <c r="AZ8546" s="115"/>
    </row>
    <row r="8547" spans="9:52" s="180" customFormat="1" x14ac:dyDescent="0.25">
      <c r="I8547" s="203"/>
      <c r="AZ8547" s="115"/>
    </row>
    <row r="8548" spans="9:52" s="180" customFormat="1" x14ac:dyDescent="0.25">
      <c r="I8548" s="203"/>
      <c r="AZ8548" s="115"/>
    </row>
    <row r="8549" spans="9:52" s="180" customFormat="1" x14ac:dyDescent="0.25">
      <c r="I8549" s="203"/>
      <c r="AZ8549" s="115"/>
    </row>
    <row r="8550" spans="9:52" s="180" customFormat="1" x14ac:dyDescent="0.25">
      <c r="I8550" s="203"/>
      <c r="AZ8550" s="115"/>
    </row>
    <row r="8551" spans="9:52" s="180" customFormat="1" x14ac:dyDescent="0.25">
      <c r="I8551" s="203"/>
      <c r="AZ8551" s="115"/>
    </row>
    <row r="8552" spans="9:52" s="180" customFormat="1" x14ac:dyDescent="0.25">
      <c r="I8552" s="203"/>
      <c r="AZ8552" s="115"/>
    </row>
    <row r="8553" spans="9:52" s="180" customFormat="1" x14ac:dyDescent="0.25">
      <c r="I8553" s="203"/>
      <c r="AZ8553" s="115"/>
    </row>
    <row r="8554" spans="9:52" s="180" customFormat="1" x14ac:dyDescent="0.25">
      <c r="I8554" s="203"/>
      <c r="AZ8554" s="115"/>
    </row>
    <row r="8555" spans="9:52" s="180" customFormat="1" x14ac:dyDescent="0.25">
      <c r="I8555" s="203"/>
      <c r="AZ8555" s="115"/>
    </row>
    <row r="8556" spans="9:52" s="180" customFormat="1" x14ac:dyDescent="0.25">
      <c r="I8556" s="203"/>
      <c r="AZ8556" s="115"/>
    </row>
    <row r="8557" spans="9:52" s="180" customFormat="1" x14ac:dyDescent="0.25">
      <c r="I8557" s="203"/>
      <c r="AZ8557" s="115"/>
    </row>
    <row r="8558" spans="9:52" s="180" customFormat="1" x14ac:dyDescent="0.25">
      <c r="I8558" s="203"/>
      <c r="AZ8558" s="115"/>
    </row>
    <row r="8559" spans="9:52" s="180" customFormat="1" x14ac:dyDescent="0.25">
      <c r="I8559" s="203"/>
      <c r="AZ8559" s="115"/>
    </row>
    <row r="8560" spans="9:52" s="180" customFormat="1" x14ac:dyDescent="0.25">
      <c r="I8560" s="203"/>
      <c r="AZ8560" s="115"/>
    </row>
    <row r="8561" spans="9:52" s="180" customFormat="1" x14ac:dyDescent="0.25">
      <c r="I8561" s="203"/>
      <c r="AZ8561" s="115"/>
    </row>
    <row r="8562" spans="9:52" s="180" customFormat="1" x14ac:dyDescent="0.25">
      <c r="I8562" s="203"/>
      <c r="AZ8562" s="115"/>
    </row>
    <row r="8563" spans="9:52" s="180" customFormat="1" x14ac:dyDescent="0.25">
      <c r="I8563" s="203"/>
      <c r="AZ8563" s="115"/>
    </row>
    <row r="8564" spans="9:52" s="180" customFormat="1" x14ac:dyDescent="0.25">
      <c r="I8564" s="203"/>
      <c r="AZ8564" s="115"/>
    </row>
    <row r="8565" spans="9:52" s="180" customFormat="1" x14ac:dyDescent="0.25">
      <c r="I8565" s="203"/>
      <c r="AZ8565" s="115"/>
    </row>
    <row r="8566" spans="9:52" s="180" customFormat="1" x14ac:dyDescent="0.25">
      <c r="I8566" s="203"/>
      <c r="AZ8566" s="115"/>
    </row>
    <row r="8567" spans="9:52" s="180" customFormat="1" x14ac:dyDescent="0.25">
      <c r="I8567" s="203"/>
      <c r="AZ8567" s="115"/>
    </row>
    <row r="8568" spans="9:52" s="180" customFormat="1" x14ac:dyDescent="0.25">
      <c r="I8568" s="203"/>
      <c r="AZ8568" s="115"/>
    </row>
    <row r="8569" spans="9:52" s="180" customFormat="1" x14ac:dyDescent="0.25">
      <c r="I8569" s="203"/>
      <c r="AZ8569" s="115"/>
    </row>
    <row r="8570" spans="9:52" s="180" customFormat="1" x14ac:dyDescent="0.25">
      <c r="I8570" s="203"/>
      <c r="AZ8570" s="115"/>
    </row>
    <row r="8571" spans="9:52" s="180" customFormat="1" x14ac:dyDescent="0.25">
      <c r="I8571" s="203"/>
      <c r="AZ8571" s="115"/>
    </row>
    <row r="8572" spans="9:52" s="180" customFormat="1" x14ac:dyDescent="0.25">
      <c r="I8572" s="203"/>
      <c r="AZ8572" s="115"/>
    </row>
    <row r="8573" spans="9:52" s="180" customFormat="1" x14ac:dyDescent="0.25">
      <c r="I8573" s="203"/>
      <c r="AZ8573" s="115"/>
    </row>
    <row r="8574" spans="9:52" s="180" customFormat="1" x14ac:dyDescent="0.25">
      <c r="I8574" s="203"/>
      <c r="AZ8574" s="115"/>
    </row>
    <row r="8575" spans="9:52" s="180" customFormat="1" x14ac:dyDescent="0.25">
      <c r="I8575" s="203"/>
      <c r="AZ8575" s="115"/>
    </row>
    <row r="8576" spans="9:52" s="180" customFormat="1" x14ac:dyDescent="0.25">
      <c r="I8576" s="203"/>
      <c r="AZ8576" s="115"/>
    </row>
    <row r="8577" spans="9:52" s="180" customFormat="1" x14ac:dyDescent="0.25">
      <c r="I8577" s="203"/>
      <c r="AZ8577" s="115"/>
    </row>
    <row r="8578" spans="9:52" s="180" customFormat="1" x14ac:dyDescent="0.25">
      <c r="I8578" s="203"/>
      <c r="AZ8578" s="115"/>
    </row>
    <row r="8579" spans="9:52" s="180" customFormat="1" x14ac:dyDescent="0.25">
      <c r="I8579" s="203"/>
      <c r="AZ8579" s="115"/>
    </row>
    <row r="8580" spans="9:52" s="180" customFormat="1" x14ac:dyDescent="0.25">
      <c r="I8580" s="203"/>
      <c r="AZ8580" s="115"/>
    </row>
    <row r="8581" spans="9:52" s="180" customFormat="1" x14ac:dyDescent="0.25">
      <c r="I8581" s="203"/>
      <c r="AZ8581" s="115"/>
    </row>
    <row r="8582" spans="9:52" s="180" customFormat="1" x14ac:dyDescent="0.25">
      <c r="I8582" s="203"/>
      <c r="AZ8582" s="115"/>
    </row>
    <row r="8583" spans="9:52" s="180" customFormat="1" x14ac:dyDescent="0.25">
      <c r="I8583" s="203"/>
      <c r="AZ8583" s="115"/>
    </row>
    <row r="8584" spans="9:52" s="180" customFormat="1" x14ac:dyDescent="0.25">
      <c r="I8584" s="203"/>
      <c r="AZ8584" s="115"/>
    </row>
    <row r="8585" spans="9:52" s="180" customFormat="1" x14ac:dyDescent="0.25">
      <c r="I8585" s="203"/>
      <c r="AZ8585" s="115"/>
    </row>
    <row r="8586" spans="9:52" s="180" customFormat="1" x14ac:dyDescent="0.25">
      <c r="I8586" s="203"/>
      <c r="AZ8586" s="115"/>
    </row>
    <row r="8587" spans="9:52" s="180" customFormat="1" x14ac:dyDescent="0.25">
      <c r="I8587" s="203"/>
      <c r="AZ8587" s="115"/>
    </row>
    <row r="8588" spans="9:52" s="180" customFormat="1" x14ac:dyDescent="0.25">
      <c r="I8588" s="203"/>
      <c r="AZ8588" s="115"/>
    </row>
    <row r="8589" spans="9:52" s="180" customFormat="1" x14ac:dyDescent="0.25">
      <c r="I8589" s="203"/>
      <c r="AZ8589" s="115"/>
    </row>
    <row r="8590" spans="9:52" s="180" customFormat="1" x14ac:dyDescent="0.25">
      <c r="I8590" s="203"/>
      <c r="AZ8590" s="115"/>
    </row>
    <row r="8591" spans="9:52" s="180" customFormat="1" x14ac:dyDescent="0.25">
      <c r="I8591" s="203"/>
      <c r="AZ8591" s="115"/>
    </row>
    <row r="8592" spans="9:52" s="180" customFormat="1" x14ac:dyDescent="0.25">
      <c r="I8592" s="203"/>
      <c r="AZ8592" s="115"/>
    </row>
    <row r="8593" spans="9:52" s="180" customFormat="1" x14ac:dyDescent="0.25">
      <c r="I8593" s="203"/>
      <c r="AZ8593" s="115"/>
    </row>
    <row r="8594" spans="9:52" s="180" customFormat="1" x14ac:dyDescent="0.25">
      <c r="I8594" s="203"/>
      <c r="AZ8594" s="115"/>
    </row>
    <row r="8595" spans="9:52" s="180" customFormat="1" x14ac:dyDescent="0.25">
      <c r="I8595" s="203"/>
      <c r="AZ8595" s="115"/>
    </row>
    <row r="8596" spans="9:52" s="180" customFormat="1" x14ac:dyDescent="0.25">
      <c r="I8596" s="203"/>
      <c r="AZ8596" s="115"/>
    </row>
    <row r="8597" spans="9:52" s="180" customFormat="1" x14ac:dyDescent="0.25">
      <c r="I8597" s="203"/>
      <c r="AZ8597" s="115"/>
    </row>
    <row r="8598" spans="9:52" s="180" customFormat="1" x14ac:dyDescent="0.25">
      <c r="I8598" s="203"/>
      <c r="AZ8598" s="115"/>
    </row>
    <row r="8599" spans="9:52" s="180" customFormat="1" x14ac:dyDescent="0.25">
      <c r="I8599" s="203"/>
      <c r="AZ8599" s="115"/>
    </row>
    <row r="8600" spans="9:52" s="180" customFormat="1" x14ac:dyDescent="0.25">
      <c r="I8600" s="203"/>
      <c r="AZ8600" s="115"/>
    </row>
    <row r="8601" spans="9:52" s="180" customFormat="1" x14ac:dyDescent="0.25">
      <c r="I8601" s="203"/>
      <c r="AZ8601" s="115"/>
    </row>
    <row r="8602" spans="9:52" s="180" customFormat="1" x14ac:dyDescent="0.25">
      <c r="I8602" s="203"/>
      <c r="AZ8602" s="115"/>
    </row>
    <row r="8603" spans="9:52" s="180" customFormat="1" x14ac:dyDescent="0.25">
      <c r="I8603" s="203"/>
      <c r="AZ8603" s="115"/>
    </row>
    <row r="8604" spans="9:52" s="180" customFormat="1" x14ac:dyDescent="0.25">
      <c r="I8604" s="203"/>
      <c r="AZ8604" s="115"/>
    </row>
    <row r="8605" spans="9:52" s="180" customFormat="1" x14ac:dyDescent="0.25">
      <c r="I8605" s="203"/>
      <c r="AZ8605" s="115"/>
    </row>
    <row r="8606" spans="9:52" s="180" customFormat="1" x14ac:dyDescent="0.25">
      <c r="I8606" s="203"/>
      <c r="AZ8606" s="115"/>
    </row>
    <row r="8607" spans="9:52" s="180" customFormat="1" x14ac:dyDescent="0.25">
      <c r="I8607" s="203"/>
      <c r="AZ8607" s="115"/>
    </row>
    <row r="8608" spans="9:52" s="180" customFormat="1" x14ac:dyDescent="0.25">
      <c r="I8608" s="203"/>
      <c r="AZ8608" s="115"/>
    </row>
    <row r="8609" spans="9:52" s="180" customFormat="1" x14ac:dyDescent="0.25">
      <c r="I8609" s="203"/>
      <c r="AZ8609" s="115"/>
    </row>
    <row r="8610" spans="9:52" s="180" customFormat="1" x14ac:dyDescent="0.25">
      <c r="I8610" s="203"/>
      <c r="AZ8610" s="115"/>
    </row>
    <row r="8611" spans="9:52" s="180" customFormat="1" x14ac:dyDescent="0.25">
      <c r="I8611" s="203"/>
      <c r="AZ8611" s="115"/>
    </row>
    <row r="8612" spans="9:52" s="180" customFormat="1" x14ac:dyDescent="0.25">
      <c r="I8612" s="203"/>
      <c r="AZ8612" s="115"/>
    </row>
    <row r="8613" spans="9:52" s="180" customFormat="1" x14ac:dyDescent="0.25">
      <c r="I8613" s="203"/>
      <c r="AZ8613" s="115"/>
    </row>
    <row r="8614" spans="9:52" s="180" customFormat="1" x14ac:dyDescent="0.25">
      <c r="I8614" s="203"/>
      <c r="AZ8614" s="115"/>
    </row>
    <row r="8615" spans="9:52" s="180" customFormat="1" x14ac:dyDescent="0.25">
      <c r="I8615" s="203"/>
      <c r="AZ8615" s="115"/>
    </row>
    <row r="8616" spans="9:52" s="180" customFormat="1" x14ac:dyDescent="0.25">
      <c r="I8616" s="203"/>
      <c r="AZ8616" s="115"/>
    </row>
    <row r="8617" spans="9:52" s="180" customFormat="1" x14ac:dyDescent="0.25">
      <c r="I8617" s="203"/>
      <c r="AZ8617" s="115"/>
    </row>
    <row r="8618" spans="9:52" s="180" customFormat="1" x14ac:dyDescent="0.25">
      <c r="I8618" s="203"/>
      <c r="AZ8618" s="115"/>
    </row>
    <row r="8619" spans="9:52" s="180" customFormat="1" x14ac:dyDescent="0.25">
      <c r="I8619" s="203"/>
      <c r="AZ8619" s="115"/>
    </row>
    <row r="8620" spans="9:52" s="180" customFormat="1" x14ac:dyDescent="0.25">
      <c r="I8620" s="203"/>
      <c r="AZ8620" s="115"/>
    </row>
    <row r="8621" spans="9:52" s="180" customFormat="1" x14ac:dyDescent="0.25">
      <c r="I8621" s="203"/>
      <c r="AZ8621" s="115"/>
    </row>
    <row r="8622" spans="9:52" s="180" customFormat="1" x14ac:dyDescent="0.25">
      <c r="I8622" s="203"/>
      <c r="AZ8622" s="115"/>
    </row>
    <row r="8623" spans="9:52" s="180" customFormat="1" x14ac:dyDescent="0.25">
      <c r="I8623" s="203"/>
      <c r="AZ8623" s="115"/>
    </row>
    <row r="8624" spans="9:52" s="180" customFormat="1" x14ac:dyDescent="0.25">
      <c r="I8624" s="203"/>
      <c r="AZ8624" s="115"/>
    </row>
    <row r="8625" spans="9:52" s="180" customFormat="1" x14ac:dyDescent="0.25">
      <c r="I8625" s="203"/>
      <c r="AZ8625" s="115"/>
    </row>
    <row r="8626" spans="9:52" s="180" customFormat="1" x14ac:dyDescent="0.25">
      <c r="I8626" s="203"/>
      <c r="AZ8626" s="115"/>
    </row>
    <row r="8627" spans="9:52" s="180" customFormat="1" x14ac:dyDescent="0.25">
      <c r="I8627" s="203"/>
      <c r="AZ8627" s="115"/>
    </row>
    <row r="8628" spans="9:52" s="180" customFormat="1" x14ac:dyDescent="0.25">
      <c r="I8628" s="203"/>
      <c r="AZ8628" s="115"/>
    </row>
    <row r="8629" spans="9:52" s="180" customFormat="1" x14ac:dyDescent="0.25">
      <c r="I8629" s="203"/>
      <c r="AZ8629" s="115"/>
    </row>
    <row r="8630" spans="9:52" s="180" customFormat="1" x14ac:dyDescent="0.25">
      <c r="I8630" s="203"/>
      <c r="AZ8630" s="115"/>
    </row>
    <row r="8631" spans="9:52" s="180" customFormat="1" x14ac:dyDescent="0.25">
      <c r="I8631" s="203"/>
      <c r="AZ8631" s="115"/>
    </row>
    <row r="8632" spans="9:52" s="180" customFormat="1" x14ac:dyDescent="0.25">
      <c r="I8632" s="203"/>
      <c r="AZ8632" s="115"/>
    </row>
    <row r="8633" spans="9:52" s="180" customFormat="1" x14ac:dyDescent="0.25">
      <c r="I8633" s="203"/>
      <c r="AZ8633" s="115"/>
    </row>
    <row r="8634" spans="9:52" s="180" customFormat="1" x14ac:dyDescent="0.25">
      <c r="I8634" s="203"/>
      <c r="AZ8634" s="115"/>
    </row>
    <row r="8635" spans="9:52" s="180" customFormat="1" x14ac:dyDescent="0.25">
      <c r="I8635" s="203"/>
      <c r="AZ8635" s="115"/>
    </row>
    <row r="8636" spans="9:52" s="180" customFormat="1" x14ac:dyDescent="0.25">
      <c r="I8636" s="203"/>
      <c r="AZ8636" s="115"/>
    </row>
    <row r="8637" spans="9:52" s="180" customFormat="1" x14ac:dyDescent="0.25">
      <c r="I8637" s="203"/>
      <c r="AZ8637" s="115"/>
    </row>
    <row r="8638" spans="9:52" s="180" customFormat="1" x14ac:dyDescent="0.25">
      <c r="I8638" s="203"/>
      <c r="AZ8638" s="115"/>
    </row>
    <row r="8639" spans="9:52" s="180" customFormat="1" x14ac:dyDescent="0.25">
      <c r="I8639" s="203"/>
      <c r="AZ8639" s="115"/>
    </row>
    <row r="8640" spans="9:52" s="180" customFormat="1" x14ac:dyDescent="0.25">
      <c r="I8640" s="203"/>
      <c r="AZ8640" s="115"/>
    </row>
    <row r="8641" spans="9:52" s="180" customFormat="1" x14ac:dyDescent="0.25">
      <c r="I8641" s="203"/>
      <c r="AZ8641" s="115"/>
    </row>
    <row r="8642" spans="9:52" s="180" customFormat="1" x14ac:dyDescent="0.25">
      <c r="I8642" s="203"/>
      <c r="AZ8642" s="115"/>
    </row>
    <row r="8643" spans="9:52" s="180" customFormat="1" x14ac:dyDescent="0.25">
      <c r="I8643" s="203"/>
      <c r="AZ8643" s="115"/>
    </row>
    <row r="8644" spans="9:52" s="180" customFormat="1" x14ac:dyDescent="0.25">
      <c r="I8644" s="203"/>
      <c r="AZ8644" s="115"/>
    </row>
    <row r="8645" spans="9:52" s="180" customFormat="1" x14ac:dyDescent="0.25">
      <c r="I8645" s="203"/>
      <c r="AZ8645" s="115"/>
    </row>
    <row r="8646" spans="9:52" s="180" customFormat="1" x14ac:dyDescent="0.25">
      <c r="I8646" s="203"/>
      <c r="AZ8646" s="115"/>
    </row>
    <row r="8647" spans="9:52" s="180" customFormat="1" x14ac:dyDescent="0.25">
      <c r="I8647" s="203"/>
      <c r="AZ8647" s="115"/>
    </row>
    <row r="8648" spans="9:52" s="180" customFormat="1" x14ac:dyDescent="0.25">
      <c r="I8648" s="203"/>
      <c r="AZ8648" s="115"/>
    </row>
    <row r="8649" spans="9:52" s="180" customFormat="1" x14ac:dyDescent="0.25">
      <c r="I8649" s="203"/>
      <c r="AZ8649" s="115"/>
    </row>
    <row r="8650" spans="9:52" s="180" customFormat="1" x14ac:dyDescent="0.25">
      <c r="I8650" s="203"/>
      <c r="AZ8650" s="115"/>
    </row>
    <row r="8651" spans="9:52" s="180" customFormat="1" x14ac:dyDescent="0.25">
      <c r="I8651" s="203"/>
      <c r="AZ8651" s="115"/>
    </row>
    <row r="8652" spans="9:52" s="180" customFormat="1" x14ac:dyDescent="0.25">
      <c r="I8652" s="203"/>
      <c r="AZ8652" s="115"/>
    </row>
    <row r="8653" spans="9:52" s="180" customFormat="1" x14ac:dyDescent="0.25">
      <c r="I8653" s="203"/>
      <c r="AZ8653" s="115"/>
    </row>
    <row r="8654" spans="9:52" s="180" customFormat="1" x14ac:dyDescent="0.25">
      <c r="I8654" s="203"/>
      <c r="AZ8654" s="115"/>
    </row>
    <row r="8655" spans="9:52" s="180" customFormat="1" x14ac:dyDescent="0.25">
      <c r="I8655" s="203"/>
      <c r="AZ8655" s="115"/>
    </row>
    <row r="8656" spans="9:52" s="180" customFormat="1" x14ac:dyDescent="0.25">
      <c r="I8656" s="203"/>
      <c r="AZ8656" s="115"/>
    </row>
    <row r="8657" spans="9:52" s="180" customFormat="1" x14ac:dyDescent="0.25">
      <c r="I8657" s="203"/>
      <c r="AZ8657" s="115"/>
    </row>
    <row r="8658" spans="9:52" s="180" customFormat="1" x14ac:dyDescent="0.25">
      <c r="I8658" s="203"/>
      <c r="AZ8658" s="115"/>
    </row>
    <row r="8659" spans="9:52" s="180" customFormat="1" x14ac:dyDescent="0.25">
      <c r="I8659" s="203"/>
      <c r="AZ8659" s="115"/>
    </row>
    <row r="8660" spans="9:52" s="180" customFormat="1" x14ac:dyDescent="0.25">
      <c r="I8660" s="203"/>
      <c r="AZ8660" s="115"/>
    </row>
    <row r="8661" spans="9:52" s="180" customFormat="1" x14ac:dyDescent="0.25">
      <c r="I8661" s="203"/>
      <c r="AZ8661" s="115"/>
    </row>
    <row r="8662" spans="9:52" s="180" customFormat="1" x14ac:dyDescent="0.25">
      <c r="I8662" s="203"/>
      <c r="AZ8662" s="115"/>
    </row>
    <row r="8663" spans="9:52" s="180" customFormat="1" x14ac:dyDescent="0.25">
      <c r="I8663" s="203"/>
      <c r="AZ8663" s="115"/>
    </row>
    <row r="8664" spans="9:52" s="180" customFormat="1" x14ac:dyDescent="0.25">
      <c r="I8664" s="203"/>
      <c r="AZ8664" s="115"/>
    </row>
    <row r="8665" spans="9:52" s="180" customFormat="1" x14ac:dyDescent="0.25">
      <c r="I8665" s="203"/>
      <c r="AZ8665" s="115"/>
    </row>
    <row r="8666" spans="9:52" s="180" customFormat="1" x14ac:dyDescent="0.25">
      <c r="I8666" s="203"/>
      <c r="AZ8666" s="115"/>
    </row>
    <row r="8667" spans="9:52" s="180" customFormat="1" x14ac:dyDescent="0.25">
      <c r="I8667" s="203"/>
      <c r="AZ8667" s="115"/>
    </row>
    <row r="8668" spans="9:52" s="180" customFormat="1" x14ac:dyDescent="0.25">
      <c r="I8668" s="203"/>
      <c r="AZ8668" s="115"/>
    </row>
    <row r="8669" spans="9:52" s="180" customFormat="1" x14ac:dyDescent="0.25">
      <c r="I8669" s="203"/>
      <c r="AZ8669" s="115"/>
    </row>
    <row r="8670" spans="9:52" s="180" customFormat="1" x14ac:dyDescent="0.25">
      <c r="I8670" s="203"/>
      <c r="AZ8670" s="115"/>
    </row>
    <row r="8671" spans="9:52" s="180" customFormat="1" x14ac:dyDescent="0.25">
      <c r="I8671" s="203"/>
      <c r="AZ8671" s="115"/>
    </row>
    <row r="8672" spans="9:52" s="180" customFormat="1" x14ac:dyDescent="0.25">
      <c r="I8672" s="203"/>
      <c r="AZ8672" s="115"/>
    </row>
    <row r="8673" spans="9:52" s="180" customFormat="1" x14ac:dyDescent="0.25">
      <c r="I8673" s="203"/>
      <c r="AZ8673" s="115"/>
    </row>
    <row r="8674" spans="9:52" s="180" customFormat="1" x14ac:dyDescent="0.25">
      <c r="I8674" s="203"/>
      <c r="AZ8674" s="115"/>
    </row>
    <row r="8675" spans="9:52" s="180" customFormat="1" x14ac:dyDescent="0.25">
      <c r="I8675" s="203"/>
      <c r="AZ8675" s="115"/>
    </row>
    <row r="8676" spans="9:52" s="180" customFormat="1" x14ac:dyDescent="0.25">
      <c r="I8676" s="203"/>
      <c r="AZ8676" s="115"/>
    </row>
    <row r="8677" spans="9:52" s="180" customFormat="1" x14ac:dyDescent="0.25">
      <c r="I8677" s="203"/>
      <c r="AZ8677" s="115"/>
    </row>
    <row r="8678" spans="9:52" s="180" customFormat="1" x14ac:dyDescent="0.25">
      <c r="I8678" s="203"/>
      <c r="AZ8678" s="115"/>
    </row>
    <row r="8679" spans="9:52" s="180" customFormat="1" x14ac:dyDescent="0.25">
      <c r="I8679" s="203"/>
      <c r="AZ8679" s="115"/>
    </row>
    <row r="8680" spans="9:52" s="180" customFormat="1" x14ac:dyDescent="0.25">
      <c r="I8680" s="203"/>
      <c r="AZ8680" s="115"/>
    </row>
    <row r="8681" spans="9:52" s="180" customFormat="1" x14ac:dyDescent="0.25">
      <c r="I8681" s="203"/>
      <c r="AZ8681" s="115"/>
    </row>
    <row r="8682" spans="9:52" s="180" customFormat="1" x14ac:dyDescent="0.25">
      <c r="I8682" s="203"/>
      <c r="AZ8682" s="115"/>
    </row>
    <row r="8683" spans="9:52" s="180" customFormat="1" x14ac:dyDescent="0.25">
      <c r="I8683" s="203"/>
      <c r="AZ8683" s="115"/>
    </row>
    <row r="8684" spans="9:52" s="180" customFormat="1" x14ac:dyDescent="0.25">
      <c r="I8684" s="203"/>
      <c r="AZ8684" s="115"/>
    </row>
    <row r="8685" spans="9:52" s="180" customFormat="1" x14ac:dyDescent="0.25">
      <c r="I8685" s="203"/>
      <c r="AZ8685" s="115"/>
    </row>
    <row r="8686" spans="9:52" s="180" customFormat="1" x14ac:dyDescent="0.25">
      <c r="I8686" s="203"/>
      <c r="AZ8686" s="115"/>
    </row>
    <row r="8687" spans="9:52" s="180" customFormat="1" x14ac:dyDescent="0.25">
      <c r="I8687" s="203"/>
      <c r="AZ8687" s="115"/>
    </row>
    <row r="8688" spans="9:52" s="180" customFormat="1" x14ac:dyDescent="0.25">
      <c r="I8688" s="203"/>
      <c r="AZ8688" s="115"/>
    </row>
    <row r="8689" spans="9:52" s="180" customFormat="1" x14ac:dyDescent="0.25">
      <c r="I8689" s="203"/>
      <c r="AZ8689" s="115"/>
    </row>
    <row r="8690" spans="9:52" s="180" customFormat="1" x14ac:dyDescent="0.25">
      <c r="I8690" s="203"/>
      <c r="AZ8690" s="115"/>
    </row>
    <row r="8691" spans="9:52" s="180" customFormat="1" x14ac:dyDescent="0.25">
      <c r="I8691" s="203"/>
      <c r="AZ8691" s="115"/>
    </row>
    <row r="8692" spans="9:52" s="180" customFormat="1" x14ac:dyDescent="0.25">
      <c r="I8692" s="203"/>
      <c r="AZ8692" s="115"/>
    </row>
    <row r="8693" spans="9:52" s="180" customFormat="1" x14ac:dyDescent="0.25">
      <c r="I8693" s="203"/>
      <c r="AZ8693" s="115"/>
    </row>
    <row r="8694" spans="9:52" s="180" customFormat="1" x14ac:dyDescent="0.25">
      <c r="I8694" s="203"/>
      <c r="AZ8694" s="115"/>
    </row>
    <row r="8695" spans="9:52" s="180" customFormat="1" x14ac:dyDescent="0.25">
      <c r="I8695" s="203"/>
      <c r="AZ8695" s="115"/>
    </row>
    <row r="8696" spans="9:52" s="180" customFormat="1" x14ac:dyDescent="0.25">
      <c r="I8696" s="203"/>
      <c r="AZ8696" s="115"/>
    </row>
    <row r="8697" spans="9:52" s="180" customFormat="1" x14ac:dyDescent="0.25">
      <c r="I8697" s="203"/>
      <c r="AZ8697" s="115"/>
    </row>
    <row r="8698" spans="9:52" s="180" customFormat="1" x14ac:dyDescent="0.25">
      <c r="I8698" s="203"/>
      <c r="AZ8698" s="115"/>
    </row>
    <row r="8699" spans="9:52" s="180" customFormat="1" x14ac:dyDescent="0.25">
      <c r="I8699" s="203"/>
      <c r="AZ8699" s="115"/>
    </row>
    <row r="8700" spans="9:52" s="180" customFormat="1" x14ac:dyDescent="0.25">
      <c r="I8700" s="203"/>
      <c r="AZ8700" s="115"/>
    </row>
    <row r="8701" spans="9:52" s="180" customFormat="1" x14ac:dyDescent="0.25">
      <c r="I8701" s="203"/>
      <c r="AZ8701" s="115"/>
    </row>
    <row r="8702" spans="9:52" s="180" customFormat="1" x14ac:dyDescent="0.25">
      <c r="I8702" s="203"/>
      <c r="AZ8702" s="115"/>
    </row>
    <row r="8703" spans="9:52" s="180" customFormat="1" x14ac:dyDescent="0.25">
      <c r="I8703" s="203"/>
      <c r="AZ8703" s="115"/>
    </row>
    <row r="8704" spans="9:52" s="180" customFormat="1" x14ac:dyDescent="0.25">
      <c r="I8704" s="203"/>
      <c r="AZ8704" s="115"/>
    </row>
    <row r="8705" spans="9:52" s="180" customFormat="1" x14ac:dyDescent="0.25">
      <c r="I8705" s="203"/>
      <c r="AZ8705" s="115"/>
    </row>
    <row r="8706" spans="9:52" s="180" customFormat="1" x14ac:dyDescent="0.25">
      <c r="I8706" s="203"/>
      <c r="AZ8706" s="115"/>
    </row>
    <row r="8707" spans="9:52" s="180" customFormat="1" x14ac:dyDescent="0.25">
      <c r="I8707" s="203"/>
      <c r="AZ8707" s="115"/>
    </row>
    <row r="8708" spans="9:52" s="180" customFormat="1" x14ac:dyDescent="0.25">
      <c r="I8708" s="203"/>
      <c r="AZ8708" s="115"/>
    </row>
    <row r="8709" spans="9:52" s="180" customFormat="1" x14ac:dyDescent="0.25">
      <c r="I8709" s="203"/>
      <c r="AZ8709" s="115"/>
    </row>
    <row r="8710" spans="9:52" s="180" customFormat="1" x14ac:dyDescent="0.25">
      <c r="I8710" s="203"/>
      <c r="AZ8710" s="115"/>
    </row>
    <row r="8711" spans="9:52" s="180" customFormat="1" x14ac:dyDescent="0.25">
      <c r="I8711" s="203"/>
      <c r="AZ8711" s="115"/>
    </row>
    <row r="8712" spans="9:52" s="180" customFormat="1" x14ac:dyDescent="0.25">
      <c r="I8712" s="203"/>
      <c r="AZ8712" s="115"/>
    </row>
    <row r="8713" spans="9:52" s="180" customFormat="1" x14ac:dyDescent="0.25">
      <c r="I8713" s="203"/>
      <c r="AZ8713" s="115"/>
    </row>
    <row r="8714" spans="9:52" s="180" customFormat="1" x14ac:dyDescent="0.25">
      <c r="I8714" s="203"/>
      <c r="AZ8714" s="115"/>
    </row>
    <row r="8715" spans="9:52" s="180" customFormat="1" x14ac:dyDescent="0.25">
      <c r="I8715" s="203"/>
      <c r="AZ8715" s="115"/>
    </row>
    <row r="8716" spans="9:52" s="180" customFormat="1" x14ac:dyDescent="0.25">
      <c r="I8716" s="203"/>
      <c r="AZ8716" s="115"/>
    </row>
    <row r="8717" spans="9:52" s="180" customFormat="1" x14ac:dyDescent="0.25">
      <c r="I8717" s="203"/>
      <c r="AZ8717" s="115"/>
    </row>
    <row r="8718" spans="9:52" s="180" customFormat="1" x14ac:dyDescent="0.25">
      <c r="I8718" s="203"/>
      <c r="AZ8718" s="115"/>
    </row>
    <row r="8719" spans="9:52" s="180" customFormat="1" x14ac:dyDescent="0.25">
      <c r="I8719" s="203"/>
      <c r="AZ8719" s="115"/>
    </row>
    <row r="8720" spans="9:52" s="180" customFormat="1" x14ac:dyDescent="0.25">
      <c r="I8720" s="203"/>
      <c r="AZ8720" s="115"/>
    </row>
    <row r="8721" spans="9:52" s="180" customFormat="1" x14ac:dyDescent="0.25">
      <c r="I8721" s="203"/>
      <c r="AZ8721" s="115"/>
    </row>
    <row r="8722" spans="9:52" s="180" customFormat="1" x14ac:dyDescent="0.25">
      <c r="I8722" s="203"/>
      <c r="AZ8722" s="115"/>
    </row>
    <row r="8723" spans="9:52" s="180" customFormat="1" x14ac:dyDescent="0.25">
      <c r="I8723" s="203"/>
      <c r="AZ8723" s="115"/>
    </row>
    <row r="8724" spans="9:52" s="180" customFormat="1" x14ac:dyDescent="0.25">
      <c r="I8724" s="203"/>
      <c r="AZ8724" s="115"/>
    </row>
    <row r="8725" spans="9:52" s="180" customFormat="1" x14ac:dyDescent="0.25">
      <c r="I8725" s="203"/>
      <c r="AZ8725" s="115"/>
    </row>
    <row r="8726" spans="9:52" s="180" customFormat="1" x14ac:dyDescent="0.25">
      <c r="I8726" s="203"/>
      <c r="AZ8726" s="115"/>
    </row>
    <row r="8727" spans="9:52" s="180" customFormat="1" x14ac:dyDescent="0.25">
      <c r="I8727" s="203"/>
      <c r="AZ8727" s="115"/>
    </row>
    <row r="8728" spans="9:52" s="180" customFormat="1" x14ac:dyDescent="0.25">
      <c r="I8728" s="203"/>
      <c r="AZ8728" s="115"/>
    </row>
    <row r="8729" spans="9:52" s="180" customFormat="1" x14ac:dyDescent="0.25">
      <c r="I8729" s="203"/>
      <c r="AZ8729" s="115"/>
    </row>
    <row r="8730" spans="9:52" s="180" customFormat="1" x14ac:dyDescent="0.25">
      <c r="I8730" s="203"/>
      <c r="AZ8730" s="115"/>
    </row>
    <row r="8731" spans="9:52" s="180" customFormat="1" x14ac:dyDescent="0.25">
      <c r="I8731" s="203"/>
      <c r="AZ8731" s="115"/>
    </row>
    <row r="8732" spans="9:52" s="180" customFormat="1" x14ac:dyDescent="0.25">
      <c r="I8732" s="203"/>
      <c r="AZ8732" s="115"/>
    </row>
    <row r="8733" spans="9:52" s="180" customFormat="1" x14ac:dyDescent="0.25">
      <c r="I8733" s="203"/>
      <c r="AZ8733" s="115"/>
    </row>
    <row r="8734" spans="9:52" s="180" customFormat="1" x14ac:dyDescent="0.25">
      <c r="I8734" s="203"/>
      <c r="AZ8734" s="115"/>
    </row>
    <row r="8735" spans="9:52" s="180" customFormat="1" x14ac:dyDescent="0.25">
      <c r="I8735" s="203"/>
      <c r="AZ8735" s="115"/>
    </row>
    <row r="8736" spans="9:52" s="180" customFormat="1" x14ac:dyDescent="0.25">
      <c r="I8736" s="203"/>
      <c r="AZ8736" s="115"/>
    </row>
    <row r="8737" spans="9:52" s="180" customFormat="1" x14ac:dyDescent="0.25">
      <c r="I8737" s="203"/>
      <c r="AZ8737" s="115"/>
    </row>
    <row r="8738" spans="9:52" s="180" customFormat="1" x14ac:dyDescent="0.25">
      <c r="I8738" s="203"/>
      <c r="AZ8738" s="115"/>
    </row>
    <row r="8739" spans="9:52" s="180" customFormat="1" x14ac:dyDescent="0.25">
      <c r="I8739" s="203"/>
      <c r="AZ8739" s="115"/>
    </row>
    <row r="8740" spans="9:52" s="180" customFormat="1" x14ac:dyDescent="0.25">
      <c r="I8740" s="203"/>
      <c r="AZ8740" s="115"/>
    </row>
    <row r="8741" spans="9:52" s="180" customFormat="1" x14ac:dyDescent="0.25">
      <c r="I8741" s="203"/>
      <c r="AZ8741" s="115"/>
    </row>
    <row r="8742" spans="9:52" s="180" customFormat="1" x14ac:dyDescent="0.25">
      <c r="I8742" s="203"/>
      <c r="AZ8742" s="115"/>
    </row>
    <row r="8743" spans="9:52" s="180" customFormat="1" x14ac:dyDescent="0.25">
      <c r="I8743" s="203"/>
      <c r="AZ8743" s="115"/>
    </row>
    <row r="8744" spans="9:52" s="180" customFormat="1" x14ac:dyDescent="0.25">
      <c r="I8744" s="203"/>
      <c r="AZ8744" s="115"/>
    </row>
    <row r="8745" spans="9:52" s="180" customFormat="1" x14ac:dyDescent="0.25">
      <c r="I8745" s="203"/>
      <c r="AZ8745" s="115"/>
    </row>
    <row r="8746" spans="9:52" s="180" customFormat="1" x14ac:dyDescent="0.25">
      <c r="I8746" s="203"/>
      <c r="AZ8746" s="115"/>
    </row>
    <row r="8747" spans="9:52" s="180" customFormat="1" x14ac:dyDescent="0.25">
      <c r="I8747" s="203"/>
      <c r="AZ8747" s="115"/>
    </row>
    <row r="8748" spans="9:52" s="180" customFormat="1" x14ac:dyDescent="0.25">
      <c r="I8748" s="203"/>
      <c r="AZ8748" s="115"/>
    </row>
    <row r="8749" spans="9:52" s="180" customFormat="1" x14ac:dyDescent="0.25">
      <c r="I8749" s="203"/>
      <c r="AZ8749" s="115"/>
    </row>
    <row r="8750" spans="9:52" s="180" customFormat="1" x14ac:dyDescent="0.25">
      <c r="I8750" s="203"/>
      <c r="AZ8750" s="115"/>
    </row>
    <row r="8751" spans="9:52" s="180" customFormat="1" x14ac:dyDescent="0.25">
      <c r="I8751" s="203"/>
      <c r="AZ8751" s="115"/>
    </row>
    <row r="8752" spans="9:52" s="180" customFormat="1" x14ac:dyDescent="0.25">
      <c r="I8752" s="203"/>
      <c r="AZ8752" s="115"/>
    </row>
    <row r="8753" spans="9:52" s="180" customFormat="1" x14ac:dyDescent="0.25">
      <c r="I8753" s="203"/>
      <c r="AZ8753" s="115"/>
    </row>
    <row r="8754" spans="9:52" s="180" customFormat="1" x14ac:dyDescent="0.25">
      <c r="I8754" s="203"/>
      <c r="AZ8754" s="115"/>
    </row>
    <row r="8755" spans="9:52" s="180" customFormat="1" x14ac:dyDescent="0.25">
      <c r="I8755" s="203"/>
      <c r="AZ8755" s="115"/>
    </row>
    <row r="8756" spans="9:52" s="180" customFormat="1" x14ac:dyDescent="0.25">
      <c r="I8756" s="203"/>
      <c r="AZ8756" s="115"/>
    </row>
    <row r="8757" spans="9:52" s="180" customFormat="1" x14ac:dyDescent="0.25">
      <c r="I8757" s="203"/>
      <c r="AZ8757" s="115"/>
    </row>
    <row r="8758" spans="9:52" s="180" customFormat="1" x14ac:dyDescent="0.25">
      <c r="I8758" s="203"/>
      <c r="AZ8758" s="115"/>
    </row>
    <row r="8759" spans="9:52" s="180" customFormat="1" x14ac:dyDescent="0.25">
      <c r="I8759" s="203"/>
      <c r="AZ8759" s="115"/>
    </row>
    <row r="8760" spans="9:52" s="180" customFormat="1" x14ac:dyDescent="0.25">
      <c r="I8760" s="203"/>
      <c r="AZ8760" s="115"/>
    </row>
    <row r="8761" spans="9:52" s="180" customFormat="1" x14ac:dyDescent="0.25">
      <c r="I8761" s="203"/>
      <c r="AZ8761" s="115"/>
    </row>
    <row r="8762" spans="9:52" s="180" customFormat="1" x14ac:dyDescent="0.25">
      <c r="I8762" s="203"/>
      <c r="AZ8762" s="115"/>
    </row>
    <row r="8763" spans="9:52" s="180" customFormat="1" x14ac:dyDescent="0.25">
      <c r="I8763" s="203"/>
      <c r="AZ8763" s="115"/>
    </row>
    <row r="8764" spans="9:52" s="180" customFormat="1" x14ac:dyDescent="0.25">
      <c r="I8764" s="203"/>
      <c r="AZ8764" s="115"/>
    </row>
    <row r="8765" spans="9:52" s="180" customFormat="1" x14ac:dyDescent="0.25">
      <c r="I8765" s="203"/>
      <c r="AZ8765" s="115"/>
    </row>
    <row r="8766" spans="9:52" s="180" customFormat="1" x14ac:dyDescent="0.25">
      <c r="I8766" s="203"/>
      <c r="AZ8766" s="115"/>
    </row>
    <row r="8767" spans="9:52" s="180" customFormat="1" x14ac:dyDescent="0.25">
      <c r="I8767" s="203"/>
      <c r="AZ8767" s="115"/>
    </row>
    <row r="8768" spans="9:52" s="180" customFormat="1" x14ac:dyDescent="0.25">
      <c r="I8768" s="203"/>
      <c r="AZ8768" s="115"/>
    </row>
    <row r="8769" spans="9:52" s="180" customFormat="1" x14ac:dyDescent="0.25">
      <c r="I8769" s="203"/>
      <c r="AZ8769" s="115"/>
    </row>
    <row r="8770" spans="9:52" s="180" customFormat="1" x14ac:dyDescent="0.25">
      <c r="I8770" s="203"/>
      <c r="AZ8770" s="115"/>
    </row>
    <row r="8771" spans="9:52" s="180" customFormat="1" x14ac:dyDescent="0.25">
      <c r="I8771" s="203"/>
      <c r="AZ8771" s="115"/>
    </row>
    <row r="8772" spans="9:52" s="180" customFormat="1" x14ac:dyDescent="0.25">
      <c r="I8772" s="203"/>
      <c r="AZ8772" s="115"/>
    </row>
    <row r="8773" spans="9:52" s="180" customFormat="1" x14ac:dyDescent="0.25">
      <c r="I8773" s="203"/>
      <c r="AZ8773" s="115"/>
    </row>
    <row r="8774" spans="9:52" s="180" customFormat="1" x14ac:dyDescent="0.25">
      <c r="I8774" s="203"/>
      <c r="AZ8774" s="115"/>
    </row>
    <row r="8775" spans="9:52" s="180" customFormat="1" x14ac:dyDescent="0.25">
      <c r="I8775" s="203"/>
      <c r="AZ8775" s="115"/>
    </row>
    <row r="8776" spans="9:52" s="180" customFormat="1" x14ac:dyDescent="0.25">
      <c r="I8776" s="203"/>
      <c r="AZ8776" s="115"/>
    </row>
    <row r="8777" spans="9:52" s="180" customFormat="1" x14ac:dyDescent="0.25">
      <c r="I8777" s="203"/>
      <c r="AZ8777" s="115"/>
    </row>
    <row r="8778" spans="9:52" s="180" customFormat="1" x14ac:dyDescent="0.25">
      <c r="I8778" s="203"/>
      <c r="AZ8778" s="115"/>
    </row>
    <row r="8779" spans="9:52" s="180" customFormat="1" x14ac:dyDescent="0.25">
      <c r="I8779" s="203"/>
      <c r="AZ8779" s="115"/>
    </row>
    <row r="8780" spans="9:52" s="180" customFormat="1" x14ac:dyDescent="0.25">
      <c r="I8780" s="203"/>
      <c r="AZ8780" s="115"/>
    </row>
    <row r="8781" spans="9:52" s="180" customFormat="1" x14ac:dyDescent="0.25">
      <c r="I8781" s="203"/>
      <c r="AZ8781" s="115"/>
    </row>
    <row r="8782" spans="9:52" s="180" customFormat="1" x14ac:dyDescent="0.25">
      <c r="I8782" s="203"/>
      <c r="AZ8782" s="115"/>
    </row>
    <row r="8783" spans="9:52" s="180" customFormat="1" x14ac:dyDescent="0.25">
      <c r="I8783" s="203"/>
      <c r="AZ8783" s="115"/>
    </row>
    <row r="8784" spans="9:52" s="180" customFormat="1" x14ac:dyDescent="0.25">
      <c r="I8784" s="203"/>
      <c r="AZ8784" s="115"/>
    </row>
    <row r="8785" spans="9:52" s="180" customFormat="1" x14ac:dyDescent="0.25">
      <c r="I8785" s="203"/>
      <c r="AZ8785" s="115"/>
    </row>
    <row r="8786" spans="9:52" s="180" customFormat="1" x14ac:dyDescent="0.25">
      <c r="I8786" s="203"/>
      <c r="AZ8786" s="115"/>
    </row>
    <row r="8787" spans="9:52" s="180" customFormat="1" x14ac:dyDescent="0.25">
      <c r="I8787" s="203"/>
      <c r="AZ8787" s="115"/>
    </row>
    <row r="8788" spans="9:52" s="180" customFormat="1" x14ac:dyDescent="0.25">
      <c r="I8788" s="203"/>
      <c r="AZ8788" s="115"/>
    </row>
    <row r="8789" spans="9:52" s="180" customFormat="1" x14ac:dyDescent="0.25">
      <c r="I8789" s="203"/>
      <c r="AZ8789" s="115"/>
    </row>
    <row r="8790" spans="9:52" s="180" customFormat="1" x14ac:dyDescent="0.25">
      <c r="I8790" s="203"/>
      <c r="AZ8790" s="115"/>
    </row>
    <row r="8791" spans="9:52" s="180" customFormat="1" x14ac:dyDescent="0.25">
      <c r="I8791" s="203"/>
      <c r="AZ8791" s="115"/>
    </row>
    <row r="8792" spans="9:52" s="180" customFormat="1" x14ac:dyDescent="0.25">
      <c r="I8792" s="203"/>
      <c r="AZ8792" s="115"/>
    </row>
    <row r="8793" spans="9:52" s="180" customFormat="1" x14ac:dyDescent="0.25">
      <c r="I8793" s="203"/>
      <c r="AZ8793" s="115"/>
    </row>
    <row r="8794" spans="9:52" s="180" customFormat="1" x14ac:dyDescent="0.25">
      <c r="I8794" s="203"/>
      <c r="AZ8794" s="115"/>
    </row>
    <row r="8795" spans="9:52" s="180" customFormat="1" x14ac:dyDescent="0.25">
      <c r="I8795" s="203"/>
      <c r="AZ8795" s="115"/>
    </row>
    <row r="8796" spans="9:52" s="180" customFormat="1" x14ac:dyDescent="0.25">
      <c r="I8796" s="203"/>
      <c r="AZ8796" s="115"/>
    </row>
    <row r="8797" spans="9:52" s="180" customFormat="1" x14ac:dyDescent="0.25">
      <c r="I8797" s="203"/>
      <c r="AZ8797" s="115"/>
    </row>
    <row r="8798" spans="9:52" s="180" customFormat="1" x14ac:dyDescent="0.25">
      <c r="I8798" s="203"/>
      <c r="AZ8798" s="115"/>
    </row>
    <row r="8799" spans="9:52" s="180" customFormat="1" x14ac:dyDescent="0.25">
      <c r="I8799" s="203"/>
      <c r="AZ8799" s="115"/>
    </row>
    <row r="8800" spans="9:52" s="180" customFormat="1" x14ac:dyDescent="0.25">
      <c r="I8800" s="203"/>
      <c r="AZ8800" s="115"/>
    </row>
    <row r="8801" spans="9:52" s="180" customFormat="1" x14ac:dyDescent="0.25">
      <c r="I8801" s="203"/>
      <c r="AZ8801" s="115"/>
    </row>
    <row r="8802" spans="9:52" s="180" customFormat="1" x14ac:dyDescent="0.25">
      <c r="I8802" s="203"/>
      <c r="AZ8802" s="115"/>
    </row>
    <row r="8803" spans="9:52" s="180" customFormat="1" x14ac:dyDescent="0.25">
      <c r="I8803" s="203"/>
      <c r="AZ8803" s="115"/>
    </row>
    <row r="8804" spans="9:52" s="180" customFormat="1" x14ac:dyDescent="0.25">
      <c r="I8804" s="203"/>
      <c r="AZ8804" s="115"/>
    </row>
    <row r="8805" spans="9:52" s="180" customFormat="1" x14ac:dyDescent="0.25">
      <c r="I8805" s="203"/>
      <c r="AZ8805" s="115"/>
    </row>
    <row r="8806" spans="9:52" s="180" customFormat="1" x14ac:dyDescent="0.25">
      <c r="I8806" s="203"/>
      <c r="AZ8806" s="115"/>
    </row>
    <row r="8807" spans="9:52" s="180" customFormat="1" x14ac:dyDescent="0.25">
      <c r="I8807" s="203"/>
      <c r="AZ8807" s="115"/>
    </row>
    <row r="8808" spans="9:52" s="180" customFormat="1" x14ac:dyDescent="0.25">
      <c r="I8808" s="203"/>
      <c r="AZ8808" s="115"/>
    </row>
    <row r="8809" spans="9:52" s="180" customFormat="1" x14ac:dyDescent="0.25">
      <c r="I8809" s="203"/>
      <c r="AZ8809" s="115"/>
    </row>
    <row r="8810" spans="9:52" s="180" customFormat="1" x14ac:dyDescent="0.25">
      <c r="I8810" s="203"/>
      <c r="AZ8810" s="115"/>
    </row>
    <row r="8811" spans="9:52" s="180" customFormat="1" x14ac:dyDescent="0.25">
      <c r="I8811" s="203"/>
      <c r="AZ8811" s="115"/>
    </row>
    <row r="8812" spans="9:52" s="180" customFormat="1" x14ac:dyDescent="0.25">
      <c r="I8812" s="203"/>
      <c r="AZ8812" s="115"/>
    </row>
    <row r="8813" spans="9:52" s="180" customFormat="1" x14ac:dyDescent="0.25">
      <c r="I8813" s="203"/>
      <c r="AZ8813" s="115"/>
    </row>
    <row r="8814" spans="9:52" s="180" customFormat="1" x14ac:dyDescent="0.25">
      <c r="I8814" s="203"/>
      <c r="AZ8814" s="115"/>
    </row>
    <row r="8815" spans="9:52" s="180" customFormat="1" x14ac:dyDescent="0.25">
      <c r="I8815" s="203"/>
      <c r="AZ8815" s="115"/>
    </row>
    <row r="8816" spans="9:52" s="180" customFormat="1" x14ac:dyDescent="0.25">
      <c r="I8816" s="203"/>
      <c r="AZ8816" s="115"/>
    </row>
    <row r="8817" spans="9:52" s="180" customFormat="1" x14ac:dyDescent="0.25">
      <c r="I8817" s="203"/>
      <c r="AZ8817" s="115"/>
    </row>
    <row r="8818" spans="9:52" s="180" customFormat="1" x14ac:dyDescent="0.25">
      <c r="I8818" s="203"/>
      <c r="AZ8818" s="115"/>
    </row>
    <row r="8819" spans="9:52" s="180" customFormat="1" x14ac:dyDescent="0.25">
      <c r="I8819" s="203"/>
      <c r="AZ8819" s="115"/>
    </row>
    <row r="8820" spans="9:52" s="180" customFormat="1" x14ac:dyDescent="0.25">
      <c r="I8820" s="203"/>
      <c r="AZ8820" s="115"/>
    </row>
    <row r="8821" spans="9:52" s="180" customFormat="1" x14ac:dyDescent="0.25">
      <c r="I8821" s="203"/>
      <c r="AZ8821" s="115"/>
    </row>
    <row r="8822" spans="9:52" s="180" customFormat="1" x14ac:dyDescent="0.25">
      <c r="I8822" s="203"/>
      <c r="AZ8822" s="115"/>
    </row>
    <row r="8823" spans="9:52" s="180" customFormat="1" x14ac:dyDescent="0.25">
      <c r="I8823" s="203"/>
      <c r="AZ8823" s="115"/>
    </row>
    <row r="8824" spans="9:52" s="180" customFormat="1" x14ac:dyDescent="0.25">
      <c r="I8824" s="203"/>
      <c r="AZ8824" s="115"/>
    </row>
    <row r="8825" spans="9:52" s="180" customFormat="1" x14ac:dyDescent="0.25">
      <c r="I8825" s="203"/>
      <c r="AZ8825" s="115"/>
    </row>
    <row r="8826" spans="9:52" s="180" customFormat="1" x14ac:dyDescent="0.25">
      <c r="I8826" s="203"/>
      <c r="AZ8826" s="115"/>
    </row>
    <row r="8827" spans="9:52" s="180" customFormat="1" x14ac:dyDescent="0.25">
      <c r="I8827" s="203"/>
      <c r="AZ8827" s="115"/>
    </row>
    <row r="8828" spans="9:52" s="180" customFormat="1" x14ac:dyDescent="0.25">
      <c r="I8828" s="203"/>
      <c r="AZ8828" s="115"/>
    </row>
    <row r="8829" spans="9:52" s="180" customFormat="1" x14ac:dyDescent="0.25">
      <c r="I8829" s="203"/>
      <c r="AZ8829" s="115"/>
    </row>
    <row r="8830" spans="9:52" s="180" customFormat="1" x14ac:dyDescent="0.25">
      <c r="I8830" s="203"/>
      <c r="AZ8830" s="115"/>
    </row>
    <row r="8831" spans="9:52" s="180" customFormat="1" x14ac:dyDescent="0.25">
      <c r="I8831" s="203"/>
      <c r="AZ8831" s="115"/>
    </row>
    <row r="8832" spans="9:52" s="180" customFormat="1" x14ac:dyDescent="0.25">
      <c r="I8832" s="203"/>
      <c r="AZ8832" s="115"/>
    </row>
    <row r="8833" spans="9:52" s="180" customFormat="1" x14ac:dyDescent="0.25">
      <c r="I8833" s="203"/>
      <c r="AZ8833" s="115"/>
    </row>
    <row r="8834" spans="9:52" s="180" customFormat="1" x14ac:dyDescent="0.25">
      <c r="I8834" s="203"/>
      <c r="AZ8834" s="115"/>
    </row>
    <row r="8835" spans="9:52" s="180" customFormat="1" x14ac:dyDescent="0.25">
      <c r="I8835" s="203"/>
      <c r="AZ8835" s="115"/>
    </row>
    <row r="8836" spans="9:52" s="180" customFormat="1" x14ac:dyDescent="0.25">
      <c r="I8836" s="203"/>
      <c r="AZ8836" s="115"/>
    </row>
    <row r="8837" spans="9:52" s="180" customFormat="1" x14ac:dyDescent="0.25">
      <c r="I8837" s="203"/>
      <c r="AZ8837" s="115"/>
    </row>
    <row r="8838" spans="9:52" s="180" customFormat="1" x14ac:dyDescent="0.25">
      <c r="I8838" s="203"/>
      <c r="AZ8838" s="115"/>
    </row>
    <row r="8839" spans="9:52" s="180" customFormat="1" x14ac:dyDescent="0.25">
      <c r="I8839" s="203"/>
      <c r="AZ8839" s="115"/>
    </row>
    <row r="8840" spans="9:52" s="180" customFormat="1" x14ac:dyDescent="0.25">
      <c r="I8840" s="203"/>
      <c r="AZ8840" s="115"/>
    </row>
    <row r="8841" spans="9:52" s="180" customFormat="1" x14ac:dyDescent="0.25">
      <c r="I8841" s="203"/>
      <c r="AZ8841" s="115"/>
    </row>
    <row r="8842" spans="9:52" s="180" customFormat="1" x14ac:dyDescent="0.25">
      <c r="I8842" s="203"/>
      <c r="AZ8842" s="115"/>
    </row>
    <row r="8843" spans="9:52" s="180" customFormat="1" x14ac:dyDescent="0.25">
      <c r="I8843" s="203"/>
      <c r="AZ8843" s="115"/>
    </row>
    <row r="8844" spans="9:52" s="180" customFormat="1" x14ac:dyDescent="0.25">
      <c r="I8844" s="203"/>
      <c r="AZ8844" s="115"/>
    </row>
    <row r="8845" spans="9:52" s="180" customFormat="1" x14ac:dyDescent="0.25">
      <c r="I8845" s="203"/>
      <c r="AZ8845" s="115"/>
    </row>
    <row r="8846" spans="9:52" s="180" customFormat="1" x14ac:dyDescent="0.25">
      <c r="I8846" s="203"/>
      <c r="AZ8846" s="115"/>
    </row>
    <row r="8847" spans="9:52" s="180" customFormat="1" x14ac:dyDescent="0.25">
      <c r="I8847" s="203"/>
      <c r="AZ8847" s="115"/>
    </row>
    <row r="8848" spans="9:52" s="180" customFormat="1" x14ac:dyDescent="0.25">
      <c r="I8848" s="203"/>
      <c r="AZ8848" s="115"/>
    </row>
    <row r="8849" spans="9:52" s="180" customFormat="1" x14ac:dyDescent="0.25">
      <c r="I8849" s="203"/>
      <c r="AZ8849" s="115"/>
    </row>
    <row r="8850" spans="9:52" s="180" customFormat="1" x14ac:dyDescent="0.25">
      <c r="I8850" s="203"/>
      <c r="AZ8850" s="115"/>
    </row>
    <row r="8851" spans="9:52" s="180" customFormat="1" x14ac:dyDescent="0.25">
      <c r="I8851" s="203"/>
      <c r="AZ8851" s="115"/>
    </row>
    <row r="8852" spans="9:52" s="180" customFormat="1" x14ac:dyDescent="0.25">
      <c r="I8852" s="203"/>
      <c r="AZ8852" s="115"/>
    </row>
    <row r="8853" spans="9:52" s="180" customFormat="1" x14ac:dyDescent="0.25">
      <c r="I8853" s="203"/>
      <c r="AZ8853" s="115"/>
    </row>
    <row r="8854" spans="9:52" s="180" customFormat="1" x14ac:dyDescent="0.25">
      <c r="I8854" s="203"/>
      <c r="AZ8854" s="115"/>
    </row>
    <row r="8855" spans="9:52" s="180" customFormat="1" x14ac:dyDescent="0.25">
      <c r="I8855" s="203"/>
      <c r="AZ8855" s="115"/>
    </row>
    <row r="8856" spans="9:52" s="180" customFormat="1" x14ac:dyDescent="0.25">
      <c r="I8856" s="203"/>
      <c r="AZ8856" s="115"/>
    </row>
    <row r="8857" spans="9:52" s="180" customFormat="1" x14ac:dyDescent="0.25">
      <c r="I8857" s="203"/>
      <c r="AZ8857" s="115"/>
    </row>
    <row r="8858" spans="9:52" s="180" customFormat="1" x14ac:dyDescent="0.25">
      <c r="I8858" s="203"/>
      <c r="AZ8858" s="115"/>
    </row>
    <row r="8859" spans="9:52" s="180" customFormat="1" x14ac:dyDescent="0.25">
      <c r="I8859" s="203"/>
      <c r="AZ8859" s="115"/>
    </row>
    <row r="8860" spans="9:52" s="180" customFormat="1" x14ac:dyDescent="0.25">
      <c r="I8860" s="203"/>
      <c r="AZ8860" s="115"/>
    </row>
    <row r="8861" spans="9:52" s="180" customFormat="1" x14ac:dyDescent="0.25">
      <c r="I8861" s="203"/>
      <c r="AZ8861" s="115"/>
    </row>
    <row r="8862" spans="9:52" s="180" customFormat="1" x14ac:dyDescent="0.25">
      <c r="I8862" s="203"/>
      <c r="AZ8862" s="115"/>
    </row>
    <row r="8863" spans="9:52" s="180" customFormat="1" x14ac:dyDescent="0.25">
      <c r="I8863" s="203"/>
      <c r="AZ8863" s="115"/>
    </row>
    <row r="8864" spans="9:52" s="180" customFormat="1" x14ac:dyDescent="0.25">
      <c r="I8864" s="203"/>
      <c r="AZ8864" s="115"/>
    </row>
    <row r="8865" spans="9:52" s="180" customFormat="1" x14ac:dyDescent="0.25">
      <c r="I8865" s="203"/>
      <c r="AZ8865" s="115"/>
    </row>
    <row r="8866" spans="9:52" s="180" customFormat="1" x14ac:dyDescent="0.25">
      <c r="I8866" s="203"/>
      <c r="AZ8866" s="115"/>
    </row>
    <row r="8867" spans="9:52" s="180" customFormat="1" x14ac:dyDescent="0.25">
      <c r="I8867" s="203"/>
      <c r="AZ8867" s="115"/>
    </row>
    <row r="8868" spans="9:52" s="180" customFormat="1" x14ac:dyDescent="0.25">
      <c r="I8868" s="203"/>
      <c r="AZ8868" s="115"/>
    </row>
    <row r="8869" spans="9:52" s="180" customFormat="1" x14ac:dyDescent="0.25">
      <c r="I8869" s="203"/>
      <c r="AZ8869" s="115"/>
    </row>
    <row r="8870" spans="9:52" s="180" customFormat="1" x14ac:dyDescent="0.25">
      <c r="I8870" s="203"/>
      <c r="AZ8870" s="115"/>
    </row>
    <row r="8871" spans="9:52" s="180" customFormat="1" x14ac:dyDescent="0.25">
      <c r="I8871" s="203"/>
      <c r="AZ8871" s="115"/>
    </row>
    <row r="8872" spans="9:52" s="180" customFormat="1" x14ac:dyDescent="0.25">
      <c r="I8872" s="203"/>
      <c r="AZ8872" s="115"/>
    </row>
    <row r="8873" spans="9:52" s="180" customFormat="1" x14ac:dyDescent="0.25">
      <c r="I8873" s="203"/>
      <c r="AZ8873" s="115"/>
    </row>
    <row r="8874" spans="9:52" s="180" customFormat="1" x14ac:dyDescent="0.25">
      <c r="I8874" s="203"/>
      <c r="AZ8874" s="115"/>
    </row>
    <row r="8875" spans="9:52" s="180" customFormat="1" x14ac:dyDescent="0.25">
      <c r="I8875" s="203"/>
      <c r="AZ8875" s="115"/>
    </row>
    <row r="8876" spans="9:52" s="180" customFormat="1" x14ac:dyDescent="0.25">
      <c r="I8876" s="203"/>
      <c r="AZ8876" s="115"/>
    </row>
    <row r="8877" spans="9:52" s="180" customFormat="1" x14ac:dyDescent="0.25">
      <c r="I8877" s="203"/>
      <c r="AZ8877" s="115"/>
    </row>
    <row r="8878" spans="9:52" s="180" customFormat="1" x14ac:dyDescent="0.25">
      <c r="I8878" s="203"/>
      <c r="AZ8878" s="115"/>
    </row>
    <row r="8879" spans="9:52" s="180" customFormat="1" x14ac:dyDescent="0.25">
      <c r="I8879" s="203"/>
      <c r="AZ8879" s="115"/>
    </row>
    <row r="8880" spans="9:52" s="180" customFormat="1" x14ac:dyDescent="0.25">
      <c r="I8880" s="203"/>
      <c r="AZ8880" s="115"/>
    </row>
    <row r="8881" spans="9:52" s="180" customFormat="1" x14ac:dyDescent="0.25">
      <c r="I8881" s="203"/>
      <c r="AZ8881" s="115"/>
    </row>
    <row r="8882" spans="9:52" s="180" customFormat="1" x14ac:dyDescent="0.25">
      <c r="I8882" s="203"/>
      <c r="AZ8882" s="115"/>
    </row>
    <row r="8883" spans="9:52" s="180" customFormat="1" x14ac:dyDescent="0.25">
      <c r="I8883" s="203"/>
      <c r="AZ8883" s="115"/>
    </row>
    <row r="8884" spans="9:52" s="180" customFormat="1" x14ac:dyDescent="0.25">
      <c r="I8884" s="203"/>
      <c r="AZ8884" s="115"/>
    </row>
    <row r="8885" spans="9:52" s="180" customFormat="1" x14ac:dyDescent="0.25">
      <c r="I8885" s="203"/>
      <c r="AZ8885" s="115"/>
    </row>
    <row r="8886" spans="9:52" s="180" customFormat="1" x14ac:dyDescent="0.25">
      <c r="I8886" s="203"/>
      <c r="AZ8886" s="115"/>
    </row>
    <row r="8887" spans="9:52" s="180" customFormat="1" x14ac:dyDescent="0.25">
      <c r="I8887" s="203"/>
      <c r="AZ8887" s="115"/>
    </row>
    <row r="8888" spans="9:52" s="180" customFormat="1" x14ac:dyDescent="0.25">
      <c r="I8888" s="203"/>
      <c r="AZ8888" s="115"/>
    </row>
    <row r="8889" spans="9:52" s="180" customFormat="1" x14ac:dyDescent="0.25">
      <c r="I8889" s="203"/>
      <c r="AZ8889" s="115"/>
    </row>
    <row r="8890" spans="9:52" s="180" customFormat="1" x14ac:dyDescent="0.25">
      <c r="I8890" s="203"/>
      <c r="AZ8890" s="115"/>
    </row>
    <row r="8891" spans="9:52" s="180" customFormat="1" x14ac:dyDescent="0.25">
      <c r="I8891" s="203"/>
      <c r="AZ8891" s="115"/>
    </row>
    <row r="8892" spans="9:52" s="180" customFormat="1" x14ac:dyDescent="0.25">
      <c r="I8892" s="203"/>
      <c r="AZ8892" s="115"/>
    </row>
    <row r="8893" spans="9:52" s="180" customFormat="1" x14ac:dyDescent="0.25">
      <c r="I8893" s="203"/>
      <c r="AZ8893" s="115"/>
    </row>
    <row r="8894" spans="9:52" s="180" customFormat="1" x14ac:dyDescent="0.25">
      <c r="I8894" s="203"/>
      <c r="AZ8894" s="115"/>
    </row>
    <row r="8895" spans="9:52" s="180" customFormat="1" x14ac:dyDescent="0.25">
      <c r="I8895" s="203"/>
      <c r="AZ8895" s="115"/>
    </row>
    <row r="8896" spans="9:52" s="180" customFormat="1" x14ac:dyDescent="0.25">
      <c r="I8896" s="203"/>
      <c r="AZ8896" s="115"/>
    </row>
    <row r="8897" spans="9:52" s="180" customFormat="1" x14ac:dyDescent="0.25">
      <c r="I8897" s="203"/>
      <c r="AZ8897" s="115"/>
    </row>
    <row r="8898" spans="9:52" s="180" customFormat="1" x14ac:dyDescent="0.25">
      <c r="I8898" s="203"/>
      <c r="AZ8898" s="115"/>
    </row>
    <row r="8899" spans="9:52" s="180" customFormat="1" x14ac:dyDescent="0.25">
      <c r="I8899" s="203"/>
      <c r="AZ8899" s="115"/>
    </row>
    <row r="8900" spans="9:52" s="180" customFormat="1" x14ac:dyDescent="0.25">
      <c r="I8900" s="203"/>
      <c r="AZ8900" s="115"/>
    </row>
    <row r="8901" spans="9:52" s="180" customFormat="1" x14ac:dyDescent="0.25">
      <c r="I8901" s="203"/>
      <c r="AZ8901" s="115"/>
    </row>
    <row r="8902" spans="9:52" s="180" customFormat="1" x14ac:dyDescent="0.25">
      <c r="I8902" s="203"/>
      <c r="AZ8902" s="115"/>
    </row>
    <row r="8903" spans="9:52" s="180" customFormat="1" x14ac:dyDescent="0.25">
      <c r="I8903" s="203"/>
      <c r="AZ8903" s="115"/>
    </row>
    <row r="8904" spans="9:52" s="180" customFormat="1" x14ac:dyDescent="0.25">
      <c r="I8904" s="203"/>
      <c r="AZ8904" s="115"/>
    </row>
    <row r="8905" spans="9:52" s="180" customFormat="1" x14ac:dyDescent="0.25">
      <c r="I8905" s="203"/>
      <c r="AZ8905" s="115"/>
    </row>
    <row r="8906" spans="9:52" s="180" customFormat="1" x14ac:dyDescent="0.25">
      <c r="I8906" s="203"/>
      <c r="AZ8906" s="115"/>
    </row>
    <row r="8907" spans="9:52" s="180" customFormat="1" x14ac:dyDescent="0.25">
      <c r="I8907" s="203"/>
      <c r="AZ8907" s="115"/>
    </row>
    <row r="8908" spans="9:52" s="180" customFormat="1" x14ac:dyDescent="0.25">
      <c r="I8908" s="203"/>
      <c r="AZ8908" s="115"/>
    </row>
    <row r="8909" spans="9:52" s="180" customFormat="1" x14ac:dyDescent="0.25">
      <c r="I8909" s="203"/>
      <c r="AZ8909" s="115"/>
    </row>
    <row r="8910" spans="9:52" s="180" customFormat="1" x14ac:dyDescent="0.25">
      <c r="I8910" s="203"/>
      <c r="AZ8910" s="115"/>
    </row>
    <row r="8911" spans="9:52" s="180" customFormat="1" x14ac:dyDescent="0.25">
      <c r="I8911" s="203"/>
      <c r="AZ8911" s="115"/>
    </row>
    <row r="8912" spans="9:52" s="180" customFormat="1" x14ac:dyDescent="0.25">
      <c r="I8912" s="203"/>
      <c r="AZ8912" s="115"/>
    </row>
    <row r="8913" spans="9:52" s="180" customFormat="1" x14ac:dyDescent="0.25">
      <c r="I8913" s="203"/>
      <c r="AZ8913" s="115"/>
    </row>
    <row r="8914" spans="9:52" s="180" customFormat="1" x14ac:dyDescent="0.25">
      <c r="I8914" s="203"/>
      <c r="AZ8914" s="115"/>
    </row>
    <row r="8915" spans="9:52" s="180" customFormat="1" x14ac:dyDescent="0.25">
      <c r="I8915" s="203"/>
      <c r="AZ8915" s="115"/>
    </row>
    <row r="8916" spans="9:52" s="180" customFormat="1" x14ac:dyDescent="0.25">
      <c r="I8916" s="203"/>
      <c r="AZ8916" s="115"/>
    </row>
    <row r="8917" spans="9:52" s="180" customFormat="1" x14ac:dyDescent="0.25">
      <c r="I8917" s="203"/>
      <c r="AZ8917" s="115"/>
    </row>
    <row r="8918" spans="9:52" s="180" customFormat="1" x14ac:dyDescent="0.25">
      <c r="I8918" s="203"/>
      <c r="AZ8918" s="115"/>
    </row>
    <row r="8919" spans="9:52" s="180" customFormat="1" x14ac:dyDescent="0.25">
      <c r="I8919" s="203"/>
      <c r="AZ8919" s="115"/>
    </row>
    <row r="8920" spans="9:52" s="180" customFormat="1" x14ac:dyDescent="0.25">
      <c r="I8920" s="203"/>
      <c r="AZ8920" s="115"/>
    </row>
    <row r="8921" spans="9:52" s="180" customFormat="1" x14ac:dyDescent="0.25">
      <c r="I8921" s="203"/>
      <c r="AZ8921" s="115"/>
    </row>
    <row r="8922" spans="9:52" s="180" customFormat="1" x14ac:dyDescent="0.25">
      <c r="I8922" s="203"/>
      <c r="AZ8922" s="115"/>
    </row>
    <row r="8923" spans="9:52" s="180" customFormat="1" x14ac:dyDescent="0.25">
      <c r="I8923" s="203"/>
      <c r="AZ8923" s="115"/>
    </row>
    <row r="8924" spans="9:52" s="180" customFormat="1" x14ac:dyDescent="0.25">
      <c r="I8924" s="203"/>
      <c r="AZ8924" s="115"/>
    </row>
    <row r="8925" spans="9:52" s="180" customFormat="1" x14ac:dyDescent="0.25">
      <c r="I8925" s="203"/>
      <c r="AZ8925" s="115"/>
    </row>
    <row r="8926" spans="9:52" s="180" customFormat="1" x14ac:dyDescent="0.25">
      <c r="I8926" s="203"/>
      <c r="AZ8926" s="115"/>
    </row>
    <row r="8927" spans="9:52" s="180" customFormat="1" x14ac:dyDescent="0.25">
      <c r="I8927" s="203"/>
      <c r="AZ8927" s="115"/>
    </row>
    <row r="8928" spans="9:52" s="180" customFormat="1" x14ac:dyDescent="0.25">
      <c r="I8928" s="203"/>
      <c r="AZ8928" s="115"/>
    </row>
    <row r="8929" spans="9:52" s="180" customFormat="1" x14ac:dyDescent="0.25">
      <c r="I8929" s="203"/>
      <c r="AZ8929" s="115"/>
    </row>
    <row r="8930" spans="9:52" s="180" customFormat="1" x14ac:dyDescent="0.25">
      <c r="I8930" s="203"/>
      <c r="AZ8930" s="115"/>
    </row>
    <row r="8931" spans="9:52" s="180" customFormat="1" x14ac:dyDescent="0.25">
      <c r="I8931" s="203"/>
      <c r="AZ8931" s="115"/>
    </row>
    <row r="8932" spans="9:52" s="180" customFormat="1" x14ac:dyDescent="0.25">
      <c r="I8932" s="203"/>
      <c r="AZ8932" s="115"/>
    </row>
    <row r="8933" spans="9:52" s="180" customFormat="1" x14ac:dyDescent="0.25">
      <c r="I8933" s="203"/>
      <c r="AZ8933" s="115"/>
    </row>
    <row r="8934" spans="9:52" s="180" customFormat="1" x14ac:dyDescent="0.25">
      <c r="I8934" s="203"/>
      <c r="AZ8934" s="115"/>
    </row>
    <row r="8935" spans="9:52" s="180" customFormat="1" x14ac:dyDescent="0.25">
      <c r="I8935" s="203"/>
      <c r="AZ8935" s="115"/>
    </row>
    <row r="8936" spans="9:52" s="180" customFormat="1" x14ac:dyDescent="0.25">
      <c r="I8936" s="203"/>
      <c r="AZ8936" s="115"/>
    </row>
    <row r="8937" spans="9:52" s="180" customFormat="1" x14ac:dyDescent="0.25">
      <c r="I8937" s="203"/>
      <c r="AZ8937" s="115"/>
    </row>
    <row r="8938" spans="9:52" s="180" customFormat="1" x14ac:dyDescent="0.25">
      <c r="I8938" s="203"/>
      <c r="AZ8938" s="115"/>
    </row>
    <row r="8939" spans="9:52" s="180" customFormat="1" x14ac:dyDescent="0.25">
      <c r="I8939" s="203"/>
      <c r="AZ8939" s="115"/>
    </row>
    <row r="8940" spans="9:52" s="180" customFormat="1" x14ac:dyDescent="0.25">
      <c r="I8940" s="203"/>
      <c r="AZ8940" s="115"/>
    </row>
    <row r="8941" spans="9:52" s="180" customFormat="1" x14ac:dyDescent="0.25">
      <c r="I8941" s="203"/>
      <c r="AZ8941" s="115"/>
    </row>
    <row r="8942" spans="9:52" s="180" customFormat="1" x14ac:dyDescent="0.25">
      <c r="I8942" s="203"/>
      <c r="AZ8942" s="115"/>
    </row>
    <row r="8943" spans="9:52" s="180" customFormat="1" x14ac:dyDescent="0.25">
      <c r="I8943" s="203"/>
      <c r="AZ8943" s="115"/>
    </row>
    <row r="8944" spans="9:52" s="180" customFormat="1" x14ac:dyDescent="0.25">
      <c r="I8944" s="203"/>
      <c r="AZ8944" s="115"/>
    </row>
    <row r="8945" spans="9:52" s="180" customFormat="1" x14ac:dyDescent="0.25">
      <c r="I8945" s="203"/>
      <c r="AZ8945" s="115"/>
    </row>
    <row r="8946" spans="9:52" s="180" customFormat="1" x14ac:dyDescent="0.25">
      <c r="I8946" s="203"/>
      <c r="AZ8946" s="115"/>
    </row>
    <row r="8947" spans="9:52" s="180" customFormat="1" x14ac:dyDescent="0.25">
      <c r="I8947" s="203"/>
      <c r="AZ8947" s="115"/>
    </row>
    <row r="8948" spans="9:52" s="180" customFormat="1" x14ac:dyDescent="0.25">
      <c r="I8948" s="203"/>
      <c r="AZ8948" s="115"/>
    </row>
    <row r="8949" spans="9:52" s="180" customFormat="1" x14ac:dyDescent="0.25">
      <c r="I8949" s="203"/>
      <c r="AZ8949" s="115"/>
    </row>
    <row r="8950" spans="9:52" s="180" customFormat="1" x14ac:dyDescent="0.25">
      <c r="I8950" s="203"/>
      <c r="AZ8950" s="115"/>
    </row>
    <row r="8951" spans="9:52" s="180" customFormat="1" x14ac:dyDescent="0.25">
      <c r="I8951" s="203"/>
      <c r="AZ8951" s="115"/>
    </row>
    <row r="8952" spans="9:52" s="180" customFormat="1" x14ac:dyDescent="0.25">
      <c r="I8952" s="203"/>
      <c r="AZ8952" s="115"/>
    </row>
    <row r="8953" spans="9:52" s="180" customFormat="1" x14ac:dyDescent="0.25">
      <c r="I8953" s="203"/>
      <c r="AZ8953" s="115"/>
    </row>
    <row r="8954" spans="9:52" s="180" customFormat="1" x14ac:dyDescent="0.25">
      <c r="I8954" s="203"/>
      <c r="AZ8954" s="115"/>
    </row>
    <row r="8955" spans="9:52" s="180" customFormat="1" x14ac:dyDescent="0.25">
      <c r="I8955" s="203"/>
      <c r="AZ8955" s="115"/>
    </row>
    <row r="8956" spans="9:52" s="180" customFormat="1" x14ac:dyDescent="0.25">
      <c r="I8956" s="203"/>
      <c r="AZ8956" s="115"/>
    </row>
    <row r="8957" spans="9:52" s="180" customFormat="1" x14ac:dyDescent="0.25">
      <c r="I8957" s="203"/>
      <c r="AZ8957" s="115"/>
    </row>
    <row r="8958" spans="9:52" s="180" customFormat="1" x14ac:dyDescent="0.25">
      <c r="I8958" s="203"/>
      <c r="AZ8958" s="115"/>
    </row>
    <row r="8959" spans="9:52" s="180" customFormat="1" x14ac:dyDescent="0.25">
      <c r="I8959" s="203"/>
      <c r="AZ8959" s="115"/>
    </row>
    <row r="8960" spans="9:52" s="180" customFormat="1" x14ac:dyDescent="0.25">
      <c r="I8960" s="203"/>
      <c r="AZ8960" s="115"/>
    </row>
    <row r="8961" spans="9:52" s="180" customFormat="1" x14ac:dyDescent="0.25">
      <c r="I8961" s="203"/>
      <c r="AZ8961" s="115"/>
    </row>
    <row r="8962" spans="9:52" s="180" customFormat="1" x14ac:dyDescent="0.25">
      <c r="I8962" s="203"/>
      <c r="AZ8962" s="115"/>
    </row>
    <row r="8963" spans="9:52" s="180" customFormat="1" x14ac:dyDescent="0.25">
      <c r="I8963" s="203"/>
      <c r="AZ8963" s="115"/>
    </row>
    <row r="8964" spans="9:52" s="180" customFormat="1" x14ac:dyDescent="0.25">
      <c r="I8964" s="203"/>
      <c r="AZ8964" s="115"/>
    </row>
    <row r="8965" spans="9:52" s="180" customFormat="1" x14ac:dyDescent="0.25">
      <c r="I8965" s="203"/>
      <c r="AZ8965" s="115"/>
    </row>
    <row r="8966" spans="9:52" s="180" customFormat="1" x14ac:dyDescent="0.25">
      <c r="I8966" s="203"/>
      <c r="AZ8966" s="115"/>
    </row>
    <row r="8967" spans="9:52" s="180" customFormat="1" x14ac:dyDescent="0.25">
      <c r="I8967" s="203"/>
      <c r="AZ8967" s="115"/>
    </row>
    <row r="8968" spans="9:52" s="180" customFormat="1" x14ac:dyDescent="0.25">
      <c r="I8968" s="203"/>
      <c r="AZ8968" s="115"/>
    </row>
    <row r="8969" spans="9:52" s="180" customFormat="1" x14ac:dyDescent="0.25">
      <c r="I8969" s="203"/>
      <c r="AZ8969" s="115"/>
    </row>
    <row r="8970" spans="9:52" s="180" customFormat="1" x14ac:dyDescent="0.25">
      <c r="I8970" s="203"/>
      <c r="AZ8970" s="115"/>
    </row>
    <row r="8971" spans="9:52" s="180" customFormat="1" x14ac:dyDescent="0.25">
      <c r="I8971" s="203"/>
      <c r="AZ8971" s="115"/>
    </row>
    <row r="8972" spans="9:52" s="180" customFormat="1" x14ac:dyDescent="0.25">
      <c r="I8972" s="203"/>
      <c r="AZ8972" s="115"/>
    </row>
    <row r="8973" spans="9:52" s="180" customFormat="1" x14ac:dyDescent="0.25">
      <c r="I8973" s="203"/>
      <c r="AZ8973" s="115"/>
    </row>
    <row r="8974" spans="9:52" s="180" customFormat="1" x14ac:dyDescent="0.25">
      <c r="I8974" s="203"/>
      <c r="AZ8974" s="115"/>
    </row>
    <row r="8975" spans="9:52" s="180" customFormat="1" x14ac:dyDescent="0.25">
      <c r="I8975" s="203"/>
      <c r="AZ8975" s="115"/>
    </row>
    <row r="8976" spans="9:52" s="180" customFormat="1" x14ac:dyDescent="0.25">
      <c r="I8976" s="203"/>
      <c r="AZ8976" s="115"/>
    </row>
    <row r="8977" spans="9:52" s="180" customFormat="1" x14ac:dyDescent="0.25">
      <c r="I8977" s="203"/>
      <c r="AZ8977" s="115"/>
    </row>
    <row r="8978" spans="9:52" s="180" customFormat="1" x14ac:dyDescent="0.25">
      <c r="I8978" s="203"/>
      <c r="AZ8978" s="115"/>
    </row>
    <row r="8979" spans="9:52" s="180" customFormat="1" x14ac:dyDescent="0.25">
      <c r="I8979" s="203"/>
      <c r="AZ8979" s="115"/>
    </row>
    <row r="8980" spans="9:52" s="180" customFormat="1" x14ac:dyDescent="0.25">
      <c r="I8980" s="203"/>
      <c r="AZ8980" s="115"/>
    </row>
    <row r="8981" spans="9:52" s="180" customFormat="1" x14ac:dyDescent="0.25">
      <c r="I8981" s="203"/>
      <c r="AZ8981" s="115"/>
    </row>
    <row r="8982" spans="9:52" s="180" customFormat="1" x14ac:dyDescent="0.25">
      <c r="I8982" s="203"/>
      <c r="AZ8982" s="115"/>
    </row>
    <row r="8983" spans="9:52" s="180" customFormat="1" x14ac:dyDescent="0.25">
      <c r="I8983" s="203"/>
      <c r="AZ8983" s="115"/>
    </row>
    <row r="8984" spans="9:52" s="180" customFormat="1" x14ac:dyDescent="0.25">
      <c r="I8984" s="203"/>
      <c r="AZ8984" s="115"/>
    </row>
    <row r="8985" spans="9:52" s="180" customFormat="1" x14ac:dyDescent="0.25">
      <c r="I8985" s="203"/>
      <c r="AZ8985" s="115"/>
    </row>
    <row r="8986" spans="9:52" s="180" customFormat="1" x14ac:dyDescent="0.25">
      <c r="I8986" s="203"/>
      <c r="AZ8986" s="115"/>
    </row>
    <row r="8987" spans="9:52" s="180" customFormat="1" x14ac:dyDescent="0.25">
      <c r="I8987" s="203"/>
      <c r="AZ8987" s="115"/>
    </row>
    <row r="8988" spans="9:52" s="180" customFormat="1" x14ac:dyDescent="0.25">
      <c r="I8988" s="203"/>
      <c r="AZ8988" s="115"/>
    </row>
    <row r="8989" spans="9:52" s="180" customFormat="1" x14ac:dyDescent="0.25">
      <c r="I8989" s="203"/>
      <c r="AZ8989" s="115"/>
    </row>
    <row r="8990" spans="9:52" s="180" customFormat="1" x14ac:dyDescent="0.25">
      <c r="I8990" s="203"/>
      <c r="AZ8990" s="115"/>
    </row>
    <row r="8991" spans="9:52" s="180" customFormat="1" x14ac:dyDescent="0.25">
      <c r="I8991" s="203"/>
      <c r="AZ8991" s="115"/>
    </row>
    <row r="8992" spans="9:52" s="180" customFormat="1" x14ac:dyDescent="0.25">
      <c r="I8992" s="203"/>
      <c r="AZ8992" s="115"/>
    </row>
    <row r="8993" spans="9:52" s="180" customFormat="1" x14ac:dyDescent="0.25">
      <c r="I8993" s="203"/>
      <c r="AZ8993" s="115"/>
    </row>
    <row r="8994" spans="9:52" s="180" customFormat="1" x14ac:dyDescent="0.25">
      <c r="I8994" s="203"/>
      <c r="AZ8994" s="115"/>
    </row>
    <row r="8995" spans="9:52" s="180" customFormat="1" x14ac:dyDescent="0.25">
      <c r="I8995" s="203"/>
      <c r="AZ8995" s="115"/>
    </row>
    <row r="8996" spans="9:52" s="180" customFormat="1" x14ac:dyDescent="0.25">
      <c r="I8996" s="203"/>
      <c r="AZ8996" s="115"/>
    </row>
    <row r="8997" spans="9:52" s="180" customFormat="1" x14ac:dyDescent="0.25">
      <c r="I8997" s="203"/>
      <c r="AZ8997" s="115"/>
    </row>
    <row r="8998" spans="9:52" s="180" customFormat="1" x14ac:dyDescent="0.25">
      <c r="I8998" s="203"/>
      <c r="AZ8998" s="115"/>
    </row>
    <row r="8999" spans="9:52" s="180" customFormat="1" x14ac:dyDescent="0.25">
      <c r="I8999" s="203"/>
      <c r="AZ8999" s="115"/>
    </row>
    <row r="9000" spans="9:52" s="180" customFormat="1" x14ac:dyDescent="0.25">
      <c r="I9000" s="203"/>
      <c r="AZ9000" s="115"/>
    </row>
    <row r="9001" spans="9:52" s="180" customFormat="1" x14ac:dyDescent="0.25">
      <c r="I9001" s="203"/>
      <c r="AZ9001" s="115"/>
    </row>
    <row r="9002" spans="9:52" s="180" customFormat="1" x14ac:dyDescent="0.25">
      <c r="I9002" s="203"/>
      <c r="AZ9002" s="115"/>
    </row>
    <row r="9003" spans="9:52" s="180" customFormat="1" x14ac:dyDescent="0.25">
      <c r="I9003" s="203"/>
      <c r="AZ9003" s="115"/>
    </row>
    <row r="9004" spans="9:52" s="180" customFormat="1" x14ac:dyDescent="0.25">
      <c r="I9004" s="203"/>
      <c r="AZ9004" s="115"/>
    </row>
    <row r="9005" spans="9:52" s="180" customFormat="1" x14ac:dyDescent="0.25">
      <c r="I9005" s="203"/>
      <c r="AZ9005" s="115"/>
    </row>
    <row r="9006" spans="9:52" s="180" customFormat="1" x14ac:dyDescent="0.25">
      <c r="I9006" s="203"/>
      <c r="AZ9006" s="115"/>
    </row>
    <row r="9007" spans="9:52" s="180" customFormat="1" x14ac:dyDescent="0.25">
      <c r="I9007" s="203"/>
      <c r="AZ9007" s="115"/>
    </row>
    <row r="9008" spans="9:52" s="180" customFormat="1" x14ac:dyDescent="0.25">
      <c r="I9008" s="203"/>
      <c r="AZ9008" s="115"/>
    </row>
    <row r="9009" spans="9:52" s="180" customFormat="1" x14ac:dyDescent="0.25">
      <c r="I9009" s="203"/>
      <c r="AZ9009" s="115"/>
    </row>
    <row r="9010" spans="9:52" s="180" customFormat="1" x14ac:dyDescent="0.25">
      <c r="I9010" s="203"/>
      <c r="AZ9010" s="115"/>
    </row>
    <row r="9011" spans="9:52" s="180" customFormat="1" x14ac:dyDescent="0.25">
      <c r="I9011" s="203"/>
      <c r="AZ9011" s="115"/>
    </row>
    <row r="9012" spans="9:52" s="180" customFormat="1" x14ac:dyDescent="0.25">
      <c r="I9012" s="203"/>
      <c r="AZ9012" s="115"/>
    </row>
    <row r="9013" spans="9:52" s="180" customFormat="1" x14ac:dyDescent="0.25">
      <c r="I9013" s="203"/>
      <c r="AZ9013" s="115"/>
    </row>
    <row r="9014" spans="9:52" s="180" customFormat="1" x14ac:dyDescent="0.25">
      <c r="I9014" s="203"/>
      <c r="AZ9014" s="115"/>
    </row>
    <row r="9015" spans="9:52" s="180" customFormat="1" x14ac:dyDescent="0.25">
      <c r="I9015" s="203"/>
      <c r="AZ9015" s="115"/>
    </row>
    <row r="9016" spans="9:52" s="180" customFormat="1" x14ac:dyDescent="0.25">
      <c r="I9016" s="203"/>
      <c r="AZ9016" s="115"/>
    </row>
    <row r="9017" spans="9:52" s="180" customFormat="1" x14ac:dyDescent="0.25">
      <c r="I9017" s="203"/>
      <c r="AZ9017" s="115"/>
    </row>
    <row r="9018" spans="9:52" s="180" customFormat="1" x14ac:dyDescent="0.25">
      <c r="I9018" s="203"/>
      <c r="AZ9018" s="115"/>
    </row>
    <row r="9019" spans="9:52" s="180" customFormat="1" x14ac:dyDescent="0.25">
      <c r="I9019" s="203"/>
      <c r="AZ9019" s="115"/>
    </row>
    <row r="9020" spans="9:52" s="180" customFormat="1" x14ac:dyDescent="0.25">
      <c r="I9020" s="203"/>
      <c r="AZ9020" s="115"/>
    </row>
    <row r="9021" spans="9:52" s="180" customFormat="1" x14ac:dyDescent="0.25">
      <c r="I9021" s="203"/>
      <c r="AZ9021" s="115"/>
    </row>
    <row r="9022" spans="9:52" s="180" customFormat="1" x14ac:dyDescent="0.25">
      <c r="I9022" s="203"/>
      <c r="AZ9022" s="115"/>
    </row>
    <row r="9023" spans="9:52" s="180" customFormat="1" x14ac:dyDescent="0.25">
      <c r="I9023" s="203"/>
      <c r="AZ9023" s="115"/>
    </row>
    <row r="9024" spans="9:52" s="180" customFormat="1" x14ac:dyDescent="0.25">
      <c r="I9024" s="203"/>
      <c r="AZ9024" s="115"/>
    </row>
    <row r="9025" spans="9:52" s="180" customFormat="1" x14ac:dyDescent="0.25">
      <c r="I9025" s="203"/>
      <c r="AZ9025" s="115"/>
    </row>
    <row r="9026" spans="9:52" s="180" customFormat="1" x14ac:dyDescent="0.25">
      <c r="I9026" s="203"/>
      <c r="AZ9026" s="115"/>
    </row>
    <row r="9027" spans="9:52" s="180" customFormat="1" x14ac:dyDescent="0.25">
      <c r="I9027" s="203"/>
      <c r="AZ9027" s="115"/>
    </row>
    <row r="9028" spans="9:52" s="180" customFormat="1" x14ac:dyDescent="0.25">
      <c r="I9028" s="203"/>
      <c r="AZ9028" s="115"/>
    </row>
    <row r="9029" spans="9:52" s="180" customFormat="1" x14ac:dyDescent="0.25">
      <c r="I9029" s="203"/>
      <c r="AZ9029" s="115"/>
    </row>
    <row r="9030" spans="9:52" s="180" customFormat="1" x14ac:dyDescent="0.25">
      <c r="I9030" s="203"/>
      <c r="AZ9030" s="115"/>
    </row>
    <row r="9031" spans="9:52" s="180" customFormat="1" x14ac:dyDescent="0.25">
      <c r="I9031" s="203"/>
      <c r="AZ9031" s="115"/>
    </row>
    <row r="9032" spans="9:52" s="180" customFormat="1" x14ac:dyDescent="0.25">
      <c r="I9032" s="203"/>
      <c r="AZ9032" s="115"/>
    </row>
    <row r="9033" spans="9:52" s="180" customFormat="1" x14ac:dyDescent="0.25">
      <c r="I9033" s="203"/>
      <c r="AZ9033" s="115"/>
    </row>
    <row r="9034" spans="9:52" s="180" customFormat="1" x14ac:dyDescent="0.25">
      <c r="I9034" s="203"/>
      <c r="AZ9034" s="115"/>
    </row>
    <row r="9035" spans="9:52" s="180" customFormat="1" x14ac:dyDescent="0.25">
      <c r="I9035" s="203"/>
      <c r="AZ9035" s="115"/>
    </row>
    <row r="9036" spans="9:52" s="180" customFormat="1" x14ac:dyDescent="0.25">
      <c r="I9036" s="203"/>
      <c r="AZ9036" s="115"/>
    </row>
    <row r="9037" spans="9:52" s="180" customFormat="1" x14ac:dyDescent="0.25">
      <c r="I9037" s="203"/>
      <c r="AZ9037" s="115"/>
    </row>
    <row r="9038" spans="9:52" s="180" customFormat="1" x14ac:dyDescent="0.25">
      <c r="I9038" s="203"/>
      <c r="AZ9038" s="115"/>
    </row>
    <row r="9039" spans="9:52" s="180" customFormat="1" x14ac:dyDescent="0.25">
      <c r="I9039" s="203"/>
      <c r="AZ9039" s="115"/>
    </row>
    <row r="9040" spans="9:52" s="180" customFormat="1" x14ac:dyDescent="0.25">
      <c r="I9040" s="203"/>
      <c r="AZ9040" s="115"/>
    </row>
    <row r="9041" spans="9:52" s="180" customFormat="1" x14ac:dyDescent="0.25">
      <c r="I9041" s="203"/>
      <c r="AZ9041" s="115"/>
    </row>
    <row r="9042" spans="9:52" s="180" customFormat="1" x14ac:dyDescent="0.25">
      <c r="I9042" s="203"/>
      <c r="AZ9042" s="115"/>
    </row>
    <row r="9043" spans="9:52" s="180" customFormat="1" x14ac:dyDescent="0.25">
      <c r="I9043" s="203"/>
      <c r="AZ9043" s="115"/>
    </row>
    <row r="9044" spans="9:52" s="180" customFormat="1" x14ac:dyDescent="0.25">
      <c r="I9044" s="203"/>
      <c r="AZ9044" s="115"/>
    </row>
    <row r="9045" spans="9:52" s="180" customFormat="1" x14ac:dyDescent="0.25">
      <c r="I9045" s="203"/>
      <c r="AZ9045" s="115"/>
    </row>
    <row r="9046" spans="9:52" s="180" customFormat="1" x14ac:dyDescent="0.25">
      <c r="I9046" s="203"/>
      <c r="AZ9046" s="115"/>
    </row>
    <row r="9047" spans="9:52" s="180" customFormat="1" x14ac:dyDescent="0.25">
      <c r="I9047" s="203"/>
      <c r="AZ9047" s="115"/>
    </row>
    <row r="9048" spans="9:52" s="180" customFormat="1" x14ac:dyDescent="0.25">
      <c r="I9048" s="203"/>
      <c r="AZ9048" s="115"/>
    </row>
    <row r="9049" spans="9:52" s="180" customFormat="1" x14ac:dyDescent="0.25">
      <c r="I9049" s="203"/>
      <c r="AZ9049" s="115"/>
    </row>
    <row r="9050" spans="9:52" s="180" customFormat="1" x14ac:dyDescent="0.25">
      <c r="I9050" s="203"/>
      <c r="AZ9050" s="115"/>
    </row>
    <row r="9051" spans="9:52" s="180" customFormat="1" x14ac:dyDescent="0.25">
      <c r="I9051" s="203"/>
      <c r="AZ9051" s="115"/>
    </row>
    <row r="9052" spans="9:52" s="180" customFormat="1" x14ac:dyDescent="0.25">
      <c r="I9052" s="203"/>
      <c r="AZ9052" s="115"/>
    </row>
    <row r="9053" spans="9:52" s="180" customFormat="1" x14ac:dyDescent="0.25">
      <c r="I9053" s="203"/>
      <c r="AZ9053" s="115"/>
    </row>
    <row r="9054" spans="9:52" s="180" customFormat="1" x14ac:dyDescent="0.25">
      <c r="I9054" s="203"/>
      <c r="AZ9054" s="115"/>
    </row>
    <row r="9055" spans="9:52" s="180" customFormat="1" x14ac:dyDescent="0.25">
      <c r="I9055" s="203"/>
      <c r="AZ9055" s="115"/>
    </row>
    <row r="9056" spans="9:52" s="180" customFormat="1" x14ac:dyDescent="0.25">
      <c r="I9056" s="203"/>
      <c r="AZ9056" s="115"/>
    </row>
    <row r="9057" spans="9:52" s="180" customFormat="1" x14ac:dyDescent="0.25">
      <c r="I9057" s="203"/>
      <c r="AZ9057" s="115"/>
    </row>
    <row r="9058" spans="9:52" s="180" customFormat="1" x14ac:dyDescent="0.25">
      <c r="I9058" s="203"/>
      <c r="AZ9058" s="115"/>
    </row>
    <row r="9059" spans="9:52" s="180" customFormat="1" x14ac:dyDescent="0.25">
      <c r="I9059" s="203"/>
      <c r="AZ9059" s="115"/>
    </row>
    <row r="9060" spans="9:52" s="180" customFormat="1" x14ac:dyDescent="0.25">
      <c r="I9060" s="203"/>
      <c r="AZ9060" s="115"/>
    </row>
    <row r="9061" spans="9:52" s="180" customFormat="1" x14ac:dyDescent="0.25">
      <c r="I9061" s="203"/>
      <c r="AZ9061" s="115"/>
    </row>
    <row r="9062" spans="9:52" s="180" customFormat="1" x14ac:dyDescent="0.25">
      <c r="I9062" s="203"/>
      <c r="AZ9062" s="115"/>
    </row>
    <row r="9063" spans="9:52" s="180" customFormat="1" x14ac:dyDescent="0.25">
      <c r="I9063" s="203"/>
      <c r="AZ9063" s="115"/>
    </row>
    <row r="9064" spans="9:52" s="180" customFormat="1" x14ac:dyDescent="0.25">
      <c r="I9064" s="203"/>
      <c r="AZ9064" s="115"/>
    </row>
    <row r="9065" spans="9:52" s="180" customFormat="1" x14ac:dyDescent="0.25">
      <c r="I9065" s="203"/>
      <c r="AZ9065" s="115"/>
    </row>
    <row r="9066" spans="9:52" s="180" customFormat="1" x14ac:dyDescent="0.25">
      <c r="I9066" s="203"/>
      <c r="AZ9066" s="115"/>
    </row>
    <row r="9067" spans="9:52" s="180" customFormat="1" x14ac:dyDescent="0.25">
      <c r="I9067" s="203"/>
      <c r="AZ9067" s="115"/>
    </row>
    <row r="9068" spans="9:52" s="180" customFormat="1" x14ac:dyDescent="0.25">
      <c r="I9068" s="203"/>
      <c r="AZ9068" s="115"/>
    </row>
    <row r="9069" spans="9:52" s="180" customFormat="1" x14ac:dyDescent="0.25">
      <c r="I9069" s="203"/>
      <c r="AZ9069" s="115"/>
    </row>
    <row r="9070" spans="9:52" s="180" customFormat="1" x14ac:dyDescent="0.25">
      <c r="I9070" s="203"/>
      <c r="AZ9070" s="115"/>
    </row>
    <row r="9071" spans="9:52" s="180" customFormat="1" x14ac:dyDescent="0.25">
      <c r="I9071" s="203"/>
      <c r="AZ9071" s="115"/>
    </row>
    <row r="9072" spans="9:52" s="180" customFormat="1" x14ac:dyDescent="0.25">
      <c r="I9072" s="203"/>
      <c r="AZ9072" s="115"/>
    </row>
    <row r="9073" spans="9:52" s="180" customFormat="1" x14ac:dyDescent="0.25">
      <c r="I9073" s="203"/>
      <c r="AZ9073" s="115"/>
    </row>
    <row r="9074" spans="9:52" s="180" customFormat="1" x14ac:dyDescent="0.25">
      <c r="I9074" s="203"/>
      <c r="AZ9074" s="115"/>
    </row>
    <row r="9075" spans="9:52" s="180" customFormat="1" x14ac:dyDescent="0.25">
      <c r="I9075" s="203"/>
      <c r="AZ9075" s="115"/>
    </row>
    <row r="9076" spans="9:52" s="180" customFormat="1" x14ac:dyDescent="0.25">
      <c r="I9076" s="203"/>
      <c r="AZ9076" s="115"/>
    </row>
    <row r="9077" spans="9:52" s="180" customFormat="1" x14ac:dyDescent="0.25">
      <c r="I9077" s="203"/>
      <c r="AZ9077" s="115"/>
    </row>
    <row r="9078" spans="9:52" s="180" customFormat="1" x14ac:dyDescent="0.25">
      <c r="I9078" s="203"/>
      <c r="AZ9078" s="115"/>
    </row>
    <row r="9079" spans="9:52" s="180" customFormat="1" x14ac:dyDescent="0.25">
      <c r="I9079" s="203"/>
      <c r="AZ9079" s="115"/>
    </row>
    <row r="9080" spans="9:52" s="180" customFormat="1" x14ac:dyDescent="0.25">
      <c r="I9080" s="203"/>
      <c r="AZ9080" s="115"/>
    </row>
    <row r="9081" spans="9:52" s="180" customFormat="1" x14ac:dyDescent="0.25">
      <c r="I9081" s="203"/>
      <c r="AZ9081" s="115"/>
    </row>
    <row r="9082" spans="9:52" s="180" customFormat="1" x14ac:dyDescent="0.25">
      <c r="I9082" s="203"/>
      <c r="AZ9082" s="115"/>
    </row>
    <row r="9083" spans="9:52" s="180" customFormat="1" x14ac:dyDescent="0.25">
      <c r="I9083" s="203"/>
      <c r="AZ9083" s="115"/>
    </row>
    <row r="9084" spans="9:52" s="180" customFormat="1" x14ac:dyDescent="0.25">
      <c r="I9084" s="203"/>
      <c r="AZ9084" s="115"/>
    </row>
    <row r="9085" spans="9:52" s="180" customFormat="1" x14ac:dyDescent="0.25">
      <c r="I9085" s="203"/>
      <c r="AZ9085" s="115"/>
    </row>
    <row r="9086" spans="9:52" s="180" customFormat="1" x14ac:dyDescent="0.25">
      <c r="I9086" s="203"/>
      <c r="AZ9086" s="115"/>
    </row>
    <row r="9087" spans="9:52" s="180" customFormat="1" x14ac:dyDescent="0.25">
      <c r="I9087" s="203"/>
      <c r="AZ9087" s="115"/>
    </row>
    <row r="9088" spans="9:52" s="180" customFormat="1" x14ac:dyDescent="0.25">
      <c r="I9088" s="203"/>
      <c r="AZ9088" s="115"/>
    </row>
    <row r="9089" spans="9:52" s="180" customFormat="1" x14ac:dyDescent="0.25">
      <c r="I9089" s="203"/>
      <c r="AZ9089" s="115"/>
    </row>
    <row r="9090" spans="9:52" s="180" customFormat="1" x14ac:dyDescent="0.25">
      <c r="I9090" s="203"/>
      <c r="AZ9090" s="115"/>
    </row>
    <row r="9091" spans="9:52" s="180" customFormat="1" x14ac:dyDescent="0.25">
      <c r="I9091" s="203"/>
      <c r="AZ9091" s="115"/>
    </row>
    <row r="9092" spans="9:52" s="180" customFormat="1" x14ac:dyDescent="0.25">
      <c r="I9092" s="203"/>
      <c r="AZ9092" s="115"/>
    </row>
    <row r="9093" spans="9:52" s="180" customFormat="1" x14ac:dyDescent="0.25">
      <c r="I9093" s="203"/>
      <c r="AZ9093" s="115"/>
    </row>
    <row r="9094" spans="9:52" s="180" customFormat="1" x14ac:dyDescent="0.25">
      <c r="I9094" s="203"/>
      <c r="AZ9094" s="115"/>
    </row>
    <row r="9095" spans="9:52" s="180" customFormat="1" x14ac:dyDescent="0.25">
      <c r="I9095" s="203"/>
      <c r="AZ9095" s="115"/>
    </row>
    <row r="9096" spans="9:52" s="180" customFormat="1" x14ac:dyDescent="0.25">
      <c r="I9096" s="203"/>
      <c r="AZ9096" s="115"/>
    </row>
    <row r="9097" spans="9:52" s="180" customFormat="1" x14ac:dyDescent="0.25">
      <c r="I9097" s="203"/>
      <c r="AZ9097" s="115"/>
    </row>
    <row r="9098" spans="9:52" s="180" customFormat="1" x14ac:dyDescent="0.25">
      <c r="I9098" s="203"/>
      <c r="AZ9098" s="115"/>
    </row>
    <row r="9099" spans="9:52" s="180" customFormat="1" x14ac:dyDescent="0.25">
      <c r="I9099" s="203"/>
      <c r="AZ9099" s="115"/>
    </row>
    <row r="9100" spans="9:52" s="180" customFormat="1" x14ac:dyDescent="0.25">
      <c r="I9100" s="203"/>
      <c r="AZ9100" s="115"/>
    </row>
    <row r="9101" spans="9:52" s="180" customFormat="1" x14ac:dyDescent="0.25">
      <c r="I9101" s="203"/>
      <c r="AZ9101" s="115"/>
    </row>
    <row r="9102" spans="9:52" s="180" customFormat="1" x14ac:dyDescent="0.25">
      <c r="I9102" s="203"/>
      <c r="AZ9102" s="115"/>
    </row>
    <row r="9103" spans="9:52" s="180" customFormat="1" x14ac:dyDescent="0.25">
      <c r="I9103" s="203"/>
      <c r="AZ9103" s="115"/>
    </row>
    <row r="9104" spans="9:52" s="180" customFormat="1" x14ac:dyDescent="0.25">
      <c r="I9104" s="203"/>
      <c r="AZ9104" s="115"/>
    </row>
    <row r="9105" spans="9:52" s="180" customFormat="1" x14ac:dyDescent="0.25">
      <c r="I9105" s="203"/>
      <c r="AZ9105" s="115"/>
    </row>
    <row r="9106" spans="9:52" s="180" customFormat="1" x14ac:dyDescent="0.25">
      <c r="I9106" s="203"/>
      <c r="AZ9106" s="115"/>
    </row>
    <row r="9107" spans="9:52" s="180" customFormat="1" x14ac:dyDescent="0.25">
      <c r="I9107" s="203"/>
      <c r="AZ9107" s="115"/>
    </row>
    <row r="9108" spans="9:52" s="180" customFormat="1" x14ac:dyDescent="0.25">
      <c r="I9108" s="203"/>
      <c r="AZ9108" s="115"/>
    </row>
    <row r="9109" spans="9:52" s="180" customFormat="1" x14ac:dyDescent="0.25">
      <c r="I9109" s="203"/>
      <c r="AZ9109" s="115"/>
    </row>
    <row r="9110" spans="9:52" s="180" customFormat="1" x14ac:dyDescent="0.25">
      <c r="I9110" s="203"/>
      <c r="AZ9110" s="115"/>
    </row>
    <row r="9111" spans="9:52" s="180" customFormat="1" x14ac:dyDescent="0.25">
      <c r="I9111" s="203"/>
      <c r="AZ9111" s="115"/>
    </row>
    <row r="9112" spans="9:52" s="180" customFormat="1" x14ac:dyDescent="0.25">
      <c r="I9112" s="203"/>
      <c r="AZ9112" s="115"/>
    </row>
    <row r="9113" spans="9:52" s="180" customFormat="1" x14ac:dyDescent="0.25">
      <c r="I9113" s="203"/>
      <c r="AZ9113" s="115"/>
    </row>
    <row r="9114" spans="9:52" s="180" customFormat="1" x14ac:dyDescent="0.25">
      <c r="I9114" s="203"/>
      <c r="AZ9114" s="115"/>
    </row>
    <row r="9115" spans="9:52" s="180" customFormat="1" x14ac:dyDescent="0.25">
      <c r="I9115" s="203"/>
      <c r="AZ9115" s="115"/>
    </row>
    <row r="9116" spans="9:52" s="180" customFormat="1" x14ac:dyDescent="0.25">
      <c r="I9116" s="203"/>
      <c r="AZ9116" s="115"/>
    </row>
    <row r="9117" spans="9:52" s="180" customFormat="1" x14ac:dyDescent="0.25">
      <c r="I9117" s="203"/>
      <c r="AZ9117" s="115"/>
    </row>
    <row r="9118" spans="9:52" s="180" customFormat="1" x14ac:dyDescent="0.25">
      <c r="I9118" s="203"/>
      <c r="AZ9118" s="115"/>
    </row>
    <row r="9119" spans="9:52" s="180" customFormat="1" x14ac:dyDescent="0.25">
      <c r="I9119" s="203"/>
      <c r="AZ9119" s="115"/>
    </row>
    <row r="9120" spans="9:52" s="180" customFormat="1" x14ac:dyDescent="0.25">
      <c r="I9120" s="203"/>
      <c r="AZ9120" s="115"/>
    </row>
    <row r="9121" spans="9:52" s="180" customFormat="1" x14ac:dyDescent="0.25">
      <c r="I9121" s="203"/>
      <c r="AZ9121" s="115"/>
    </row>
    <row r="9122" spans="9:52" s="180" customFormat="1" x14ac:dyDescent="0.25">
      <c r="I9122" s="203"/>
      <c r="AZ9122" s="115"/>
    </row>
    <row r="9123" spans="9:52" s="180" customFormat="1" x14ac:dyDescent="0.25">
      <c r="I9123" s="203"/>
      <c r="AZ9123" s="115"/>
    </row>
    <row r="9124" spans="9:52" s="180" customFormat="1" x14ac:dyDescent="0.25">
      <c r="I9124" s="203"/>
      <c r="AZ9124" s="115"/>
    </row>
    <row r="9125" spans="9:52" s="180" customFormat="1" x14ac:dyDescent="0.25">
      <c r="I9125" s="203"/>
      <c r="AZ9125" s="115"/>
    </row>
    <row r="9126" spans="9:52" s="180" customFormat="1" x14ac:dyDescent="0.25">
      <c r="I9126" s="203"/>
      <c r="AZ9126" s="115"/>
    </row>
    <row r="9127" spans="9:52" s="180" customFormat="1" x14ac:dyDescent="0.25">
      <c r="I9127" s="203"/>
      <c r="AZ9127" s="115"/>
    </row>
    <row r="9128" spans="9:52" s="180" customFormat="1" x14ac:dyDescent="0.25">
      <c r="I9128" s="203"/>
      <c r="AZ9128" s="115"/>
    </row>
    <row r="9129" spans="9:52" s="180" customFormat="1" x14ac:dyDescent="0.25">
      <c r="I9129" s="203"/>
      <c r="AZ9129" s="115"/>
    </row>
    <row r="9130" spans="9:52" s="180" customFormat="1" x14ac:dyDescent="0.25">
      <c r="I9130" s="203"/>
      <c r="AZ9130" s="115"/>
    </row>
    <row r="9131" spans="9:52" s="180" customFormat="1" x14ac:dyDescent="0.25">
      <c r="I9131" s="203"/>
      <c r="AZ9131" s="115"/>
    </row>
    <row r="9132" spans="9:52" s="180" customFormat="1" x14ac:dyDescent="0.25">
      <c r="I9132" s="203"/>
      <c r="AZ9132" s="115"/>
    </row>
    <row r="9133" spans="9:52" s="180" customFormat="1" x14ac:dyDescent="0.25">
      <c r="I9133" s="203"/>
      <c r="AZ9133" s="115"/>
    </row>
    <row r="9134" spans="9:52" s="180" customFormat="1" x14ac:dyDescent="0.25">
      <c r="I9134" s="203"/>
      <c r="AZ9134" s="115"/>
    </row>
    <row r="9135" spans="9:52" s="180" customFormat="1" x14ac:dyDescent="0.25">
      <c r="I9135" s="203"/>
      <c r="AZ9135" s="115"/>
    </row>
    <row r="9136" spans="9:52" s="180" customFormat="1" x14ac:dyDescent="0.25">
      <c r="I9136" s="203"/>
      <c r="AZ9136" s="115"/>
    </row>
    <row r="9137" spans="9:52" s="180" customFormat="1" x14ac:dyDescent="0.25">
      <c r="I9137" s="203"/>
      <c r="AZ9137" s="115"/>
    </row>
    <row r="9138" spans="9:52" s="180" customFormat="1" x14ac:dyDescent="0.25">
      <c r="I9138" s="203"/>
      <c r="AZ9138" s="115"/>
    </row>
    <row r="9139" spans="9:52" s="180" customFormat="1" x14ac:dyDescent="0.25">
      <c r="I9139" s="203"/>
      <c r="AZ9139" s="115"/>
    </row>
    <row r="9140" spans="9:52" s="180" customFormat="1" x14ac:dyDescent="0.25">
      <c r="I9140" s="203"/>
      <c r="AZ9140" s="115"/>
    </row>
    <row r="9141" spans="9:52" s="180" customFormat="1" x14ac:dyDescent="0.25">
      <c r="I9141" s="203"/>
      <c r="AZ9141" s="115"/>
    </row>
    <row r="9142" spans="9:52" s="180" customFormat="1" x14ac:dyDescent="0.25">
      <c r="I9142" s="203"/>
      <c r="AZ9142" s="115"/>
    </row>
    <row r="9143" spans="9:52" s="180" customFormat="1" x14ac:dyDescent="0.25">
      <c r="I9143" s="203"/>
      <c r="AZ9143" s="115"/>
    </row>
    <row r="9144" spans="9:52" s="180" customFormat="1" x14ac:dyDescent="0.25">
      <c r="I9144" s="203"/>
      <c r="AZ9144" s="115"/>
    </row>
    <row r="9145" spans="9:52" s="180" customFormat="1" x14ac:dyDescent="0.25">
      <c r="I9145" s="203"/>
      <c r="AZ9145" s="115"/>
    </row>
    <row r="9146" spans="9:52" s="180" customFormat="1" x14ac:dyDescent="0.25">
      <c r="I9146" s="203"/>
      <c r="AZ9146" s="115"/>
    </row>
    <row r="9147" spans="9:52" s="180" customFormat="1" x14ac:dyDescent="0.25">
      <c r="I9147" s="203"/>
      <c r="AZ9147" s="115"/>
    </row>
    <row r="9148" spans="9:52" s="180" customFormat="1" x14ac:dyDescent="0.25">
      <c r="I9148" s="203"/>
      <c r="AZ9148" s="115"/>
    </row>
    <row r="9149" spans="9:52" s="180" customFormat="1" x14ac:dyDescent="0.25">
      <c r="I9149" s="203"/>
      <c r="AZ9149" s="115"/>
    </row>
    <row r="9150" spans="9:52" s="180" customFormat="1" x14ac:dyDescent="0.25">
      <c r="I9150" s="203"/>
      <c r="AZ9150" s="115"/>
    </row>
    <row r="9151" spans="9:52" s="180" customFormat="1" x14ac:dyDescent="0.25">
      <c r="I9151" s="203"/>
      <c r="AZ9151" s="115"/>
    </row>
    <row r="9152" spans="9:52" s="180" customFormat="1" x14ac:dyDescent="0.25">
      <c r="I9152" s="203"/>
      <c r="AZ9152" s="115"/>
    </row>
    <row r="9153" spans="9:52" s="180" customFormat="1" x14ac:dyDescent="0.25">
      <c r="I9153" s="203"/>
      <c r="AZ9153" s="115"/>
    </row>
    <row r="9154" spans="9:52" s="180" customFormat="1" x14ac:dyDescent="0.25">
      <c r="I9154" s="203"/>
      <c r="AZ9154" s="115"/>
    </row>
    <row r="9155" spans="9:52" s="180" customFormat="1" x14ac:dyDescent="0.25">
      <c r="I9155" s="203"/>
      <c r="AZ9155" s="115"/>
    </row>
    <row r="9156" spans="9:52" s="180" customFormat="1" x14ac:dyDescent="0.25">
      <c r="I9156" s="203"/>
      <c r="AZ9156" s="115"/>
    </row>
    <row r="9157" spans="9:52" s="180" customFormat="1" x14ac:dyDescent="0.25">
      <c r="I9157" s="203"/>
      <c r="AZ9157" s="115"/>
    </row>
    <row r="9158" spans="9:52" s="180" customFormat="1" x14ac:dyDescent="0.25">
      <c r="I9158" s="203"/>
      <c r="AZ9158" s="115"/>
    </row>
    <row r="9159" spans="9:52" s="180" customFormat="1" x14ac:dyDescent="0.25">
      <c r="I9159" s="203"/>
      <c r="AZ9159" s="115"/>
    </row>
    <row r="9160" spans="9:52" s="180" customFormat="1" x14ac:dyDescent="0.25">
      <c r="I9160" s="203"/>
      <c r="AZ9160" s="115"/>
    </row>
    <row r="9161" spans="9:52" s="180" customFormat="1" x14ac:dyDescent="0.25">
      <c r="I9161" s="203"/>
      <c r="AZ9161" s="115"/>
    </row>
    <row r="9162" spans="9:52" s="180" customFormat="1" x14ac:dyDescent="0.25">
      <c r="I9162" s="203"/>
      <c r="AZ9162" s="115"/>
    </row>
    <row r="9163" spans="9:52" s="180" customFormat="1" x14ac:dyDescent="0.25">
      <c r="I9163" s="203"/>
      <c r="AZ9163" s="115"/>
    </row>
    <row r="9164" spans="9:52" s="180" customFormat="1" x14ac:dyDescent="0.25">
      <c r="I9164" s="203"/>
      <c r="AZ9164" s="115"/>
    </row>
    <row r="9165" spans="9:52" s="180" customFormat="1" x14ac:dyDescent="0.25">
      <c r="I9165" s="203"/>
      <c r="AZ9165" s="115"/>
    </row>
    <row r="9166" spans="9:52" s="180" customFormat="1" x14ac:dyDescent="0.25">
      <c r="I9166" s="203"/>
      <c r="AZ9166" s="115"/>
    </row>
    <row r="9167" spans="9:52" s="180" customFormat="1" x14ac:dyDescent="0.25">
      <c r="I9167" s="203"/>
      <c r="AZ9167" s="115"/>
    </row>
    <row r="9168" spans="9:52" s="180" customFormat="1" x14ac:dyDescent="0.25">
      <c r="I9168" s="203"/>
      <c r="AZ9168" s="115"/>
    </row>
    <row r="9169" spans="9:52" s="180" customFormat="1" x14ac:dyDescent="0.25">
      <c r="I9169" s="203"/>
      <c r="AZ9169" s="115"/>
    </row>
    <row r="9170" spans="9:52" s="180" customFormat="1" x14ac:dyDescent="0.25">
      <c r="I9170" s="203"/>
      <c r="AZ9170" s="115"/>
    </row>
    <row r="9171" spans="9:52" s="180" customFormat="1" x14ac:dyDescent="0.25">
      <c r="I9171" s="203"/>
      <c r="AZ9171" s="115"/>
    </row>
    <row r="9172" spans="9:52" s="180" customFormat="1" x14ac:dyDescent="0.25">
      <c r="I9172" s="203"/>
      <c r="AZ9172" s="115"/>
    </row>
    <row r="9173" spans="9:52" s="180" customFormat="1" x14ac:dyDescent="0.25">
      <c r="I9173" s="203"/>
      <c r="AZ9173" s="115"/>
    </row>
    <row r="9174" spans="9:52" s="180" customFormat="1" x14ac:dyDescent="0.25">
      <c r="I9174" s="203"/>
      <c r="AZ9174" s="115"/>
    </row>
    <row r="9175" spans="9:52" s="180" customFormat="1" x14ac:dyDescent="0.25">
      <c r="I9175" s="203"/>
      <c r="AZ9175" s="115"/>
    </row>
    <row r="9176" spans="9:52" s="180" customFormat="1" x14ac:dyDescent="0.25">
      <c r="I9176" s="203"/>
      <c r="AZ9176" s="115"/>
    </row>
    <row r="9177" spans="9:52" s="180" customFormat="1" x14ac:dyDescent="0.25">
      <c r="I9177" s="203"/>
      <c r="AZ9177" s="115"/>
    </row>
    <row r="9178" spans="9:52" s="180" customFormat="1" x14ac:dyDescent="0.25">
      <c r="I9178" s="203"/>
      <c r="AZ9178" s="115"/>
    </row>
    <row r="9179" spans="9:52" s="180" customFormat="1" x14ac:dyDescent="0.25">
      <c r="I9179" s="203"/>
      <c r="AZ9179" s="115"/>
    </row>
    <row r="9180" spans="9:52" s="180" customFormat="1" x14ac:dyDescent="0.25">
      <c r="I9180" s="203"/>
      <c r="AZ9180" s="115"/>
    </row>
    <row r="9181" spans="9:52" s="180" customFormat="1" x14ac:dyDescent="0.25">
      <c r="I9181" s="203"/>
      <c r="AZ9181" s="115"/>
    </row>
    <row r="9182" spans="9:52" s="180" customFormat="1" x14ac:dyDescent="0.25">
      <c r="I9182" s="203"/>
      <c r="AZ9182" s="115"/>
    </row>
    <row r="9183" spans="9:52" s="180" customFormat="1" x14ac:dyDescent="0.25">
      <c r="I9183" s="203"/>
      <c r="AZ9183" s="115"/>
    </row>
    <row r="9184" spans="9:52" s="180" customFormat="1" x14ac:dyDescent="0.25">
      <c r="I9184" s="203"/>
      <c r="AZ9184" s="115"/>
    </row>
    <row r="9185" spans="9:52" s="180" customFormat="1" x14ac:dyDescent="0.25">
      <c r="I9185" s="203"/>
      <c r="AZ9185" s="115"/>
    </row>
    <row r="9186" spans="9:52" s="180" customFormat="1" x14ac:dyDescent="0.25">
      <c r="I9186" s="203"/>
      <c r="AZ9186" s="115"/>
    </row>
    <row r="9187" spans="9:52" s="180" customFormat="1" x14ac:dyDescent="0.25">
      <c r="I9187" s="203"/>
      <c r="AZ9187" s="115"/>
    </row>
    <row r="9188" spans="9:52" s="180" customFormat="1" x14ac:dyDescent="0.25">
      <c r="I9188" s="203"/>
      <c r="AZ9188" s="115"/>
    </row>
    <row r="9189" spans="9:52" s="180" customFormat="1" x14ac:dyDescent="0.25">
      <c r="I9189" s="203"/>
      <c r="AZ9189" s="115"/>
    </row>
    <row r="9190" spans="9:52" s="180" customFormat="1" x14ac:dyDescent="0.25">
      <c r="I9190" s="203"/>
      <c r="AZ9190" s="115"/>
    </row>
    <row r="9191" spans="9:52" s="180" customFormat="1" x14ac:dyDescent="0.25">
      <c r="I9191" s="203"/>
      <c r="AZ9191" s="115"/>
    </row>
    <row r="9192" spans="9:52" s="180" customFormat="1" x14ac:dyDescent="0.25">
      <c r="I9192" s="203"/>
      <c r="AZ9192" s="115"/>
    </row>
    <row r="9193" spans="9:52" s="180" customFormat="1" x14ac:dyDescent="0.25">
      <c r="I9193" s="203"/>
      <c r="AZ9193" s="115"/>
    </row>
    <row r="9194" spans="9:52" s="180" customFormat="1" x14ac:dyDescent="0.25">
      <c r="I9194" s="203"/>
      <c r="AZ9194" s="115"/>
    </row>
    <row r="9195" spans="9:52" s="180" customFormat="1" x14ac:dyDescent="0.25">
      <c r="I9195" s="203"/>
      <c r="AZ9195" s="115"/>
    </row>
    <row r="9196" spans="9:52" s="180" customFormat="1" x14ac:dyDescent="0.25">
      <c r="I9196" s="203"/>
      <c r="AZ9196" s="115"/>
    </row>
    <row r="9197" spans="9:52" s="180" customFormat="1" x14ac:dyDescent="0.25">
      <c r="I9197" s="203"/>
      <c r="AZ9197" s="115"/>
    </row>
    <row r="9198" spans="9:52" s="180" customFormat="1" x14ac:dyDescent="0.25">
      <c r="I9198" s="203"/>
      <c r="AZ9198" s="115"/>
    </row>
    <row r="9199" spans="9:52" s="180" customFormat="1" x14ac:dyDescent="0.25">
      <c r="I9199" s="203"/>
      <c r="AZ9199" s="115"/>
    </row>
    <row r="9200" spans="9:52" s="180" customFormat="1" x14ac:dyDescent="0.25">
      <c r="I9200" s="203"/>
      <c r="AZ9200" s="115"/>
    </row>
    <row r="9201" spans="9:52" s="180" customFormat="1" x14ac:dyDescent="0.25">
      <c r="I9201" s="203"/>
      <c r="AZ9201" s="115"/>
    </row>
    <row r="9202" spans="9:52" s="180" customFormat="1" x14ac:dyDescent="0.25">
      <c r="I9202" s="203"/>
      <c r="AZ9202" s="115"/>
    </row>
    <row r="9203" spans="9:52" s="180" customFormat="1" x14ac:dyDescent="0.25">
      <c r="I9203" s="203"/>
      <c r="AZ9203" s="115"/>
    </row>
    <row r="9204" spans="9:52" s="180" customFormat="1" x14ac:dyDescent="0.25">
      <c r="I9204" s="203"/>
      <c r="AZ9204" s="115"/>
    </row>
    <row r="9205" spans="9:52" s="180" customFormat="1" x14ac:dyDescent="0.25">
      <c r="I9205" s="203"/>
      <c r="AZ9205" s="115"/>
    </row>
    <row r="9206" spans="9:52" s="180" customFormat="1" x14ac:dyDescent="0.25">
      <c r="I9206" s="203"/>
      <c r="AZ9206" s="115"/>
    </row>
    <row r="9207" spans="9:52" s="180" customFormat="1" x14ac:dyDescent="0.25">
      <c r="I9207" s="203"/>
      <c r="AZ9207" s="115"/>
    </row>
    <row r="9208" spans="9:52" s="180" customFormat="1" x14ac:dyDescent="0.25">
      <c r="I9208" s="203"/>
      <c r="AZ9208" s="115"/>
    </row>
    <row r="9209" spans="9:52" s="180" customFormat="1" x14ac:dyDescent="0.25">
      <c r="I9209" s="203"/>
      <c r="AZ9209" s="115"/>
    </row>
    <row r="9210" spans="9:52" s="180" customFormat="1" x14ac:dyDescent="0.25">
      <c r="I9210" s="203"/>
      <c r="AZ9210" s="115"/>
    </row>
    <row r="9211" spans="9:52" s="180" customFormat="1" x14ac:dyDescent="0.25">
      <c r="I9211" s="203"/>
      <c r="AZ9211" s="115"/>
    </row>
    <row r="9212" spans="9:52" s="180" customFormat="1" x14ac:dyDescent="0.25">
      <c r="I9212" s="203"/>
      <c r="AZ9212" s="115"/>
    </row>
    <row r="9213" spans="9:52" s="180" customFormat="1" x14ac:dyDescent="0.25">
      <c r="I9213" s="203"/>
      <c r="AZ9213" s="115"/>
    </row>
    <row r="9214" spans="9:52" s="180" customFormat="1" x14ac:dyDescent="0.25">
      <c r="I9214" s="203"/>
      <c r="AZ9214" s="115"/>
    </row>
    <row r="9215" spans="9:52" s="180" customFormat="1" x14ac:dyDescent="0.25">
      <c r="I9215" s="203"/>
      <c r="AZ9215" s="115"/>
    </row>
    <row r="9216" spans="9:52" s="180" customFormat="1" x14ac:dyDescent="0.25">
      <c r="I9216" s="203"/>
      <c r="AZ9216" s="115"/>
    </row>
    <row r="9217" spans="9:52" s="180" customFormat="1" x14ac:dyDescent="0.25">
      <c r="I9217" s="203"/>
      <c r="AZ9217" s="115"/>
    </row>
    <row r="9218" spans="9:52" s="180" customFormat="1" x14ac:dyDescent="0.25">
      <c r="I9218" s="203"/>
      <c r="AZ9218" s="115"/>
    </row>
    <row r="9219" spans="9:52" s="180" customFormat="1" x14ac:dyDescent="0.25">
      <c r="I9219" s="203"/>
      <c r="AZ9219" s="115"/>
    </row>
    <row r="9220" spans="9:52" s="180" customFormat="1" x14ac:dyDescent="0.25">
      <c r="I9220" s="203"/>
      <c r="AZ9220" s="115"/>
    </row>
    <row r="9221" spans="9:52" s="180" customFormat="1" x14ac:dyDescent="0.25">
      <c r="I9221" s="203"/>
      <c r="AZ9221" s="115"/>
    </row>
    <row r="9222" spans="9:52" s="180" customFormat="1" x14ac:dyDescent="0.25">
      <c r="I9222" s="203"/>
      <c r="AZ9222" s="115"/>
    </row>
    <row r="9223" spans="9:52" s="180" customFormat="1" x14ac:dyDescent="0.25">
      <c r="I9223" s="203"/>
      <c r="AZ9223" s="115"/>
    </row>
    <row r="9224" spans="9:52" s="180" customFormat="1" x14ac:dyDescent="0.25">
      <c r="I9224" s="203"/>
      <c r="AZ9224" s="115"/>
    </row>
    <row r="9225" spans="9:52" s="180" customFormat="1" x14ac:dyDescent="0.25">
      <c r="I9225" s="203"/>
      <c r="AZ9225" s="115"/>
    </row>
    <row r="9226" spans="9:52" s="180" customFormat="1" x14ac:dyDescent="0.25">
      <c r="I9226" s="203"/>
      <c r="AZ9226" s="115"/>
    </row>
    <row r="9227" spans="9:52" s="180" customFormat="1" x14ac:dyDescent="0.25">
      <c r="I9227" s="203"/>
      <c r="AZ9227" s="115"/>
    </row>
    <row r="9228" spans="9:52" s="180" customFormat="1" x14ac:dyDescent="0.25">
      <c r="I9228" s="203"/>
      <c r="AZ9228" s="115"/>
    </row>
    <row r="9229" spans="9:52" s="180" customFormat="1" x14ac:dyDescent="0.25">
      <c r="I9229" s="203"/>
      <c r="AZ9229" s="115"/>
    </row>
    <row r="9230" spans="9:52" s="180" customFormat="1" x14ac:dyDescent="0.25">
      <c r="I9230" s="203"/>
      <c r="AZ9230" s="115"/>
    </row>
    <row r="9231" spans="9:52" s="180" customFormat="1" x14ac:dyDescent="0.25">
      <c r="I9231" s="203"/>
      <c r="AZ9231" s="115"/>
    </row>
    <row r="9232" spans="9:52" s="180" customFormat="1" x14ac:dyDescent="0.25">
      <c r="I9232" s="203"/>
      <c r="AZ9232" s="115"/>
    </row>
    <row r="9233" spans="9:52" s="180" customFormat="1" x14ac:dyDescent="0.25">
      <c r="I9233" s="203"/>
      <c r="AZ9233" s="115"/>
    </row>
    <row r="9234" spans="9:52" s="180" customFormat="1" x14ac:dyDescent="0.25">
      <c r="I9234" s="203"/>
      <c r="AZ9234" s="115"/>
    </row>
    <row r="9235" spans="9:52" s="180" customFormat="1" x14ac:dyDescent="0.25">
      <c r="I9235" s="203"/>
      <c r="AZ9235" s="115"/>
    </row>
    <row r="9236" spans="9:52" s="180" customFormat="1" x14ac:dyDescent="0.25">
      <c r="I9236" s="203"/>
      <c r="AZ9236" s="115"/>
    </row>
    <row r="9237" spans="9:52" s="180" customFormat="1" x14ac:dyDescent="0.25">
      <c r="I9237" s="203"/>
      <c r="AZ9237" s="115"/>
    </row>
    <row r="9238" spans="9:52" s="180" customFormat="1" x14ac:dyDescent="0.25">
      <c r="I9238" s="203"/>
      <c r="AZ9238" s="115"/>
    </row>
    <row r="9239" spans="9:52" s="180" customFormat="1" x14ac:dyDescent="0.25">
      <c r="I9239" s="203"/>
      <c r="AZ9239" s="115"/>
    </row>
    <row r="9240" spans="9:52" s="180" customFormat="1" x14ac:dyDescent="0.25">
      <c r="I9240" s="203"/>
      <c r="AZ9240" s="115"/>
    </row>
    <row r="9241" spans="9:52" s="180" customFormat="1" x14ac:dyDescent="0.25">
      <c r="I9241" s="203"/>
      <c r="AZ9241" s="115"/>
    </row>
    <row r="9242" spans="9:52" s="180" customFormat="1" x14ac:dyDescent="0.25">
      <c r="I9242" s="203"/>
      <c r="AZ9242" s="115"/>
    </row>
    <row r="9243" spans="9:52" s="180" customFormat="1" x14ac:dyDescent="0.25">
      <c r="I9243" s="203"/>
      <c r="AZ9243" s="115"/>
    </row>
    <row r="9244" spans="9:52" s="180" customFormat="1" x14ac:dyDescent="0.25">
      <c r="I9244" s="203"/>
      <c r="AZ9244" s="115"/>
    </row>
    <row r="9245" spans="9:52" s="180" customFormat="1" x14ac:dyDescent="0.25">
      <c r="I9245" s="203"/>
      <c r="AZ9245" s="115"/>
    </row>
    <row r="9246" spans="9:52" s="180" customFormat="1" x14ac:dyDescent="0.25">
      <c r="I9246" s="203"/>
      <c r="AZ9246" s="115"/>
    </row>
    <row r="9247" spans="9:52" s="180" customFormat="1" x14ac:dyDescent="0.25">
      <c r="I9247" s="203"/>
      <c r="AZ9247" s="115"/>
    </row>
    <row r="9248" spans="9:52" s="180" customFormat="1" x14ac:dyDescent="0.25">
      <c r="I9248" s="203"/>
      <c r="AZ9248" s="115"/>
    </row>
    <row r="9249" spans="9:52" s="180" customFormat="1" x14ac:dyDescent="0.25">
      <c r="I9249" s="203"/>
      <c r="AZ9249" s="115"/>
    </row>
    <row r="9250" spans="9:52" s="180" customFormat="1" x14ac:dyDescent="0.25">
      <c r="I9250" s="203"/>
      <c r="AZ9250" s="115"/>
    </row>
    <row r="9251" spans="9:52" s="180" customFormat="1" x14ac:dyDescent="0.25">
      <c r="I9251" s="203"/>
      <c r="AZ9251" s="115"/>
    </row>
    <row r="9252" spans="9:52" s="180" customFormat="1" x14ac:dyDescent="0.25">
      <c r="I9252" s="203"/>
      <c r="AZ9252" s="115"/>
    </row>
    <row r="9253" spans="9:52" s="180" customFormat="1" x14ac:dyDescent="0.25">
      <c r="I9253" s="203"/>
      <c r="AZ9253" s="115"/>
    </row>
    <row r="9254" spans="9:52" s="180" customFormat="1" x14ac:dyDescent="0.25">
      <c r="I9254" s="203"/>
      <c r="AZ9254" s="115"/>
    </row>
    <row r="9255" spans="9:52" s="180" customFormat="1" x14ac:dyDescent="0.25">
      <c r="I9255" s="203"/>
      <c r="AZ9255" s="115"/>
    </row>
    <row r="9256" spans="9:52" s="180" customFormat="1" x14ac:dyDescent="0.25">
      <c r="I9256" s="203"/>
      <c r="AZ9256" s="115"/>
    </row>
    <row r="9257" spans="9:52" s="180" customFormat="1" x14ac:dyDescent="0.25">
      <c r="I9257" s="203"/>
      <c r="AZ9257" s="115"/>
    </row>
    <row r="9258" spans="9:52" s="180" customFormat="1" x14ac:dyDescent="0.25">
      <c r="I9258" s="203"/>
      <c r="AZ9258" s="115"/>
    </row>
    <row r="9259" spans="9:52" s="180" customFormat="1" x14ac:dyDescent="0.25">
      <c r="I9259" s="203"/>
      <c r="AZ9259" s="115"/>
    </row>
    <row r="9260" spans="9:52" s="180" customFormat="1" x14ac:dyDescent="0.25">
      <c r="I9260" s="203"/>
      <c r="AZ9260" s="115"/>
    </row>
    <row r="9261" spans="9:52" s="180" customFormat="1" x14ac:dyDescent="0.25">
      <c r="I9261" s="203"/>
      <c r="AZ9261" s="115"/>
    </row>
    <row r="9262" spans="9:52" s="180" customFormat="1" x14ac:dyDescent="0.25">
      <c r="I9262" s="203"/>
      <c r="AZ9262" s="115"/>
    </row>
    <row r="9263" spans="9:52" s="180" customFormat="1" x14ac:dyDescent="0.25">
      <c r="I9263" s="203"/>
      <c r="AZ9263" s="115"/>
    </row>
    <row r="9264" spans="9:52" s="180" customFormat="1" x14ac:dyDescent="0.25">
      <c r="I9264" s="203"/>
      <c r="AZ9264" s="115"/>
    </row>
    <row r="9265" spans="9:52" s="180" customFormat="1" x14ac:dyDescent="0.25">
      <c r="I9265" s="203"/>
      <c r="AZ9265" s="115"/>
    </row>
    <row r="9266" spans="9:52" s="180" customFormat="1" x14ac:dyDescent="0.25">
      <c r="I9266" s="203"/>
      <c r="AZ9266" s="115"/>
    </row>
    <row r="9267" spans="9:52" s="180" customFormat="1" x14ac:dyDescent="0.25">
      <c r="I9267" s="203"/>
      <c r="AZ9267" s="115"/>
    </row>
    <row r="9268" spans="9:52" s="180" customFormat="1" x14ac:dyDescent="0.25">
      <c r="I9268" s="203"/>
      <c r="AZ9268" s="115"/>
    </row>
    <row r="9269" spans="9:52" s="180" customFormat="1" x14ac:dyDescent="0.25">
      <c r="I9269" s="203"/>
      <c r="AZ9269" s="115"/>
    </row>
    <row r="9270" spans="9:52" s="180" customFormat="1" x14ac:dyDescent="0.25">
      <c r="I9270" s="203"/>
      <c r="AZ9270" s="115"/>
    </row>
    <row r="9271" spans="9:52" s="180" customFormat="1" x14ac:dyDescent="0.25">
      <c r="I9271" s="203"/>
      <c r="AZ9271" s="115"/>
    </row>
    <row r="9272" spans="9:52" s="180" customFormat="1" x14ac:dyDescent="0.25">
      <c r="I9272" s="203"/>
      <c r="AZ9272" s="115"/>
    </row>
    <row r="9273" spans="9:52" s="180" customFormat="1" x14ac:dyDescent="0.25">
      <c r="I9273" s="203"/>
      <c r="AZ9273" s="115"/>
    </row>
    <row r="9274" spans="9:52" s="180" customFormat="1" x14ac:dyDescent="0.25">
      <c r="I9274" s="203"/>
      <c r="AZ9274" s="115"/>
    </row>
    <row r="9275" spans="9:52" s="180" customFormat="1" x14ac:dyDescent="0.25">
      <c r="I9275" s="203"/>
      <c r="AZ9275" s="115"/>
    </row>
    <row r="9276" spans="9:52" s="180" customFormat="1" x14ac:dyDescent="0.25">
      <c r="I9276" s="203"/>
      <c r="AZ9276" s="115"/>
    </row>
    <row r="9277" spans="9:52" s="180" customFormat="1" x14ac:dyDescent="0.25">
      <c r="I9277" s="203"/>
      <c r="AZ9277" s="115"/>
    </row>
    <row r="9278" spans="9:52" s="180" customFormat="1" x14ac:dyDescent="0.25">
      <c r="I9278" s="203"/>
      <c r="AZ9278" s="115"/>
    </row>
    <row r="9279" spans="9:52" s="180" customFormat="1" x14ac:dyDescent="0.25">
      <c r="I9279" s="203"/>
      <c r="AZ9279" s="115"/>
    </row>
    <row r="9280" spans="9:52" s="180" customFormat="1" x14ac:dyDescent="0.25">
      <c r="I9280" s="203"/>
      <c r="AZ9280" s="115"/>
    </row>
    <row r="9281" spans="9:52" s="180" customFormat="1" x14ac:dyDescent="0.25">
      <c r="I9281" s="203"/>
      <c r="AZ9281" s="115"/>
    </row>
    <row r="9282" spans="9:52" s="180" customFormat="1" x14ac:dyDescent="0.25">
      <c r="I9282" s="203"/>
      <c r="AZ9282" s="115"/>
    </row>
    <row r="9283" spans="9:52" s="180" customFormat="1" x14ac:dyDescent="0.25">
      <c r="I9283" s="203"/>
      <c r="AZ9283" s="115"/>
    </row>
    <row r="9284" spans="9:52" s="180" customFormat="1" x14ac:dyDescent="0.25">
      <c r="I9284" s="203"/>
      <c r="AZ9284" s="115"/>
    </row>
    <row r="9285" spans="9:52" s="180" customFormat="1" x14ac:dyDescent="0.25">
      <c r="I9285" s="203"/>
      <c r="AZ9285" s="115"/>
    </row>
    <row r="9286" spans="9:52" s="180" customFormat="1" x14ac:dyDescent="0.25">
      <c r="I9286" s="203"/>
      <c r="AZ9286" s="115"/>
    </row>
    <row r="9287" spans="9:52" s="180" customFormat="1" x14ac:dyDescent="0.25">
      <c r="I9287" s="203"/>
      <c r="AZ9287" s="115"/>
    </row>
    <row r="9288" spans="9:52" s="180" customFormat="1" x14ac:dyDescent="0.25">
      <c r="I9288" s="203"/>
      <c r="AZ9288" s="115"/>
    </row>
    <row r="9289" spans="9:52" s="180" customFormat="1" x14ac:dyDescent="0.25">
      <c r="I9289" s="203"/>
      <c r="AZ9289" s="115"/>
    </row>
    <row r="9290" spans="9:52" s="180" customFormat="1" x14ac:dyDescent="0.25">
      <c r="I9290" s="203"/>
      <c r="AZ9290" s="115"/>
    </row>
    <row r="9291" spans="9:52" s="180" customFormat="1" x14ac:dyDescent="0.25">
      <c r="I9291" s="203"/>
      <c r="AZ9291" s="115"/>
    </row>
    <row r="9292" spans="9:52" s="180" customFormat="1" x14ac:dyDescent="0.25">
      <c r="I9292" s="203"/>
      <c r="AZ9292" s="115"/>
    </row>
    <row r="9293" spans="9:52" s="180" customFormat="1" x14ac:dyDescent="0.25">
      <c r="I9293" s="203"/>
      <c r="AZ9293" s="115"/>
    </row>
    <row r="9294" spans="9:52" s="180" customFormat="1" x14ac:dyDescent="0.25">
      <c r="I9294" s="203"/>
      <c r="AZ9294" s="115"/>
    </row>
    <row r="9295" spans="9:52" s="180" customFormat="1" x14ac:dyDescent="0.25">
      <c r="I9295" s="203"/>
      <c r="AZ9295" s="115"/>
    </row>
    <row r="9296" spans="9:52" s="180" customFormat="1" x14ac:dyDescent="0.25">
      <c r="I9296" s="203"/>
      <c r="AZ9296" s="115"/>
    </row>
    <row r="9297" spans="9:52" s="180" customFormat="1" x14ac:dyDescent="0.25">
      <c r="I9297" s="203"/>
      <c r="AZ9297" s="115"/>
    </row>
    <row r="9298" spans="9:52" s="180" customFormat="1" x14ac:dyDescent="0.25">
      <c r="I9298" s="203"/>
      <c r="AZ9298" s="115"/>
    </row>
    <row r="9299" spans="9:52" s="180" customFormat="1" x14ac:dyDescent="0.25">
      <c r="I9299" s="203"/>
      <c r="AZ9299" s="115"/>
    </row>
    <row r="9300" spans="9:52" s="180" customFormat="1" x14ac:dyDescent="0.25">
      <c r="I9300" s="203"/>
      <c r="AZ9300" s="115"/>
    </row>
    <row r="9301" spans="9:52" s="180" customFormat="1" x14ac:dyDescent="0.25">
      <c r="I9301" s="203"/>
      <c r="AZ9301" s="115"/>
    </row>
    <row r="9302" spans="9:52" s="180" customFormat="1" x14ac:dyDescent="0.25">
      <c r="I9302" s="203"/>
      <c r="AZ9302" s="115"/>
    </row>
    <row r="9303" spans="9:52" s="180" customFormat="1" x14ac:dyDescent="0.25">
      <c r="I9303" s="203"/>
      <c r="AZ9303" s="115"/>
    </row>
    <row r="9304" spans="9:52" s="180" customFormat="1" x14ac:dyDescent="0.25">
      <c r="I9304" s="203"/>
      <c r="AZ9304" s="115"/>
    </row>
    <row r="9305" spans="9:52" s="180" customFormat="1" x14ac:dyDescent="0.25">
      <c r="I9305" s="203"/>
      <c r="AZ9305" s="115"/>
    </row>
    <row r="9306" spans="9:52" s="180" customFormat="1" x14ac:dyDescent="0.25">
      <c r="I9306" s="203"/>
      <c r="AZ9306" s="115"/>
    </row>
    <row r="9307" spans="9:52" s="180" customFormat="1" x14ac:dyDescent="0.25">
      <c r="I9307" s="203"/>
      <c r="AZ9307" s="115"/>
    </row>
    <row r="9308" spans="9:52" s="180" customFormat="1" x14ac:dyDescent="0.25">
      <c r="I9308" s="203"/>
      <c r="AZ9308" s="115"/>
    </row>
    <row r="9309" spans="9:52" s="180" customFormat="1" x14ac:dyDescent="0.25">
      <c r="I9309" s="203"/>
      <c r="AZ9309" s="115"/>
    </row>
    <row r="9310" spans="9:52" s="180" customFormat="1" x14ac:dyDescent="0.25">
      <c r="I9310" s="203"/>
      <c r="AZ9310" s="115"/>
    </row>
    <row r="9311" spans="9:52" s="180" customFormat="1" x14ac:dyDescent="0.25">
      <c r="I9311" s="203"/>
      <c r="AZ9311" s="115"/>
    </row>
    <row r="9312" spans="9:52" s="180" customFormat="1" x14ac:dyDescent="0.25">
      <c r="I9312" s="203"/>
      <c r="AZ9312" s="115"/>
    </row>
    <row r="9313" spans="9:52" s="180" customFormat="1" x14ac:dyDescent="0.25">
      <c r="I9313" s="203"/>
      <c r="AZ9313" s="115"/>
    </row>
    <row r="9314" spans="9:52" s="180" customFormat="1" x14ac:dyDescent="0.25">
      <c r="I9314" s="203"/>
      <c r="AZ9314" s="115"/>
    </row>
    <row r="9315" spans="9:52" s="180" customFormat="1" x14ac:dyDescent="0.25">
      <c r="I9315" s="203"/>
      <c r="AZ9315" s="115"/>
    </row>
    <row r="9316" spans="9:52" s="180" customFormat="1" x14ac:dyDescent="0.25">
      <c r="I9316" s="203"/>
      <c r="AZ9316" s="115"/>
    </row>
    <row r="9317" spans="9:52" s="180" customFormat="1" x14ac:dyDescent="0.25">
      <c r="I9317" s="203"/>
      <c r="AZ9317" s="115"/>
    </row>
    <row r="9318" spans="9:52" s="180" customFormat="1" x14ac:dyDescent="0.25">
      <c r="I9318" s="203"/>
      <c r="AZ9318" s="115"/>
    </row>
    <row r="9319" spans="9:52" s="180" customFormat="1" x14ac:dyDescent="0.25">
      <c r="I9319" s="203"/>
      <c r="AZ9319" s="115"/>
    </row>
    <row r="9320" spans="9:52" s="180" customFormat="1" x14ac:dyDescent="0.25">
      <c r="I9320" s="203"/>
      <c r="AZ9320" s="115"/>
    </row>
    <row r="9321" spans="9:52" s="180" customFormat="1" x14ac:dyDescent="0.25">
      <c r="I9321" s="203"/>
      <c r="AZ9321" s="115"/>
    </row>
    <row r="9322" spans="9:52" s="180" customFormat="1" x14ac:dyDescent="0.25">
      <c r="I9322" s="203"/>
      <c r="AZ9322" s="115"/>
    </row>
    <row r="9323" spans="9:52" s="180" customFormat="1" x14ac:dyDescent="0.25">
      <c r="I9323" s="203"/>
      <c r="AZ9323" s="115"/>
    </row>
    <row r="9324" spans="9:52" s="180" customFormat="1" x14ac:dyDescent="0.25">
      <c r="I9324" s="203"/>
      <c r="AZ9324" s="115"/>
    </row>
    <row r="9325" spans="9:52" s="180" customFormat="1" x14ac:dyDescent="0.25">
      <c r="I9325" s="203"/>
      <c r="AZ9325" s="115"/>
    </row>
    <row r="9326" spans="9:52" s="180" customFormat="1" x14ac:dyDescent="0.25">
      <c r="I9326" s="203"/>
      <c r="AZ9326" s="115"/>
    </row>
    <row r="9327" spans="9:52" s="180" customFormat="1" x14ac:dyDescent="0.25">
      <c r="I9327" s="203"/>
      <c r="AZ9327" s="115"/>
    </row>
    <row r="9328" spans="9:52" s="180" customFormat="1" x14ac:dyDescent="0.25">
      <c r="I9328" s="203"/>
      <c r="AZ9328" s="115"/>
    </row>
    <row r="9329" spans="9:52" s="180" customFormat="1" x14ac:dyDescent="0.25">
      <c r="I9329" s="203"/>
      <c r="AZ9329" s="115"/>
    </row>
    <row r="9330" spans="9:52" s="180" customFormat="1" x14ac:dyDescent="0.25">
      <c r="I9330" s="203"/>
      <c r="AZ9330" s="115"/>
    </row>
    <row r="9331" spans="9:52" s="180" customFormat="1" x14ac:dyDescent="0.25">
      <c r="I9331" s="203"/>
      <c r="AZ9331" s="115"/>
    </row>
    <row r="9332" spans="9:52" s="180" customFormat="1" x14ac:dyDescent="0.25">
      <c r="I9332" s="203"/>
      <c r="AZ9332" s="115"/>
    </row>
    <row r="9333" spans="9:52" s="180" customFormat="1" x14ac:dyDescent="0.25">
      <c r="I9333" s="203"/>
      <c r="AZ9333" s="115"/>
    </row>
    <row r="9334" spans="9:52" s="180" customFormat="1" x14ac:dyDescent="0.25">
      <c r="I9334" s="203"/>
      <c r="AZ9334" s="115"/>
    </row>
    <row r="9335" spans="9:52" s="180" customFormat="1" x14ac:dyDescent="0.25">
      <c r="I9335" s="203"/>
      <c r="AZ9335" s="115"/>
    </row>
    <row r="9336" spans="9:52" s="180" customFormat="1" x14ac:dyDescent="0.25">
      <c r="I9336" s="203"/>
      <c r="AZ9336" s="115"/>
    </row>
    <row r="9337" spans="9:52" s="180" customFormat="1" x14ac:dyDescent="0.25">
      <c r="I9337" s="203"/>
      <c r="AZ9337" s="115"/>
    </row>
    <row r="9338" spans="9:52" s="180" customFormat="1" x14ac:dyDescent="0.25">
      <c r="I9338" s="203"/>
      <c r="AZ9338" s="115"/>
    </row>
    <row r="9339" spans="9:52" s="180" customFormat="1" x14ac:dyDescent="0.25">
      <c r="I9339" s="203"/>
      <c r="AZ9339" s="115"/>
    </row>
    <row r="9340" spans="9:52" s="180" customFormat="1" x14ac:dyDescent="0.25">
      <c r="I9340" s="203"/>
      <c r="AZ9340" s="115"/>
    </row>
    <row r="9341" spans="9:52" s="180" customFormat="1" x14ac:dyDescent="0.25">
      <c r="I9341" s="203"/>
      <c r="AZ9341" s="115"/>
    </row>
    <row r="9342" spans="9:52" s="180" customFormat="1" x14ac:dyDescent="0.25">
      <c r="I9342" s="203"/>
      <c r="AZ9342" s="115"/>
    </row>
    <row r="9343" spans="9:52" s="180" customFormat="1" x14ac:dyDescent="0.25">
      <c r="I9343" s="203"/>
      <c r="AZ9343" s="115"/>
    </row>
    <row r="9344" spans="9:52" s="180" customFormat="1" x14ac:dyDescent="0.25">
      <c r="I9344" s="203"/>
      <c r="AZ9344" s="115"/>
    </row>
    <row r="9345" spans="9:52" s="180" customFormat="1" x14ac:dyDescent="0.25">
      <c r="I9345" s="203"/>
      <c r="AZ9345" s="115"/>
    </row>
    <row r="9346" spans="9:52" s="180" customFormat="1" x14ac:dyDescent="0.25">
      <c r="I9346" s="203"/>
      <c r="AZ9346" s="115"/>
    </row>
    <row r="9347" spans="9:52" s="180" customFormat="1" x14ac:dyDescent="0.25">
      <c r="I9347" s="203"/>
      <c r="AZ9347" s="115"/>
    </row>
    <row r="9348" spans="9:52" s="180" customFormat="1" x14ac:dyDescent="0.25">
      <c r="I9348" s="203"/>
      <c r="AZ9348" s="115"/>
    </row>
    <row r="9349" spans="9:52" s="180" customFormat="1" x14ac:dyDescent="0.25">
      <c r="I9349" s="203"/>
      <c r="AZ9349" s="115"/>
    </row>
    <row r="9350" spans="9:52" s="180" customFormat="1" x14ac:dyDescent="0.25">
      <c r="I9350" s="203"/>
      <c r="AZ9350" s="115"/>
    </row>
    <row r="9351" spans="9:52" s="180" customFormat="1" x14ac:dyDescent="0.25">
      <c r="I9351" s="203"/>
      <c r="AZ9351" s="115"/>
    </row>
    <row r="9352" spans="9:52" s="180" customFormat="1" x14ac:dyDescent="0.25">
      <c r="I9352" s="203"/>
      <c r="AZ9352" s="115"/>
    </row>
    <row r="9353" spans="9:52" s="180" customFormat="1" x14ac:dyDescent="0.25">
      <c r="I9353" s="203"/>
      <c r="AZ9353" s="115"/>
    </row>
    <row r="9354" spans="9:52" s="180" customFormat="1" x14ac:dyDescent="0.25">
      <c r="I9354" s="203"/>
      <c r="AZ9354" s="115"/>
    </row>
    <row r="9355" spans="9:52" s="180" customFormat="1" x14ac:dyDescent="0.25">
      <c r="I9355" s="203"/>
      <c r="AZ9355" s="115"/>
    </row>
    <row r="9356" spans="9:52" s="180" customFormat="1" x14ac:dyDescent="0.25">
      <c r="I9356" s="203"/>
      <c r="AZ9356" s="115"/>
    </row>
    <row r="9357" spans="9:52" s="180" customFormat="1" x14ac:dyDescent="0.25">
      <c r="I9357" s="203"/>
      <c r="AZ9357" s="115"/>
    </row>
    <row r="9358" spans="9:52" s="180" customFormat="1" x14ac:dyDescent="0.25">
      <c r="I9358" s="203"/>
      <c r="AZ9358" s="115"/>
    </row>
    <row r="9359" spans="9:52" s="180" customFormat="1" x14ac:dyDescent="0.25">
      <c r="I9359" s="203"/>
      <c r="AZ9359" s="115"/>
    </row>
    <row r="9360" spans="9:52" s="180" customFormat="1" x14ac:dyDescent="0.25">
      <c r="I9360" s="203"/>
      <c r="AZ9360" s="115"/>
    </row>
    <row r="9361" spans="9:52" s="180" customFormat="1" x14ac:dyDescent="0.25">
      <c r="I9361" s="203"/>
      <c r="AZ9361" s="115"/>
    </row>
    <row r="9362" spans="9:52" s="180" customFormat="1" x14ac:dyDescent="0.25">
      <c r="I9362" s="203"/>
      <c r="AZ9362" s="115"/>
    </row>
    <row r="9363" spans="9:52" s="180" customFormat="1" x14ac:dyDescent="0.25">
      <c r="I9363" s="203"/>
      <c r="AZ9363" s="115"/>
    </row>
    <row r="9364" spans="9:52" s="180" customFormat="1" x14ac:dyDescent="0.25">
      <c r="I9364" s="203"/>
      <c r="AZ9364" s="115"/>
    </row>
    <row r="9365" spans="9:52" s="180" customFormat="1" x14ac:dyDescent="0.25">
      <c r="I9365" s="203"/>
      <c r="AZ9365" s="115"/>
    </row>
    <row r="9366" spans="9:52" s="180" customFormat="1" x14ac:dyDescent="0.25">
      <c r="I9366" s="203"/>
      <c r="AZ9366" s="115"/>
    </row>
    <row r="9367" spans="9:52" s="180" customFormat="1" x14ac:dyDescent="0.25">
      <c r="I9367" s="203"/>
      <c r="AZ9367" s="115"/>
    </row>
    <row r="9368" spans="9:52" s="180" customFormat="1" x14ac:dyDescent="0.25">
      <c r="I9368" s="203"/>
      <c r="AZ9368" s="115"/>
    </row>
    <row r="9369" spans="9:52" s="180" customFormat="1" x14ac:dyDescent="0.25">
      <c r="I9369" s="203"/>
      <c r="AZ9369" s="115"/>
    </row>
    <row r="9370" spans="9:52" s="180" customFormat="1" x14ac:dyDescent="0.25">
      <c r="I9370" s="203"/>
      <c r="AZ9370" s="115"/>
    </row>
    <row r="9371" spans="9:52" s="180" customFormat="1" x14ac:dyDescent="0.25">
      <c r="I9371" s="203"/>
      <c r="AZ9371" s="115"/>
    </row>
    <row r="9372" spans="9:52" s="180" customFormat="1" x14ac:dyDescent="0.25">
      <c r="I9372" s="203"/>
      <c r="AZ9372" s="115"/>
    </row>
    <row r="9373" spans="9:52" s="180" customFormat="1" x14ac:dyDescent="0.25">
      <c r="I9373" s="203"/>
      <c r="AZ9373" s="115"/>
    </row>
    <row r="9374" spans="9:52" s="180" customFormat="1" x14ac:dyDescent="0.25">
      <c r="I9374" s="203"/>
      <c r="AZ9374" s="115"/>
    </row>
    <row r="9375" spans="9:52" s="180" customFormat="1" x14ac:dyDescent="0.25">
      <c r="I9375" s="203"/>
      <c r="AZ9375" s="115"/>
    </row>
    <row r="9376" spans="9:52" s="180" customFormat="1" x14ac:dyDescent="0.25">
      <c r="I9376" s="203"/>
      <c r="AZ9376" s="115"/>
    </row>
    <row r="9377" spans="9:52" s="180" customFormat="1" x14ac:dyDescent="0.25">
      <c r="I9377" s="203"/>
      <c r="AZ9377" s="115"/>
    </row>
    <row r="9378" spans="9:52" s="180" customFormat="1" x14ac:dyDescent="0.25">
      <c r="I9378" s="203"/>
      <c r="AZ9378" s="115"/>
    </row>
    <row r="9379" spans="9:52" s="180" customFormat="1" x14ac:dyDescent="0.25">
      <c r="I9379" s="203"/>
      <c r="AZ9379" s="115"/>
    </row>
    <row r="9380" spans="9:52" s="180" customFormat="1" x14ac:dyDescent="0.25">
      <c r="I9380" s="203"/>
      <c r="AZ9380" s="115"/>
    </row>
    <row r="9381" spans="9:52" s="180" customFormat="1" x14ac:dyDescent="0.25">
      <c r="I9381" s="203"/>
      <c r="AZ9381" s="115"/>
    </row>
    <row r="9382" spans="9:52" s="180" customFormat="1" x14ac:dyDescent="0.25">
      <c r="I9382" s="203"/>
      <c r="AZ9382" s="115"/>
    </row>
    <row r="9383" spans="9:52" s="180" customFormat="1" x14ac:dyDescent="0.25">
      <c r="I9383" s="203"/>
      <c r="AZ9383" s="115"/>
    </row>
    <row r="9384" spans="9:52" s="180" customFormat="1" x14ac:dyDescent="0.25">
      <c r="I9384" s="203"/>
      <c r="AZ9384" s="115"/>
    </row>
    <row r="9385" spans="9:52" s="180" customFormat="1" x14ac:dyDescent="0.25">
      <c r="I9385" s="203"/>
      <c r="AZ9385" s="115"/>
    </row>
    <row r="9386" spans="9:52" s="180" customFormat="1" x14ac:dyDescent="0.25">
      <c r="I9386" s="203"/>
      <c r="AZ9386" s="115"/>
    </row>
    <row r="9387" spans="9:52" s="180" customFormat="1" x14ac:dyDescent="0.25">
      <c r="I9387" s="203"/>
      <c r="AZ9387" s="115"/>
    </row>
    <row r="9388" spans="9:52" s="180" customFormat="1" x14ac:dyDescent="0.25">
      <c r="I9388" s="203"/>
      <c r="AZ9388" s="115"/>
    </row>
    <row r="9389" spans="9:52" s="180" customFormat="1" x14ac:dyDescent="0.25">
      <c r="I9389" s="203"/>
      <c r="AZ9389" s="115"/>
    </row>
    <row r="9390" spans="9:52" s="180" customFormat="1" x14ac:dyDescent="0.25">
      <c r="I9390" s="203"/>
      <c r="AZ9390" s="115"/>
    </row>
    <row r="9391" spans="9:52" s="180" customFormat="1" x14ac:dyDescent="0.25">
      <c r="I9391" s="203"/>
      <c r="AZ9391" s="115"/>
    </row>
    <row r="9392" spans="9:52" s="180" customFormat="1" x14ac:dyDescent="0.25">
      <c r="I9392" s="203"/>
      <c r="AZ9392" s="115"/>
    </row>
    <row r="9393" spans="9:52" s="180" customFormat="1" x14ac:dyDescent="0.25">
      <c r="I9393" s="203"/>
      <c r="AZ9393" s="115"/>
    </row>
    <row r="9394" spans="9:52" s="180" customFormat="1" x14ac:dyDescent="0.25">
      <c r="I9394" s="203"/>
      <c r="AZ9394" s="115"/>
    </row>
    <row r="9395" spans="9:52" s="180" customFormat="1" x14ac:dyDescent="0.25">
      <c r="I9395" s="203"/>
      <c r="AZ9395" s="115"/>
    </row>
    <row r="9396" spans="9:52" s="180" customFormat="1" x14ac:dyDescent="0.25">
      <c r="I9396" s="203"/>
      <c r="AZ9396" s="115"/>
    </row>
    <row r="9397" spans="9:52" s="180" customFormat="1" x14ac:dyDescent="0.25">
      <c r="I9397" s="203"/>
      <c r="AZ9397" s="115"/>
    </row>
    <row r="9398" spans="9:52" s="180" customFormat="1" x14ac:dyDescent="0.25">
      <c r="I9398" s="203"/>
      <c r="AZ9398" s="115"/>
    </row>
    <row r="9399" spans="9:52" s="180" customFormat="1" x14ac:dyDescent="0.25">
      <c r="I9399" s="203"/>
      <c r="AZ9399" s="115"/>
    </row>
    <row r="9400" spans="9:52" s="180" customFormat="1" x14ac:dyDescent="0.25">
      <c r="I9400" s="203"/>
      <c r="AZ9400" s="115"/>
    </row>
    <row r="9401" spans="9:52" s="180" customFormat="1" x14ac:dyDescent="0.25">
      <c r="I9401" s="203"/>
      <c r="AZ9401" s="115"/>
    </row>
    <row r="9402" spans="9:52" s="180" customFormat="1" x14ac:dyDescent="0.25">
      <c r="I9402" s="203"/>
      <c r="AZ9402" s="115"/>
    </row>
    <row r="9403" spans="9:52" s="180" customFormat="1" x14ac:dyDescent="0.25">
      <c r="I9403" s="203"/>
      <c r="AZ9403" s="115"/>
    </row>
    <row r="9404" spans="9:52" s="180" customFormat="1" x14ac:dyDescent="0.25">
      <c r="I9404" s="203"/>
      <c r="AZ9404" s="115"/>
    </row>
    <row r="9405" spans="9:52" s="180" customFormat="1" x14ac:dyDescent="0.25">
      <c r="I9405" s="203"/>
      <c r="AZ9405" s="115"/>
    </row>
    <row r="9406" spans="9:52" s="180" customFormat="1" x14ac:dyDescent="0.25">
      <c r="I9406" s="203"/>
      <c r="AZ9406" s="115"/>
    </row>
    <row r="9407" spans="9:52" s="180" customFormat="1" x14ac:dyDescent="0.25">
      <c r="I9407" s="203"/>
      <c r="AZ9407" s="115"/>
    </row>
    <row r="9408" spans="9:52" s="180" customFormat="1" x14ac:dyDescent="0.25">
      <c r="I9408" s="203"/>
      <c r="AZ9408" s="115"/>
    </row>
    <row r="9409" spans="9:52" s="180" customFormat="1" x14ac:dyDescent="0.25">
      <c r="I9409" s="203"/>
      <c r="AZ9409" s="115"/>
    </row>
    <row r="9410" spans="9:52" s="180" customFormat="1" x14ac:dyDescent="0.25">
      <c r="I9410" s="203"/>
      <c r="AZ9410" s="115"/>
    </row>
    <row r="9411" spans="9:52" s="180" customFormat="1" x14ac:dyDescent="0.25">
      <c r="I9411" s="203"/>
      <c r="AZ9411" s="115"/>
    </row>
    <row r="9412" spans="9:52" s="180" customFormat="1" x14ac:dyDescent="0.25">
      <c r="I9412" s="203"/>
      <c r="AZ9412" s="115"/>
    </row>
    <row r="9413" spans="9:52" s="180" customFormat="1" x14ac:dyDescent="0.25">
      <c r="I9413" s="203"/>
      <c r="AZ9413" s="115"/>
    </row>
    <row r="9414" spans="9:52" s="180" customFormat="1" x14ac:dyDescent="0.25">
      <c r="I9414" s="203"/>
      <c r="AZ9414" s="115"/>
    </row>
    <row r="9415" spans="9:52" s="180" customFormat="1" x14ac:dyDescent="0.25">
      <c r="I9415" s="203"/>
      <c r="AZ9415" s="115"/>
    </row>
    <row r="9416" spans="9:52" s="180" customFormat="1" x14ac:dyDescent="0.25">
      <c r="I9416" s="203"/>
      <c r="AZ9416" s="115"/>
    </row>
    <row r="9417" spans="9:52" s="180" customFormat="1" x14ac:dyDescent="0.25">
      <c r="I9417" s="203"/>
      <c r="AZ9417" s="115"/>
    </row>
    <row r="9418" spans="9:52" s="180" customFormat="1" x14ac:dyDescent="0.25">
      <c r="I9418" s="203"/>
      <c r="AZ9418" s="115"/>
    </row>
    <row r="9419" spans="9:52" s="180" customFormat="1" x14ac:dyDescent="0.25">
      <c r="I9419" s="203"/>
      <c r="AZ9419" s="115"/>
    </row>
    <row r="9420" spans="9:52" s="180" customFormat="1" x14ac:dyDescent="0.25">
      <c r="I9420" s="203"/>
      <c r="AZ9420" s="115"/>
    </row>
    <row r="9421" spans="9:52" s="180" customFormat="1" x14ac:dyDescent="0.25">
      <c r="I9421" s="203"/>
      <c r="AZ9421" s="115"/>
    </row>
    <row r="9422" spans="9:52" s="180" customFormat="1" x14ac:dyDescent="0.25">
      <c r="I9422" s="203"/>
      <c r="AZ9422" s="115"/>
    </row>
    <row r="9423" spans="9:52" s="180" customFormat="1" x14ac:dyDescent="0.25">
      <c r="I9423" s="203"/>
      <c r="AZ9423" s="115"/>
    </row>
    <row r="9424" spans="9:52" s="180" customFormat="1" x14ac:dyDescent="0.25">
      <c r="I9424" s="203"/>
      <c r="AZ9424" s="115"/>
    </row>
    <row r="9425" spans="9:52" s="180" customFormat="1" x14ac:dyDescent="0.25">
      <c r="I9425" s="203"/>
      <c r="AZ9425" s="115"/>
    </row>
    <row r="9426" spans="9:52" s="180" customFormat="1" x14ac:dyDescent="0.25">
      <c r="I9426" s="203"/>
      <c r="AZ9426" s="115"/>
    </row>
    <row r="9427" spans="9:52" s="180" customFormat="1" x14ac:dyDescent="0.25">
      <c r="I9427" s="203"/>
      <c r="AZ9427" s="115"/>
    </row>
    <row r="9428" spans="9:52" s="180" customFormat="1" x14ac:dyDescent="0.25">
      <c r="I9428" s="203"/>
      <c r="AZ9428" s="115"/>
    </row>
    <row r="9429" spans="9:52" s="180" customFormat="1" x14ac:dyDescent="0.25">
      <c r="I9429" s="203"/>
      <c r="AZ9429" s="115"/>
    </row>
    <row r="9430" spans="9:52" s="180" customFormat="1" x14ac:dyDescent="0.25">
      <c r="I9430" s="203"/>
      <c r="AZ9430" s="115"/>
    </row>
    <row r="9431" spans="9:52" s="180" customFormat="1" x14ac:dyDescent="0.25">
      <c r="I9431" s="203"/>
      <c r="AZ9431" s="115"/>
    </row>
    <row r="9432" spans="9:52" s="180" customFormat="1" x14ac:dyDescent="0.25">
      <c r="I9432" s="203"/>
      <c r="AZ9432" s="115"/>
    </row>
    <row r="9433" spans="9:52" s="180" customFormat="1" x14ac:dyDescent="0.25">
      <c r="I9433" s="203"/>
      <c r="AZ9433" s="115"/>
    </row>
    <row r="9434" spans="9:52" s="180" customFormat="1" x14ac:dyDescent="0.25">
      <c r="I9434" s="203"/>
      <c r="AZ9434" s="115"/>
    </row>
    <row r="9435" spans="9:52" s="180" customFormat="1" x14ac:dyDescent="0.25">
      <c r="I9435" s="203"/>
      <c r="AZ9435" s="115"/>
    </row>
    <row r="9436" spans="9:52" s="180" customFormat="1" x14ac:dyDescent="0.25">
      <c r="I9436" s="203"/>
      <c r="AZ9436" s="115"/>
    </row>
    <row r="9437" spans="9:52" s="180" customFormat="1" x14ac:dyDescent="0.25">
      <c r="I9437" s="203"/>
      <c r="AZ9437" s="115"/>
    </row>
    <row r="9438" spans="9:52" s="180" customFormat="1" x14ac:dyDescent="0.25">
      <c r="I9438" s="203"/>
      <c r="AZ9438" s="115"/>
    </row>
    <row r="9439" spans="9:52" s="180" customFormat="1" x14ac:dyDescent="0.25">
      <c r="I9439" s="203"/>
      <c r="AZ9439" s="115"/>
    </row>
    <row r="9440" spans="9:52" s="180" customFormat="1" x14ac:dyDescent="0.25">
      <c r="I9440" s="203"/>
      <c r="AZ9440" s="115"/>
    </row>
    <row r="9441" spans="9:52" s="180" customFormat="1" x14ac:dyDescent="0.25">
      <c r="I9441" s="203"/>
      <c r="AZ9441" s="115"/>
    </row>
    <row r="9442" spans="9:52" s="180" customFormat="1" x14ac:dyDescent="0.25">
      <c r="I9442" s="203"/>
      <c r="AZ9442" s="115"/>
    </row>
    <row r="9443" spans="9:52" s="180" customFormat="1" x14ac:dyDescent="0.25">
      <c r="I9443" s="203"/>
      <c r="AZ9443" s="115"/>
    </row>
    <row r="9444" spans="9:52" s="180" customFormat="1" x14ac:dyDescent="0.25">
      <c r="I9444" s="203"/>
      <c r="AZ9444" s="115"/>
    </row>
    <row r="9445" spans="9:52" s="180" customFormat="1" x14ac:dyDescent="0.25">
      <c r="I9445" s="203"/>
      <c r="AZ9445" s="115"/>
    </row>
    <row r="9446" spans="9:52" s="180" customFormat="1" x14ac:dyDescent="0.25">
      <c r="I9446" s="203"/>
      <c r="AZ9446" s="115"/>
    </row>
    <row r="9447" spans="9:52" s="180" customFormat="1" x14ac:dyDescent="0.25">
      <c r="I9447" s="203"/>
      <c r="AZ9447" s="115"/>
    </row>
    <row r="9448" spans="9:52" s="180" customFormat="1" x14ac:dyDescent="0.25">
      <c r="I9448" s="203"/>
      <c r="AZ9448" s="115"/>
    </row>
    <row r="9449" spans="9:52" s="180" customFormat="1" x14ac:dyDescent="0.25">
      <c r="I9449" s="203"/>
      <c r="AZ9449" s="115"/>
    </row>
    <row r="9450" spans="9:52" s="180" customFormat="1" x14ac:dyDescent="0.25">
      <c r="I9450" s="203"/>
      <c r="AZ9450" s="115"/>
    </row>
    <row r="9451" spans="9:52" s="180" customFormat="1" x14ac:dyDescent="0.25">
      <c r="I9451" s="203"/>
      <c r="AZ9451" s="115"/>
    </row>
    <row r="9452" spans="9:52" s="180" customFormat="1" x14ac:dyDescent="0.25">
      <c r="I9452" s="203"/>
      <c r="AZ9452" s="115"/>
    </row>
    <row r="9453" spans="9:52" s="180" customFormat="1" x14ac:dyDescent="0.25">
      <c r="I9453" s="203"/>
      <c r="AZ9453" s="115"/>
    </row>
    <row r="9454" spans="9:52" s="180" customFormat="1" x14ac:dyDescent="0.25">
      <c r="I9454" s="203"/>
      <c r="AZ9454" s="115"/>
    </row>
    <row r="9455" spans="9:52" s="180" customFormat="1" x14ac:dyDescent="0.25">
      <c r="I9455" s="203"/>
      <c r="AZ9455" s="115"/>
    </row>
    <row r="9456" spans="9:52" s="180" customFormat="1" x14ac:dyDescent="0.25">
      <c r="I9456" s="203"/>
      <c r="AZ9456" s="115"/>
    </row>
    <row r="9457" spans="9:52" s="180" customFormat="1" x14ac:dyDescent="0.25">
      <c r="I9457" s="203"/>
      <c r="AZ9457" s="115"/>
    </row>
    <row r="9458" spans="9:52" s="180" customFormat="1" x14ac:dyDescent="0.25">
      <c r="I9458" s="203"/>
      <c r="AZ9458" s="115"/>
    </row>
    <row r="9459" spans="9:52" s="180" customFormat="1" x14ac:dyDescent="0.25">
      <c r="I9459" s="203"/>
      <c r="AZ9459" s="115"/>
    </row>
    <row r="9460" spans="9:52" s="180" customFormat="1" x14ac:dyDescent="0.25">
      <c r="I9460" s="203"/>
      <c r="AZ9460" s="115"/>
    </row>
    <row r="9461" spans="9:52" s="180" customFormat="1" x14ac:dyDescent="0.25">
      <c r="I9461" s="203"/>
      <c r="AZ9461" s="115"/>
    </row>
    <row r="9462" spans="9:52" s="180" customFormat="1" x14ac:dyDescent="0.25">
      <c r="I9462" s="203"/>
      <c r="AZ9462" s="115"/>
    </row>
    <row r="9463" spans="9:52" s="180" customFormat="1" x14ac:dyDescent="0.25">
      <c r="I9463" s="203"/>
      <c r="AZ9463" s="115"/>
    </row>
    <row r="9464" spans="9:52" s="180" customFormat="1" x14ac:dyDescent="0.25">
      <c r="I9464" s="203"/>
      <c r="AZ9464" s="115"/>
    </row>
    <row r="9465" spans="9:52" s="180" customFormat="1" x14ac:dyDescent="0.25">
      <c r="I9465" s="203"/>
      <c r="AZ9465" s="115"/>
    </row>
    <row r="9466" spans="9:52" s="180" customFormat="1" x14ac:dyDescent="0.25">
      <c r="I9466" s="203"/>
      <c r="AZ9466" s="115"/>
    </row>
    <row r="9467" spans="9:52" s="180" customFormat="1" x14ac:dyDescent="0.25">
      <c r="I9467" s="203"/>
      <c r="AZ9467" s="115"/>
    </row>
    <row r="9468" spans="9:52" s="180" customFormat="1" x14ac:dyDescent="0.25">
      <c r="I9468" s="203"/>
      <c r="AZ9468" s="115"/>
    </row>
    <row r="9469" spans="9:52" s="180" customFormat="1" x14ac:dyDescent="0.25">
      <c r="I9469" s="203"/>
      <c r="AZ9469" s="115"/>
    </row>
    <row r="9470" spans="9:52" s="180" customFormat="1" x14ac:dyDescent="0.25">
      <c r="I9470" s="203"/>
      <c r="AZ9470" s="115"/>
    </row>
    <row r="9471" spans="9:52" s="180" customFormat="1" x14ac:dyDescent="0.25">
      <c r="I9471" s="203"/>
      <c r="AZ9471" s="115"/>
    </row>
    <row r="9472" spans="9:52" s="180" customFormat="1" x14ac:dyDescent="0.25">
      <c r="I9472" s="203"/>
      <c r="AZ9472" s="115"/>
    </row>
    <row r="9473" spans="9:52" s="180" customFormat="1" x14ac:dyDescent="0.25">
      <c r="I9473" s="203"/>
      <c r="AZ9473" s="115"/>
    </row>
    <row r="9474" spans="9:52" s="180" customFormat="1" x14ac:dyDescent="0.25">
      <c r="I9474" s="203"/>
      <c r="AZ9474" s="115"/>
    </row>
    <row r="9475" spans="9:52" s="180" customFormat="1" x14ac:dyDescent="0.25">
      <c r="I9475" s="203"/>
      <c r="AZ9475" s="115"/>
    </row>
    <row r="9476" spans="9:52" s="180" customFormat="1" x14ac:dyDescent="0.25">
      <c r="I9476" s="203"/>
      <c r="AZ9476" s="115"/>
    </row>
    <row r="9477" spans="9:52" s="180" customFormat="1" x14ac:dyDescent="0.25">
      <c r="I9477" s="203"/>
      <c r="AZ9477" s="115"/>
    </row>
    <row r="9478" spans="9:52" s="180" customFormat="1" x14ac:dyDescent="0.25">
      <c r="I9478" s="203"/>
      <c r="AZ9478" s="115"/>
    </row>
    <row r="9479" spans="9:52" s="180" customFormat="1" x14ac:dyDescent="0.25">
      <c r="I9479" s="203"/>
      <c r="AZ9479" s="115"/>
    </row>
    <row r="9480" spans="9:52" s="180" customFormat="1" x14ac:dyDescent="0.25">
      <c r="I9480" s="203"/>
      <c r="AZ9480" s="115"/>
    </row>
    <row r="9481" spans="9:52" s="180" customFormat="1" x14ac:dyDescent="0.25">
      <c r="I9481" s="203"/>
      <c r="AZ9481" s="115"/>
    </row>
    <row r="9482" spans="9:52" s="180" customFormat="1" x14ac:dyDescent="0.25">
      <c r="I9482" s="203"/>
      <c r="AZ9482" s="115"/>
    </row>
    <row r="9483" spans="9:52" s="180" customFormat="1" x14ac:dyDescent="0.25">
      <c r="I9483" s="203"/>
      <c r="AZ9483" s="115"/>
    </row>
    <row r="9484" spans="9:52" s="180" customFormat="1" x14ac:dyDescent="0.25">
      <c r="I9484" s="203"/>
      <c r="AZ9484" s="115"/>
    </row>
    <row r="9485" spans="9:52" s="180" customFormat="1" x14ac:dyDescent="0.25">
      <c r="I9485" s="203"/>
      <c r="AZ9485" s="115"/>
    </row>
    <row r="9486" spans="9:52" s="180" customFormat="1" x14ac:dyDescent="0.25">
      <c r="I9486" s="203"/>
      <c r="AZ9486" s="115"/>
    </row>
    <row r="9487" spans="9:52" s="180" customFormat="1" x14ac:dyDescent="0.25">
      <c r="I9487" s="203"/>
      <c r="AZ9487" s="115"/>
    </row>
    <row r="9488" spans="9:52" s="180" customFormat="1" x14ac:dyDescent="0.25">
      <c r="I9488" s="203"/>
      <c r="AZ9488" s="115"/>
    </row>
    <row r="9489" spans="9:52" s="180" customFormat="1" x14ac:dyDescent="0.25">
      <c r="I9489" s="203"/>
      <c r="AZ9489" s="115"/>
    </row>
    <row r="9490" spans="9:52" s="180" customFormat="1" x14ac:dyDescent="0.25">
      <c r="I9490" s="203"/>
      <c r="AZ9490" s="115"/>
    </row>
    <row r="9491" spans="9:52" s="180" customFormat="1" x14ac:dyDescent="0.25">
      <c r="I9491" s="203"/>
      <c r="AZ9491" s="115"/>
    </row>
    <row r="9492" spans="9:52" s="180" customFormat="1" x14ac:dyDescent="0.25">
      <c r="I9492" s="203"/>
      <c r="AZ9492" s="115"/>
    </row>
    <row r="9493" spans="9:52" s="180" customFormat="1" x14ac:dyDescent="0.25">
      <c r="I9493" s="203"/>
      <c r="AZ9493" s="115"/>
    </row>
    <row r="9494" spans="9:52" s="180" customFormat="1" x14ac:dyDescent="0.25">
      <c r="I9494" s="203"/>
      <c r="AZ9494" s="115"/>
    </row>
    <row r="9495" spans="9:52" s="180" customFormat="1" x14ac:dyDescent="0.25">
      <c r="I9495" s="203"/>
      <c r="AZ9495" s="115"/>
    </row>
    <row r="9496" spans="9:52" s="180" customFormat="1" x14ac:dyDescent="0.25">
      <c r="I9496" s="203"/>
      <c r="AZ9496" s="115"/>
    </row>
    <row r="9497" spans="9:52" s="180" customFormat="1" x14ac:dyDescent="0.25">
      <c r="I9497" s="203"/>
      <c r="AZ9497" s="115"/>
    </row>
    <row r="9498" spans="9:52" s="180" customFormat="1" x14ac:dyDescent="0.25">
      <c r="I9498" s="203"/>
      <c r="AZ9498" s="115"/>
    </row>
    <row r="9499" spans="9:52" s="180" customFormat="1" x14ac:dyDescent="0.25">
      <c r="I9499" s="203"/>
      <c r="AZ9499" s="115"/>
    </row>
    <row r="9500" spans="9:52" s="180" customFormat="1" x14ac:dyDescent="0.25">
      <c r="I9500" s="203"/>
      <c r="AZ9500" s="115"/>
    </row>
    <row r="9501" spans="9:52" s="180" customFormat="1" x14ac:dyDescent="0.25">
      <c r="I9501" s="203"/>
      <c r="AZ9501" s="115"/>
    </row>
    <row r="9502" spans="9:52" s="180" customFormat="1" x14ac:dyDescent="0.25">
      <c r="I9502" s="203"/>
      <c r="AZ9502" s="115"/>
    </row>
    <row r="9503" spans="9:52" s="180" customFormat="1" x14ac:dyDescent="0.25">
      <c r="I9503" s="203"/>
      <c r="AZ9503" s="115"/>
    </row>
    <row r="9504" spans="9:52" s="180" customFormat="1" x14ac:dyDescent="0.25">
      <c r="I9504" s="203"/>
      <c r="AZ9504" s="115"/>
    </row>
    <row r="9505" spans="9:52" s="180" customFormat="1" x14ac:dyDescent="0.25">
      <c r="I9505" s="203"/>
      <c r="AZ9505" s="115"/>
    </row>
    <row r="9506" spans="9:52" s="180" customFormat="1" x14ac:dyDescent="0.25">
      <c r="I9506" s="203"/>
      <c r="AZ9506" s="115"/>
    </row>
    <row r="9507" spans="9:52" s="180" customFormat="1" x14ac:dyDescent="0.25">
      <c r="I9507" s="203"/>
      <c r="AZ9507" s="115"/>
    </row>
    <row r="9508" spans="9:52" s="180" customFormat="1" x14ac:dyDescent="0.25">
      <c r="I9508" s="203"/>
      <c r="AZ9508" s="115"/>
    </row>
    <row r="9509" spans="9:52" s="180" customFormat="1" x14ac:dyDescent="0.25">
      <c r="I9509" s="203"/>
      <c r="AZ9509" s="115"/>
    </row>
    <row r="9510" spans="9:52" s="180" customFormat="1" x14ac:dyDescent="0.25">
      <c r="I9510" s="203"/>
      <c r="AZ9510" s="115"/>
    </row>
    <row r="9511" spans="9:52" s="180" customFormat="1" x14ac:dyDescent="0.25">
      <c r="I9511" s="203"/>
      <c r="AZ9511" s="115"/>
    </row>
    <row r="9512" spans="9:52" s="180" customFormat="1" x14ac:dyDescent="0.25">
      <c r="I9512" s="203"/>
      <c r="AZ9512" s="115"/>
    </row>
    <row r="9513" spans="9:52" s="180" customFormat="1" x14ac:dyDescent="0.25">
      <c r="I9513" s="203"/>
      <c r="AZ9513" s="115"/>
    </row>
    <row r="9514" spans="9:52" s="180" customFormat="1" x14ac:dyDescent="0.25">
      <c r="I9514" s="203"/>
      <c r="AZ9514" s="115"/>
    </row>
    <row r="9515" spans="9:52" s="180" customFormat="1" x14ac:dyDescent="0.25">
      <c r="I9515" s="203"/>
      <c r="AZ9515" s="115"/>
    </row>
    <row r="9516" spans="9:52" s="180" customFormat="1" x14ac:dyDescent="0.25">
      <c r="I9516" s="203"/>
      <c r="AZ9516" s="115"/>
    </row>
    <row r="9517" spans="9:52" s="180" customFormat="1" x14ac:dyDescent="0.25">
      <c r="I9517" s="203"/>
      <c r="AZ9517" s="115"/>
    </row>
    <row r="9518" spans="9:52" s="180" customFormat="1" x14ac:dyDescent="0.25">
      <c r="I9518" s="203"/>
      <c r="AZ9518" s="115"/>
    </row>
    <row r="9519" spans="9:52" s="180" customFormat="1" x14ac:dyDescent="0.25">
      <c r="I9519" s="203"/>
      <c r="AZ9519" s="115"/>
    </row>
    <row r="9520" spans="9:52" s="180" customFormat="1" x14ac:dyDescent="0.25">
      <c r="I9520" s="203"/>
      <c r="AZ9520" s="115"/>
    </row>
    <row r="9521" spans="9:52" s="180" customFormat="1" x14ac:dyDescent="0.25">
      <c r="I9521" s="203"/>
      <c r="AZ9521" s="115"/>
    </row>
    <row r="9522" spans="9:52" s="180" customFormat="1" x14ac:dyDescent="0.25">
      <c r="I9522" s="203"/>
      <c r="AZ9522" s="115"/>
    </row>
    <row r="9523" spans="9:52" s="180" customFormat="1" x14ac:dyDescent="0.25">
      <c r="I9523" s="203"/>
      <c r="AZ9523" s="115"/>
    </row>
    <row r="9524" spans="9:52" s="180" customFormat="1" x14ac:dyDescent="0.25">
      <c r="I9524" s="203"/>
      <c r="AZ9524" s="115"/>
    </row>
    <row r="9525" spans="9:52" s="180" customFormat="1" x14ac:dyDescent="0.25">
      <c r="I9525" s="203"/>
      <c r="AZ9525" s="115"/>
    </row>
    <row r="9526" spans="9:52" s="180" customFormat="1" x14ac:dyDescent="0.25">
      <c r="I9526" s="203"/>
      <c r="AZ9526" s="115"/>
    </row>
    <row r="9527" spans="9:52" s="180" customFormat="1" x14ac:dyDescent="0.25">
      <c r="I9527" s="203"/>
      <c r="AZ9527" s="115"/>
    </row>
    <row r="9528" spans="9:52" s="180" customFormat="1" x14ac:dyDescent="0.25">
      <c r="I9528" s="203"/>
      <c r="AZ9528" s="115"/>
    </row>
    <row r="9529" spans="9:52" s="180" customFormat="1" x14ac:dyDescent="0.25">
      <c r="I9529" s="203"/>
      <c r="AZ9529" s="115"/>
    </row>
    <row r="9530" spans="9:52" s="180" customFormat="1" x14ac:dyDescent="0.25">
      <c r="I9530" s="203"/>
      <c r="AZ9530" s="115"/>
    </row>
    <row r="9531" spans="9:52" s="180" customFormat="1" x14ac:dyDescent="0.25">
      <c r="I9531" s="203"/>
      <c r="AZ9531" s="115"/>
    </row>
    <row r="9532" spans="9:52" s="180" customFormat="1" x14ac:dyDescent="0.25">
      <c r="I9532" s="203"/>
      <c r="AZ9532" s="115"/>
    </row>
    <row r="9533" spans="9:52" s="180" customFormat="1" x14ac:dyDescent="0.25">
      <c r="I9533" s="203"/>
      <c r="AZ9533" s="115"/>
    </row>
    <row r="9534" spans="9:52" s="180" customFormat="1" x14ac:dyDescent="0.25">
      <c r="I9534" s="203"/>
      <c r="AZ9534" s="115"/>
    </row>
    <row r="9535" spans="9:52" s="180" customFormat="1" x14ac:dyDescent="0.25">
      <c r="I9535" s="203"/>
      <c r="AZ9535" s="115"/>
    </row>
    <row r="9536" spans="9:52" s="180" customFormat="1" x14ac:dyDescent="0.25">
      <c r="I9536" s="203"/>
      <c r="AZ9536" s="115"/>
    </row>
    <row r="9537" spans="9:52" s="180" customFormat="1" x14ac:dyDescent="0.25">
      <c r="I9537" s="203"/>
      <c r="AZ9537" s="115"/>
    </row>
    <row r="9538" spans="9:52" s="180" customFormat="1" x14ac:dyDescent="0.25">
      <c r="I9538" s="203"/>
      <c r="AZ9538" s="115"/>
    </row>
    <row r="9539" spans="9:52" s="180" customFormat="1" x14ac:dyDescent="0.25">
      <c r="I9539" s="203"/>
      <c r="AZ9539" s="115"/>
    </row>
    <row r="9540" spans="9:52" s="180" customFormat="1" x14ac:dyDescent="0.25">
      <c r="I9540" s="203"/>
      <c r="AZ9540" s="115"/>
    </row>
    <row r="9541" spans="9:52" s="180" customFormat="1" x14ac:dyDescent="0.25">
      <c r="I9541" s="203"/>
      <c r="AZ9541" s="115"/>
    </row>
    <row r="9542" spans="9:52" s="180" customFormat="1" x14ac:dyDescent="0.25">
      <c r="I9542" s="203"/>
      <c r="AZ9542" s="115"/>
    </row>
    <row r="9543" spans="9:52" s="180" customFormat="1" x14ac:dyDescent="0.25">
      <c r="I9543" s="203"/>
      <c r="AZ9543" s="115"/>
    </row>
    <row r="9544" spans="9:52" s="180" customFormat="1" x14ac:dyDescent="0.25">
      <c r="I9544" s="203"/>
      <c r="AZ9544" s="115"/>
    </row>
    <row r="9545" spans="9:52" s="180" customFormat="1" x14ac:dyDescent="0.25">
      <c r="I9545" s="203"/>
      <c r="AZ9545" s="115"/>
    </row>
    <row r="9546" spans="9:52" s="180" customFormat="1" x14ac:dyDescent="0.25">
      <c r="I9546" s="203"/>
      <c r="AZ9546" s="115"/>
    </row>
    <row r="9547" spans="9:52" s="180" customFormat="1" x14ac:dyDescent="0.25">
      <c r="I9547" s="203"/>
      <c r="AZ9547" s="115"/>
    </row>
    <row r="9548" spans="9:52" s="180" customFormat="1" x14ac:dyDescent="0.25">
      <c r="I9548" s="203"/>
      <c r="AZ9548" s="115"/>
    </row>
    <row r="9549" spans="9:52" s="180" customFormat="1" x14ac:dyDescent="0.25">
      <c r="I9549" s="203"/>
      <c r="AZ9549" s="115"/>
    </row>
    <row r="9550" spans="9:52" s="180" customFormat="1" x14ac:dyDescent="0.25">
      <c r="I9550" s="203"/>
      <c r="AZ9550" s="115"/>
    </row>
    <row r="9551" spans="9:52" s="180" customFormat="1" x14ac:dyDescent="0.25">
      <c r="I9551" s="203"/>
      <c r="AZ9551" s="115"/>
    </row>
    <row r="9552" spans="9:52" s="180" customFormat="1" x14ac:dyDescent="0.25">
      <c r="I9552" s="203"/>
      <c r="AZ9552" s="115"/>
    </row>
    <row r="9553" spans="9:52" s="180" customFormat="1" x14ac:dyDescent="0.25">
      <c r="I9553" s="203"/>
      <c r="AZ9553" s="115"/>
    </row>
    <row r="9554" spans="9:52" s="180" customFormat="1" x14ac:dyDescent="0.25">
      <c r="I9554" s="203"/>
      <c r="AZ9554" s="115"/>
    </row>
    <row r="9555" spans="9:52" s="180" customFormat="1" x14ac:dyDescent="0.25">
      <c r="I9555" s="203"/>
      <c r="AZ9555" s="115"/>
    </row>
    <row r="9556" spans="9:52" s="180" customFormat="1" x14ac:dyDescent="0.25">
      <c r="I9556" s="203"/>
      <c r="AZ9556" s="115"/>
    </row>
    <row r="9557" spans="9:52" s="180" customFormat="1" x14ac:dyDescent="0.25">
      <c r="I9557" s="203"/>
      <c r="AZ9557" s="115"/>
    </row>
    <row r="9558" spans="9:52" s="180" customFormat="1" x14ac:dyDescent="0.25">
      <c r="I9558" s="203"/>
      <c r="AZ9558" s="115"/>
    </row>
    <row r="9559" spans="9:52" s="180" customFormat="1" x14ac:dyDescent="0.25">
      <c r="I9559" s="203"/>
      <c r="AZ9559" s="115"/>
    </row>
    <row r="9560" spans="9:52" s="180" customFormat="1" x14ac:dyDescent="0.25">
      <c r="I9560" s="203"/>
      <c r="AZ9560" s="115"/>
    </row>
    <row r="9561" spans="9:52" s="180" customFormat="1" x14ac:dyDescent="0.25">
      <c r="I9561" s="203"/>
      <c r="AZ9561" s="115"/>
    </row>
    <row r="9562" spans="9:52" s="180" customFormat="1" x14ac:dyDescent="0.25">
      <c r="I9562" s="203"/>
      <c r="AZ9562" s="115"/>
    </row>
    <row r="9563" spans="9:52" s="180" customFormat="1" x14ac:dyDescent="0.25">
      <c r="I9563" s="203"/>
      <c r="AZ9563" s="115"/>
    </row>
    <row r="9564" spans="9:52" s="180" customFormat="1" x14ac:dyDescent="0.25">
      <c r="I9564" s="203"/>
      <c r="AZ9564" s="115"/>
    </row>
    <row r="9565" spans="9:52" s="180" customFormat="1" x14ac:dyDescent="0.25">
      <c r="I9565" s="203"/>
      <c r="AZ9565" s="115"/>
    </row>
    <row r="9566" spans="9:52" s="180" customFormat="1" x14ac:dyDescent="0.25">
      <c r="I9566" s="203"/>
      <c r="AZ9566" s="115"/>
    </row>
    <row r="9567" spans="9:52" s="180" customFormat="1" x14ac:dyDescent="0.25">
      <c r="I9567" s="203"/>
      <c r="AZ9567" s="115"/>
    </row>
    <row r="9568" spans="9:52" s="180" customFormat="1" x14ac:dyDescent="0.25">
      <c r="I9568" s="203"/>
      <c r="AZ9568" s="115"/>
    </row>
    <row r="9569" spans="9:52" s="180" customFormat="1" x14ac:dyDescent="0.25">
      <c r="I9569" s="203"/>
      <c r="AZ9569" s="115"/>
    </row>
    <row r="9570" spans="9:52" s="180" customFormat="1" x14ac:dyDescent="0.25">
      <c r="I9570" s="203"/>
      <c r="AZ9570" s="115"/>
    </row>
    <row r="9571" spans="9:52" s="180" customFormat="1" x14ac:dyDescent="0.25">
      <c r="I9571" s="203"/>
      <c r="AZ9571" s="115"/>
    </row>
    <row r="9572" spans="9:52" s="180" customFormat="1" x14ac:dyDescent="0.25">
      <c r="I9572" s="203"/>
      <c r="AZ9572" s="115"/>
    </row>
    <row r="9573" spans="9:52" s="180" customFormat="1" x14ac:dyDescent="0.25">
      <c r="I9573" s="203"/>
      <c r="AZ9573" s="115"/>
    </row>
    <row r="9574" spans="9:52" s="180" customFormat="1" x14ac:dyDescent="0.25">
      <c r="I9574" s="203"/>
      <c r="AZ9574" s="115"/>
    </row>
    <row r="9575" spans="9:52" s="180" customFormat="1" x14ac:dyDescent="0.25">
      <c r="I9575" s="203"/>
      <c r="AZ9575" s="115"/>
    </row>
    <row r="9576" spans="9:52" s="180" customFormat="1" x14ac:dyDescent="0.25">
      <c r="I9576" s="203"/>
      <c r="AZ9576" s="115"/>
    </row>
    <row r="9577" spans="9:52" s="180" customFormat="1" x14ac:dyDescent="0.25">
      <c r="I9577" s="203"/>
      <c r="AZ9577" s="115"/>
    </row>
    <row r="9578" spans="9:52" s="180" customFormat="1" x14ac:dyDescent="0.25">
      <c r="I9578" s="203"/>
      <c r="AZ9578" s="115"/>
    </row>
    <row r="9579" spans="9:52" s="180" customFormat="1" x14ac:dyDescent="0.25">
      <c r="I9579" s="203"/>
      <c r="AZ9579" s="115"/>
    </row>
    <row r="9580" spans="9:52" s="180" customFormat="1" x14ac:dyDescent="0.25">
      <c r="I9580" s="203"/>
      <c r="AZ9580" s="115"/>
    </row>
    <row r="9581" spans="9:52" s="180" customFormat="1" x14ac:dyDescent="0.25">
      <c r="I9581" s="203"/>
      <c r="AZ9581" s="115"/>
    </row>
    <row r="9582" spans="9:52" s="180" customFormat="1" x14ac:dyDescent="0.25">
      <c r="I9582" s="203"/>
      <c r="AZ9582" s="115"/>
    </row>
    <row r="9583" spans="9:52" s="180" customFormat="1" x14ac:dyDescent="0.25">
      <c r="I9583" s="203"/>
      <c r="AZ9583" s="115"/>
    </row>
    <row r="9584" spans="9:52" s="180" customFormat="1" x14ac:dyDescent="0.25">
      <c r="I9584" s="203"/>
      <c r="AZ9584" s="115"/>
    </row>
    <row r="9585" spans="9:52" s="180" customFormat="1" x14ac:dyDescent="0.25">
      <c r="I9585" s="203"/>
      <c r="AZ9585" s="115"/>
    </row>
    <row r="9586" spans="9:52" s="180" customFormat="1" x14ac:dyDescent="0.25">
      <c r="I9586" s="203"/>
      <c r="AZ9586" s="115"/>
    </row>
    <row r="9587" spans="9:52" s="180" customFormat="1" x14ac:dyDescent="0.25">
      <c r="I9587" s="203"/>
      <c r="AZ9587" s="115"/>
    </row>
    <row r="9588" spans="9:52" s="180" customFormat="1" x14ac:dyDescent="0.25">
      <c r="I9588" s="203"/>
      <c r="AZ9588" s="115"/>
    </row>
    <row r="9589" spans="9:52" s="180" customFormat="1" x14ac:dyDescent="0.25">
      <c r="I9589" s="203"/>
      <c r="AZ9589" s="115"/>
    </row>
    <row r="9590" spans="9:52" s="180" customFormat="1" x14ac:dyDescent="0.25">
      <c r="I9590" s="203"/>
      <c r="AZ9590" s="115"/>
    </row>
    <row r="9591" spans="9:52" s="180" customFormat="1" x14ac:dyDescent="0.25">
      <c r="I9591" s="203"/>
      <c r="AZ9591" s="115"/>
    </row>
    <row r="9592" spans="9:52" s="180" customFormat="1" x14ac:dyDescent="0.25">
      <c r="I9592" s="203"/>
      <c r="AZ9592" s="115"/>
    </row>
    <row r="9593" spans="9:52" s="180" customFormat="1" x14ac:dyDescent="0.25">
      <c r="I9593" s="203"/>
      <c r="AZ9593" s="115"/>
    </row>
    <row r="9594" spans="9:52" s="180" customFormat="1" x14ac:dyDescent="0.25">
      <c r="I9594" s="203"/>
      <c r="AZ9594" s="115"/>
    </row>
    <row r="9595" spans="9:52" s="180" customFormat="1" x14ac:dyDescent="0.25">
      <c r="I9595" s="203"/>
      <c r="AZ9595" s="115"/>
    </row>
    <row r="9596" spans="9:52" s="180" customFormat="1" x14ac:dyDescent="0.25">
      <c r="I9596" s="203"/>
      <c r="AZ9596" s="115"/>
    </row>
    <row r="9597" spans="9:52" s="180" customFormat="1" x14ac:dyDescent="0.25">
      <c r="I9597" s="203"/>
      <c r="AZ9597" s="115"/>
    </row>
    <row r="9598" spans="9:52" s="180" customFormat="1" x14ac:dyDescent="0.25">
      <c r="I9598" s="203"/>
      <c r="AZ9598" s="115"/>
    </row>
    <row r="9599" spans="9:52" s="180" customFormat="1" x14ac:dyDescent="0.25">
      <c r="I9599" s="203"/>
      <c r="AZ9599" s="115"/>
    </row>
    <row r="9600" spans="9:52" s="180" customFormat="1" x14ac:dyDescent="0.25">
      <c r="I9600" s="203"/>
      <c r="AZ9600" s="115"/>
    </row>
    <row r="9601" spans="9:52" s="180" customFormat="1" x14ac:dyDescent="0.25">
      <c r="I9601" s="203"/>
      <c r="AZ9601" s="115"/>
    </row>
    <row r="9602" spans="9:52" s="180" customFormat="1" x14ac:dyDescent="0.25">
      <c r="I9602" s="203"/>
      <c r="AZ9602" s="115"/>
    </row>
    <row r="9603" spans="9:52" s="180" customFormat="1" x14ac:dyDescent="0.25">
      <c r="I9603" s="203"/>
      <c r="AZ9603" s="115"/>
    </row>
    <row r="9604" spans="9:52" s="180" customFormat="1" x14ac:dyDescent="0.25">
      <c r="I9604" s="203"/>
      <c r="AZ9604" s="115"/>
    </row>
    <row r="9605" spans="9:52" s="180" customFormat="1" x14ac:dyDescent="0.25">
      <c r="I9605" s="203"/>
      <c r="AZ9605" s="115"/>
    </row>
    <row r="9606" spans="9:52" s="180" customFormat="1" x14ac:dyDescent="0.25">
      <c r="I9606" s="203"/>
      <c r="AZ9606" s="115"/>
    </row>
    <row r="9607" spans="9:52" s="180" customFormat="1" x14ac:dyDescent="0.25">
      <c r="I9607" s="203"/>
      <c r="AZ9607" s="115"/>
    </row>
    <row r="9608" spans="9:52" s="180" customFormat="1" x14ac:dyDescent="0.25">
      <c r="I9608" s="203"/>
      <c r="AZ9608" s="115"/>
    </row>
    <row r="9609" spans="9:52" s="180" customFormat="1" x14ac:dyDescent="0.25">
      <c r="I9609" s="203"/>
      <c r="AZ9609" s="115"/>
    </row>
    <row r="9610" spans="9:52" s="180" customFormat="1" x14ac:dyDescent="0.25">
      <c r="I9610" s="203"/>
      <c r="AZ9610" s="115"/>
    </row>
    <row r="9611" spans="9:52" s="180" customFormat="1" x14ac:dyDescent="0.25">
      <c r="I9611" s="203"/>
      <c r="AZ9611" s="115"/>
    </row>
    <row r="9612" spans="9:52" s="180" customFormat="1" x14ac:dyDescent="0.25">
      <c r="I9612" s="203"/>
      <c r="AZ9612" s="115"/>
    </row>
    <row r="9613" spans="9:52" s="180" customFormat="1" x14ac:dyDescent="0.25">
      <c r="I9613" s="203"/>
      <c r="AZ9613" s="115"/>
    </row>
    <row r="9614" spans="9:52" s="180" customFormat="1" x14ac:dyDescent="0.25">
      <c r="I9614" s="203"/>
      <c r="AZ9614" s="115"/>
    </row>
    <row r="9615" spans="9:52" s="180" customFormat="1" x14ac:dyDescent="0.25">
      <c r="I9615" s="203"/>
      <c r="AZ9615" s="115"/>
    </row>
    <row r="9616" spans="9:52" s="180" customFormat="1" x14ac:dyDescent="0.25">
      <c r="I9616" s="203"/>
      <c r="AZ9616" s="115"/>
    </row>
    <row r="9617" spans="9:52" s="180" customFormat="1" x14ac:dyDescent="0.25">
      <c r="I9617" s="203"/>
      <c r="AZ9617" s="115"/>
    </row>
    <row r="9618" spans="9:52" s="180" customFormat="1" x14ac:dyDescent="0.25">
      <c r="I9618" s="203"/>
      <c r="AZ9618" s="115"/>
    </row>
    <row r="9619" spans="9:52" s="180" customFormat="1" x14ac:dyDescent="0.25">
      <c r="I9619" s="203"/>
      <c r="AZ9619" s="115"/>
    </row>
    <row r="9620" spans="9:52" s="180" customFormat="1" x14ac:dyDescent="0.25">
      <c r="I9620" s="203"/>
      <c r="AZ9620" s="115"/>
    </row>
    <row r="9621" spans="9:52" s="180" customFormat="1" x14ac:dyDescent="0.25">
      <c r="I9621" s="203"/>
      <c r="AZ9621" s="115"/>
    </row>
    <row r="9622" spans="9:52" s="180" customFormat="1" x14ac:dyDescent="0.25">
      <c r="I9622" s="203"/>
      <c r="AZ9622" s="115"/>
    </row>
    <row r="9623" spans="9:52" s="180" customFormat="1" x14ac:dyDescent="0.25">
      <c r="I9623" s="203"/>
      <c r="AZ9623" s="115"/>
    </row>
    <row r="9624" spans="9:52" s="180" customFormat="1" x14ac:dyDescent="0.25">
      <c r="I9624" s="203"/>
      <c r="AZ9624" s="115"/>
    </row>
    <row r="9625" spans="9:52" s="180" customFormat="1" x14ac:dyDescent="0.25">
      <c r="I9625" s="203"/>
      <c r="AZ9625" s="115"/>
    </row>
    <row r="9626" spans="9:52" s="180" customFormat="1" x14ac:dyDescent="0.25">
      <c r="I9626" s="203"/>
      <c r="AZ9626" s="115"/>
    </row>
    <row r="9627" spans="9:52" s="180" customFormat="1" x14ac:dyDescent="0.25">
      <c r="I9627" s="203"/>
      <c r="AZ9627" s="115"/>
    </row>
    <row r="9628" spans="9:52" s="180" customFormat="1" x14ac:dyDescent="0.25">
      <c r="I9628" s="203"/>
      <c r="AZ9628" s="115"/>
    </row>
    <row r="9629" spans="9:52" s="180" customFormat="1" x14ac:dyDescent="0.25">
      <c r="I9629" s="203"/>
      <c r="AZ9629" s="115"/>
    </row>
    <row r="9630" spans="9:52" s="180" customFormat="1" x14ac:dyDescent="0.25">
      <c r="I9630" s="203"/>
      <c r="AZ9630" s="115"/>
    </row>
    <row r="9631" spans="9:52" s="180" customFormat="1" x14ac:dyDescent="0.25">
      <c r="I9631" s="203"/>
      <c r="AZ9631" s="115"/>
    </row>
    <row r="9632" spans="9:52" s="180" customFormat="1" x14ac:dyDescent="0.25">
      <c r="I9632" s="203"/>
      <c r="AZ9632" s="115"/>
    </row>
    <row r="9633" spans="9:52" s="180" customFormat="1" x14ac:dyDescent="0.25">
      <c r="I9633" s="203"/>
      <c r="AZ9633" s="115"/>
    </row>
    <row r="9634" spans="9:52" s="180" customFormat="1" x14ac:dyDescent="0.25">
      <c r="I9634" s="203"/>
      <c r="AZ9634" s="115"/>
    </row>
    <row r="9635" spans="9:52" s="180" customFormat="1" x14ac:dyDescent="0.25">
      <c r="I9635" s="203"/>
      <c r="AZ9635" s="115"/>
    </row>
    <row r="9636" spans="9:52" s="180" customFormat="1" x14ac:dyDescent="0.25">
      <c r="I9636" s="203"/>
      <c r="AZ9636" s="115"/>
    </row>
    <row r="9637" spans="9:52" s="180" customFormat="1" x14ac:dyDescent="0.25">
      <c r="I9637" s="203"/>
      <c r="AZ9637" s="115"/>
    </row>
    <row r="9638" spans="9:52" s="180" customFormat="1" x14ac:dyDescent="0.25">
      <c r="I9638" s="203"/>
      <c r="AZ9638" s="115"/>
    </row>
    <row r="9639" spans="9:52" s="180" customFormat="1" x14ac:dyDescent="0.25">
      <c r="I9639" s="203"/>
      <c r="AZ9639" s="115"/>
    </row>
    <row r="9640" spans="9:52" s="180" customFormat="1" x14ac:dyDescent="0.25">
      <c r="I9640" s="203"/>
      <c r="AZ9640" s="115"/>
    </row>
    <row r="9641" spans="9:52" s="180" customFormat="1" x14ac:dyDescent="0.25">
      <c r="I9641" s="203"/>
      <c r="AZ9641" s="115"/>
    </row>
    <row r="9642" spans="9:52" s="180" customFormat="1" x14ac:dyDescent="0.25">
      <c r="I9642" s="203"/>
      <c r="AZ9642" s="115"/>
    </row>
    <row r="9643" spans="9:52" s="180" customFormat="1" x14ac:dyDescent="0.25">
      <c r="I9643" s="203"/>
      <c r="AZ9643" s="115"/>
    </row>
    <row r="9644" spans="9:52" s="180" customFormat="1" x14ac:dyDescent="0.25">
      <c r="I9644" s="203"/>
      <c r="AZ9644" s="115"/>
    </row>
    <row r="9645" spans="9:52" s="180" customFormat="1" x14ac:dyDescent="0.25">
      <c r="I9645" s="203"/>
      <c r="AZ9645" s="115"/>
    </row>
    <row r="9646" spans="9:52" s="180" customFormat="1" x14ac:dyDescent="0.25">
      <c r="I9646" s="203"/>
      <c r="AZ9646" s="115"/>
    </row>
    <row r="9647" spans="9:52" s="180" customFormat="1" x14ac:dyDescent="0.25">
      <c r="I9647" s="203"/>
      <c r="AZ9647" s="115"/>
    </row>
    <row r="9648" spans="9:52" s="180" customFormat="1" x14ac:dyDescent="0.25">
      <c r="I9648" s="203"/>
      <c r="AZ9648" s="115"/>
    </row>
    <row r="9649" spans="9:52" s="180" customFormat="1" x14ac:dyDescent="0.25">
      <c r="I9649" s="203"/>
      <c r="AZ9649" s="115"/>
    </row>
    <row r="9650" spans="9:52" s="180" customFormat="1" x14ac:dyDescent="0.25">
      <c r="I9650" s="203"/>
      <c r="AZ9650" s="115"/>
    </row>
    <row r="9651" spans="9:52" s="180" customFormat="1" x14ac:dyDescent="0.25">
      <c r="I9651" s="203"/>
      <c r="AZ9651" s="115"/>
    </row>
    <row r="9652" spans="9:52" s="180" customFormat="1" x14ac:dyDescent="0.25">
      <c r="I9652" s="203"/>
      <c r="AZ9652" s="115"/>
    </row>
    <row r="9653" spans="9:52" s="180" customFormat="1" x14ac:dyDescent="0.25">
      <c r="I9653" s="203"/>
      <c r="AZ9653" s="115"/>
    </row>
    <row r="9654" spans="9:52" s="180" customFormat="1" x14ac:dyDescent="0.25">
      <c r="I9654" s="203"/>
      <c r="AZ9654" s="115"/>
    </row>
    <row r="9655" spans="9:52" s="180" customFormat="1" x14ac:dyDescent="0.25">
      <c r="I9655" s="203"/>
      <c r="AZ9655" s="115"/>
    </row>
    <row r="9656" spans="9:52" s="180" customFormat="1" x14ac:dyDescent="0.25">
      <c r="I9656" s="203"/>
      <c r="AZ9656" s="115"/>
    </row>
    <row r="9657" spans="9:52" s="180" customFormat="1" x14ac:dyDescent="0.25">
      <c r="I9657" s="203"/>
      <c r="AZ9657" s="115"/>
    </row>
    <row r="9658" spans="9:52" s="180" customFormat="1" x14ac:dyDescent="0.25">
      <c r="I9658" s="203"/>
      <c r="AZ9658" s="115"/>
    </row>
    <row r="9659" spans="9:52" s="180" customFormat="1" x14ac:dyDescent="0.25">
      <c r="I9659" s="203"/>
      <c r="AZ9659" s="115"/>
    </row>
    <row r="9660" spans="9:52" s="180" customFormat="1" x14ac:dyDescent="0.25">
      <c r="I9660" s="203"/>
      <c r="AZ9660" s="115"/>
    </row>
    <row r="9661" spans="9:52" s="180" customFormat="1" x14ac:dyDescent="0.25">
      <c r="I9661" s="203"/>
      <c r="AZ9661" s="115"/>
    </row>
    <row r="9662" spans="9:52" s="180" customFormat="1" x14ac:dyDescent="0.25">
      <c r="I9662" s="203"/>
      <c r="AZ9662" s="115"/>
    </row>
    <row r="9663" spans="9:52" s="180" customFormat="1" x14ac:dyDescent="0.25">
      <c r="I9663" s="203"/>
      <c r="AZ9663" s="115"/>
    </row>
    <row r="9664" spans="9:52" s="180" customFormat="1" x14ac:dyDescent="0.25">
      <c r="I9664" s="203"/>
      <c r="AZ9664" s="115"/>
    </row>
    <row r="9665" spans="9:52" s="180" customFormat="1" x14ac:dyDescent="0.25">
      <c r="I9665" s="203"/>
      <c r="AZ9665" s="115"/>
    </row>
    <row r="9666" spans="9:52" s="180" customFormat="1" x14ac:dyDescent="0.25">
      <c r="I9666" s="203"/>
      <c r="AZ9666" s="115"/>
    </row>
    <row r="9667" spans="9:52" s="180" customFormat="1" x14ac:dyDescent="0.25">
      <c r="I9667" s="203"/>
      <c r="AZ9667" s="115"/>
    </row>
    <row r="9668" spans="9:52" s="180" customFormat="1" x14ac:dyDescent="0.25">
      <c r="I9668" s="203"/>
      <c r="AZ9668" s="115"/>
    </row>
    <row r="9669" spans="9:52" s="180" customFormat="1" x14ac:dyDescent="0.25">
      <c r="I9669" s="203"/>
      <c r="AZ9669" s="115"/>
    </row>
    <row r="9670" spans="9:52" s="180" customFormat="1" x14ac:dyDescent="0.25">
      <c r="I9670" s="203"/>
      <c r="AZ9670" s="115"/>
    </row>
    <row r="9671" spans="9:52" s="180" customFormat="1" x14ac:dyDescent="0.25">
      <c r="I9671" s="203"/>
      <c r="AZ9671" s="115"/>
    </row>
    <row r="9672" spans="9:52" s="180" customFormat="1" x14ac:dyDescent="0.25">
      <c r="I9672" s="203"/>
      <c r="AZ9672" s="115"/>
    </row>
    <row r="9673" spans="9:52" s="180" customFormat="1" x14ac:dyDescent="0.25">
      <c r="I9673" s="203"/>
      <c r="AZ9673" s="115"/>
    </row>
    <row r="9674" spans="9:52" s="180" customFormat="1" x14ac:dyDescent="0.25">
      <c r="I9674" s="203"/>
      <c r="AZ9674" s="115"/>
    </row>
    <row r="9675" spans="9:52" s="180" customFormat="1" x14ac:dyDescent="0.25">
      <c r="I9675" s="203"/>
      <c r="AZ9675" s="115"/>
    </row>
    <row r="9676" spans="9:52" s="180" customFormat="1" x14ac:dyDescent="0.25">
      <c r="I9676" s="203"/>
      <c r="AZ9676" s="115"/>
    </row>
    <row r="9677" spans="9:52" s="180" customFormat="1" x14ac:dyDescent="0.25">
      <c r="I9677" s="203"/>
      <c r="AZ9677" s="115"/>
    </row>
    <row r="9678" spans="9:52" s="180" customFormat="1" x14ac:dyDescent="0.25">
      <c r="I9678" s="203"/>
      <c r="AZ9678" s="115"/>
    </row>
    <row r="9679" spans="9:52" s="180" customFormat="1" x14ac:dyDescent="0.25">
      <c r="I9679" s="203"/>
      <c r="AZ9679" s="115"/>
    </row>
    <row r="9680" spans="9:52" s="180" customFormat="1" x14ac:dyDescent="0.25">
      <c r="I9680" s="203"/>
      <c r="AZ9680" s="115"/>
    </row>
    <row r="9681" spans="9:52" s="180" customFormat="1" x14ac:dyDescent="0.25">
      <c r="I9681" s="203"/>
      <c r="AZ9681" s="115"/>
    </row>
    <row r="9682" spans="9:52" s="180" customFormat="1" x14ac:dyDescent="0.25">
      <c r="I9682" s="203"/>
      <c r="AZ9682" s="115"/>
    </row>
    <row r="9683" spans="9:52" s="180" customFormat="1" x14ac:dyDescent="0.25">
      <c r="I9683" s="203"/>
      <c r="AZ9683" s="115"/>
    </row>
    <row r="9684" spans="9:52" s="180" customFormat="1" x14ac:dyDescent="0.25">
      <c r="I9684" s="203"/>
      <c r="AZ9684" s="115"/>
    </row>
    <row r="9685" spans="9:52" s="180" customFormat="1" x14ac:dyDescent="0.25">
      <c r="I9685" s="203"/>
      <c r="AZ9685" s="115"/>
    </row>
    <row r="9686" spans="9:52" s="180" customFormat="1" x14ac:dyDescent="0.25">
      <c r="I9686" s="203"/>
      <c r="AZ9686" s="115"/>
    </row>
    <row r="9687" spans="9:52" s="180" customFormat="1" x14ac:dyDescent="0.25">
      <c r="I9687" s="203"/>
      <c r="AZ9687" s="115"/>
    </row>
    <row r="9688" spans="9:52" s="180" customFormat="1" x14ac:dyDescent="0.25">
      <c r="I9688" s="203"/>
      <c r="AZ9688" s="115"/>
    </row>
    <row r="9689" spans="9:52" s="180" customFormat="1" x14ac:dyDescent="0.25">
      <c r="I9689" s="203"/>
      <c r="AZ9689" s="115"/>
    </row>
    <row r="9690" spans="9:52" s="180" customFormat="1" x14ac:dyDescent="0.25">
      <c r="I9690" s="203"/>
      <c r="AZ9690" s="115"/>
    </row>
    <row r="9691" spans="9:52" s="180" customFormat="1" x14ac:dyDescent="0.25">
      <c r="I9691" s="203"/>
      <c r="AZ9691" s="115"/>
    </row>
    <row r="9692" spans="9:52" s="180" customFormat="1" x14ac:dyDescent="0.25">
      <c r="I9692" s="203"/>
      <c r="AZ9692" s="115"/>
    </row>
    <row r="9693" spans="9:52" s="180" customFormat="1" x14ac:dyDescent="0.25">
      <c r="I9693" s="203"/>
      <c r="AZ9693" s="115"/>
    </row>
    <row r="9694" spans="9:52" s="180" customFormat="1" x14ac:dyDescent="0.25">
      <c r="I9694" s="203"/>
      <c r="AZ9694" s="115"/>
    </row>
    <row r="9695" spans="9:52" s="180" customFormat="1" x14ac:dyDescent="0.25">
      <c r="I9695" s="203"/>
      <c r="AZ9695" s="115"/>
    </row>
    <row r="9696" spans="9:52" s="180" customFormat="1" x14ac:dyDescent="0.25">
      <c r="I9696" s="203"/>
      <c r="AZ9696" s="115"/>
    </row>
    <row r="9697" spans="9:52" s="180" customFormat="1" x14ac:dyDescent="0.25">
      <c r="I9697" s="203"/>
      <c r="AZ9697" s="115"/>
    </row>
    <row r="9698" spans="9:52" s="180" customFormat="1" x14ac:dyDescent="0.25">
      <c r="I9698" s="203"/>
      <c r="AZ9698" s="115"/>
    </row>
    <row r="9699" spans="9:52" s="180" customFormat="1" x14ac:dyDescent="0.25">
      <c r="I9699" s="203"/>
      <c r="AZ9699" s="115"/>
    </row>
    <row r="9700" spans="9:52" s="180" customFormat="1" x14ac:dyDescent="0.25">
      <c r="I9700" s="203"/>
      <c r="AZ9700" s="115"/>
    </row>
    <row r="9701" spans="9:52" s="180" customFormat="1" x14ac:dyDescent="0.25">
      <c r="I9701" s="203"/>
      <c r="AZ9701" s="115"/>
    </row>
    <row r="9702" spans="9:52" s="180" customFormat="1" x14ac:dyDescent="0.25">
      <c r="I9702" s="203"/>
      <c r="AZ9702" s="115"/>
    </row>
    <row r="9703" spans="9:52" s="180" customFormat="1" x14ac:dyDescent="0.25">
      <c r="I9703" s="203"/>
      <c r="AZ9703" s="115"/>
    </row>
    <row r="9704" spans="9:52" s="180" customFormat="1" x14ac:dyDescent="0.25">
      <c r="I9704" s="203"/>
      <c r="AZ9704" s="115"/>
    </row>
    <row r="9705" spans="9:52" s="180" customFormat="1" x14ac:dyDescent="0.25">
      <c r="I9705" s="203"/>
      <c r="AZ9705" s="115"/>
    </row>
    <row r="9706" spans="9:52" s="180" customFormat="1" x14ac:dyDescent="0.25">
      <c r="I9706" s="203"/>
      <c r="AZ9706" s="115"/>
    </row>
    <row r="9707" spans="9:52" s="180" customFormat="1" x14ac:dyDescent="0.25">
      <c r="I9707" s="203"/>
      <c r="AZ9707" s="115"/>
    </row>
    <row r="9708" spans="9:52" s="180" customFormat="1" x14ac:dyDescent="0.25">
      <c r="I9708" s="203"/>
      <c r="AZ9708" s="115"/>
    </row>
    <row r="9709" spans="9:52" s="180" customFormat="1" x14ac:dyDescent="0.25">
      <c r="I9709" s="203"/>
      <c r="AZ9709" s="115"/>
    </row>
    <row r="9710" spans="9:52" s="180" customFormat="1" x14ac:dyDescent="0.25">
      <c r="I9710" s="203"/>
      <c r="AZ9710" s="115"/>
    </row>
    <row r="9711" spans="9:52" s="180" customFormat="1" x14ac:dyDescent="0.25">
      <c r="I9711" s="203"/>
      <c r="AZ9711" s="115"/>
    </row>
    <row r="9712" spans="9:52" s="180" customFormat="1" x14ac:dyDescent="0.25">
      <c r="I9712" s="203"/>
      <c r="AZ9712" s="115"/>
    </row>
    <row r="9713" spans="9:52" s="180" customFormat="1" x14ac:dyDescent="0.25">
      <c r="I9713" s="203"/>
      <c r="AZ9713" s="115"/>
    </row>
    <row r="9714" spans="9:52" s="180" customFormat="1" x14ac:dyDescent="0.25">
      <c r="I9714" s="203"/>
      <c r="AZ9714" s="115"/>
    </row>
    <row r="9715" spans="9:52" s="180" customFormat="1" x14ac:dyDescent="0.25">
      <c r="I9715" s="203"/>
      <c r="AZ9715" s="115"/>
    </row>
    <row r="9716" spans="9:52" s="180" customFormat="1" x14ac:dyDescent="0.25">
      <c r="I9716" s="203"/>
      <c r="AZ9716" s="115"/>
    </row>
    <row r="9717" spans="9:52" s="180" customFormat="1" x14ac:dyDescent="0.25">
      <c r="I9717" s="203"/>
      <c r="AZ9717" s="115"/>
    </row>
    <row r="9718" spans="9:52" s="180" customFormat="1" x14ac:dyDescent="0.25">
      <c r="I9718" s="203"/>
      <c r="AZ9718" s="115"/>
    </row>
    <row r="9719" spans="9:52" s="180" customFormat="1" x14ac:dyDescent="0.25">
      <c r="I9719" s="203"/>
      <c r="AZ9719" s="115"/>
    </row>
    <row r="9720" spans="9:52" s="180" customFormat="1" x14ac:dyDescent="0.25">
      <c r="I9720" s="203"/>
      <c r="AZ9720" s="115"/>
    </row>
    <row r="9721" spans="9:52" s="180" customFormat="1" x14ac:dyDescent="0.25">
      <c r="I9721" s="203"/>
      <c r="AZ9721" s="115"/>
    </row>
    <row r="9722" spans="9:52" s="180" customFormat="1" x14ac:dyDescent="0.25">
      <c r="I9722" s="203"/>
      <c r="AZ9722" s="115"/>
    </row>
    <row r="9723" spans="9:52" s="180" customFormat="1" x14ac:dyDescent="0.25">
      <c r="I9723" s="203"/>
      <c r="AZ9723" s="115"/>
    </row>
    <row r="9724" spans="9:52" s="180" customFormat="1" x14ac:dyDescent="0.25">
      <c r="I9724" s="203"/>
      <c r="AZ9724" s="115"/>
    </row>
    <row r="9725" spans="9:52" s="180" customFormat="1" x14ac:dyDescent="0.25">
      <c r="I9725" s="203"/>
      <c r="AZ9725" s="115"/>
    </row>
    <row r="9726" spans="9:52" s="180" customFormat="1" x14ac:dyDescent="0.25">
      <c r="I9726" s="203"/>
      <c r="AZ9726" s="115"/>
    </row>
    <row r="9727" spans="9:52" s="180" customFormat="1" x14ac:dyDescent="0.25">
      <c r="I9727" s="203"/>
      <c r="AZ9727" s="115"/>
    </row>
    <row r="9728" spans="9:52" s="180" customFormat="1" x14ac:dyDescent="0.25">
      <c r="I9728" s="203"/>
      <c r="AZ9728" s="115"/>
    </row>
    <row r="9729" spans="9:52" s="180" customFormat="1" x14ac:dyDescent="0.25">
      <c r="I9729" s="203"/>
      <c r="AZ9729" s="115"/>
    </row>
    <row r="9730" spans="9:52" s="180" customFormat="1" x14ac:dyDescent="0.25">
      <c r="I9730" s="203"/>
      <c r="AZ9730" s="115"/>
    </row>
    <row r="9731" spans="9:52" s="180" customFormat="1" x14ac:dyDescent="0.25">
      <c r="I9731" s="203"/>
      <c r="AZ9731" s="115"/>
    </row>
    <row r="9732" spans="9:52" s="180" customFormat="1" x14ac:dyDescent="0.25">
      <c r="I9732" s="203"/>
      <c r="AZ9732" s="115"/>
    </row>
    <row r="9733" spans="9:52" s="180" customFormat="1" x14ac:dyDescent="0.25">
      <c r="I9733" s="203"/>
      <c r="AZ9733" s="115"/>
    </row>
    <row r="9734" spans="9:52" s="180" customFormat="1" x14ac:dyDescent="0.25">
      <c r="I9734" s="203"/>
      <c r="AZ9734" s="115"/>
    </row>
    <row r="9735" spans="9:52" s="180" customFormat="1" x14ac:dyDescent="0.25">
      <c r="I9735" s="203"/>
      <c r="AZ9735" s="115"/>
    </row>
    <row r="9736" spans="9:52" s="180" customFormat="1" x14ac:dyDescent="0.25">
      <c r="I9736" s="203"/>
      <c r="AZ9736" s="115"/>
    </row>
    <row r="9737" spans="9:52" s="180" customFormat="1" x14ac:dyDescent="0.25">
      <c r="I9737" s="203"/>
      <c r="AZ9737" s="115"/>
    </row>
    <row r="9738" spans="9:52" s="180" customFormat="1" x14ac:dyDescent="0.25">
      <c r="I9738" s="203"/>
      <c r="AZ9738" s="115"/>
    </row>
    <row r="9739" spans="9:52" s="180" customFormat="1" x14ac:dyDescent="0.25">
      <c r="I9739" s="203"/>
      <c r="AZ9739" s="115"/>
    </row>
    <row r="9740" spans="9:52" s="180" customFormat="1" x14ac:dyDescent="0.25">
      <c r="I9740" s="203"/>
      <c r="AZ9740" s="115"/>
    </row>
    <row r="9741" spans="9:52" s="180" customFormat="1" x14ac:dyDescent="0.25">
      <c r="I9741" s="203"/>
      <c r="AZ9741" s="115"/>
    </row>
    <row r="9742" spans="9:52" s="180" customFormat="1" x14ac:dyDescent="0.25">
      <c r="I9742" s="203"/>
      <c r="AZ9742" s="115"/>
    </row>
    <row r="9743" spans="9:52" s="180" customFormat="1" x14ac:dyDescent="0.25">
      <c r="I9743" s="203"/>
      <c r="AZ9743" s="115"/>
    </row>
    <row r="9744" spans="9:52" s="180" customFormat="1" x14ac:dyDescent="0.25">
      <c r="I9744" s="203"/>
      <c r="AZ9744" s="115"/>
    </row>
    <row r="9745" spans="9:52" s="180" customFormat="1" x14ac:dyDescent="0.25">
      <c r="I9745" s="203"/>
      <c r="AZ9745" s="115"/>
    </row>
    <row r="9746" spans="9:52" s="180" customFormat="1" x14ac:dyDescent="0.25">
      <c r="I9746" s="203"/>
      <c r="AZ9746" s="115"/>
    </row>
    <row r="9747" spans="9:52" s="180" customFormat="1" x14ac:dyDescent="0.25">
      <c r="I9747" s="203"/>
      <c r="AZ9747" s="115"/>
    </row>
    <row r="9748" spans="9:52" s="180" customFormat="1" x14ac:dyDescent="0.25">
      <c r="I9748" s="203"/>
      <c r="AZ9748" s="115"/>
    </row>
    <row r="9749" spans="9:52" s="180" customFormat="1" x14ac:dyDescent="0.25">
      <c r="I9749" s="203"/>
      <c r="AZ9749" s="115"/>
    </row>
    <row r="9750" spans="9:52" s="180" customFormat="1" x14ac:dyDescent="0.25">
      <c r="I9750" s="203"/>
      <c r="AZ9750" s="115"/>
    </row>
    <row r="9751" spans="9:52" s="180" customFormat="1" x14ac:dyDescent="0.25">
      <c r="I9751" s="203"/>
      <c r="AZ9751" s="115"/>
    </row>
    <row r="9752" spans="9:52" s="180" customFormat="1" x14ac:dyDescent="0.25">
      <c r="I9752" s="203"/>
      <c r="AZ9752" s="115"/>
    </row>
    <row r="9753" spans="9:52" s="180" customFormat="1" x14ac:dyDescent="0.25">
      <c r="I9753" s="203"/>
      <c r="AZ9753" s="115"/>
    </row>
    <row r="9754" spans="9:52" s="180" customFormat="1" x14ac:dyDescent="0.25">
      <c r="I9754" s="203"/>
      <c r="AZ9754" s="115"/>
    </row>
    <row r="9755" spans="9:52" s="180" customFormat="1" x14ac:dyDescent="0.25">
      <c r="I9755" s="203"/>
      <c r="AZ9755" s="115"/>
    </row>
    <row r="9756" spans="9:52" s="180" customFormat="1" x14ac:dyDescent="0.25">
      <c r="I9756" s="203"/>
      <c r="AZ9756" s="115"/>
    </row>
    <row r="9757" spans="9:52" s="180" customFormat="1" x14ac:dyDescent="0.25">
      <c r="I9757" s="203"/>
      <c r="AZ9757" s="115"/>
    </row>
    <row r="9758" spans="9:52" s="180" customFormat="1" x14ac:dyDescent="0.25">
      <c r="I9758" s="203"/>
      <c r="AZ9758" s="115"/>
    </row>
    <row r="9759" spans="9:52" s="180" customFormat="1" x14ac:dyDescent="0.25">
      <c r="I9759" s="203"/>
      <c r="AZ9759" s="115"/>
    </row>
    <row r="9760" spans="9:52" s="180" customFormat="1" x14ac:dyDescent="0.25">
      <c r="I9760" s="203"/>
      <c r="AZ9760" s="115"/>
    </row>
    <row r="9761" spans="9:52" s="180" customFormat="1" x14ac:dyDescent="0.25">
      <c r="I9761" s="203"/>
      <c r="AZ9761" s="115"/>
    </row>
    <row r="9762" spans="9:52" s="180" customFormat="1" x14ac:dyDescent="0.25">
      <c r="I9762" s="203"/>
      <c r="AZ9762" s="115"/>
    </row>
    <row r="9763" spans="9:52" s="180" customFormat="1" x14ac:dyDescent="0.25">
      <c r="I9763" s="203"/>
      <c r="AZ9763" s="115"/>
    </row>
    <row r="9764" spans="9:52" s="180" customFormat="1" x14ac:dyDescent="0.25">
      <c r="I9764" s="203"/>
      <c r="AZ9764" s="115"/>
    </row>
    <row r="9765" spans="9:52" s="180" customFormat="1" x14ac:dyDescent="0.25">
      <c r="I9765" s="203"/>
      <c r="AZ9765" s="115"/>
    </row>
    <row r="9766" spans="9:52" s="180" customFormat="1" x14ac:dyDescent="0.25">
      <c r="I9766" s="203"/>
      <c r="AZ9766" s="115"/>
    </row>
    <row r="9767" spans="9:52" s="180" customFormat="1" x14ac:dyDescent="0.25">
      <c r="I9767" s="203"/>
      <c r="AZ9767" s="115"/>
    </row>
    <row r="9768" spans="9:52" s="180" customFormat="1" x14ac:dyDescent="0.25">
      <c r="I9768" s="203"/>
      <c r="AZ9768" s="115"/>
    </row>
    <row r="9769" spans="9:52" s="180" customFormat="1" x14ac:dyDescent="0.25">
      <c r="I9769" s="203"/>
      <c r="AZ9769" s="115"/>
    </row>
    <row r="9770" spans="9:52" s="180" customFormat="1" x14ac:dyDescent="0.25">
      <c r="I9770" s="203"/>
      <c r="AZ9770" s="115"/>
    </row>
    <row r="9771" spans="9:52" s="180" customFormat="1" x14ac:dyDescent="0.25">
      <c r="I9771" s="203"/>
      <c r="AZ9771" s="115"/>
    </row>
    <row r="9772" spans="9:52" s="180" customFormat="1" x14ac:dyDescent="0.25">
      <c r="I9772" s="203"/>
      <c r="AZ9772" s="115"/>
    </row>
    <row r="9773" spans="9:52" s="180" customFormat="1" x14ac:dyDescent="0.25">
      <c r="I9773" s="203"/>
      <c r="AZ9773" s="115"/>
    </row>
    <row r="9774" spans="9:52" s="180" customFormat="1" x14ac:dyDescent="0.25">
      <c r="I9774" s="203"/>
      <c r="AZ9774" s="115"/>
    </row>
    <row r="9775" spans="9:52" s="180" customFormat="1" x14ac:dyDescent="0.25">
      <c r="I9775" s="203"/>
      <c r="AZ9775" s="115"/>
    </row>
    <row r="9776" spans="9:52" s="180" customFormat="1" x14ac:dyDescent="0.25">
      <c r="I9776" s="203"/>
      <c r="AZ9776" s="115"/>
    </row>
    <row r="9777" spans="9:52" s="180" customFormat="1" x14ac:dyDescent="0.25">
      <c r="I9777" s="203"/>
      <c r="AZ9777" s="115"/>
    </row>
    <row r="9778" spans="9:52" s="180" customFormat="1" x14ac:dyDescent="0.25">
      <c r="I9778" s="203"/>
      <c r="AZ9778" s="115"/>
    </row>
    <row r="9779" spans="9:52" s="180" customFormat="1" x14ac:dyDescent="0.25">
      <c r="I9779" s="203"/>
      <c r="AZ9779" s="115"/>
    </row>
    <row r="9780" spans="9:52" s="180" customFormat="1" x14ac:dyDescent="0.25">
      <c r="I9780" s="203"/>
      <c r="AZ9780" s="115"/>
    </row>
    <row r="9781" spans="9:52" s="180" customFormat="1" x14ac:dyDescent="0.25">
      <c r="I9781" s="203"/>
      <c r="AZ9781" s="115"/>
    </row>
    <row r="9782" spans="9:52" s="180" customFormat="1" x14ac:dyDescent="0.25">
      <c r="I9782" s="203"/>
      <c r="AZ9782" s="115"/>
    </row>
    <row r="9783" spans="9:52" s="180" customFormat="1" x14ac:dyDescent="0.25">
      <c r="I9783" s="203"/>
      <c r="AZ9783" s="115"/>
    </row>
    <row r="9784" spans="9:52" s="180" customFormat="1" x14ac:dyDescent="0.25">
      <c r="I9784" s="203"/>
      <c r="AZ9784" s="115"/>
    </row>
    <row r="9785" spans="9:52" s="180" customFormat="1" x14ac:dyDescent="0.25">
      <c r="I9785" s="203"/>
      <c r="AZ9785" s="115"/>
    </row>
    <row r="9786" spans="9:52" s="180" customFormat="1" x14ac:dyDescent="0.25">
      <c r="I9786" s="203"/>
      <c r="AZ9786" s="115"/>
    </row>
    <row r="9787" spans="9:52" s="180" customFormat="1" x14ac:dyDescent="0.25">
      <c r="I9787" s="203"/>
      <c r="AZ9787" s="115"/>
    </row>
    <row r="9788" spans="9:52" s="180" customFormat="1" x14ac:dyDescent="0.25">
      <c r="I9788" s="203"/>
      <c r="AZ9788" s="115"/>
    </row>
    <row r="9789" spans="9:52" s="180" customFormat="1" x14ac:dyDescent="0.25">
      <c r="I9789" s="203"/>
      <c r="AZ9789" s="115"/>
    </row>
    <row r="9790" spans="9:52" s="180" customFormat="1" x14ac:dyDescent="0.25">
      <c r="I9790" s="203"/>
      <c r="AZ9790" s="115"/>
    </row>
    <row r="9791" spans="9:52" s="180" customFormat="1" x14ac:dyDescent="0.25">
      <c r="I9791" s="203"/>
      <c r="AZ9791" s="115"/>
    </row>
    <row r="9792" spans="9:52" s="180" customFormat="1" x14ac:dyDescent="0.25">
      <c r="I9792" s="203"/>
      <c r="AZ9792" s="115"/>
    </row>
    <row r="9793" spans="9:52" s="180" customFormat="1" x14ac:dyDescent="0.25">
      <c r="I9793" s="203"/>
      <c r="AZ9793" s="115"/>
    </row>
    <row r="9794" spans="9:52" s="180" customFormat="1" x14ac:dyDescent="0.25">
      <c r="I9794" s="203"/>
      <c r="AZ9794" s="115"/>
    </row>
    <row r="9795" spans="9:52" s="180" customFormat="1" x14ac:dyDescent="0.25">
      <c r="I9795" s="203"/>
      <c r="AZ9795" s="115"/>
    </row>
    <row r="9796" spans="9:52" s="180" customFormat="1" x14ac:dyDescent="0.25">
      <c r="I9796" s="203"/>
      <c r="AZ9796" s="115"/>
    </row>
    <row r="9797" spans="9:52" s="180" customFormat="1" x14ac:dyDescent="0.25">
      <c r="I9797" s="203"/>
      <c r="AZ9797" s="115"/>
    </row>
    <row r="9798" spans="9:52" s="180" customFormat="1" x14ac:dyDescent="0.25">
      <c r="I9798" s="203"/>
      <c r="AZ9798" s="115"/>
    </row>
    <row r="9799" spans="9:52" s="180" customFormat="1" x14ac:dyDescent="0.25">
      <c r="I9799" s="203"/>
      <c r="AZ9799" s="115"/>
    </row>
    <row r="9800" spans="9:52" s="180" customFormat="1" x14ac:dyDescent="0.25">
      <c r="I9800" s="203"/>
      <c r="AZ9800" s="115"/>
    </row>
    <row r="9801" spans="9:52" s="180" customFormat="1" x14ac:dyDescent="0.25">
      <c r="I9801" s="203"/>
      <c r="AZ9801" s="115"/>
    </row>
    <row r="9802" spans="9:52" s="180" customFormat="1" x14ac:dyDescent="0.25">
      <c r="I9802" s="203"/>
      <c r="AZ9802" s="115"/>
    </row>
    <row r="9803" spans="9:52" s="180" customFormat="1" x14ac:dyDescent="0.25">
      <c r="I9803" s="203"/>
      <c r="AZ9803" s="115"/>
    </row>
    <row r="9804" spans="9:52" s="180" customFormat="1" x14ac:dyDescent="0.25">
      <c r="I9804" s="203"/>
      <c r="AZ9804" s="115"/>
    </row>
    <row r="9805" spans="9:52" s="180" customFormat="1" x14ac:dyDescent="0.25">
      <c r="I9805" s="203"/>
      <c r="AZ9805" s="115"/>
    </row>
    <row r="9806" spans="9:52" s="180" customFormat="1" x14ac:dyDescent="0.25">
      <c r="I9806" s="203"/>
      <c r="AZ9806" s="115"/>
    </row>
    <row r="9807" spans="9:52" s="180" customFormat="1" x14ac:dyDescent="0.25">
      <c r="I9807" s="203"/>
      <c r="AZ9807" s="115"/>
    </row>
    <row r="9808" spans="9:52" s="180" customFormat="1" x14ac:dyDescent="0.25">
      <c r="I9808" s="203"/>
      <c r="AZ9808" s="115"/>
    </row>
    <row r="9809" spans="9:52" s="180" customFormat="1" x14ac:dyDescent="0.25">
      <c r="I9809" s="203"/>
      <c r="AZ9809" s="115"/>
    </row>
    <row r="9810" spans="9:52" s="180" customFormat="1" x14ac:dyDescent="0.25">
      <c r="I9810" s="203"/>
      <c r="AZ9810" s="115"/>
    </row>
    <row r="9811" spans="9:52" s="180" customFormat="1" x14ac:dyDescent="0.25">
      <c r="I9811" s="203"/>
      <c r="AZ9811" s="115"/>
    </row>
    <row r="9812" spans="9:52" s="180" customFormat="1" x14ac:dyDescent="0.25">
      <c r="I9812" s="203"/>
      <c r="AZ9812" s="115"/>
    </row>
    <row r="9813" spans="9:52" s="180" customFormat="1" x14ac:dyDescent="0.25">
      <c r="I9813" s="203"/>
      <c r="AZ9813" s="115"/>
    </row>
    <row r="9814" spans="9:52" s="180" customFormat="1" x14ac:dyDescent="0.25">
      <c r="I9814" s="203"/>
      <c r="AZ9814" s="115"/>
    </row>
    <row r="9815" spans="9:52" s="180" customFormat="1" x14ac:dyDescent="0.25">
      <c r="I9815" s="203"/>
      <c r="AZ9815" s="115"/>
    </row>
    <row r="9816" spans="9:52" s="180" customFormat="1" x14ac:dyDescent="0.25">
      <c r="I9816" s="203"/>
      <c r="AZ9816" s="115"/>
    </row>
    <row r="9817" spans="9:52" s="180" customFormat="1" x14ac:dyDescent="0.25">
      <c r="I9817" s="203"/>
      <c r="AZ9817" s="115"/>
    </row>
    <row r="9818" spans="9:52" s="180" customFormat="1" x14ac:dyDescent="0.25">
      <c r="I9818" s="203"/>
      <c r="AZ9818" s="115"/>
    </row>
    <row r="9819" spans="9:52" s="180" customFormat="1" x14ac:dyDescent="0.25">
      <c r="I9819" s="203"/>
      <c r="AZ9819" s="115"/>
    </row>
    <row r="9820" spans="9:52" s="180" customFormat="1" x14ac:dyDescent="0.25">
      <c r="I9820" s="203"/>
      <c r="AZ9820" s="115"/>
    </row>
    <row r="9821" spans="9:52" s="180" customFormat="1" x14ac:dyDescent="0.25">
      <c r="I9821" s="203"/>
      <c r="AZ9821" s="115"/>
    </row>
    <row r="9822" spans="9:52" s="180" customFormat="1" x14ac:dyDescent="0.25">
      <c r="I9822" s="203"/>
      <c r="AZ9822" s="115"/>
    </row>
    <row r="9823" spans="9:52" s="180" customFormat="1" x14ac:dyDescent="0.25">
      <c r="I9823" s="203"/>
      <c r="AZ9823" s="115"/>
    </row>
    <row r="9824" spans="9:52" s="180" customFormat="1" x14ac:dyDescent="0.25">
      <c r="I9824" s="203"/>
      <c r="AZ9824" s="115"/>
    </row>
    <row r="9825" spans="9:52" s="180" customFormat="1" x14ac:dyDescent="0.25">
      <c r="I9825" s="203"/>
      <c r="AZ9825" s="115"/>
    </row>
    <row r="9826" spans="9:52" s="180" customFormat="1" x14ac:dyDescent="0.25">
      <c r="I9826" s="203"/>
      <c r="AZ9826" s="115"/>
    </row>
    <row r="9827" spans="9:52" s="180" customFormat="1" x14ac:dyDescent="0.25">
      <c r="I9827" s="203"/>
      <c r="AZ9827" s="115"/>
    </row>
    <row r="9828" spans="9:52" s="180" customFormat="1" x14ac:dyDescent="0.25">
      <c r="I9828" s="203"/>
      <c r="AZ9828" s="115"/>
    </row>
    <row r="9829" spans="9:52" s="180" customFormat="1" x14ac:dyDescent="0.25">
      <c r="I9829" s="203"/>
      <c r="AZ9829" s="115"/>
    </row>
    <row r="9830" spans="9:52" s="180" customFormat="1" x14ac:dyDescent="0.25">
      <c r="I9830" s="203"/>
      <c r="AZ9830" s="115"/>
    </row>
    <row r="9831" spans="9:52" s="180" customFormat="1" x14ac:dyDescent="0.25">
      <c r="I9831" s="203"/>
      <c r="AZ9831" s="115"/>
    </row>
    <row r="9832" spans="9:52" s="180" customFormat="1" x14ac:dyDescent="0.25">
      <c r="I9832" s="203"/>
      <c r="AZ9832" s="115"/>
    </row>
    <row r="9833" spans="9:52" s="180" customFormat="1" x14ac:dyDescent="0.25">
      <c r="I9833" s="203"/>
      <c r="AZ9833" s="115"/>
    </row>
    <row r="9834" spans="9:52" s="180" customFormat="1" x14ac:dyDescent="0.25">
      <c r="I9834" s="203"/>
      <c r="AZ9834" s="115"/>
    </row>
    <row r="9835" spans="9:52" s="180" customFormat="1" x14ac:dyDescent="0.25">
      <c r="I9835" s="203"/>
      <c r="AZ9835" s="115"/>
    </row>
    <row r="9836" spans="9:52" s="180" customFormat="1" x14ac:dyDescent="0.25">
      <c r="I9836" s="203"/>
      <c r="AZ9836" s="115"/>
    </row>
    <row r="9837" spans="9:52" s="180" customFormat="1" x14ac:dyDescent="0.25">
      <c r="I9837" s="203"/>
      <c r="AZ9837" s="115"/>
    </row>
    <row r="9838" spans="9:52" s="180" customFormat="1" x14ac:dyDescent="0.25">
      <c r="I9838" s="203"/>
      <c r="AZ9838" s="115"/>
    </row>
    <row r="9839" spans="9:52" s="180" customFormat="1" x14ac:dyDescent="0.25">
      <c r="I9839" s="203"/>
      <c r="AZ9839" s="115"/>
    </row>
    <row r="9840" spans="9:52" s="180" customFormat="1" x14ac:dyDescent="0.25">
      <c r="I9840" s="203"/>
      <c r="AZ9840" s="115"/>
    </row>
    <row r="9841" spans="9:52" s="180" customFormat="1" x14ac:dyDescent="0.25">
      <c r="I9841" s="203"/>
      <c r="AZ9841" s="115"/>
    </row>
    <row r="9842" spans="9:52" s="180" customFormat="1" x14ac:dyDescent="0.25">
      <c r="I9842" s="203"/>
      <c r="AZ9842" s="115"/>
    </row>
    <row r="9843" spans="9:52" s="180" customFormat="1" x14ac:dyDescent="0.25">
      <c r="I9843" s="203"/>
      <c r="AZ9843" s="115"/>
    </row>
    <row r="9844" spans="9:52" s="180" customFormat="1" x14ac:dyDescent="0.25">
      <c r="I9844" s="203"/>
      <c r="AZ9844" s="115"/>
    </row>
    <row r="9845" spans="9:52" s="180" customFormat="1" x14ac:dyDescent="0.25">
      <c r="I9845" s="203"/>
      <c r="AZ9845" s="115"/>
    </row>
    <row r="9846" spans="9:52" s="180" customFormat="1" x14ac:dyDescent="0.25">
      <c r="I9846" s="203"/>
      <c r="AZ9846" s="115"/>
    </row>
    <row r="9847" spans="9:52" s="180" customFormat="1" x14ac:dyDescent="0.25">
      <c r="I9847" s="203"/>
      <c r="AZ9847" s="115"/>
    </row>
    <row r="9848" spans="9:52" s="180" customFormat="1" x14ac:dyDescent="0.25">
      <c r="I9848" s="203"/>
      <c r="AZ9848" s="115"/>
    </row>
    <row r="9849" spans="9:52" s="180" customFormat="1" x14ac:dyDescent="0.25">
      <c r="I9849" s="203"/>
      <c r="AZ9849" s="115"/>
    </row>
    <row r="9850" spans="9:52" s="180" customFormat="1" x14ac:dyDescent="0.25">
      <c r="I9850" s="203"/>
      <c r="AZ9850" s="115"/>
    </row>
    <row r="9851" spans="9:52" s="180" customFormat="1" x14ac:dyDescent="0.25">
      <c r="I9851" s="203"/>
      <c r="AZ9851" s="115"/>
    </row>
    <row r="9852" spans="9:52" s="180" customFormat="1" x14ac:dyDescent="0.25">
      <c r="I9852" s="203"/>
      <c r="AZ9852" s="115"/>
    </row>
    <row r="9853" spans="9:52" s="180" customFormat="1" x14ac:dyDescent="0.25">
      <c r="I9853" s="203"/>
      <c r="AZ9853" s="115"/>
    </row>
    <row r="9854" spans="9:52" s="180" customFormat="1" x14ac:dyDescent="0.25">
      <c r="I9854" s="203"/>
      <c r="AZ9854" s="115"/>
    </row>
    <row r="9855" spans="9:52" s="180" customFormat="1" x14ac:dyDescent="0.25">
      <c r="I9855" s="203"/>
      <c r="AZ9855" s="115"/>
    </row>
    <row r="9856" spans="9:52" s="180" customFormat="1" x14ac:dyDescent="0.25">
      <c r="I9856" s="203"/>
      <c r="AZ9856" s="115"/>
    </row>
    <row r="9857" spans="9:52" s="180" customFormat="1" x14ac:dyDescent="0.25">
      <c r="I9857" s="203"/>
      <c r="AZ9857" s="115"/>
    </row>
    <row r="9858" spans="9:52" s="180" customFormat="1" x14ac:dyDescent="0.25">
      <c r="I9858" s="203"/>
      <c r="AZ9858" s="115"/>
    </row>
    <row r="9859" spans="9:52" s="180" customFormat="1" x14ac:dyDescent="0.25">
      <c r="I9859" s="203"/>
      <c r="AZ9859" s="115"/>
    </row>
    <row r="9860" spans="9:52" s="180" customFormat="1" x14ac:dyDescent="0.25">
      <c r="I9860" s="203"/>
      <c r="AZ9860" s="115"/>
    </row>
    <row r="9861" spans="9:52" s="180" customFormat="1" x14ac:dyDescent="0.25">
      <c r="I9861" s="203"/>
      <c r="AZ9861" s="115"/>
    </row>
    <row r="9862" spans="9:52" s="180" customFormat="1" x14ac:dyDescent="0.25">
      <c r="I9862" s="203"/>
      <c r="AZ9862" s="115"/>
    </row>
    <row r="9863" spans="9:52" s="180" customFormat="1" x14ac:dyDescent="0.25">
      <c r="I9863" s="203"/>
      <c r="AZ9863" s="115"/>
    </row>
    <row r="9864" spans="9:52" s="180" customFormat="1" x14ac:dyDescent="0.25">
      <c r="I9864" s="203"/>
      <c r="AZ9864" s="115"/>
    </row>
    <row r="9865" spans="9:52" s="180" customFormat="1" x14ac:dyDescent="0.25">
      <c r="I9865" s="203"/>
      <c r="AZ9865" s="115"/>
    </row>
    <row r="9866" spans="9:52" s="180" customFormat="1" x14ac:dyDescent="0.25">
      <c r="I9866" s="203"/>
      <c r="AZ9866" s="115"/>
    </row>
    <row r="9867" spans="9:52" s="180" customFormat="1" x14ac:dyDescent="0.25">
      <c r="I9867" s="203"/>
      <c r="AZ9867" s="115"/>
    </row>
    <row r="9868" spans="9:52" s="180" customFormat="1" x14ac:dyDescent="0.25">
      <c r="I9868" s="203"/>
      <c r="AZ9868" s="115"/>
    </row>
    <row r="9869" spans="9:52" s="180" customFormat="1" x14ac:dyDescent="0.25">
      <c r="I9869" s="203"/>
      <c r="AZ9869" s="115"/>
    </row>
    <row r="9870" spans="9:52" s="180" customFormat="1" x14ac:dyDescent="0.25">
      <c r="I9870" s="203"/>
      <c r="AZ9870" s="115"/>
    </row>
    <row r="9871" spans="9:52" s="180" customFormat="1" x14ac:dyDescent="0.25">
      <c r="I9871" s="203"/>
      <c r="AZ9871" s="115"/>
    </row>
    <row r="9872" spans="9:52" s="180" customFormat="1" x14ac:dyDescent="0.25">
      <c r="I9872" s="203"/>
      <c r="AZ9872" s="115"/>
    </row>
    <row r="9873" spans="9:52" s="180" customFormat="1" x14ac:dyDescent="0.25">
      <c r="I9873" s="203"/>
      <c r="AZ9873" s="115"/>
    </row>
    <row r="9874" spans="9:52" s="180" customFormat="1" x14ac:dyDescent="0.25">
      <c r="I9874" s="203"/>
      <c r="AZ9874" s="115"/>
    </row>
    <row r="9875" spans="9:52" s="180" customFormat="1" x14ac:dyDescent="0.25">
      <c r="I9875" s="203"/>
      <c r="AZ9875" s="115"/>
    </row>
    <row r="9876" spans="9:52" s="180" customFormat="1" x14ac:dyDescent="0.25">
      <c r="I9876" s="203"/>
      <c r="AZ9876" s="115"/>
    </row>
    <row r="9877" spans="9:52" s="180" customFormat="1" x14ac:dyDescent="0.25">
      <c r="I9877" s="203"/>
      <c r="AZ9877" s="115"/>
    </row>
    <row r="9878" spans="9:52" s="180" customFormat="1" x14ac:dyDescent="0.25">
      <c r="I9878" s="203"/>
      <c r="AZ9878" s="115"/>
    </row>
    <row r="9879" spans="9:52" s="180" customFormat="1" x14ac:dyDescent="0.25">
      <c r="I9879" s="203"/>
      <c r="AZ9879" s="115"/>
    </row>
    <row r="9880" spans="9:52" s="180" customFormat="1" x14ac:dyDescent="0.25">
      <c r="I9880" s="203"/>
      <c r="AZ9880" s="115"/>
    </row>
    <row r="9881" spans="9:52" s="180" customFormat="1" x14ac:dyDescent="0.25">
      <c r="I9881" s="203"/>
      <c r="AZ9881" s="115"/>
    </row>
    <row r="9882" spans="9:52" s="180" customFormat="1" x14ac:dyDescent="0.25">
      <c r="I9882" s="203"/>
      <c r="AZ9882" s="115"/>
    </row>
    <row r="9883" spans="9:52" s="180" customFormat="1" x14ac:dyDescent="0.25">
      <c r="I9883" s="203"/>
      <c r="AZ9883" s="115"/>
    </row>
    <row r="9884" spans="9:52" s="180" customFormat="1" x14ac:dyDescent="0.25">
      <c r="I9884" s="203"/>
      <c r="AZ9884" s="115"/>
    </row>
    <row r="9885" spans="9:52" s="180" customFormat="1" x14ac:dyDescent="0.25">
      <c r="I9885" s="203"/>
      <c r="AZ9885" s="115"/>
    </row>
    <row r="9886" spans="9:52" s="180" customFormat="1" x14ac:dyDescent="0.25">
      <c r="I9886" s="203"/>
      <c r="AZ9886" s="115"/>
    </row>
    <row r="9887" spans="9:52" s="180" customFormat="1" x14ac:dyDescent="0.25">
      <c r="I9887" s="203"/>
      <c r="AZ9887" s="115"/>
    </row>
    <row r="9888" spans="9:52" s="180" customFormat="1" x14ac:dyDescent="0.25">
      <c r="I9888" s="203"/>
      <c r="AZ9888" s="115"/>
    </row>
    <row r="9889" spans="9:52" s="180" customFormat="1" x14ac:dyDescent="0.25">
      <c r="I9889" s="203"/>
      <c r="AZ9889" s="115"/>
    </row>
    <row r="9890" spans="9:52" s="180" customFormat="1" x14ac:dyDescent="0.25">
      <c r="I9890" s="203"/>
      <c r="AZ9890" s="115"/>
    </row>
    <row r="9891" spans="9:52" s="180" customFormat="1" x14ac:dyDescent="0.25">
      <c r="I9891" s="203"/>
      <c r="AZ9891" s="115"/>
    </row>
    <row r="9892" spans="9:52" s="180" customFormat="1" x14ac:dyDescent="0.25">
      <c r="I9892" s="203"/>
      <c r="AZ9892" s="115"/>
    </row>
    <row r="9893" spans="9:52" s="180" customFormat="1" x14ac:dyDescent="0.25">
      <c r="I9893" s="203"/>
      <c r="AZ9893" s="115"/>
    </row>
    <row r="9894" spans="9:52" s="180" customFormat="1" x14ac:dyDescent="0.25">
      <c r="I9894" s="203"/>
      <c r="AZ9894" s="115"/>
    </row>
    <row r="9895" spans="9:52" s="180" customFormat="1" x14ac:dyDescent="0.25">
      <c r="I9895" s="203"/>
      <c r="AZ9895" s="115"/>
    </row>
    <row r="9896" spans="9:52" s="180" customFormat="1" x14ac:dyDescent="0.25">
      <c r="I9896" s="203"/>
      <c r="AZ9896" s="115"/>
    </row>
    <row r="9897" spans="9:52" s="180" customFormat="1" x14ac:dyDescent="0.25">
      <c r="I9897" s="203"/>
      <c r="AZ9897" s="115"/>
    </row>
    <row r="9898" spans="9:52" s="180" customFormat="1" x14ac:dyDescent="0.25">
      <c r="I9898" s="203"/>
      <c r="AZ9898" s="115"/>
    </row>
    <row r="9899" spans="9:52" s="180" customFormat="1" x14ac:dyDescent="0.25">
      <c r="I9899" s="203"/>
      <c r="AZ9899" s="115"/>
    </row>
    <row r="9900" spans="9:52" s="180" customFormat="1" x14ac:dyDescent="0.25">
      <c r="I9900" s="203"/>
      <c r="AZ9900" s="115"/>
    </row>
    <row r="9901" spans="9:52" s="180" customFormat="1" x14ac:dyDescent="0.25">
      <c r="I9901" s="203"/>
      <c r="AZ9901" s="115"/>
    </row>
    <row r="9902" spans="9:52" s="180" customFormat="1" x14ac:dyDescent="0.25">
      <c r="I9902" s="203"/>
      <c r="AZ9902" s="115"/>
    </row>
    <row r="9903" spans="9:52" s="180" customFormat="1" x14ac:dyDescent="0.25">
      <c r="I9903" s="203"/>
      <c r="AZ9903" s="115"/>
    </row>
    <row r="9904" spans="9:52" s="180" customFormat="1" x14ac:dyDescent="0.25">
      <c r="I9904" s="203"/>
      <c r="AZ9904" s="115"/>
    </row>
    <row r="9905" spans="9:52" s="180" customFormat="1" x14ac:dyDescent="0.25">
      <c r="I9905" s="203"/>
      <c r="AZ9905" s="115"/>
    </row>
    <row r="9906" spans="9:52" s="180" customFormat="1" x14ac:dyDescent="0.25">
      <c r="I9906" s="203"/>
      <c r="AZ9906" s="115"/>
    </row>
    <row r="9907" spans="9:52" s="180" customFormat="1" x14ac:dyDescent="0.25">
      <c r="I9907" s="203"/>
      <c r="AZ9907" s="115"/>
    </row>
    <row r="9908" spans="9:52" s="180" customFormat="1" x14ac:dyDescent="0.25">
      <c r="I9908" s="203"/>
      <c r="AZ9908" s="115"/>
    </row>
    <row r="9909" spans="9:52" s="180" customFormat="1" x14ac:dyDescent="0.25">
      <c r="I9909" s="203"/>
      <c r="AZ9909" s="115"/>
    </row>
    <row r="9910" spans="9:52" s="180" customFormat="1" x14ac:dyDescent="0.25">
      <c r="I9910" s="203"/>
      <c r="AZ9910" s="115"/>
    </row>
    <row r="9911" spans="9:52" s="180" customFormat="1" x14ac:dyDescent="0.25">
      <c r="I9911" s="203"/>
      <c r="AZ9911" s="115"/>
    </row>
    <row r="9912" spans="9:52" s="180" customFormat="1" x14ac:dyDescent="0.25">
      <c r="I9912" s="203"/>
      <c r="AZ9912" s="115"/>
    </row>
    <row r="9913" spans="9:52" s="180" customFormat="1" x14ac:dyDescent="0.25">
      <c r="I9913" s="203"/>
      <c r="AZ9913" s="115"/>
    </row>
    <row r="9914" spans="9:52" s="180" customFormat="1" x14ac:dyDescent="0.25">
      <c r="I9914" s="203"/>
      <c r="AZ9914" s="115"/>
    </row>
    <row r="9915" spans="9:52" s="180" customFormat="1" x14ac:dyDescent="0.25">
      <c r="I9915" s="203"/>
      <c r="AZ9915" s="115"/>
    </row>
    <row r="9916" spans="9:52" s="180" customFormat="1" x14ac:dyDescent="0.25">
      <c r="I9916" s="203"/>
      <c r="AZ9916" s="115"/>
    </row>
    <row r="9917" spans="9:52" s="180" customFormat="1" x14ac:dyDescent="0.25">
      <c r="I9917" s="203"/>
      <c r="AZ9917" s="115"/>
    </row>
    <row r="9918" spans="9:52" s="180" customFormat="1" x14ac:dyDescent="0.25">
      <c r="I9918" s="203"/>
      <c r="AZ9918" s="115"/>
    </row>
    <row r="9919" spans="9:52" s="180" customFormat="1" x14ac:dyDescent="0.25">
      <c r="I9919" s="203"/>
      <c r="AZ9919" s="115"/>
    </row>
    <row r="9920" spans="9:52" s="180" customFormat="1" x14ac:dyDescent="0.25">
      <c r="I9920" s="203"/>
      <c r="AZ9920" s="115"/>
    </row>
    <row r="9921" spans="9:52" s="180" customFormat="1" x14ac:dyDescent="0.25">
      <c r="I9921" s="203"/>
      <c r="AZ9921" s="115"/>
    </row>
    <row r="9922" spans="9:52" s="180" customFormat="1" x14ac:dyDescent="0.25">
      <c r="I9922" s="203"/>
      <c r="AZ9922" s="115"/>
    </row>
    <row r="9923" spans="9:52" s="180" customFormat="1" x14ac:dyDescent="0.25">
      <c r="I9923" s="203"/>
      <c r="AZ9923" s="115"/>
    </row>
    <row r="9924" spans="9:52" s="180" customFormat="1" x14ac:dyDescent="0.25">
      <c r="I9924" s="203"/>
      <c r="AZ9924" s="115"/>
    </row>
    <row r="9925" spans="9:52" s="180" customFormat="1" x14ac:dyDescent="0.25">
      <c r="I9925" s="203"/>
      <c r="AZ9925" s="115"/>
    </row>
    <row r="9926" spans="9:52" s="180" customFormat="1" x14ac:dyDescent="0.25">
      <c r="I9926" s="203"/>
      <c r="AZ9926" s="115"/>
    </row>
    <row r="9927" spans="9:52" s="180" customFormat="1" x14ac:dyDescent="0.25">
      <c r="I9927" s="203"/>
      <c r="AZ9927" s="115"/>
    </row>
    <row r="9928" spans="9:52" s="180" customFormat="1" x14ac:dyDescent="0.25">
      <c r="I9928" s="203"/>
      <c r="AZ9928" s="115"/>
    </row>
    <row r="9929" spans="9:52" s="180" customFormat="1" x14ac:dyDescent="0.25">
      <c r="I9929" s="203"/>
      <c r="AZ9929" s="115"/>
    </row>
    <row r="9930" spans="9:52" s="180" customFormat="1" x14ac:dyDescent="0.25">
      <c r="I9930" s="203"/>
      <c r="AZ9930" s="115"/>
    </row>
    <row r="9931" spans="9:52" s="180" customFormat="1" x14ac:dyDescent="0.25">
      <c r="I9931" s="203"/>
      <c r="AZ9931" s="115"/>
    </row>
    <row r="9932" spans="9:52" s="180" customFormat="1" x14ac:dyDescent="0.25">
      <c r="I9932" s="203"/>
      <c r="AZ9932" s="115"/>
    </row>
    <row r="9933" spans="9:52" s="180" customFormat="1" x14ac:dyDescent="0.25">
      <c r="I9933" s="203"/>
      <c r="AZ9933" s="115"/>
    </row>
    <row r="9934" spans="9:52" s="180" customFormat="1" x14ac:dyDescent="0.25">
      <c r="I9934" s="203"/>
      <c r="AZ9934" s="115"/>
    </row>
    <row r="9935" spans="9:52" s="180" customFormat="1" x14ac:dyDescent="0.25">
      <c r="I9935" s="203"/>
      <c r="AZ9935" s="115"/>
    </row>
    <row r="9936" spans="9:52" s="180" customFormat="1" x14ac:dyDescent="0.25">
      <c r="I9936" s="203"/>
      <c r="AZ9936" s="115"/>
    </row>
    <row r="9937" spans="9:52" s="180" customFormat="1" x14ac:dyDescent="0.25">
      <c r="I9937" s="203"/>
      <c r="AZ9937" s="115"/>
    </row>
    <row r="9938" spans="9:52" s="180" customFormat="1" x14ac:dyDescent="0.25">
      <c r="I9938" s="203"/>
      <c r="AZ9938" s="115"/>
    </row>
    <row r="9939" spans="9:52" s="180" customFormat="1" x14ac:dyDescent="0.25">
      <c r="I9939" s="203"/>
      <c r="AZ9939" s="115"/>
    </row>
    <row r="9940" spans="9:52" s="180" customFormat="1" x14ac:dyDescent="0.25">
      <c r="I9940" s="203"/>
      <c r="AZ9940" s="115"/>
    </row>
    <row r="9941" spans="9:52" s="180" customFormat="1" x14ac:dyDescent="0.25">
      <c r="I9941" s="203"/>
      <c r="AZ9941" s="115"/>
    </row>
    <row r="9942" spans="9:52" s="180" customFormat="1" x14ac:dyDescent="0.25">
      <c r="I9942" s="203"/>
      <c r="AZ9942" s="115"/>
    </row>
    <row r="9943" spans="9:52" s="180" customFormat="1" x14ac:dyDescent="0.25">
      <c r="I9943" s="203"/>
      <c r="AZ9943" s="115"/>
    </row>
    <row r="9944" spans="9:52" s="180" customFormat="1" x14ac:dyDescent="0.25">
      <c r="I9944" s="203"/>
      <c r="AZ9944" s="115"/>
    </row>
    <row r="9945" spans="9:52" s="180" customFormat="1" x14ac:dyDescent="0.25">
      <c r="I9945" s="203"/>
      <c r="AZ9945" s="115"/>
    </row>
    <row r="9946" spans="9:52" s="180" customFormat="1" x14ac:dyDescent="0.25">
      <c r="I9946" s="203"/>
      <c r="AZ9946" s="115"/>
    </row>
    <row r="9947" spans="9:52" s="180" customFormat="1" x14ac:dyDescent="0.25">
      <c r="I9947" s="203"/>
      <c r="AZ9947" s="115"/>
    </row>
    <row r="9948" spans="9:52" s="180" customFormat="1" x14ac:dyDescent="0.25">
      <c r="I9948" s="203"/>
      <c r="AZ9948" s="115"/>
    </row>
    <row r="9949" spans="9:52" s="180" customFormat="1" x14ac:dyDescent="0.25">
      <c r="I9949" s="203"/>
      <c r="AZ9949" s="115"/>
    </row>
    <row r="9950" spans="9:52" s="180" customFormat="1" x14ac:dyDescent="0.25">
      <c r="I9950" s="203"/>
      <c r="AZ9950" s="115"/>
    </row>
    <row r="9951" spans="9:52" s="180" customFormat="1" x14ac:dyDescent="0.25">
      <c r="I9951" s="203"/>
      <c r="AZ9951" s="115"/>
    </row>
    <row r="9952" spans="9:52" s="180" customFormat="1" x14ac:dyDescent="0.25">
      <c r="I9952" s="203"/>
      <c r="AZ9952" s="115"/>
    </row>
    <row r="9953" spans="9:52" s="180" customFormat="1" x14ac:dyDescent="0.25">
      <c r="I9953" s="203"/>
      <c r="AZ9953" s="115"/>
    </row>
    <row r="9954" spans="9:52" s="180" customFormat="1" x14ac:dyDescent="0.25">
      <c r="I9954" s="203"/>
      <c r="AZ9954" s="115"/>
    </row>
    <row r="9955" spans="9:52" s="180" customFormat="1" x14ac:dyDescent="0.25">
      <c r="I9955" s="203"/>
      <c r="AZ9955" s="115"/>
    </row>
    <row r="9956" spans="9:52" s="180" customFormat="1" x14ac:dyDescent="0.25">
      <c r="I9956" s="203"/>
      <c r="AZ9956" s="115"/>
    </row>
    <row r="9957" spans="9:52" s="180" customFormat="1" x14ac:dyDescent="0.25">
      <c r="I9957" s="203"/>
      <c r="AZ9957" s="115"/>
    </row>
    <row r="9958" spans="9:52" s="180" customFormat="1" x14ac:dyDescent="0.25">
      <c r="I9958" s="203"/>
      <c r="AZ9958" s="115"/>
    </row>
    <row r="9959" spans="9:52" s="180" customFormat="1" x14ac:dyDescent="0.25">
      <c r="I9959" s="203"/>
      <c r="AZ9959" s="115"/>
    </row>
    <row r="9960" spans="9:52" s="180" customFormat="1" x14ac:dyDescent="0.25">
      <c r="I9960" s="203"/>
      <c r="AZ9960" s="115"/>
    </row>
    <row r="9961" spans="9:52" s="180" customFormat="1" x14ac:dyDescent="0.25">
      <c r="I9961" s="203"/>
      <c r="AZ9961" s="115"/>
    </row>
    <row r="9962" spans="9:52" s="180" customFormat="1" x14ac:dyDescent="0.25">
      <c r="I9962" s="203"/>
      <c r="AZ9962" s="115"/>
    </row>
    <row r="9963" spans="9:52" s="180" customFormat="1" x14ac:dyDescent="0.25">
      <c r="I9963" s="203"/>
      <c r="AZ9963" s="115"/>
    </row>
    <row r="9964" spans="9:52" s="180" customFormat="1" x14ac:dyDescent="0.25">
      <c r="I9964" s="203"/>
      <c r="AZ9964" s="115"/>
    </row>
    <row r="9965" spans="9:52" s="180" customFormat="1" x14ac:dyDescent="0.25">
      <c r="I9965" s="203"/>
      <c r="AZ9965" s="115"/>
    </row>
    <row r="9966" spans="9:52" s="180" customFormat="1" x14ac:dyDescent="0.25">
      <c r="I9966" s="203"/>
      <c r="AZ9966" s="115"/>
    </row>
    <row r="9967" spans="9:52" s="180" customFormat="1" x14ac:dyDescent="0.25">
      <c r="I9967" s="203"/>
      <c r="AZ9967" s="115"/>
    </row>
    <row r="9968" spans="9:52" s="180" customFormat="1" x14ac:dyDescent="0.25">
      <c r="I9968" s="203"/>
      <c r="AZ9968" s="115"/>
    </row>
    <row r="9969" spans="9:52" s="180" customFormat="1" x14ac:dyDescent="0.25">
      <c r="I9969" s="203"/>
      <c r="AZ9969" s="115"/>
    </row>
    <row r="9970" spans="9:52" s="180" customFormat="1" x14ac:dyDescent="0.25">
      <c r="I9970" s="203"/>
      <c r="AZ9970" s="115"/>
    </row>
    <row r="9971" spans="9:52" s="180" customFormat="1" x14ac:dyDescent="0.25">
      <c r="I9971" s="203"/>
      <c r="AZ9971" s="115"/>
    </row>
    <row r="9972" spans="9:52" s="180" customFormat="1" x14ac:dyDescent="0.25">
      <c r="I9972" s="203"/>
      <c r="AZ9972" s="115"/>
    </row>
    <row r="9973" spans="9:52" s="180" customFormat="1" x14ac:dyDescent="0.25">
      <c r="I9973" s="203"/>
      <c r="AZ9973" s="115"/>
    </row>
    <row r="9974" spans="9:52" s="180" customFormat="1" x14ac:dyDescent="0.25">
      <c r="I9974" s="203"/>
      <c r="AZ9974" s="115"/>
    </row>
    <row r="9975" spans="9:52" s="180" customFormat="1" x14ac:dyDescent="0.25">
      <c r="I9975" s="203"/>
      <c r="AZ9975" s="115"/>
    </row>
    <row r="9976" spans="9:52" s="180" customFormat="1" x14ac:dyDescent="0.25">
      <c r="I9976" s="203"/>
      <c r="AZ9976" s="115"/>
    </row>
    <row r="9977" spans="9:52" s="180" customFormat="1" x14ac:dyDescent="0.25">
      <c r="I9977" s="203"/>
      <c r="AZ9977" s="115"/>
    </row>
    <row r="9978" spans="9:52" s="180" customFormat="1" x14ac:dyDescent="0.25">
      <c r="I9978" s="203"/>
      <c r="AZ9978" s="115"/>
    </row>
    <row r="9979" spans="9:52" s="180" customFormat="1" x14ac:dyDescent="0.25">
      <c r="I9979" s="203"/>
      <c r="AZ9979" s="115"/>
    </row>
    <row r="9980" spans="9:52" s="180" customFormat="1" x14ac:dyDescent="0.25">
      <c r="I9980" s="203"/>
      <c r="AZ9980" s="115"/>
    </row>
    <row r="9981" spans="9:52" s="180" customFormat="1" x14ac:dyDescent="0.25">
      <c r="I9981" s="203"/>
      <c r="AZ9981" s="115"/>
    </row>
    <row r="9982" spans="9:52" s="180" customFormat="1" x14ac:dyDescent="0.25">
      <c r="I9982" s="203"/>
      <c r="AZ9982" s="115"/>
    </row>
    <row r="9983" spans="9:52" s="180" customFormat="1" x14ac:dyDescent="0.25">
      <c r="I9983" s="203"/>
      <c r="AZ9983" s="115"/>
    </row>
    <row r="9984" spans="9:52" s="180" customFormat="1" x14ac:dyDescent="0.25">
      <c r="I9984" s="203"/>
      <c r="AZ9984" s="115"/>
    </row>
    <row r="9985" spans="9:52" s="180" customFormat="1" x14ac:dyDescent="0.25">
      <c r="I9985" s="203"/>
      <c r="AZ9985" s="115"/>
    </row>
    <row r="9986" spans="9:52" s="180" customFormat="1" x14ac:dyDescent="0.25">
      <c r="I9986" s="203"/>
      <c r="AZ9986" s="115"/>
    </row>
    <row r="9987" spans="9:52" s="180" customFormat="1" x14ac:dyDescent="0.25">
      <c r="I9987" s="203"/>
      <c r="AZ9987" s="115"/>
    </row>
    <row r="9988" spans="9:52" s="180" customFormat="1" x14ac:dyDescent="0.25">
      <c r="I9988" s="203"/>
      <c r="AZ9988" s="115"/>
    </row>
    <row r="9989" spans="9:52" s="180" customFormat="1" x14ac:dyDescent="0.25">
      <c r="I9989" s="203"/>
      <c r="AZ9989" s="115"/>
    </row>
    <row r="9990" spans="9:52" s="180" customFormat="1" x14ac:dyDescent="0.25">
      <c r="I9990" s="203"/>
      <c r="AZ9990" s="115"/>
    </row>
    <row r="9991" spans="9:52" s="180" customFormat="1" x14ac:dyDescent="0.25">
      <c r="I9991" s="203"/>
      <c r="AZ9991" s="115"/>
    </row>
    <row r="9992" spans="9:52" s="180" customFormat="1" x14ac:dyDescent="0.25">
      <c r="I9992" s="203"/>
      <c r="AZ9992" s="115"/>
    </row>
    <row r="9993" spans="9:52" s="180" customFormat="1" x14ac:dyDescent="0.25">
      <c r="I9993" s="203"/>
      <c r="AZ9993" s="115"/>
    </row>
    <row r="9994" spans="9:52" s="180" customFormat="1" x14ac:dyDescent="0.25">
      <c r="I9994" s="203"/>
      <c r="AZ9994" s="115"/>
    </row>
    <row r="9995" spans="9:52" s="180" customFormat="1" x14ac:dyDescent="0.25">
      <c r="I9995" s="203"/>
      <c r="AZ9995" s="115"/>
    </row>
    <row r="9996" spans="9:52" s="180" customFormat="1" x14ac:dyDescent="0.25">
      <c r="I9996" s="203"/>
      <c r="AZ9996" s="115"/>
    </row>
    <row r="9997" spans="9:52" s="180" customFormat="1" x14ac:dyDescent="0.25">
      <c r="I9997" s="203"/>
      <c r="AZ9997" s="115"/>
    </row>
    <row r="9998" spans="9:52" s="180" customFormat="1" x14ac:dyDescent="0.25">
      <c r="I9998" s="203"/>
      <c r="AZ9998" s="115"/>
    </row>
    <row r="9999" spans="9:52" s="180" customFormat="1" x14ac:dyDescent="0.25">
      <c r="I9999" s="203"/>
      <c r="AZ9999" s="115"/>
    </row>
    <row r="10000" spans="9:52" s="180" customFormat="1" x14ac:dyDescent="0.25">
      <c r="I10000" s="203"/>
      <c r="AZ10000" s="115"/>
    </row>
    <row r="10001" spans="9:52" s="180" customFormat="1" x14ac:dyDescent="0.25">
      <c r="I10001" s="203"/>
      <c r="AZ10001" s="115"/>
    </row>
    <row r="10002" spans="9:52" s="180" customFormat="1" x14ac:dyDescent="0.25">
      <c r="I10002" s="203"/>
      <c r="AZ10002" s="115"/>
    </row>
    <row r="10003" spans="9:52" s="180" customFormat="1" x14ac:dyDescent="0.25">
      <c r="I10003" s="203"/>
      <c r="AZ10003" s="115"/>
    </row>
    <row r="10004" spans="9:52" s="180" customFormat="1" x14ac:dyDescent="0.25">
      <c r="I10004" s="203"/>
      <c r="AZ10004" s="115"/>
    </row>
    <row r="10005" spans="9:52" s="180" customFormat="1" x14ac:dyDescent="0.25">
      <c r="I10005" s="203"/>
      <c r="AZ10005" s="115"/>
    </row>
    <row r="10006" spans="9:52" s="180" customFormat="1" x14ac:dyDescent="0.25">
      <c r="I10006" s="203"/>
      <c r="AZ10006" s="115"/>
    </row>
    <row r="10007" spans="9:52" s="180" customFormat="1" x14ac:dyDescent="0.25">
      <c r="I10007" s="203"/>
      <c r="AZ10007" s="115"/>
    </row>
    <row r="10008" spans="9:52" s="180" customFormat="1" x14ac:dyDescent="0.25">
      <c r="I10008" s="203"/>
      <c r="AZ10008" s="115"/>
    </row>
    <row r="10009" spans="9:52" s="180" customFormat="1" x14ac:dyDescent="0.25">
      <c r="I10009" s="203"/>
      <c r="AZ10009" s="115"/>
    </row>
    <row r="10010" spans="9:52" s="180" customFormat="1" x14ac:dyDescent="0.25">
      <c r="I10010" s="203"/>
      <c r="AZ10010" s="115"/>
    </row>
    <row r="10011" spans="9:52" s="180" customFormat="1" x14ac:dyDescent="0.25">
      <c r="I10011" s="203"/>
      <c r="AZ10011" s="115"/>
    </row>
    <row r="10012" spans="9:52" s="180" customFormat="1" x14ac:dyDescent="0.25">
      <c r="I10012" s="203"/>
      <c r="AZ10012" s="115"/>
    </row>
    <row r="10013" spans="9:52" s="180" customFormat="1" x14ac:dyDescent="0.25">
      <c r="I10013" s="203"/>
      <c r="AZ10013" s="115"/>
    </row>
    <row r="10014" spans="9:52" s="180" customFormat="1" x14ac:dyDescent="0.25">
      <c r="I10014" s="203"/>
      <c r="AZ10014" s="115"/>
    </row>
    <row r="10015" spans="9:52" s="180" customFormat="1" x14ac:dyDescent="0.25">
      <c r="I10015" s="203"/>
      <c r="AZ10015" s="115"/>
    </row>
    <row r="10016" spans="9:52" s="180" customFormat="1" x14ac:dyDescent="0.25">
      <c r="I10016" s="203"/>
      <c r="AZ10016" s="115"/>
    </row>
    <row r="10017" spans="9:52" s="180" customFormat="1" x14ac:dyDescent="0.25">
      <c r="I10017" s="203"/>
      <c r="AZ10017" s="115"/>
    </row>
    <row r="10018" spans="9:52" s="180" customFormat="1" x14ac:dyDescent="0.25">
      <c r="I10018" s="203"/>
      <c r="AZ10018" s="115"/>
    </row>
    <row r="10019" spans="9:52" s="180" customFormat="1" x14ac:dyDescent="0.25">
      <c r="I10019" s="203"/>
      <c r="AZ10019" s="115"/>
    </row>
    <row r="10020" spans="9:52" s="180" customFormat="1" x14ac:dyDescent="0.25">
      <c r="I10020" s="203"/>
      <c r="AZ10020" s="115"/>
    </row>
    <row r="10021" spans="9:52" s="180" customFormat="1" x14ac:dyDescent="0.25">
      <c r="I10021" s="203"/>
      <c r="AZ10021" s="115"/>
    </row>
    <row r="10022" spans="9:52" s="180" customFormat="1" x14ac:dyDescent="0.25">
      <c r="I10022" s="203"/>
      <c r="AZ10022" s="115"/>
    </row>
    <row r="10023" spans="9:52" s="180" customFormat="1" x14ac:dyDescent="0.25">
      <c r="I10023" s="203"/>
      <c r="AZ10023" s="115"/>
    </row>
    <row r="10024" spans="9:52" s="180" customFormat="1" x14ac:dyDescent="0.25">
      <c r="I10024" s="203"/>
      <c r="AZ10024" s="115"/>
    </row>
    <row r="10025" spans="9:52" s="180" customFormat="1" x14ac:dyDescent="0.25">
      <c r="I10025" s="203"/>
      <c r="AZ10025" s="115"/>
    </row>
    <row r="10026" spans="9:52" s="180" customFormat="1" x14ac:dyDescent="0.25">
      <c r="I10026" s="203"/>
      <c r="AZ10026" s="115"/>
    </row>
    <row r="10027" spans="9:52" s="180" customFormat="1" x14ac:dyDescent="0.25">
      <c r="I10027" s="203"/>
      <c r="AZ10027" s="115"/>
    </row>
    <row r="10028" spans="9:52" s="180" customFormat="1" x14ac:dyDescent="0.25">
      <c r="I10028" s="203"/>
      <c r="AZ10028" s="115"/>
    </row>
    <row r="10029" spans="9:52" s="180" customFormat="1" x14ac:dyDescent="0.25">
      <c r="I10029" s="203"/>
      <c r="AZ10029" s="115"/>
    </row>
    <row r="10030" spans="9:52" s="180" customFormat="1" x14ac:dyDescent="0.25">
      <c r="I10030" s="203"/>
      <c r="AZ10030" s="115"/>
    </row>
    <row r="10031" spans="9:52" s="180" customFormat="1" x14ac:dyDescent="0.25">
      <c r="I10031" s="203"/>
      <c r="AZ10031" s="115"/>
    </row>
    <row r="10032" spans="9:52" s="180" customFormat="1" x14ac:dyDescent="0.25">
      <c r="I10032" s="203"/>
      <c r="AZ10032" s="115"/>
    </row>
    <row r="10033" spans="9:52" s="180" customFormat="1" x14ac:dyDescent="0.25">
      <c r="I10033" s="203"/>
      <c r="AZ10033" s="115"/>
    </row>
    <row r="10034" spans="9:52" s="180" customFormat="1" x14ac:dyDescent="0.25">
      <c r="I10034" s="203"/>
      <c r="AZ10034" s="115"/>
    </row>
    <row r="10035" spans="9:52" s="180" customFormat="1" x14ac:dyDescent="0.25">
      <c r="I10035" s="203"/>
      <c r="AZ10035" s="115"/>
    </row>
    <row r="10036" spans="9:52" s="180" customFormat="1" x14ac:dyDescent="0.25">
      <c r="I10036" s="203"/>
      <c r="AZ10036" s="115"/>
    </row>
    <row r="10037" spans="9:52" s="180" customFormat="1" x14ac:dyDescent="0.25">
      <c r="I10037" s="203"/>
      <c r="AZ10037" s="115"/>
    </row>
    <row r="10038" spans="9:52" s="180" customFormat="1" x14ac:dyDescent="0.25">
      <c r="I10038" s="203"/>
      <c r="AZ10038" s="115"/>
    </row>
    <row r="10039" spans="9:52" s="180" customFormat="1" x14ac:dyDescent="0.25">
      <c r="I10039" s="203"/>
      <c r="AZ10039" s="115"/>
    </row>
    <row r="10040" spans="9:52" s="180" customFormat="1" x14ac:dyDescent="0.25">
      <c r="I10040" s="203"/>
      <c r="AZ10040" s="115"/>
    </row>
    <row r="10041" spans="9:52" s="180" customFormat="1" x14ac:dyDescent="0.25">
      <c r="I10041" s="203"/>
      <c r="AZ10041" s="115"/>
    </row>
    <row r="10042" spans="9:52" s="180" customFormat="1" x14ac:dyDescent="0.25">
      <c r="I10042" s="203"/>
      <c r="AZ10042" s="115"/>
    </row>
    <row r="10043" spans="9:52" s="180" customFormat="1" x14ac:dyDescent="0.25">
      <c r="I10043" s="203"/>
      <c r="AZ10043" s="115"/>
    </row>
    <row r="10044" spans="9:52" s="180" customFormat="1" x14ac:dyDescent="0.25">
      <c r="I10044" s="203"/>
      <c r="AZ10044" s="115"/>
    </row>
    <row r="10045" spans="9:52" s="180" customFormat="1" x14ac:dyDescent="0.25">
      <c r="I10045" s="203"/>
      <c r="AZ10045" s="115"/>
    </row>
    <row r="10046" spans="9:52" s="180" customFormat="1" x14ac:dyDescent="0.25">
      <c r="I10046" s="203"/>
      <c r="AZ10046" s="115"/>
    </row>
    <row r="10047" spans="9:52" s="180" customFormat="1" x14ac:dyDescent="0.25">
      <c r="I10047" s="203"/>
      <c r="AZ10047" s="115"/>
    </row>
    <row r="10048" spans="9:52" s="180" customFormat="1" x14ac:dyDescent="0.25">
      <c r="I10048" s="203"/>
      <c r="AZ10048" s="115"/>
    </row>
    <row r="10049" spans="9:52" s="180" customFormat="1" x14ac:dyDescent="0.25">
      <c r="I10049" s="203"/>
      <c r="AZ10049" s="115"/>
    </row>
    <row r="10050" spans="9:52" s="180" customFormat="1" x14ac:dyDescent="0.25">
      <c r="I10050" s="203"/>
      <c r="AZ10050" s="115"/>
    </row>
    <row r="10051" spans="9:52" s="180" customFormat="1" x14ac:dyDescent="0.25">
      <c r="I10051" s="203"/>
      <c r="AZ10051" s="115"/>
    </row>
    <row r="10052" spans="9:52" s="180" customFormat="1" x14ac:dyDescent="0.25">
      <c r="I10052" s="203"/>
      <c r="AZ10052" s="115"/>
    </row>
    <row r="10053" spans="9:52" s="180" customFormat="1" x14ac:dyDescent="0.25">
      <c r="I10053" s="203"/>
      <c r="AZ10053" s="115"/>
    </row>
    <row r="10054" spans="9:52" s="180" customFormat="1" x14ac:dyDescent="0.25">
      <c r="I10054" s="203"/>
      <c r="AZ10054" s="115"/>
    </row>
    <row r="10055" spans="9:52" s="180" customFormat="1" x14ac:dyDescent="0.25">
      <c r="I10055" s="203"/>
      <c r="AZ10055" s="115"/>
    </row>
    <row r="10056" spans="9:52" s="180" customFormat="1" x14ac:dyDescent="0.25">
      <c r="I10056" s="203"/>
      <c r="AZ10056" s="115"/>
    </row>
    <row r="10057" spans="9:52" s="180" customFormat="1" x14ac:dyDescent="0.25">
      <c r="I10057" s="203"/>
      <c r="AZ10057" s="115"/>
    </row>
    <row r="10058" spans="9:52" s="180" customFormat="1" x14ac:dyDescent="0.25">
      <c r="I10058" s="203"/>
      <c r="AZ10058" s="115"/>
    </row>
    <row r="10059" spans="9:52" s="180" customFormat="1" x14ac:dyDescent="0.25">
      <c r="I10059" s="203"/>
      <c r="AZ10059" s="115"/>
    </row>
    <row r="10060" spans="9:52" s="180" customFormat="1" x14ac:dyDescent="0.25">
      <c r="I10060" s="203"/>
      <c r="AZ10060" s="115"/>
    </row>
    <row r="10061" spans="9:52" s="180" customFormat="1" x14ac:dyDescent="0.25">
      <c r="I10061" s="203"/>
      <c r="AZ10061" s="115"/>
    </row>
    <row r="10062" spans="9:52" s="180" customFormat="1" x14ac:dyDescent="0.25">
      <c r="I10062" s="203"/>
      <c r="AZ10062" s="115"/>
    </row>
    <row r="10063" spans="9:52" s="180" customFormat="1" x14ac:dyDescent="0.25">
      <c r="I10063" s="203"/>
      <c r="AZ10063" s="115"/>
    </row>
    <row r="10064" spans="9:52" s="180" customFormat="1" x14ac:dyDescent="0.25">
      <c r="I10064" s="203"/>
      <c r="AZ10064" s="115"/>
    </row>
    <row r="10065" spans="9:52" s="180" customFormat="1" x14ac:dyDescent="0.25">
      <c r="I10065" s="203"/>
      <c r="AZ10065" s="115"/>
    </row>
    <row r="10066" spans="9:52" s="180" customFormat="1" x14ac:dyDescent="0.25">
      <c r="I10066" s="203"/>
      <c r="AZ10066" s="115"/>
    </row>
    <row r="10067" spans="9:52" s="180" customFormat="1" x14ac:dyDescent="0.25">
      <c r="I10067" s="203"/>
      <c r="AZ10067" s="115"/>
    </row>
    <row r="10068" spans="9:52" s="180" customFormat="1" x14ac:dyDescent="0.25">
      <c r="I10068" s="203"/>
      <c r="AZ10068" s="115"/>
    </row>
    <row r="10069" spans="9:52" s="180" customFormat="1" x14ac:dyDescent="0.25">
      <c r="I10069" s="203"/>
      <c r="AZ10069" s="115"/>
    </row>
    <row r="10070" spans="9:52" s="180" customFormat="1" x14ac:dyDescent="0.25">
      <c r="I10070" s="203"/>
      <c r="AZ10070" s="115"/>
    </row>
    <row r="10071" spans="9:52" s="180" customFormat="1" x14ac:dyDescent="0.25">
      <c r="I10071" s="203"/>
      <c r="AZ10071" s="115"/>
    </row>
    <row r="10072" spans="9:52" s="180" customFormat="1" x14ac:dyDescent="0.25">
      <c r="I10072" s="203"/>
      <c r="AZ10072" s="115"/>
    </row>
    <row r="10073" spans="9:52" s="180" customFormat="1" x14ac:dyDescent="0.25">
      <c r="I10073" s="203"/>
      <c r="AZ10073" s="115"/>
    </row>
    <row r="10074" spans="9:52" s="180" customFormat="1" x14ac:dyDescent="0.25">
      <c r="I10074" s="203"/>
      <c r="AZ10074" s="115"/>
    </row>
    <row r="10075" spans="9:52" s="180" customFormat="1" x14ac:dyDescent="0.25">
      <c r="I10075" s="203"/>
      <c r="AZ10075" s="115"/>
    </row>
    <row r="10076" spans="9:52" s="180" customFormat="1" x14ac:dyDescent="0.25">
      <c r="I10076" s="203"/>
      <c r="AZ10076" s="115"/>
    </row>
    <row r="10077" spans="9:52" s="180" customFormat="1" x14ac:dyDescent="0.25">
      <c r="I10077" s="203"/>
      <c r="AZ10077" s="115"/>
    </row>
    <row r="10078" spans="9:52" s="180" customFormat="1" x14ac:dyDescent="0.25">
      <c r="I10078" s="203"/>
      <c r="AZ10078" s="115"/>
    </row>
    <row r="10079" spans="9:52" s="180" customFormat="1" x14ac:dyDescent="0.25">
      <c r="I10079" s="203"/>
      <c r="AZ10079" s="115"/>
    </row>
    <row r="10080" spans="9:52" s="180" customFormat="1" x14ac:dyDescent="0.25">
      <c r="I10080" s="203"/>
      <c r="AZ10080" s="115"/>
    </row>
    <row r="10081" spans="9:52" s="180" customFormat="1" x14ac:dyDescent="0.25">
      <c r="I10081" s="203"/>
      <c r="AZ10081" s="115"/>
    </row>
    <row r="10082" spans="9:52" s="180" customFormat="1" x14ac:dyDescent="0.25">
      <c r="I10082" s="203"/>
      <c r="AZ10082" s="115"/>
    </row>
    <row r="10083" spans="9:52" s="180" customFormat="1" x14ac:dyDescent="0.25">
      <c r="I10083" s="203"/>
      <c r="AZ10083" s="115"/>
    </row>
    <row r="10084" spans="9:52" s="180" customFormat="1" x14ac:dyDescent="0.25">
      <c r="I10084" s="203"/>
      <c r="AZ10084" s="115"/>
    </row>
    <row r="10085" spans="9:52" s="180" customFormat="1" x14ac:dyDescent="0.25">
      <c r="I10085" s="203"/>
      <c r="AZ10085" s="115"/>
    </row>
    <row r="10086" spans="9:52" s="180" customFormat="1" x14ac:dyDescent="0.25">
      <c r="I10086" s="203"/>
      <c r="AZ10086" s="115"/>
    </row>
    <row r="10087" spans="9:52" s="180" customFormat="1" x14ac:dyDescent="0.25">
      <c r="I10087" s="203"/>
      <c r="AZ10087" s="115"/>
    </row>
    <row r="10088" spans="9:52" s="180" customFormat="1" x14ac:dyDescent="0.25">
      <c r="I10088" s="203"/>
      <c r="AZ10088" s="115"/>
    </row>
    <row r="10089" spans="9:52" s="180" customFormat="1" x14ac:dyDescent="0.25">
      <c r="I10089" s="203"/>
      <c r="AZ10089" s="115"/>
    </row>
    <row r="10090" spans="9:52" s="180" customFormat="1" x14ac:dyDescent="0.25">
      <c r="I10090" s="203"/>
      <c r="AZ10090" s="115"/>
    </row>
    <row r="10091" spans="9:52" s="180" customFormat="1" x14ac:dyDescent="0.25">
      <c r="I10091" s="203"/>
      <c r="AZ10091" s="115"/>
    </row>
    <row r="10092" spans="9:52" s="180" customFormat="1" x14ac:dyDescent="0.25">
      <c r="I10092" s="203"/>
      <c r="AZ10092" s="115"/>
    </row>
    <row r="10093" spans="9:52" s="180" customFormat="1" x14ac:dyDescent="0.25">
      <c r="I10093" s="203"/>
      <c r="AZ10093" s="115"/>
    </row>
    <row r="10094" spans="9:52" s="180" customFormat="1" x14ac:dyDescent="0.25">
      <c r="I10094" s="203"/>
      <c r="AZ10094" s="115"/>
    </row>
    <row r="10095" spans="9:52" s="180" customFormat="1" x14ac:dyDescent="0.25">
      <c r="I10095" s="203"/>
      <c r="AZ10095" s="115"/>
    </row>
    <row r="10096" spans="9:52" s="180" customFormat="1" x14ac:dyDescent="0.25">
      <c r="I10096" s="203"/>
      <c r="AZ10096" s="115"/>
    </row>
    <row r="10097" spans="9:52" s="180" customFormat="1" x14ac:dyDescent="0.25">
      <c r="I10097" s="203"/>
      <c r="AZ10097" s="115"/>
    </row>
    <row r="10098" spans="9:52" s="180" customFormat="1" x14ac:dyDescent="0.25">
      <c r="I10098" s="203"/>
      <c r="AZ10098" s="115"/>
    </row>
    <row r="10099" spans="9:52" s="180" customFormat="1" x14ac:dyDescent="0.25">
      <c r="I10099" s="203"/>
      <c r="AZ10099" s="115"/>
    </row>
    <row r="10100" spans="9:52" s="180" customFormat="1" x14ac:dyDescent="0.25">
      <c r="I10100" s="203"/>
      <c r="AZ10100" s="115"/>
    </row>
    <row r="10101" spans="9:52" s="180" customFormat="1" x14ac:dyDescent="0.25">
      <c r="I10101" s="203"/>
      <c r="AZ10101" s="115"/>
    </row>
    <row r="10102" spans="9:52" s="180" customFormat="1" x14ac:dyDescent="0.25">
      <c r="I10102" s="203"/>
      <c r="AZ10102" s="115"/>
    </row>
    <row r="10103" spans="9:52" s="180" customFormat="1" x14ac:dyDescent="0.25">
      <c r="I10103" s="203"/>
      <c r="AZ10103" s="115"/>
    </row>
    <row r="10104" spans="9:52" s="180" customFormat="1" x14ac:dyDescent="0.25">
      <c r="I10104" s="203"/>
      <c r="AZ10104" s="115"/>
    </row>
    <row r="10105" spans="9:52" s="180" customFormat="1" x14ac:dyDescent="0.25">
      <c r="I10105" s="203"/>
      <c r="AZ10105" s="115"/>
    </row>
    <row r="10106" spans="9:52" s="180" customFormat="1" x14ac:dyDescent="0.25">
      <c r="I10106" s="203"/>
      <c r="AZ10106" s="115"/>
    </row>
    <row r="10107" spans="9:52" s="180" customFormat="1" x14ac:dyDescent="0.25">
      <c r="I10107" s="203"/>
      <c r="AZ10107" s="115"/>
    </row>
    <row r="10108" spans="9:52" s="180" customFormat="1" x14ac:dyDescent="0.25">
      <c r="I10108" s="203"/>
      <c r="AZ10108" s="115"/>
    </row>
    <row r="10109" spans="9:52" s="180" customFormat="1" x14ac:dyDescent="0.25">
      <c r="I10109" s="203"/>
      <c r="AZ10109" s="115"/>
    </row>
    <row r="10110" spans="9:52" s="180" customFormat="1" x14ac:dyDescent="0.25">
      <c r="I10110" s="203"/>
      <c r="AZ10110" s="115"/>
    </row>
    <row r="10111" spans="9:52" s="180" customFormat="1" x14ac:dyDescent="0.25">
      <c r="I10111" s="203"/>
      <c r="AZ10111" s="115"/>
    </row>
    <row r="10112" spans="9:52" s="180" customFormat="1" x14ac:dyDescent="0.25">
      <c r="I10112" s="203"/>
      <c r="AZ10112" s="115"/>
    </row>
    <row r="10113" spans="9:52" s="180" customFormat="1" x14ac:dyDescent="0.25">
      <c r="I10113" s="203"/>
      <c r="AZ10113" s="115"/>
    </row>
    <row r="10114" spans="9:52" s="180" customFormat="1" x14ac:dyDescent="0.25">
      <c r="I10114" s="203"/>
      <c r="AZ10114" s="115"/>
    </row>
    <row r="10115" spans="9:52" s="180" customFormat="1" x14ac:dyDescent="0.25">
      <c r="I10115" s="203"/>
      <c r="AZ10115" s="115"/>
    </row>
    <row r="10116" spans="9:52" s="180" customFormat="1" x14ac:dyDescent="0.25">
      <c r="I10116" s="203"/>
      <c r="AZ10116" s="115"/>
    </row>
    <row r="10117" spans="9:52" s="180" customFormat="1" x14ac:dyDescent="0.25">
      <c r="I10117" s="203"/>
      <c r="AZ10117" s="115"/>
    </row>
    <row r="10118" spans="9:52" s="180" customFormat="1" x14ac:dyDescent="0.25">
      <c r="I10118" s="203"/>
      <c r="AZ10118" s="115"/>
    </row>
    <row r="10119" spans="9:52" s="180" customFormat="1" x14ac:dyDescent="0.25">
      <c r="I10119" s="203"/>
      <c r="AZ10119" s="115"/>
    </row>
    <row r="10120" spans="9:52" s="180" customFormat="1" x14ac:dyDescent="0.25">
      <c r="I10120" s="203"/>
      <c r="AZ10120" s="115"/>
    </row>
    <row r="10121" spans="9:52" s="180" customFormat="1" x14ac:dyDescent="0.25">
      <c r="I10121" s="203"/>
      <c r="AZ10121" s="115"/>
    </row>
    <row r="10122" spans="9:52" s="180" customFormat="1" x14ac:dyDescent="0.25">
      <c r="I10122" s="203"/>
      <c r="AZ10122" s="115"/>
    </row>
    <row r="10123" spans="9:52" s="180" customFormat="1" x14ac:dyDescent="0.25">
      <c r="I10123" s="203"/>
      <c r="AZ10123" s="115"/>
    </row>
    <row r="10124" spans="9:52" s="180" customFormat="1" x14ac:dyDescent="0.25">
      <c r="I10124" s="203"/>
      <c r="AZ10124" s="115"/>
    </row>
    <row r="10125" spans="9:52" s="180" customFormat="1" x14ac:dyDescent="0.25">
      <c r="I10125" s="203"/>
      <c r="AZ10125" s="115"/>
    </row>
    <row r="10126" spans="9:52" s="180" customFormat="1" x14ac:dyDescent="0.25">
      <c r="I10126" s="203"/>
      <c r="AZ10126" s="115"/>
    </row>
    <row r="10127" spans="9:52" s="180" customFormat="1" x14ac:dyDescent="0.25">
      <c r="I10127" s="203"/>
      <c r="AZ10127" s="115"/>
    </row>
    <row r="10128" spans="9:52" s="180" customFormat="1" x14ac:dyDescent="0.25">
      <c r="I10128" s="203"/>
      <c r="AZ10128" s="115"/>
    </row>
    <row r="10129" spans="9:52" s="180" customFormat="1" x14ac:dyDescent="0.25">
      <c r="I10129" s="203"/>
      <c r="AZ10129" s="115"/>
    </row>
    <row r="10130" spans="9:52" s="180" customFormat="1" x14ac:dyDescent="0.25">
      <c r="I10130" s="203"/>
      <c r="AZ10130" s="115"/>
    </row>
    <row r="10131" spans="9:52" s="180" customFormat="1" x14ac:dyDescent="0.25">
      <c r="I10131" s="203"/>
      <c r="AZ10131" s="115"/>
    </row>
    <row r="10132" spans="9:52" s="180" customFormat="1" x14ac:dyDescent="0.25">
      <c r="I10132" s="203"/>
      <c r="AZ10132" s="115"/>
    </row>
    <row r="10133" spans="9:52" s="180" customFormat="1" x14ac:dyDescent="0.25">
      <c r="I10133" s="203"/>
      <c r="AZ10133" s="115"/>
    </row>
    <row r="10134" spans="9:52" s="180" customFormat="1" x14ac:dyDescent="0.25">
      <c r="I10134" s="203"/>
      <c r="AZ10134" s="115"/>
    </row>
    <row r="10135" spans="9:52" s="180" customFormat="1" x14ac:dyDescent="0.25">
      <c r="I10135" s="203"/>
      <c r="AZ10135" s="115"/>
    </row>
    <row r="10136" spans="9:52" s="180" customFormat="1" x14ac:dyDescent="0.25">
      <c r="I10136" s="203"/>
      <c r="AZ10136" s="115"/>
    </row>
    <row r="10137" spans="9:52" s="180" customFormat="1" x14ac:dyDescent="0.25">
      <c r="I10137" s="203"/>
      <c r="AZ10137" s="115"/>
    </row>
    <row r="10138" spans="9:52" s="180" customFormat="1" x14ac:dyDescent="0.25">
      <c r="I10138" s="203"/>
      <c r="AZ10138" s="115"/>
    </row>
    <row r="10139" spans="9:52" s="180" customFormat="1" x14ac:dyDescent="0.25">
      <c r="I10139" s="203"/>
      <c r="AZ10139" s="115"/>
    </row>
    <row r="10140" spans="9:52" s="180" customFormat="1" x14ac:dyDescent="0.25">
      <c r="I10140" s="203"/>
      <c r="AZ10140" s="115"/>
    </row>
    <row r="10141" spans="9:52" s="180" customFormat="1" x14ac:dyDescent="0.25">
      <c r="I10141" s="203"/>
      <c r="AZ10141" s="115"/>
    </row>
    <row r="10142" spans="9:52" s="180" customFormat="1" x14ac:dyDescent="0.25">
      <c r="I10142" s="203"/>
      <c r="AZ10142" s="115"/>
    </row>
    <row r="10143" spans="9:52" s="180" customFormat="1" x14ac:dyDescent="0.25">
      <c r="I10143" s="203"/>
      <c r="AZ10143" s="115"/>
    </row>
    <row r="10144" spans="9:52" s="180" customFormat="1" x14ac:dyDescent="0.25">
      <c r="I10144" s="203"/>
      <c r="AZ10144" s="115"/>
    </row>
    <row r="10145" spans="9:52" s="180" customFormat="1" x14ac:dyDescent="0.25">
      <c r="I10145" s="203"/>
      <c r="AZ10145" s="115"/>
    </row>
    <row r="10146" spans="9:52" s="180" customFormat="1" x14ac:dyDescent="0.25">
      <c r="I10146" s="203"/>
      <c r="AZ10146" s="115"/>
    </row>
    <row r="10147" spans="9:52" s="180" customFormat="1" x14ac:dyDescent="0.25">
      <c r="I10147" s="203"/>
      <c r="AZ10147" s="115"/>
    </row>
    <row r="10148" spans="9:52" s="180" customFormat="1" x14ac:dyDescent="0.25">
      <c r="I10148" s="203"/>
      <c r="AZ10148" s="115"/>
    </row>
    <row r="10149" spans="9:52" s="180" customFormat="1" x14ac:dyDescent="0.25">
      <c r="I10149" s="203"/>
      <c r="AZ10149" s="115"/>
    </row>
    <row r="10150" spans="9:52" s="180" customFormat="1" x14ac:dyDescent="0.25">
      <c r="I10150" s="203"/>
      <c r="AZ10150" s="115"/>
    </row>
    <row r="10151" spans="9:52" s="180" customFormat="1" x14ac:dyDescent="0.25">
      <c r="I10151" s="203"/>
      <c r="AZ10151" s="115"/>
    </row>
    <row r="10152" spans="9:52" s="180" customFormat="1" x14ac:dyDescent="0.25">
      <c r="I10152" s="203"/>
      <c r="AZ10152" s="115"/>
    </row>
    <row r="10153" spans="9:52" s="180" customFormat="1" x14ac:dyDescent="0.25">
      <c r="I10153" s="203"/>
      <c r="AZ10153" s="115"/>
    </row>
    <row r="10154" spans="9:52" s="180" customFormat="1" x14ac:dyDescent="0.25">
      <c r="I10154" s="203"/>
      <c r="AZ10154" s="115"/>
    </row>
    <row r="10155" spans="9:52" s="180" customFormat="1" x14ac:dyDescent="0.25">
      <c r="I10155" s="203"/>
      <c r="AZ10155" s="115"/>
    </row>
    <row r="10156" spans="9:52" s="180" customFormat="1" x14ac:dyDescent="0.25">
      <c r="I10156" s="203"/>
      <c r="AZ10156" s="115"/>
    </row>
    <row r="10157" spans="9:52" s="180" customFormat="1" x14ac:dyDescent="0.25">
      <c r="I10157" s="203"/>
      <c r="AZ10157" s="115"/>
    </row>
    <row r="10158" spans="9:52" s="180" customFormat="1" x14ac:dyDescent="0.25">
      <c r="I10158" s="203"/>
      <c r="AZ10158" s="115"/>
    </row>
    <row r="10159" spans="9:52" s="180" customFormat="1" x14ac:dyDescent="0.25">
      <c r="I10159" s="203"/>
      <c r="AZ10159" s="115"/>
    </row>
    <row r="10160" spans="9:52" s="180" customFormat="1" x14ac:dyDescent="0.25">
      <c r="I10160" s="203"/>
      <c r="AZ10160" s="115"/>
    </row>
    <row r="10161" spans="9:52" s="180" customFormat="1" x14ac:dyDescent="0.25">
      <c r="I10161" s="203"/>
      <c r="AZ10161" s="115"/>
    </row>
    <row r="10162" spans="9:52" s="180" customFormat="1" x14ac:dyDescent="0.25">
      <c r="I10162" s="203"/>
      <c r="AZ10162" s="115"/>
    </row>
    <row r="10163" spans="9:52" s="180" customFormat="1" x14ac:dyDescent="0.25">
      <c r="I10163" s="203"/>
      <c r="AZ10163" s="115"/>
    </row>
    <row r="10164" spans="9:52" s="180" customFormat="1" x14ac:dyDescent="0.25">
      <c r="I10164" s="203"/>
      <c r="AZ10164" s="115"/>
    </row>
    <row r="10165" spans="9:52" s="180" customFormat="1" x14ac:dyDescent="0.25">
      <c r="I10165" s="203"/>
      <c r="AZ10165" s="115"/>
    </row>
    <row r="10166" spans="9:52" s="180" customFormat="1" x14ac:dyDescent="0.25">
      <c r="I10166" s="203"/>
      <c r="AZ10166" s="115"/>
    </row>
    <row r="10167" spans="9:52" s="180" customFormat="1" x14ac:dyDescent="0.25">
      <c r="I10167" s="203"/>
      <c r="AZ10167" s="115"/>
    </row>
    <row r="10168" spans="9:52" s="180" customFormat="1" x14ac:dyDescent="0.25">
      <c r="I10168" s="203"/>
      <c r="AZ10168" s="115"/>
    </row>
    <row r="10169" spans="9:52" s="180" customFormat="1" x14ac:dyDescent="0.25">
      <c r="I10169" s="203"/>
      <c r="AZ10169" s="115"/>
    </row>
    <row r="10170" spans="9:52" s="180" customFormat="1" x14ac:dyDescent="0.25">
      <c r="I10170" s="203"/>
      <c r="AZ10170" s="115"/>
    </row>
    <row r="10171" spans="9:52" s="180" customFormat="1" x14ac:dyDescent="0.25">
      <c r="I10171" s="203"/>
      <c r="AZ10171" s="115"/>
    </row>
    <row r="10172" spans="9:52" s="180" customFormat="1" x14ac:dyDescent="0.25">
      <c r="I10172" s="203"/>
      <c r="AZ10172" s="115"/>
    </row>
    <row r="10173" spans="9:52" s="180" customFormat="1" x14ac:dyDescent="0.25">
      <c r="I10173" s="203"/>
      <c r="AZ10173" s="115"/>
    </row>
    <row r="10174" spans="9:52" s="180" customFormat="1" x14ac:dyDescent="0.25">
      <c r="I10174" s="203"/>
      <c r="AZ10174" s="115"/>
    </row>
    <row r="10175" spans="9:52" s="180" customFormat="1" x14ac:dyDescent="0.25">
      <c r="I10175" s="203"/>
      <c r="AZ10175" s="115"/>
    </row>
    <row r="10176" spans="9:52" s="180" customFormat="1" x14ac:dyDescent="0.25">
      <c r="I10176" s="203"/>
      <c r="AZ10176" s="115"/>
    </row>
    <row r="10177" spans="9:52" s="180" customFormat="1" x14ac:dyDescent="0.25">
      <c r="I10177" s="203"/>
      <c r="AZ10177" s="115"/>
    </row>
    <row r="10178" spans="9:52" s="180" customFormat="1" x14ac:dyDescent="0.25">
      <c r="I10178" s="203"/>
      <c r="AZ10178" s="115"/>
    </row>
    <row r="10179" spans="9:52" s="180" customFormat="1" x14ac:dyDescent="0.25">
      <c r="I10179" s="203"/>
      <c r="AZ10179" s="115"/>
    </row>
    <row r="10180" spans="9:52" s="180" customFormat="1" x14ac:dyDescent="0.25">
      <c r="I10180" s="203"/>
      <c r="AZ10180" s="115"/>
    </row>
    <row r="10181" spans="9:52" s="180" customFormat="1" x14ac:dyDescent="0.25">
      <c r="I10181" s="203"/>
      <c r="AZ10181" s="115"/>
    </row>
    <row r="10182" spans="9:52" s="180" customFormat="1" x14ac:dyDescent="0.25">
      <c r="I10182" s="203"/>
      <c r="AZ10182" s="115"/>
    </row>
    <row r="10183" spans="9:52" s="180" customFormat="1" x14ac:dyDescent="0.25">
      <c r="I10183" s="203"/>
      <c r="AZ10183" s="115"/>
    </row>
    <row r="10184" spans="9:52" s="180" customFormat="1" x14ac:dyDescent="0.25">
      <c r="I10184" s="203"/>
      <c r="AZ10184" s="115"/>
    </row>
    <row r="10185" spans="9:52" s="180" customFormat="1" x14ac:dyDescent="0.25">
      <c r="I10185" s="203"/>
      <c r="AZ10185" s="115"/>
    </row>
    <row r="10186" spans="9:52" s="180" customFormat="1" x14ac:dyDescent="0.25">
      <c r="I10186" s="203"/>
      <c r="AZ10186" s="115"/>
    </row>
    <row r="10187" spans="9:52" s="180" customFormat="1" x14ac:dyDescent="0.25">
      <c r="I10187" s="203"/>
      <c r="AZ10187" s="115"/>
    </row>
    <row r="10188" spans="9:52" s="180" customFormat="1" x14ac:dyDescent="0.25">
      <c r="I10188" s="203"/>
      <c r="AZ10188" s="115"/>
    </row>
    <row r="10189" spans="9:52" s="180" customFormat="1" x14ac:dyDescent="0.25">
      <c r="I10189" s="203"/>
      <c r="AZ10189" s="115"/>
    </row>
    <row r="10190" spans="9:52" s="180" customFormat="1" x14ac:dyDescent="0.25">
      <c r="I10190" s="203"/>
      <c r="AZ10190" s="115"/>
    </row>
    <row r="10191" spans="9:52" s="180" customFormat="1" x14ac:dyDescent="0.25">
      <c r="I10191" s="203"/>
      <c r="AZ10191" s="115"/>
    </row>
    <row r="10192" spans="9:52" s="180" customFormat="1" x14ac:dyDescent="0.25">
      <c r="I10192" s="203"/>
      <c r="AZ10192" s="115"/>
    </row>
    <row r="10193" spans="9:52" s="180" customFormat="1" x14ac:dyDescent="0.25">
      <c r="I10193" s="203"/>
      <c r="AZ10193" s="115"/>
    </row>
    <row r="10194" spans="9:52" s="180" customFormat="1" x14ac:dyDescent="0.25">
      <c r="I10194" s="203"/>
      <c r="AZ10194" s="115"/>
    </row>
    <row r="10195" spans="9:52" s="180" customFormat="1" x14ac:dyDescent="0.25">
      <c r="I10195" s="203"/>
      <c r="AZ10195" s="115"/>
    </row>
    <row r="10196" spans="9:52" s="180" customFormat="1" x14ac:dyDescent="0.25">
      <c r="I10196" s="203"/>
      <c r="AZ10196" s="115"/>
    </row>
    <row r="10197" spans="9:52" s="180" customFormat="1" x14ac:dyDescent="0.25">
      <c r="I10197" s="203"/>
      <c r="AZ10197" s="115"/>
    </row>
    <row r="10198" spans="9:52" s="180" customFormat="1" x14ac:dyDescent="0.25">
      <c r="I10198" s="203"/>
      <c r="AZ10198" s="115"/>
    </row>
    <row r="10199" spans="9:52" s="180" customFormat="1" x14ac:dyDescent="0.25">
      <c r="I10199" s="203"/>
      <c r="AZ10199" s="115"/>
    </row>
    <row r="10200" spans="9:52" s="180" customFormat="1" x14ac:dyDescent="0.25">
      <c r="I10200" s="203"/>
      <c r="AZ10200" s="115"/>
    </row>
    <row r="10201" spans="9:52" s="180" customFormat="1" x14ac:dyDescent="0.25">
      <c r="I10201" s="203"/>
      <c r="AZ10201" s="115"/>
    </row>
    <row r="10202" spans="9:52" s="180" customFormat="1" x14ac:dyDescent="0.25">
      <c r="I10202" s="203"/>
      <c r="AZ10202" s="115"/>
    </row>
    <row r="10203" spans="9:52" s="180" customFormat="1" x14ac:dyDescent="0.25">
      <c r="I10203" s="203"/>
      <c r="AZ10203" s="115"/>
    </row>
    <row r="10204" spans="9:52" s="180" customFormat="1" x14ac:dyDescent="0.25">
      <c r="I10204" s="203"/>
      <c r="AZ10204" s="115"/>
    </row>
    <row r="10205" spans="9:52" s="180" customFormat="1" x14ac:dyDescent="0.25">
      <c r="I10205" s="203"/>
      <c r="AZ10205" s="115"/>
    </row>
    <row r="10206" spans="9:52" s="180" customFormat="1" x14ac:dyDescent="0.25">
      <c r="I10206" s="203"/>
      <c r="AZ10206" s="115"/>
    </row>
    <row r="10207" spans="9:52" s="180" customFormat="1" x14ac:dyDescent="0.25">
      <c r="I10207" s="203"/>
      <c r="AZ10207" s="115"/>
    </row>
    <row r="10208" spans="9:52" s="180" customFormat="1" x14ac:dyDescent="0.25">
      <c r="I10208" s="203"/>
      <c r="AZ10208" s="115"/>
    </row>
    <row r="10209" spans="9:52" s="180" customFormat="1" x14ac:dyDescent="0.25">
      <c r="I10209" s="203"/>
      <c r="AZ10209" s="115"/>
    </row>
    <row r="10210" spans="9:52" s="180" customFormat="1" x14ac:dyDescent="0.25">
      <c r="I10210" s="203"/>
      <c r="AZ10210" s="115"/>
    </row>
    <row r="10211" spans="9:52" s="180" customFormat="1" x14ac:dyDescent="0.25">
      <c r="I10211" s="203"/>
      <c r="AZ10211" s="115"/>
    </row>
    <row r="10212" spans="9:52" s="180" customFormat="1" x14ac:dyDescent="0.25">
      <c r="I10212" s="203"/>
      <c r="AZ10212" s="115"/>
    </row>
    <row r="10213" spans="9:52" s="180" customFormat="1" x14ac:dyDescent="0.25">
      <c r="I10213" s="203"/>
      <c r="AZ10213" s="115"/>
    </row>
    <row r="10214" spans="9:52" s="180" customFormat="1" x14ac:dyDescent="0.25">
      <c r="I10214" s="203"/>
      <c r="AZ10214" s="115"/>
    </row>
    <row r="10215" spans="9:52" s="180" customFormat="1" x14ac:dyDescent="0.25">
      <c r="I10215" s="203"/>
      <c r="AZ10215" s="115"/>
    </row>
    <row r="10216" spans="9:52" s="180" customFormat="1" x14ac:dyDescent="0.25">
      <c r="I10216" s="203"/>
      <c r="AZ10216" s="115"/>
    </row>
    <row r="10217" spans="9:52" s="180" customFormat="1" x14ac:dyDescent="0.25">
      <c r="I10217" s="203"/>
      <c r="AZ10217" s="115"/>
    </row>
    <row r="10218" spans="9:52" s="180" customFormat="1" x14ac:dyDescent="0.25">
      <c r="I10218" s="203"/>
      <c r="AZ10218" s="115"/>
    </row>
    <row r="10219" spans="9:52" s="180" customFormat="1" x14ac:dyDescent="0.25">
      <c r="I10219" s="203"/>
      <c r="AZ10219" s="115"/>
    </row>
    <row r="10220" spans="9:52" s="180" customFormat="1" x14ac:dyDescent="0.25">
      <c r="I10220" s="203"/>
      <c r="AZ10220" s="115"/>
    </row>
    <row r="10221" spans="9:52" s="180" customFormat="1" x14ac:dyDescent="0.25">
      <c r="I10221" s="203"/>
      <c r="AZ10221" s="115"/>
    </row>
    <row r="10222" spans="9:52" s="180" customFormat="1" x14ac:dyDescent="0.25">
      <c r="I10222" s="203"/>
      <c r="AZ10222" s="115"/>
    </row>
    <row r="10223" spans="9:52" s="180" customFormat="1" x14ac:dyDescent="0.25">
      <c r="I10223" s="203"/>
      <c r="AZ10223" s="115"/>
    </row>
    <row r="10224" spans="9:52" s="180" customFormat="1" x14ac:dyDescent="0.25">
      <c r="I10224" s="203"/>
      <c r="AZ10224" s="115"/>
    </row>
    <row r="10225" spans="9:52" s="180" customFormat="1" x14ac:dyDescent="0.25">
      <c r="I10225" s="203"/>
      <c r="AZ10225" s="115"/>
    </row>
    <row r="10226" spans="9:52" s="180" customFormat="1" x14ac:dyDescent="0.25">
      <c r="I10226" s="203"/>
      <c r="AZ10226" s="115"/>
    </row>
    <row r="10227" spans="9:52" s="180" customFormat="1" x14ac:dyDescent="0.25">
      <c r="I10227" s="203"/>
      <c r="AZ10227" s="115"/>
    </row>
    <row r="10228" spans="9:52" s="180" customFormat="1" x14ac:dyDescent="0.25">
      <c r="I10228" s="203"/>
      <c r="AZ10228" s="115"/>
    </row>
    <row r="10229" spans="9:52" s="180" customFormat="1" x14ac:dyDescent="0.25">
      <c r="I10229" s="203"/>
      <c r="AZ10229" s="115"/>
    </row>
    <row r="10230" spans="9:52" s="180" customFormat="1" x14ac:dyDescent="0.25">
      <c r="I10230" s="203"/>
      <c r="AZ10230" s="115"/>
    </row>
    <row r="10231" spans="9:52" s="180" customFormat="1" x14ac:dyDescent="0.25">
      <c r="I10231" s="203"/>
      <c r="AZ10231" s="115"/>
    </row>
    <row r="10232" spans="9:52" s="180" customFormat="1" x14ac:dyDescent="0.25">
      <c r="I10232" s="203"/>
      <c r="AZ10232" s="115"/>
    </row>
    <row r="10233" spans="9:52" s="180" customFormat="1" x14ac:dyDescent="0.25">
      <c r="I10233" s="203"/>
      <c r="AZ10233" s="115"/>
    </row>
    <row r="10234" spans="9:52" s="180" customFormat="1" x14ac:dyDescent="0.25">
      <c r="I10234" s="203"/>
      <c r="AZ10234" s="115"/>
    </row>
    <row r="10235" spans="9:52" s="180" customFormat="1" x14ac:dyDescent="0.25">
      <c r="I10235" s="203"/>
      <c r="AZ10235" s="115"/>
    </row>
    <row r="10236" spans="9:52" s="180" customFormat="1" x14ac:dyDescent="0.25">
      <c r="I10236" s="203"/>
      <c r="AZ10236" s="115"/>
    </row>
    <row r="10237" spans="9:52" s="180" customFormat="1" x14ac:dyDescent="0.25">
      <c r="I10237" s="203"/>
      <c r="AZ10237" s="115"/>
    </row>
    <row r="10238" spans="9:52" s="180" customFormat="1" x14ac:dyDescent="0.25">
      <c r="I10238" s="203"/>
      <c r="AZ10238" s="115"/>
    </row>
    <row r="10239" spans="9:52" s="180" customFormat="1" x14ac:dyDescent="0.25">
      <c r="I10239" s="203"/>
      <c r="AZ10239" s="115"/>
    </row>
    <row r="10240" spans="9:52" s="180" customFormat="1" x14ac:dyDescent="0.25">
      <c r="I10240" s="203"/>
      <c r="AZ10240" s="115"/>
    </row>
    <row r="10241" spans="9:52" s="180" customFormat="1" x14ac:dyDescent="0.25">
      <c r="I10241" s="203"/>
      <c r="AZ10241" s="115"/>
    </row>
    <row r="10242" spans="9:52" s="180" customFormat="1" x14ac:dyDescent="0.25">
      <c r="I10242" s="203"/>
      <c r="AZ10242" s="115"/>
    </row>
    <row r="10243" spans="9:52" s="180" customFormat="1" x14ac:dyDescent="0.25">
      <c r="I10243" s="203"/>
      <c r="AZ10243" s="115"/>
    </row>
    <row r="10244" spans="9:52" s="180" customFormat="1" x14ac:dyDescent="0.25">
      <c r="I10244" s="203"/>
      <c r="AZ10244" s="115"/>
    </row>
    <row r="10245" spans="9:52" s="180" customFormat="1" x14ac:dyDescent="0.25">
      <c r="I10245" s="203"/>
      <c r="AZ10245" s="115"/>
    </row>
    <row r="10246" spans="9:52" s="180" customFormat="1" x14ac:dyDescent="0.25">
      <c r="I10246" s="203"/>
      <c r="AZ10246" s="115"/>
    </row>
    <row r="10247" spans="9:52" s="180" customFormat="1" x14ac:dyDescent="0.25">
      <c r="I10247" s="203"/>
      <c r="AZ10247" s="115"/>
    </row>
    <row r="10248" spans="9:52" s="180" customFormat="1" x14ac:dyDescent="0.25">
      <c r="I10248" s="203"/>
      <c r="AZ10248" s="115"/>
    </row>
    <row r="10249" spans="9:52" s="180" customFormat="1" x14ac:dyDescent="0.25">
      <c r="I10249" s="203"/>
      <c r="AZ10249" s="115"/>
    </row>
    <row r="10250" spans="9:52" s="180" customFormat="1" x14ac:dyDescent="0.25">
      <c r="I10250" s="203"/>
      <c r="AZ10250" s="115"/>
    </row>
    <row r="10251" spans="9:52" s="180" customFormat="1" x14ac:dyDescent="0.25">
      <c r="I10251" s="203"/>
      <c r="AZ10251" s="115"/>
    </row>
    <row r="10252" spans="9:52" s="180" customFormat="1" x14ac:dyDescent="0.25">
      <c r="I10252" s="203"/>
      <c r="AZ10252" s="115"/>
    </row>
    <row r="10253" spans="9:52" s="180" customFormat="1" x14ac:dyDescent="0.25">
      <c r="I10253" s="203"/>
      <c r="AZ10253" s="115"/>
    </row>
    <row r="10254" spans="9:52" s="180" customFormat="1" x14ac:dyDescent="0.25">
      <c r="I10254" s="203"/>
      <c r="AZ10254" s="115"/>
    </row>
    <row r="10255" spans="9:52" s="180" customFormat="1" x14ac:dyDescent="0.25">
      <c r="I10255" s="203"/>
      <c r="AZ10255" s="115"/>
    </row>
    <row r="10256" spans="9:52" s="180" customFormat="1" x14ac:dyDescent="0.25">
      <c r="I10256" s="203"/>
      <c r="AZ10256" s="115"/>
    </row>
    <row r="10257" spans="9:52" s="180" customFormat="1" x14ac:dyDescent="0.25">
      <c r="I10257" s="203"/>
      <c r="AZ10257" s="115"/>
    </row>
    <row r="10258" spans="9:52" s="180" customFormat="1" x14ac:dyDescent="0.25">
      <c r="I10258" s="203"/>
      <c r="AZ10258" s="115"/>
    </row>
    <row r="10259" spans="9:52" s="180" customFormat="1" x14ac:dyDescent="0.25">
      <c r="I10259" s="203"/>
      <c r="AZ10259" s="115"/>
    </row>
    <row r="10260" spans="9:52" s="180" customFormat="1" x14ac:dyDescent="0.25">
      <c r="I10260" s="203"/>
      <c r="AZ10260" s="115"/>
    </row>
    <row r="10261" spans="9:52" s="180" customFormat="1" x14ac:dyDescent="0.25">
      <c r="I10261" s="203"/>
      <c r="AZ10261" s="115"/>
    </row>
    <row r="10262" spans="9:52" s="180" customFormat="1" x14ac:dyDescent="0.25">
      <c r="I10262" s="203"/>
      <c r="AZ10262" s="115"/>
    </row>
    <row r="10263" spans="9:52" s="180" customFormat="1" x14ac:dyDescent="0.25">
      <c r="I10263" s="203"/>
      <c r="AZ10263" s="115"/>
    </row>
    <row r="10264" spans="9:52" s="180" customFormat="1" x14ac:dyDescent="0.25">
      <c r="I10264" s="203"/>
      <c r="AZ10264" s="115"/>
    </row>
    <row r="10265" spans="9:52" s="180" customFormat="1" x14ac:dyDescent="0.25">
      <c r="I10265" s="203"/>
      <c r="AZ10265" s="115"/>
    </row>
    <row r="10266" spans="9:52" s="180" customFormat="1" x14ac:dyDescent="0.25">
      <c r="I10266" s="203"/>
      <c r="AZ10266" s="115"/>
    </row>
    <row r="10267" spans="9:52" s="180" customFormat="1" x14ac:dyDescent="0.25">
      <c r="I10267" s="203"/>
      <c r="AZ10267" s="115"/>
    </row>
    <row r="10268" spans="9:52" s="180" customFormat="1" x14ac:dyDescent="0.25">
      <c r="I10268" s="203"/>
      <c r="AZ10268" s="115"/>
    </row>
    <row r="10269" spans="9:52" s="180" customFormat="1" x14ac:dyDescent="0.25">
      <c r="I10269" s="203"/>
      <c r="AZ10269" s="115"/>
    </row>
    <row r="10270" spans="9:52" s="180" customFormat="1" x14ac:dyDescent="0.25">
      <c r="I10270" s="203"/>
      <c r="AZ10270" s="115"/>
    </row>
    <row r="10271" spans="9:52" s="180" customFormat="1" x14ac:dyDescent="0.25">
      <c r="I10271" s="203"/>
      <c r="AZ10271" s="115"/>
    </row>
    <row r="10272" spans="9:52" s="180" customFormat="1" x14ac:dyDescent="0.25">
      <c r="I10272" s="203"/>
      <c r="AZ10272" s="115"/>
    </row>
    <row r="10273" spans="9:52" s="180" customFormat="1" x14ac:dyDescent="0.25">
      <c r="I10273" s="203"/>
      <c r="AZ10273" s="115"/>
    </row>
    <row r="10274" spans="9:52" s="180" customFormat="1" x14ac:dyDescent="0.25">
      <c r="I10274" s="203"/>
      <c r="AZ10274" s="115"/>
    </row>
    <row r="10275" spans="9:52" s="180" customFormat="1" x14ac:dyDescent="0.25">
      <c r="I10275" s="203"/>
      <c r="AZ10275" s="115"/>
    </row>
    <row r="10276" spans="9:52" s="180" customFormat="1" x14ac:dyDescent="0.25">
      <c r="I10276" s="203"/>
      <c r="AZ10276" s="115"/>
    </row>
    <row r="10277" spans="9:52" s="180" customFormat="1" x14ac:dyDescent="0.25">
      <c r="I10277" s="203"/>
      <c r="AZ10277" s="115"/>
    </row>
    <row r="10278" spans="9:52" s="180" customFormat="1" x14ac:dyDescent="0.25">
      <c r="I10278" s="203"/>
      <c r="AZ10278" s="115"/>
    </row>
    <row r="10279" spans="9:52" s="180" customFormat="1" x14ac:dyDescent="0.25">
      <c r="I10279" s="203"/>
      <c r="AZ10279" s="115"/>
    </row>
    <row r="10280" spans="9:52" s="180" customFormat="1" x14ac:dyDescent="0.25">
      <c r="I10280" s="203"/>
      <c r="AZ10280" s="115"/>
    </row>
    <row r="10281" spans="9:52" s="180" customFormat="1" x14ac:dyDescent="0.25">
      <c r="I10281" s="203"/>
      <c r="AZ10281" s="115"/>
    </row>
    <row r="10282" spans="9:52" s="180" customFormat="1" x14ac:dyDescent="0.25">
      <c r="I10282" s="203"/>
      <c r="AZ10282" s="115"/>
    </row>
    <row r="10283" spans="9:52" s="180" customFormat="1" x14ac:dyDescent="0.25">
      <c r="I10283" s="203"/>
      <c r="AZ10283" s="115"/>
    </row>
    <row r="10284" spans="9:52" s="180" customFormat="1" x14ac:dyDescent="0.25">
      <c r="I10284" s="203"/>
      <c r="AZ10284" s="115"/>
    </row>
    <row r="10285" spans="9:52" s="180" customFormat="1" x14ac:dyDescent="0.25">
      <c r="I10285" s="203"/>
      <c r="AZ10285" s="115"/>
    </row>
    <row r="10286" spans="9:52" s="180" customFormat="1" x14ac:dyDescent="0.25">
      <c r="I10286" s="203"/>
      <c r="AZ10286" s="115"/>
    </row>
    <row r="10287" spans="9:52" s="180" customFormat="1" x14ac:dyDescent="0.25">
      <c r="I10287" s="203"/>
      <c r="AZ10287" s="115"/>
    </row>
    <row r="10288" spans="9:52" s="180" customFormat="1" x14ac:dyDescent="0.25">
      <c r="I10288" s="203"/>
      <c r="AZ10288" s="115"/>
    </row>
    <row r="10289" spans="9:52" s="180" customFormat="1" x14ac:dyDescent="0.25">
      <c r="I10289" s="203"/>
      <c r="AZ10289" s="115"/>
    </row>
    <row r="10290" spans="9:52" s="180" customFormat="1" x14ac:dyDescent="0.25">
      <c r="I10290" s="203"/>
      <c r="AZ10290" s="115"/>
    </row>
    <row r="10291" spans="9:52" s="180" customFormat="1" x14ac:dyDescent="0.25">
      <c r="I10291" s="203"/>
      <c r="AZ10291" s="115"/>
    </row>
    <row r="10292" spans="9:52" s="180" customFormat="1" x14ac:dyDescent="0.25">
      <c r="I10292" s="203"/>
      <c r="AZ10292" s="115"/>
    </row>
    <row r="10293" spans="9:52" s="180" customFormat="1" x14ac:dyDescent="0.25">
      <c r="I10293" s="203"/>
      <c r="AZ10293" s="115"/>
    </row>
    <row r="10294" spans="9:52" s="180" customFormat="1" x14ac:dyDescent="0.25">
      <c r="I10294" s="203"/>
      <c r="AZ10294" s="115"/>
    </row>
    <row r="10295" spans="9:52" s="180" customFormat="1" x14ac:dyDescent="0.25">
      <c r="I10295" s="203"/>
      <c r="AZ10295" s="115"/>
    </row>
    <row r="10296" spans="9:52" s="180" customFormat="1" x14ac:dyDescent="0.25">
      <c r="I10296" s="203"/>
      <c r="AZ10296" s="115"/>
    </row>
    <row r="10297" spans="9:52" s="180" customFormat="1" x14ac:dyDescent="0.25">
      <c r="I10297" s="203"/>
      <c r="AZ10297" s="115"/>
    </row>
    <row r="10298" spans="9:52" s="180" customFormat="1" x14ac:dyDescent="0.25">
      <c r="I10298" s="203"/>
      <c r="AZ10298" s="115"/>
    </row>
    <row r="10299" spans="9:52" s="180" customFormat="1" x14ac:dyDescent="0.25">
      <c r="I10299" s="203"/>
      <c r="AZ10299" s="115"/>
    </row>
    <row r="10300" spans="9:52" s="180" customFormat="1" x14ac:dyDescent="0.25">
      <c r="I10300" s="203"/>
      <c r="AZ10300" s="115"/>
    </row>
    <row r="10301" spans="9:52" s="180" customFormat="1" x14ac:dyDescent="0.25">
      <c r="I10301" s="203"/>
      <c r="AZ10301" s="115"/>
    </row>
    <row r="10302" spans="9:52" s="180" customFormat="1" x14ac:dyDescent="0.25">
      <c r="I10302" s="203"/>
      <c r="AZ10302" s="115"/>
    </row>
    <row r="10303" spans="9:52" s="180" customFormat="1" x14ac:dyDescent="0.25">
      <c r="I10303" s="203"/>
      <c r="AZ10303" s="115"/>
    </row>
    <row r="10304" spans="9:52" s="180" customFormat="1" x14ac:dyDescent="0.25">
      <c r="I10304" s="203"/>
      <c r="AZ10304" s="115"/>
    </row>
    <row r="10305" spans="9:52" s="180" customFormat="1" x14ac:dyDescent="0.25">
      <c r="I10305" s="203"/>
      <c r="AZ10305" s="115"/>
    </row>
    <row r="10306" spans="9:52" s="180" customFormat="1" x14ac:dyDescent="0.25">
      <c r="I10306" s="203"/>
      <c r="AZ10306" s="115"/>
    </row>
    <row r="10307" spans="9:52" s="180" customFormat="1" x14ac:dyDescent="0.25">
      <c r="I10307" s="203"/>
      <c r="AZ10307" s="115"/>
    </row>
    <row r="10308" spans="9:52" s="180" customFormat="1" x14ac:dyDescent="0.25">
      <c r="I10308" s="203"/>
      <c r="AZ10308" s="115"/>
    </row>
    <row r="10309" spans="9:52" s="180" customFormat="1" x14ac:dyDescent="0.25">
      <c r="I10309" s="203"/>
      <c r="AZ10309" s="115"/>
    </row>
    <row r="10310" spans="9:52" s="180" customFormat="1" x14ac:dyDescent="0.25">
      <c r="I10310" s="203"/>
      <c r="AZ10310" s="115"/>
    </row>
    <row r="10311" spans="9:52" s="180" customFormat="1" x14ac:dyDescent="0.25">
      <c r="I10311" s="203"/>
      <c r="AZ10311" s="115"/>
    </row>
    <row r="10312" spans="9:52" s="180" customFormat="1" x14ac:dyDescent="0.25">
      <c r="I10312" s="203"/>
      <c r="AZ10312" s="115"/>
    </row>
    <row r="10313" spans="9:52" s="180" customFormat="1" x14ac:dyDescent="0.25">
      <c r="I10313" s="203"/>
      <c r="AZ10313" s="115"/>
    </row>
    <row r="10314" spans="9:52" s="180" customFormat="1" x14ac:dyDescent="0.25">
      <c r="I10314" s="203"/>
      <c r="AZ10314" s="115"/>
    </row>
    <row r="10315" spans="9:52" s="180" customFormat="1" x14ac:dyDescent="0.25">
      <c r="I10315" s="203"/>
      <c r="AZ10315" s="115"/>
    </row>
    <row r="10316" spans="9:52" s="180" customFormat="1" x14ac:dyDescent="0.25">
      <c r="I10316" s="203"/>
      <c r="AZ10316" s="115"/>
    </row>
    <row r="10317" spans="9:52" s="180" customFormat="1" x14ac:dyDescent="0.25">
      <c r="I10317" s="203"/>
      <c r="AZ10317" s="115"/>
    </row>
    <row r="10318" spans="9:52" s="180" customFormat="1" x14ac:dyDescent="0.25">
      <c r="I10318" s="203"/>
      <c r="AZ10318" s="115"/>
    </row>
    <row r="10319" spans="9:52" s="180" customFormat="1" x14ac:dyDescent="0.25">
      <c r="I10319" s="203"/>
      <c r="AZ10319" s="115"/>
    </row>
    <row r="10320" spans="9:52" s="180" customFormat="1" x14ac:dyDescent="0.25">
      <c r="I10320" s="203"/>
      <c r="AZ10320" s="115"/>
    </row>
    <row r="10321" spans="9:52" s="180" customFormat="1" x14ac:dyDescent="0.25">
      <c r="I10321" s="203"/>
      <c r="AZ10321" s="115"/>
    </row>
    <row r="10322" spans="9:52" s="180" customFormat="1" x14ac:dyDescent="0.25">
      <c r="I10322" s="203"/>
      <c r="AZ10322" s="115"/>
    </row>
    <row r="10323" spans="9:52" s="180" customFormat="1" x14ac:dyDescent="0.25">
      <c r="I10323" s="203"/>
      <c r="AZ10323" s="115"/>
    </row>
    <row r="10324" spans="9:52" s="180" customFormat="1" x14ac:dyDescent="0.25">
      <c r="I10324" s="203"/>
      <c r="AZ10324" s="115"/>
    </row>
    <row r="10325" spans="9:52" s="180" customFormat="1" x14ac:dyDescent="0.25">
      <c r="I10325" s="203"/>
      <c r="AZ10325" s="115"/>
    </row>
    <row r="10326" spans="9:52" s="180" customFormat="1" x14ac:dyDescent="0.25">
      <c r="I10326" s="203"/>
      <c r="AZ10326" s="115"/>
    </row>
    <row r="10327" spans="9:52" s="180" customFormat="1" x14ac:dyDescent="0.25">
      <c r="I10327" s="203"/>
      <c r="AZ10327" s="115"/>
    </row>
    <row r="10328" spans="9:52" s="180" customFormat="1" x14ac:dyDescent="0.25">
      <c r="I10328" s="203"/>
      <c r="AZ10328" s="115"/>
    </row>
    <row r="10329" spans="9:52" s="180" customFormat="1" x14ac:dyDescent="0.25">
      <c r="I10329" s="203"/>
      <c r="AZ10329" s="115"/>
    </row>
    <row r="10330" spans="9:52" s="180" customFormat="1" x14ac:dyDescent="0.25">
      <c r="I10330" s="203"/>
      <c r="AZ10330" s="115"/>
    </row>
    <row r="10331" spans="9:52" s="180" customFormat="1" x14ac:dyDescent="0.25">
      <c r="I10331" s="203"/>
      <c r="AZ10331" s="115"/>
    </row>
    <row r="10332" spans="9:52" s="180" customFormat="1" x14ac:dyDescent="0.25">
      <c r="I10332" s="203"/>
      <c r="AZ10332" s="115"/>
    </row>
    <row r="10333" spans="9:52" s="180" customFormat="1" x14ac:dyDescent="0.25">
      <c r="I10333" s="203"/>
      <c r="AZ10333" s="115"/>
    </row>
    <row r="10334" spans="9:52" s="180" customFormat="1" x14ac:dyDescent="0.25">
      <c r="I10334" s="203"/>
      <c r="AZ10334" s="115"/>
    </row>
    <row r="10335" spans="9:52" s="180" customFormat="1" x14ac:dyDescent="0.25">
      <c r="I10335" s="203"/>
      <c r="AZ10335" s="115"/>
    </row>
    <row r="10336" spans="9:52" s="180" customFormat="1" x14ac:dyDescent="0.25">
      <c r="I10336" s="203"/>
      <c r="AZ10336" s="115"/>
    </row>
    <row r="10337" spans="9:52" s="180" customFormat="1" x14ac:dyDescent="0.25">
      <c r="I10337" s="203"/>
      <c r="AZ10337" s="115"/>
    </row>
    <row r="10338" spans="9:52" s="180" customFormat="1" x14ac:dyDescent="0.25">
      <c r="I10338" s="203"/>
      <c r="AZ10338" s="115"/>
    </row>
    <row r="10339" spans="9:52" s="180" customFormat="1" x14ac:dyDescent="0.25">
      <c r="I10339" s="203"/>
      <c r="AZ10339" s="115"/>
    </row>
    <row r="10340" spans="9:52" s="180" customFormat="1" x14ac:dyDescent="0.25">
      <c r="I10340" s="203"/>
      <c r="AZ10340" s="115"/>
    </row>
    <row r="10341" spans="9:52" s="180" customFormat="1" x14ac:dyDescent="0.25">
      <c r="I10341" s="203"/>
      <c r="AZ10341" s="115"/>
    </row>
    <row r="10342" spans="9:52" s="180" customFormat="1" x14ac:dyDescent="0.25">
      <c r="I10342" s="203"/>
      <c r="AZ10342" s="115"/>
    </row>
    <row r="10343" spans="9:52" s="180" customFormat="1" x14ac:dyDescent="0.25">
      <c r="I10343" s="203"/>
      <c r="AZ10343" s="115"/>
    </row>
    <row r="10344" spans="9:52" s="180" customFormat="1" x14ac:dyDescent="0.25">
      <c r="I10344" s="203"/>
      <c r="AZ10344" s="115"/>
    </row>
    <row r="10345" spans="9:52" s="180" customFormat="1" x14ac:dyDescent="0.25">
      <c r="I10345" s="203"/>
      <c r="AZ10345" s="115"/>
    </row>
    <row r="10346" spans="9:52" s="180" customFormat="1" x14ac:dyDescent="0.25">
      <c r="I10346" s="203"/>
      <c r="AZ10346" s="115"/>
    </row>
    <row r="10347" spans="9:52" s="180" customFormat="1" x14ac:dyDescent="0.25">
      <c r="I10347" s="203"/>
      <c r="AZ10347" s="115"/>
    </row>
    <row r="10348" spans="9:52" s="180" customFormat="1" x14ac:dyDescent="0.25">
      <c r="I10348" s="203"/>
      <c r="AZ10348" s="115"/>
    </row>
    <row r="10349" spans="9:52" s="180" customFormat="1" x14ac:dyDescent="0.25">
      <c r="I10349" s="203"/>
      <c r="AZ10349" s="115"/>
    </row>
    <row r="10350" spans="9:52" s="180" customFormat="1" x14ac:dyDescent="0.25">
      <c r="I10350" s="203"/>
      <c r="AZ10350" s="115"/>
    </row>
    <row r="10351" spans="9:52" s="180" customFormat="1" x14ac:dyDescent="0.25">
      <c r="I10351" s="203"/>
      <c r="AZ10351" s="115"/>
    </row>
    <row r="10352" spans="9:52" s="180" customFormat="1" x14ac:dyDescent="0.25">
      <c r="I10352" s="203"/>
      <c r="AZ10352" s="115"/>
    </row>
    <row r="10353" spans="9:52" s="180" customFormat="1" x14ac:dyDescent="0.25">
      <c r="I10353" s="203"/>
      <c r="AZ10353" s="115"/>
    </row>
    <row r="10354" spans="9:52" s="180" customFormat="1" x14ac:dyDescent="0.25">
      <c r="I10354" s="203"/>
      <c r="AZ10354" s="115"/>
    </row>
    <row r="10355" spans="9:52" s="180" customFormat="1" x14ac:dyDescent="0.25">
      <c r="I10355" s="203"/>
      <c r="AZ10355" s="115"/>
    </row>
    <row r="10356" spans="9:52" s="180" customFormat="1" x14ac:dyDescent="0.25">
      <c r="I10356" s="203"/>
      <c r="AZ10356" s="115"/>
    </row>
    <row r="10357" spans="9:52" s="180" customFormat="1" x14ac:dyDescent="0.25">
      <c r="I10357" s="203"/>
      <c r="AZ10357" s="115"/>
    </row>
    <row r="10358" spans="9:52" s="180" customFormat="1" x14ac:dyDescent="0.25">
      <c r="I10358" s="203"/>
      <c r="AZ10358" s="115"/>
    </row>
    <row r="10359" spans="9:52" s="180" customFormat="1" x14ac:dyDescent="0.25">
      <c r="I10359" s="203"/>
      <c r="AZ10359" s="115"/>
    </row>
    <row r="10360" spans="9:52" s="180" customFormat="1" x14ac:dyDescent="0.25">
      <c r="I10360" s="203"/>
      <c r="AZ10360" s="115"/>
    </row>
    <row r="10361" spans="9:52" s="180" customFormat="1" x14ac:dyDescent="0.25">
      <c r="I10361" s="203"/>
      <c r="AZ10361" s="115"/>
    </row>
    <row r="10362" spans="9:52" s="180" customFormat="1" x14ac:dyDescent="0.25">
      <c r="I10362" s="203"/>
      <c r="AZ10362" s="115"/>
    </row>
    <row r="10363" spans="9:52" s="180" customFormat="1" x14ac:dyDescent="0.25">
      <c r="I10363" s="203"/>
      <c r="AZ10363" s="115"/>
    </row>
    <row r="10364" spans="9:52" s="180" customFormat="1" x14ac:dyDescent="0.25">
      <c r="I10364" s="203"/>
      <c r="AZ10364" s="115"/>
    </row>
    <row r="10365" spans="9:52" s="180" customFormat="1" x14ac:dyDescent="0.25">
      <c r="I10365" s="203"/>
      <c r="AZ10365" s="115"/>
    </row>
    <row r="10366" spans="9:52" s="180" customFormat="1" x14ac:dyDescent="0.25">
      <c r="I10366" s="203"/>
      <c r="AZ10366" s="115"/>
    </row>
    <row r="10367" spans="9:52" s="180" customFormat="1" x14ac:dyDescent="0.25">
      <c r="I10367" s="203"/>
      <c r="AZ10367" s="115"/>
    </row>
    <row r="10368" spans="9:52" s="180" customFormat="1" x14ac:dyDescent="0.25">
      <c r="I10368" s="203"/>
      <c r="AZ10368" s="115"/>
    </row>
    <row r="10369" spans="9:52" s="180" customFormat="1" x14ac:dyDescent="0.25">
      <c r="I10369" s="203"/>
      <c r="AZ10369" s="115"/>
    </row>
    <row r="10370" spans="9:52" s="180" customFormat="1" x14ac:dyDescent="0.25">
      <c r="I10370" s="203"/>
      <c r="AZ10370" s="115"/>
    </row>
    <row r="10371" spans="9:52" s="180" customFormat="1" x14ac:dyDescent="0.25">
      <c r="I10371" s="203"/>
      <c r="AZ10371" s="115"/>
    </row>
    <row r="10372" spans="9:52" s="180" customFormat="1" x14ac:dyDescent="0.25">
      <c r="I10372" s="203"/>
      <c r="AZ10372" s="115"/>
    </row>
    <row r="10373" spans="9:52" s="180" customFormat="1" x14ac:dyDescent="0.25">
      <c r="I10373" s="203"/>
      <c r="AZ10373" s="115"/>
    </row>
    <row r="10374" spans="9:52" s="180" customFormat="1" x14ac:dyDescent="0.25">
      <c r="I10374" s="203"/>
      <c r="AZ10374" s="115"/>
    </row>
    <row r="10375" spans="9:52" s="180" customFormat="1" x14ac:dyDescent="0.25">
      <c r="I10375" s="203"/>
      <c r="AZ10375" s="115"/>
    </row>
    <row r="10376" spans="9:52" s="180" customFormat="1" x14ac:dyDescent="0.25">
      <c r="I10376" s="203"/>
      <c r="AZ10376" s="115"/>
    </row>
    <row r="10377" spans="9:52" s="180" customFormat="1" x14ac:dyDescent="0.25">
      <c r="I10377" s="203"/>
      <c r="AZ10377" s="115"/>
    </row>
    <row r="10378" spans="9:52" s="180" customFormat="1" x14ac:dyDescent="0.25">
      <c r="I10378" s="203"/>
      <c r="AZ10378" s="115"/>
    </row>
    <row r="10379" spans="9:52" s="180" customFormat="1" x14ac:dyDescent="0.25">
      <c r="I10379" s="203"/>
      <c r="AZ10379" s="115"/>
    </row>
    <row r="10380" spans="9:52" s="180" customFormat="1" x14ac:dyDescent="0.25">
      <c r="I10380" s="203"/>
      <c r="AZ10380" s="115"/>
    </row>
    <row r="10381" spans="9:52" s="180" customFormat="1" x14ac:dyDescent="0.25">
      <c r="I10381" s="203"/>
      <c r="AZ10381" s="115"/>
    </row>
    <row r="10382" spans="9:52" s="180" customFormat="1" x14ac:dyDescent="0.25">
      <c r="I10382" s="203"/>
      <c r="AZ10382" s="115"/>
    </row>
    <row r="10383" spans="9:52" s="180" customFormat="1" x14ac:dyDescent="0.25">
      <c r="I10383" s="203"/>
      <c r="AZ10383" s="115"/>
    </row>
    <row r="10384" spans="9:52" s="180" customFormat="1" x14ac:dyDescent="0.25">
      <c r="I10384" s="203"/>
      <c r="AZ10384" s="115"/>
    </row>
    <row r="10385" spans="9:52" s="180" customFormat="1" x14ac:dyDescent="0.25">
      <c r="I10385" s="203"/>
      <c r="AZ10385" s="115"/>
    </row>
    <row r="10386" spans="9:52" s="180" customFormat="1" x14ac:dyDescent="0.25">
      <c r="I10386" s="203"/>
      <c r="AZ10386" s="115"/>
    </row>
    <row r="10387" spans="9:52" s="180" customFormat="1" x14ac:dyDescent="0.25">
      <c r="I10387" s="203"/>
      <c r="AZ10387" s="115"/>
    </row>
    <row r="10388" spans="9:52" s="180" customFormat="1" x14ac:dyDescent="0.25">
      <c r="I10388" s="203"/>
      <c r="AZ10388" s="115"/>
    </row>
    <row r="10389" spans="9:52" s="180" customFormat="1" x14ac:dyDescent="0.25">
      <c r="I10389" s="203"/>
      <c r="AZ10389" s="115"/>
    </row>
    <row r="10390" spans="9:52" s="180" customFormat="1" x14ac:dyDescent="0.25">
      <c r="I10390" s="203"/>
      <c r="AZ10390" s="115"/>
    </row>
    <row r="10391" spans="9:52" s="180" customFormat="1" x14ac:dyDescent="0.25">
      <c r="I10391" s="203"/>
      <c r="AZ10391" s="115"/>
    </row>
    <row r="10392" spans="9:52" s="180" customFormat="1" x14ac:dyDescent="0.25">
      <c r="I10392" s="203"/>
      <c r="AZ10392" s="115"/>
    </row>
    <row r="10393" spans="9:52" s="180" customFormat="1" x14ac:dyDescent="0.25">
      <c r="I10393" s="203"/>
      <c r="AZ10393" s="115"/>
    </row>
    <row r="10394" spans="9:52" s="180" customFormat="1" x14ac:dyDescent="0.25">
      <c r="I10394" s="203"/>
      <c r="AZ10394" s="115"/>
    </row>
    <row r="10395" spans="9:52" s="180" customFormat="1" x14ac:dyDescent="0.25">
      <c r="I10395" s="203"/>
      <c r="AZ10395" s="115"/>
    </row>
    <row r="10396" spans="9:52" s="180" customFormat="1" x14ac:dyDescent="0.25">
      <c r="I10396" s="203"/>
      <c r="AZ10396" s="115"/>
    </row>
    <row r="10397" spans="9:52" s="180" customFormat="1" x14ac:dyDescent="0.25">
      <c r="I10397" s="203"/>
      <c r="AZ10397" s="115"/>
    </row>
    <row r="10398" spans="9:52" s="180" customFormat="1" x14ac:dyDescent="0.25">
      <c r="I10398" s="203"/>
      <c r="AZ10398" s="115"/>
    </row>
    <row r="10399" spans="9:52" s="180" customFormat="1" x14ac:dyDescent="0.25">
      <c r="I10399" s="203"/>
      <c r="AZ10399" s="115"/>
    </row>
    <row r="10400" spans="9:52" s="180" customFormat="1" x14ac:dyDescent="0.25">
      <c r="I10400" s="203"/>
      <c r="AZ10400" s="115"/>
    </row>
    <row r="10401" spans="9:52" s="180" customFormat="1" x14ac:dyDescent="0.25">
      <c r="I10401" s="203"/>
      <c r="AZ10401" s="115"/>
    </row>
    <row r="10402" spans="9:52" s="180" customFormat="1" x14ac:dyDescent="0.25">
      <c r="I10402" s="203"/>
      <c r="AZ10402" s="115"/>
    </row>
    <row r="10403" spans="9:52" s="180" customFormat="1" x14ac:dyDescent="0.25">
      <c r="I10403" s="203"/>
      <c r="AZ10403" s="115"/>
    </row>
    <row r="10404" spans="9:52" s="180" customFormat="1" x14ac:dyDescent="0.25">
      <c r="I10404" s="203"/>
      <c r="AZ10404" s="115"/>
    </row>
    <row r="10405" spans="9:52" s="180" customFormat="1" x14ac:dyDescent="0.25">
      <c r="I10405" s="203"/>
      <c r="AZ10405" s="115"/>
    </row>
    <row r="10406" spans="9:52" s="180" customFormat="1" x14ac:dyDescent="0.25">
      <c r="I10406" s="203"/>
      <c r="AZ10406" s="115"/>
    </row>
    <row r="10407" spans="9:52" s="180" customFormat="1" x14ac:dyDescent="0.25">
      <c r="I10407" s="203"/>
      <c r="AZ10407" s="115"/>
    </row>
    <row r="10408" spans="9:52" s="180" customFormat="1" x14ac:dyDescent="0.25">
      <c r="I10408" s="203"/>
      <c r="AZ10408" s="115"/>
    </row>
    <row r="10409" spans="9:52" s="180" customFormat="1" x14ac:dyDescent="0.25">
      <c r="I10409" s="203"/>
      <c r="AZ10409" s="115"/>
    </row>
    <row r="10410" spans="9:52" s="180" customFormat="1" x14ac:dyDescent="0.25">
      <c r="I10410" s="203"/>
      <c r="AZ10410" s="115"/>
    </row>
    <row r="10411" spans="9:52" s="180" customFormat="1" x14ac:dyDescent="0.25">
      <c r="I10411" s="203"/>
      <c r="AZ10411" s="115"/>
    </row>
    <row r="10412" spans="9:52" s="180" customFormat="1" x14ac:dyDescent="0.25">
      <c r="I10412" s="203"/>
      <c r="AZ10412" s="115"/>
    </row>
    <row r="10413" spans="9:52" s="180" customFormat="1" x14ac:dyDescent="0.25">
      <c r="I10413" s="203"/>
      <c r="AZ10413" s="115"/>
    </row>
    <row r="10414" spans="9:52" s="180" customFormat="1" x14ac:dyDescent="0.25">
      <c r="I10414" s="203"/>
      <c r="AZ10414" s="115"/>
    </row>
    <row r="10415" spans="9:52" s="180" customFormat="1" x14ac:dyDescent="0.25">
      <c r="I10415" s="203"/>
      <c r="AZ10415" s="115"/>
    </row>
    <row r="10416" spans="9:52" s="180" customFormat="1" x14ac:dyDescent="0.25">
      <c r="I10416" s="203"/>
      <c r="AZ10416" s="115"/>
    </row>
    <row r="10417" spans="9:52" s="180" customFormat="1" x14ac:dyDescent="0.25">
      <c r="I10417" s="203"/>
      <c r="AZ10417" s="115"/>
    </row>
    <row r="10418" spans="9:52" s="180" customFormat="1" x14ac:dyDescent="0.25">
      <c r="I10418" s="203"/>
      <c r="AZ10418" s="115"/>
    </row>
    <row r="10419" spans="9:52" s="180" customFormat="1" x14ac:dyDescent="0.25">
      <c r="I10419" s="203"/>
      <c r="AZ10419" s="115"/>
    </row>
    <row r="10420" spans="9:52" s="180" customFormat="1" x14ac:dyDescent="0.25">
      <c r="I10420" s="203"/>
      <c r="AZ10420" s="115"/>
    </row>
    <row r="10421" spans="9:52" s="180" customFormat="1" x14ac:dyDescent="0.25">
      <c r="I10421" s="203"/>
      <c r="AZ10421" s="115"/>
    </row>
    <row r="10422" spans="9:52" s="180" customFormat="1" x14ac:dyDescent="0.25">
      <c r="I10422" s="203"/>
      <c r="AZ10422" s="115"/>
    </row>
    <row r="10423" spans="9:52" s="180" customFormat="1" x14ac:dyDescent="0.25">
      <c r="I10423" s="203"/>
      <c r="AZ10423" s="115"/>
    </row>
    <row r="10424" spans="9:52" s="180" customFormat="1" x14ac:dyDescent="0.25">
      <c r="I10424" s="203"/>
      <c r="AZ10424" s="115"/>
    </row>
    <row r="10425" spans="9:52" s="180" customFormat="1" x14ac:dyDescent="0.25">
      <c r="I10425" s="203"/>
      <c r="AZ10425" s="115"/>
    </row>
    <row r="10426" spans="9:52" s="180" customFormat="1" x14ac:dyDescent="0.25">
      <c r="I10426" s="203"/>
      <c r="AZ10426" s="115"/>
    </row>
    <row r="10427" spans="9:52" s="180" customFormat="1" x14ac:dyDescent="0.25">
      <c r="I10427" s="203"/>
      <c r="AZ10427" s="115"/>
    </row>
    <row r="10428" spans="9:52" s="180" customFormat="1" x14ac:dyDescent="0.25">
      <c r="I10428" s="203"/>
      <c r="AZ10428" s="115"/>
    </row>
    <row r="10429" spans="9:52" s="180" customFormat="1" x14ac:dyDescent="0.25">
      <c r="I10429" s="203"/>
      <c r="AZ10429" s="115"/>
    </row>
    <row r="10430" spans="9:52" s="180" customFormat="1" x14ac:dyDescent="0.25">
      <c r="I10430" s="203"/>
      <c r="AZ10430" s="115"/>
    </row>
    <row r="10431" spans="9:52" s="180" customFormat="1" x14ac:dyDescent="0.25">
      <c r="I10431" s="203"/>
      <c r="AZ10431" s="115"/>
    </row>
    <row r="10432" spans="9:52" s="180" customFormat="1" x14ac:dyDescent="0.25">
      <c r="I10432" s="203"/>
      <c r="AZ10432" s="115"/>
    </row>
    <row r="10433" spans="9:52" s="180" customFormat="1" x14ac:dyDescent="0.25">
      <c r="I10433" s="203"/>
      <c r="AZ10433" s="115"/>
    </row>
    <row r="10434" spans="9:52" s="180" customFormat="1" x14ac:dyDescent="0.25">
      <c r="I10434" s="203"/>
      <c r="AZ10434" s="115"/>
    </row>
    <row r="10435" spans="9:52" s="180" customFormat="1" x14ac:dyDescent="0.25">
      <c r="I10435" s="203"/>
      <c r="AZ10435" s="115"/>
    </row>
    <row r="10436" spans="9:52" s="180" customFormat="1" x14ac:dyDescent="0.25">
      <c r="I10436" s="203"/>
      <c r="AZ10436" s="115"/>
    </row>
    <row r="10437" spans="9:52" s="180" customFormat="1" x14ac:dyDescent="0.25">
      <c r="I10437" s="203"/>
      <c r="AZ10437" s="115"/>
    </row>
    <row r="10438" spans="9:52" s="180" customFormat="1" x14ac:dyDescent="0.25">
      <c r="I10438" s="203"/>
      <c r="AZ10438" s="115"/>
    </row>
    <row r="10439" spans="9:52" s="180" customFormat="1" x14ac:dyDescent="0.25">
      <c r="I10439" s="203"/>
      <c r="AZ10439" s="115"/>
    </row>
    <row r="10440" spans="9:52" s="180" customFormat="1" x14ac:dyDescent="0.25">
      <c r="I10440" s="203"/>
      <c r="AZ10440" s="115"/>
    </row>
    <row r="10441" spans="9:52" s="180" customFormat="1" x14ac:dyDescent="0.25">
      <c r="I10441" s="203"/>
      <c r="AZ10441" s="115"/>
    </row>
    <row r="10442" spans="9:52" s="180" customFormat="1" x14ac:dyDescent="0.25">
      <c r="I10442" s="203"/>
      <c r="AZ10442" s="115"/>
    </row>
    <row r="10443" spans="9:52" s="180" customFormat="1" x14ac:dyDescent="0.25">
      <c r="I10443" s="203"/>
      <c r="AZ10443" s="115"/>
    </row>
    <row r="10444" spans="9:52" s="180" customFormat="1" x14ac:dyDescent="0.25">
      <c r="I10444" s="203"/>
      <c r="AZ10444" s="115"/>
    </row>
    <row r="10445" spans="9:52" s="180" customFormat="1" x14ac:dyDescent="0.25">
      <c r="I10445" s="203"/>
      <c r="AZ10445" s="115"/>
    </row>
    <row r="10446" spans="9:52" s="180" customFormat="1" x14ac:dyDescent="0.25">
      <c r="I10446" s="203"/>
      <c r="AZ10446" s="115"/>
    </row>
    <row r="10447" spans="9:52" s="180" customFormat="1" x14ac:dyDescent="0.25">
      <c r="I10447" s="203"/>
      <c r="AZ10447" s="115"/>
    </row>
    <row r="10448" spans="9:52" s="180" customFormat="1" x14ac:dyDescent="0.25">
      <c r="I10448" s="203"/>
      <c r="AZ10448" s="115"/>
    </row>
    <row r="10449" spans="9:52" s="180" customFormat="1" x14ac:dyDescent="0.25">
      <c r="I10449" s="203"/>
      <c r="AZ10449" s="115"/>
    </row>
    <row r="10450" spans="9:52" s="180" customFormat="1" x14ac:dyDescent="0.25">
      <c r="I10450" s="203"/>
      <c r="AZ10450" s="115"/>
    </row>
    <row r="10451" spans="9:52" s="180" customFormat="1" x14ac:dyDescent="0.25">
      <c r="I10451" s="203"/>
      <c r="AZ10451" s="115"/>
    </row>
    <row r="10452" spans="9:52" s="180" customFormat="1" x14ac:dyDescent="0.25">
      <c r="I10452" s="203"/>
      <c r="AZ10452" s="115"/>
    </row>
    <row r="10453" spans="9:52" s="180" customFormat="1" x14ac:dyDescent="0.25">
      <c r="I10453" s="203"/>
      <c r="AZ10453" s="115"/>
    </row>
    <row r="10454" spans="9:52" s="180" customFormat="1" x14ac:dyDescent="0.25">
      <c r="I10454" s="203"/>
      <c r="AZ10454" s="115"/>
    </row>
    <row r="10455" spans="9:52" s="180" customFormat="1" x14ac:dyDescent="0.25">
      <c r="I10455" s="203"/>
      <c r="AZ10455" s="115"/>
    </row>
    <row r="10456" spans="9:52" s="180" customFormat="1" x14ac:dyDescent="0.25">
      <c r="I10456" s="203"/>
      <c r="AZ10456" s="115"/>
    </row>
    <row r="10457" spans="9:52" s="180" customFormat="1" x14ac:dyDescent="0.25">
      <c r="I10457" s="203"/>
      <c r="AZ10457" s="115"/>
    </row>
    <row r="10458" spans="9:52" s="180" customFormat="1" x14ac:dyDescent="0.25">
      <c r="I10458" s="203"/>
      <c r="AZ10458" s="115"/>
    </row>
    <row r="10459" spans="9:52" s="180" customFormat="1" x14ac:dyDescent="0.25">
      <c r="I10459" s="203"/>
      <c r="AZ10459" s="115"/>
    </row>
    <row r="10460" spans="9:52" s="180" customFormat="1" x14ac:dyDescent="0.25">
      <c r="I10460" s="203"/>
      <c r="AZ10460" s="115"/>
    </row>
    <row r="10461" spans="9:52" s="180" customFormat="1" x14ac:dyDescent="0.25">
      <c r="I10461" s="203"/>
      <c r="AZ10461" s="115"/>
    </row>
    <row r="10462" spans="9:52" s="180" customFormat="1" x14ac:dyDescent="0.25">
      <c r="I10462" s="203"/>
      <c r="AZ10462" s="115"/>
    </row>
    <row r="10463" spans="9:52" s="180" customFormat="1" x14ac:dyDescent="0.25">
      <c r="I10463" s="203"/>
      <c r="AZ10463" s="115"/>
    </row>
    <row r="10464" spans="9:52" s="180" customFormat="1" x14ac:dyDescent="0.25">
      <c r="I10464" s="203"/>
      <c r="AZ10464" s="115"/>
    </row>
    <row r="10465" spans="9:52" s="180" customFormat="1" x14ac:dyDescent="0.25">
      <c r="I10465" s="203"/>
      <c r="AZ10465" s="115"/>
    </row>
    <row r="10466" spans="9:52" s="180" customFormat="1" x14ac:dyDescent="0.25">
      <c r="I10466" s="203"/>
      <c r="AZ10466" s="115"/>
    </row>
    <row r="10467" spans="9:52" s="180" customFormat="1" x14ac:dyDescent="0.25">
      <c r="I10467" s="203"/>
      <c r="AZ10467" s="115"/>
    </row>
    <row r="10468" spans="9:52" s="180" customFormat="1" x14ac:dyDescent="0.25">
      <c r="I10468" s="203"/>
      <c r="AZ10468" s="115"/>
    </row>
    <row r="10469" spans="9:52" s="180" customFormat="1" x14ac:dyDescent="0.25">
      <c r="I10469" s="203"/>
      <c r="AZ10469" s="115"/>
    </row>
    <row r="10470" spans="9:52" s="180" customFormat="1" x14ac:dyDescent="0.25">
      <c r="I10470" s="203"/>
      <c r="AZ10470" s="115"/>
    </row>
    <row r="10471" spans="9:52" s="180" customFormat="1" x14ac:dyDescent="0.25">
      <c r="I10471" s="203"/>
      <c r="AZ10471" s="115"/>
    </row>
    <row r="10472" spans="9:52" s="180" customFormat="1" x14ac:dyDescent="0.25">
      <c r="I10472" s="203"/>
      <c r="AZ10472" s="115"/>
    </row>
    <row r="10473" spans="9:52" s="180" customFormat="1" x14ac:dyDescent="0.25">
      <c r="I10473" s="203"/>
      <c r="AZ10473" s="115"/>
    </row>
    <row r="10474" spans="9:52" s="180" customFormat="1" x14ac:dyDescent="0.25">
      <c r="I10474" s="203"/>
      <c r="AZ10474" s="115"/>
    </row>
    <row r="10475" spans="9:52" s="180" customFormat="1" x14ac:dyDescent="0.25">
      <c r="I10475" s="203"/>
      <c r="AZ10475" s="115"/>
    </row>
    <row r="10476" spans="9:52" s="180" customFormat="1" x14ac:dyDescent="0.25">
      <c r="I10476" s="203"/>
      <c r="AZ10476" s="115"/>
    </row>
    <row r="10477" spans="9:52" s="180" customFormat="1" x14ac:dyDescent="0.25">
      <c r="I10477" s="203"/>
      <c r="AZ10477" s="115"/>
    </row>
    <row r="10478" spans="9:52" s="180" customFormat="1" x14ac:dyDescent="0.25">
      <c r="I10478" s="203"/>
      <c r="AZ10478" s="115"/>
    </row>
    <row r="10479" spans="9:52" s="180" customFormat="1" x14ac:dyDescent="0.25">
      <c r="I10479" s="203"/>
      <c r="AZ10479" s="115"/>
    </row>
    <row r="10480" spans="9:52" s="180" customFormat="1" x14ac:dyDescent="0.25">
      <c r="I10480" s="203"/>
      <c r="AZ10480" s="115"/>
    </row>
    <row r="10481" spans="9:52" s="180" customFormat="1" x14ac:dyDescent="0.25">
      <c r="I10481" s="203"/>
      <c r="AZ10481" s="115"/>
    </row>
    <row r="10482" spans="9:52" s="180" customFormat="1" x14ac:dyDescent="0.25">
      <c r="I10482" s="203"/>
      <c r="AZ10482" s="115"/>
    </row>
    <row r="10483" spans="9:52" s="180" customFormat="1" x14ac:dyDescent="0.25">
      <c r="I10483" s="203"/>
      <c r="AZ10483" s="115"/>
    </row>
    <row r="10484" spans="9:52" s="180" customFormat="1" x14ac:dyDescent="0.25">
      <c r="I10484" s="203"/>
      <c r="AZ10484" s="115"/>
    </row>
    <row r="10485" spans="9:52" s="180" customFormat="1" x14ac:dyDescent="0.25">
      <c r="I10485" s="203"/>
      <c r="AZ10485" s="115"/>
    </row>
    <row r="10486" spans="9:52" s="180" customFormat="1" x14ac:dyDescent="0.25">
      <c r="I10486" s="203"/>
      <c r="AZ10486" s="115"/>
    </row>
    <row r="10487" spans="9:52" s="180" customFormat="1" x14ac:dyDescent="0.25">
      <c r="I10487" s="203"/>
      <c r="AZ10487" s="115"/>
    </row>
    <row r="10488" spans="9:52" s="180" customFormat="1" x14ac:dyDescent="0.25">
      <c r="I10488" s="203"/>
      <c r="AZ10488" s="115"/>
    </row>
    <row r="10489" spans="9:52" s="180" customFormat="1" x14ac:dyDescent="0.25">
      <c r="I10489" s="203"/>
      <c r="AZ10489" s="115"/>
    </row>
    <row r="10490" spans="9:52" s="180" customFormat="1" x14ac:dyDescent="0.25">
      <c r="I10490" s="203"/>
      <c r="AZ10490" s="115"/>
    </row>
    <row r="10491" spans="9:52" s="180" customFormat="1" x14ac:dyDescent="0.25">
      <c r="I10491" s="203"/>
      <c r="AZ10491" s="115"/>
    </row>
    <row r="10492" spans="9:52" s="180" customFormat="1" x14ac:dyDescent="0.25">
      <c r="I10492" s="203"/>
      <c r="AZ10492" s="115"/>
    </row>
    <row r="10493" spans="9:52" s="180" customFormat="1" x14ac:dyDescent="0.25">
      <c r="I10493" s="203"/>
      <c r="AZ10493" s="115"/>
    </row>
    <row r="10494" spans="9:52" s="180" customFormat="1" x14ac:dyDescent="0.25">
      <c r="I10494" s="203"/>
      <c r="AZ10494" s="115"/>
    </row>
    <row r="10495" spans="9:52" s="180" customFormat="1" x14ac:dyDescent="0.25">
      <c r="I10495" s="203"/>
      <c r="AZ10495" s="115"/>
    </row>
    <row r="10496" spans="9:52" s="180" customFormat="1" x14ac:dyDescent="0.25">
      <c r="I10496" s="203"/>
      <c r="AZ10496" s="115"/>
    </row>
    <row r="10497" spans="9:52" s="180" customFormat="1" x14ac:dyDescent="0.25">
      <c r="I10497" s="203"/>
      <c r="AZ10497" s="115"/>
    </row>
    <row r="10498" spans="9:52" s="180" customFormat="1" x14ac:dyDescent="0.25">
      <c r="I10498" s="203"/>
      <c r="AZ10498" s="115"/>
    </row>
    <row r="10499" spans="9:52" s="180" customFormat="1" x14ac:dyDescent="0.25">
      <c r="I10499" s="203"/>
      <c r="AZ10499" s="115"/>
    </row>
    <row r="10500" spans="9:52" s="180" customFormat="1" x14ac:dyDescent="0.25">
      <c r="I10500" s="203"/>
      <c r="AZ10500" s="115"/>
    </row>
    <row r="10501" spans="9:52" s="180" customFormat="1" x14ac:dyDescent="0.25">
      <c r="I10501" s="203"/>
      <c r="AZ10501" s="115"/>
    </row>
    <row r="10502" spans="9:52" s="180" customFormat="1" x14ac:dyDescent="0.25">
      <c r="I10502" s="203"/>
      <c r="AZ10502" s="115"/>
    </row>
    <row r="10503" spans="9:52" s="180" customFormat="1" x14ac:dyDescent="0.25">
      <c r="I10503" s="203"/>
      <c r="AZ10503" s="115"/>
    </row>
    <row r="10504" spans="9:52" s="180" customFormat="1" x14ac:dyDescent="0.25">
      <c r="I10504" s="203"/>
      <c r="AZ10504" s="115"/>
    </row>
    <row r="10505" spans="9:52" s="180" customFormat="1" x14ac:dyDescent="0.25">
      <c r="I10505" s="203"/>
      <c r="AZ10505" s="115"/>
    </row>
    <row r="10506" spans="9:52" s="180" customFormat="1" x14ac:dyDescent="0.25">
      <c r="I10506" s="203"/>
      <c r="AZ10506" s="115"/>
    </row>
    <row r="10507" spans="9:52" s="180" customFormat="1" x14ac:dyDescent="0.25">
      <c r="I10507" s="203"/>
      <c r="AZ10507" s="115"/>
    </row>
    <row r="10508" spans="9:52" s="180" customFormat="1" x14ac:dyDescent="0.25">
      <c r="I10508" s="203"/>
      <c r="AZ10508" s="115"/>
    </row>
    <row r="10509" spans="9:52" s="180" customFormat="1" x14ac:dyDescent="0.25">
      <c r="I10509" s="203"/>
      <c r="AZ10509" s="115"/>
    </row>
    <row r="10510" spans="9:52" s="180" customFormat="1" x14ac:dyDescent="0.25">
      <c r="I10510" s="203"/>
      <c r="AZ10510" s="115"/>
    </row>
    <row r="10511" spans="9:52" s="180" customFormat="1" x14ac:dyDescent="0.25">
      <c r="I10511" s="203"/>
      <c r="AZ10511" s="115"/>
    </row>
    <row r="10512" spans="9:52" s="180" customFormat="1" x14ac:dyDescent="0.25">
      <c r="I10512" s="203"/>
      <c r="AZ10512" s="115"/>
    </row>
    <row r="10513" spans="9:52" s="180" customFormat="1" x14ac:dyDescent="0.25">
      <c r="I10513" s="203"/>
      <c r="AZ10513" s="115"/>
    </row>
    <row r="10514" spans="9:52" s="180" customFormat="1" x14ac:dyDescent="0.25">
      <c r="I10514" s="203"/>
      <c r="AZ10514" s="115"/>
    </row>
    <row r="10515" spans="9:52" s="180" customFormat="1" x14ac:dyDescent="0.25">
      <c r="I10515" s="203"/>
      <c r="AZ10515" s="115"/>
    </row>
    <row r="10516" spans="9:52" s="180" customFormat="1" x14ac:dyDescent="0.25">
      <c r="I10516" s="203"/>
      <c r="AZ10516" s="115"/>
    </row>
    <row r="10517" spans="9:52" s="180" customFormat="1" x14ac:dyDescent="0.25">
      <c r="I10517" s="203"/>
      <c r="AZ10517" s="115"/>
    </row>
    <row r="10518" spans="9:52" s="180" customFormat="1" x14ac:dyDescent="0.25">
      <c r="I10518" s="203"/>
      <c r="AZ10518" s="115"/>
    </row>
    <row r="10519" spans="9:52" s="180" customFormat="1" x14ac:dyDescent="0.25">
      <c r="I10519" s="203"/>
      <c r="AZ10519" s="115"/>
    </row>
    <row r="10520" spans="9:52" s="180" customFormat="1" x14ac:dyDescent="0.25">
      <c r="I10520" s="203"/>
      <c r="AZ10520" s="115"/>
    </row>
    <row r="10521" spans="9:52" s="180" customFormat="1" x14ac:dyDescent="0.25">
      <c r="I10521" s="203"/>
      <c r="AZ10521" s="115"/>
    </row>
    <row r="10522" spans="9:52" s="180" customFormat="1" x14ac:dyDescent="0.25">
      <c r="I10522" s="203"/>
      <c r="AZ10522" s="115"/>
    </row>
    <row r="10523" spans="9:52" s="180" customFormat="1" x14ac:dyDescent="0.25">
      <c r="I10523" s="203"/>
      <c r="AZ10523" s="115"/>
    </row>
    <row r="10524" spans="9:52" s="180" customFormat="1" x14ac:dyDescent="0.25">
      <c r="I10524" s="203"/>
      <c r="AZ10524" s="115"/>
    </row>
    <row r="10525" spans="9:52" s="180" customFormat="1" x14ac:dyDescent="0.25">
      <c r="I10525" s="203"/>
      <c r="AZ10525" s="115"/>
    </row>
    <row r="10526" spans="9:52" s="180" customFormat="1" x14ac:dyDescent="0.25">
      <c r="I10526" s="203"/>
      <c r="AZ10526" s="115"/>
    </row>
    <row r="10527" spans="9:52" s="180" customFormat="1" x14ac:dyDescent="0.25">
      <c r="I10527" s="203"/>
      <c r="AZ10527" s="115"/>
    </row>
    <row r="10528" spans="9:52" s="180" customFormat="1" x14ac:dyDescent="0.25">
      <c r="I10528" s="203"/>
      <c r="AZ10528" s="115"/>
    </row>
    <row r="10529" spans="9:52" s="180" customFormat="1" x14ac:dyDescent="0.25">
      <c r="I10529" s="203"/>
      <c r="AZ10529" s="115"/>
    </row>
    <row r="10530" spans="9:52" s="180" customFormat="1" x14ac:dyDescent="0.25">
      <c r="I10530" s="203"/>
      <c r="AZ10530" s="115"/>
    </row>
    <row r="10531" spans="9:52" s="180" customFormat="1" x14ac:dyDescent="0.25">
      <c r="I10531" s="203"/>
      <c r="AZ10531" s="115"/>
    </row>
    <row r="10532" spans="9:52" s="180" customFormat="1" x14ac:dyDescent="0.25">
      <c r="I10532" s="203"/>
      <c r="AZ10532" s="115"/>
    </row>
    <row r="10533" spans="9:52" s="180" customFormat="1" x14ac:dyDescent="0.25">
      <c r="I10533" s="203"/>
      <c r="AZ10533" s="115"/>
    </row>
    <row r="10534" spans="9:52" s="180" customFormat="1" x14ac:dyDescent="0.25">
      <c r="I10534" s="203"/>
      <c r="AZ10534" s="115"/>
    </row>
    <row r="10535" spans="9:52" s="180" customFormat="1" x14ac:dyDescent="0.25">
      <c r="I10535" s="203"/>
      <c r="AZ10535" s="115"/>
    </row>
    <row r="10536" spans="9:52" s="180" customFormat="1" x14ac:dyDescent="0.25">
      <c r="I10536" s="203"/>
      <c r="AZ10536" s="115"/>
    </row>
    <row r="10537" spans="9:52" s="180" customFormat="1" x14ac:dyDescent="0.25">
      <c r="I10537" s="203"/>
      <c r="AZ10537" s="115"/>
    </row>
    <row r="10538" spans="9:52" s="180" customFormat="1" x14ac:dyDescent="0.25">
      <c r="I10538" s="203"/>
      <c r="AZ10538" s="115"/>
    </row>
    <row r="10539" spans="9:52" s="180" customFormat="1" x14ac:dyDescent="0.25">
      <c r="I10539" s="203"/>
      <c r="AZ10539" s="115"/>
    </row>
    <row r="10540" spans="9:52" s="180" customFormat="1" x14ac:dyDescent="0.25">
      <c r="I10540" s="203"/>
      <c r="AZ10540" s="115"/>
    </row>
    <row r="10541" spans="9:52" s="180" customFormat="1" x14ac:dyDescent="0.25">
      <c r="I10541" s="203"/>
      <c r="AZ10541" s="115"/>
    </row>
    <row r="10542" spans="9:52" s="180" customFormat="1" x14ac:dyDescent="0.25">
      <c r="I10542" s="203"/>
      <c r="AZ10542" s="115"/>
    </row>
    <row r="10543" spans="9:52" s="180" customFormat="1" x14ac:dyDescent="0.25">
      <c r="I10543" s="203"/>
      <c r="AZ10543" s="115"/>
    </row>
    <row r="10544" spans="9:52" s="180" customFormat="1" x14ac:dyDescent="0.25">
      <c r="I10544" s="203"/>
      <c r="AZ10544" s="115"/>
    </row>
    <row r="10545" spans="9:52" s="180" customFormat="1" x14ac:dyDescent="0.25">
      <c r="I10545" s="203"/>
      <c r="AZ10545" s="115"/>
    </row>
    <row r="10546" spans="9:52" s="180" customFormat="1" x14ac:dyDescent="0.25">
      <c r="I10546" s="203"/>
      <c r="AZ10546" s="115"/>
    </row>
    <row r="10547" spans="9:52" s="180" customFormat="1" x14ac:dyDescent="0.25">
      <c r="I10547" s="203"/>
      <c r="AZ10547" s="115"/>
    </row>
    <row r="10548" spans="9:52" s="180" customFormat="1" x14ac:dyDescent="0.25">
      <c r="I10548" s="203"/>
      <c r="AZ10548" s="115"/>
    </row>
    <row r="10549" spans="9:52" s="180" customFormat="1" x14ac:dyDescent="0.25">
      <c r="I10549" s="203"/>
      <c r="AZ10549" s="115"/>
    </row>
    <row r="10550" spans="9:52" s="180" customFormat="1" x14ac:dyDescent="0.25">
      <c r="I10550" s="203"/>
      <c r="AZ10550" s="115"/>
    </row>
    <row r="10551" spans="9:52" s="180" customFormat="1" x14ac:dyDescent="0.25">
      <c r="I10551" s="203"/>
      <c r="AZ10551" s="115"/>
    </row>
    <row r="10552" spans="9:52" s="180" customFormat="1" x14ac:dyDescent="0.25">
      <c r="I10552" s="203"/>
      <c r="AZ10552" s="115"/>
    </row>
    <row r="10553" spans="9:52" s="180" customFormat="1" x14ac:dyDescent="0.25">
      <c r="I10553" s="203"/>
      <c r="AZ10553" s="115"/>
    </row>
    <row r="10554" spans="9:52" s="180" customFormat="1" x14ac:dyDescent="0.25">
      <c r="I10554" s="203"/>
      <c r="AZ10554" s="115"/>
    </row>
    <row r="10555" spans="9:52" s="180" customFormat="1" x14ac:dyDescent="0.25">
      <c r="I10555" s="203"/>
      <c r="AZ10555" s="115"/>
    </row>
    <row r="10556" spans="9:52" s="180" customFormat="1" x14ac:dyDescent="0.25">
      <c r="I10556" s="203"/>
      <c r="AZ10556" s="115"/>
    </row>
    <row r="10557" spans="9:52" s="180" customFormat="1" x14ac:dyDescent="0.25">
      <c r="I10557" s="203"/>
      <c r="AZ10557" s="115"/>
    </row>
    <row r="10558" spans="9:52" s="180" customFormat="1" x14ac:dyDescent="0.25">
      <c r="I10558" s="203"/>
      <c r="AZ10558" s="115"/>
    </row>
    <row r="10559" spans="9:52" s="180" customFormat="1" x14ac:dyDescent="0.25">
      <c r="I10559" s="203"/>
      <c r="AZ10559" s="115"/>
    </row>
    <row r="10560" spans="9:52" s="180" customFormat="1" x14ac:dyDescent="0.25">
      <c r="I10560" s="203"/>
      <c r="AZ10560" s="115"/>
    </row>
    <row r="10561" spans="9:52" s="180" customFormat="1" x14ac:dyDescent="0.25">
      <c r="I10561" s="203"/>
      <c r="AZ10561" s="115"/>
    </row>
    <row r="10562" spans="9:52" s="180" customFormat="1" x14ac:dyDescent="0.25">
      <c r="I10562" s="203"/>
      <c r="AZ10562" s="115"/>
    </row>
    <row r="10563" spans="9:52" s="180" customFormat="1" x14ac:dyDescent="0.25">
      <c r="I10563" s="203"/>
      <c r="AZ10563" s="115"/>
    </row>
    <row r="10564" spans="9:52" s="180" customFormat="1" x14ac:dyDescent="0.25">
      <c r="I10564" s="203"/>
      <c r="AZ10564" s="115"/>
    </row>
    <row r="10565" spans="9:52" s="180" customFormat="1" x14ac:dyDescent="0.25">
      <c r="I10565" s="203"/>
      <c r="AZ10565" s="115"/>
    </row>
    <row r="10566" spans="9:52" s="180" customFormat="1" x14ac:dyDescent="0.25">
      <c r="I10566" s="203"/>
      <c r="AZ10566" s="115"/>
    </row>
    <row r="10567" spans="9:52" s="180" customFormat="1" x14ac:dyDescent="0.25">
      <c r="I10567" s="203"/>
      <c r="AZ10567" s="115"/>
    </row>
    <row r="10568" spans="9:52" s="180" customFormat="1" x14ac:dyDescent="0.25">
      <c r="I10568" s="203"/>
      <c r="AZ10568" s="115"/>
    </row>
    <row r="10569" spans="9:52" s="180" customFormat="1" x14ac:dyDescent="0.25">
      <c r="I10569" s="203"/>
      <c r="AZ10569" s="115"/>
    </row>
    <row r="10570" spans="9:52" s="180" customFormat="1" x14ac:dyDescent="0.25">
      <c r="I10570" s="203"/>
      <c r="AZ10570" s="115"/>
    </row>
    <row r="10571" spans="9:52" s="180" customFormat="1" x14ac:dyDescent="0.25">
      <c r="I10571" s="203"/>
      <c r="AZ10571" s="115"/>
    </row>
    <row r="10572" spans="9:52" s="180" customFormat="1" x14ac:dyDescent="0.25">
      <c r="I10572" s="203"/>
      <c r="AZ10572" s="115"/>
    </row>
    <row r="10573" spans="9:52" s="180" customFormat="1" x14ac:dyDescent="0.25">
      <c r="I10573" s="203"/>
      <c r="AZ10573" s="115"/>
    </row>
    <row r="10574" spans="9:52" s="180" customFormat="1" x14ac:dyDescent="0.25">
      <c r="I10574" s="203"/>
      <c r="AZ10574" s="115"/>
    </row>
    <row r="10575" spans="9:52" s="180" customFormat="1" x14ac:dyDescent="0.25">
      <c r="I10575" s="203"/>
      <c r="AZ10575" s="115"/>
    </row>
    <row r="10576" spans="9:52" s="180" customFormat="1" x14ac:dyDescent="0.25">
      <c r="I10576" s="203"/>
      <c r="AZ10576" s="115"/>
    </row>
    <row r="10577" spans="9:52" s="180" customFormat="1" x14ac:dyDescent="0.25">
      <c r="I10577" s="203"/>
      <c r="AZ10577" s="115"/>
    </row>
    <row r="10578" spans="9:52" s="180" customFormat="1" x14ac:dyDescent="0.25">
      <c r="I10578" s="203"/>
      <c r="AZ10578" s="115"/>
    </row>
    <row r="10579" spans="9:52" s="180" customFormat="1" x14ac:dyDescent="0.25">
      <c r="I10579" s="203"/>
      <c r="AZ10579" s="115"/>
    </row>
    <row r="10580" spans="9:52" s="180" customFormat="1" x14ac:dyDescent="0.25">
      <c r="I10580" s="203"/>
      <c r="AZ10580" s="115"/>
    </row>
    <row r="10581" spans="9:52" s="180" customFormat="1" x14ac:dyDescent="0.25">
      <c r="I10581" s="203"/>
      <c r="AZ10581" s="115"/>
    </row>
    <row r="10582" spans="9:52" s="180" customFormat="1" x14ac:dyDescent="0.25">
      <c r="I10582" s="203"/>
      <c r="AZ10582" s="115"/>
    </row>
    <row r="10583" spans="9:52" s="180" customFormat="1" x14ac:dyDescent="0.25">
      <c r="I10583" s="203"/>
      <c r="AZ10583" s="115"/>
    </row>
    <row r="10584" spans="9:52" s="180" customFormat="1" x14ac:dyDescent="0.25">
      <c r="I10584" s="203"/>
      <c r="AZ10584" s="115"/>
    </row>
    <row r="10585" spans="9:52" s="180" customFormat="1" x14ac:dyDescent="0.25">
      <c r="I10585" s="203"/>
      <c r="AZ10585" s="115"/>
    </row>
    <row r="10586" spans="9:52" s="180" customFormat="1" x14ac:dyDescent="0.25">
      <c r="I10586" s="203"/>
      <c r="AZ10586" s="115"/>
    </row>
    <row r="10587" spans="9:52" s="180" customFormat="1" x14ac:dyDescent="0.25">
      <c r="I10587" s="203"/>
      <c r="AZ10587" s="115"/>
    </row>
    <row r="10588" spans="9:52" s="180" customFormat="1" x14ac:dyDescent="0.25">
      <c r="I10588" s="203"/>
      <c r="AZ10588" s="115"/>
    </row>
    <row r="10589" spans="9:52" s="180" customFormat="1" x14ac:dyDescent="0.25">
      <c r="I10589" s="203"/>
      <c r="AZ10589" s="115"/>
    </row>
    <row r="10590" spans="9:52" s="180" customFormat="1" x14ac:dyDescent="0.25">
      <c r="I10590" s="203"/>
      <c r="AZ10590" s="115"/>
    </row>
    <row r="10591" spans="9:52" s="180" customFormat="1" x14ac:dyDescent="0.25">
      <c r="I10591" s="203"/>
      <c r="AZ10591" s="115"/>
    </row>
    <row r="10592" spans="9:52" s="180" customFormat="1" x14ac:dyDescent="0.25">
      <c r="I10592" s="203"/>
      <c r="AZ10592" s="115"/>
    </row>
    <row r="10593" spans="9:52" s="180" customFormat="1" x14ac:dyDescent="0.25">
      <c r="I10593" s="203"/>
      <c r="AZ10593" s="115"/>
    </row>
    <row r="10594" spans="9:52" s="180" customFormat="1" x14ac:dyDescent="0.25">
      <c r="I10594" s="203"/>
      <c r="AZ10594" s="115"/>
    </row>
    <row r="10595" spans="9:52" s="180" customFormat="1" x14ac:dyDescent="0.25">
      <c r="I10595" s="203"/>
      <c r="AZ10595" s="115"/>
    </row>
    <row r="10596" spans="9:52" s="180" customFormat="1" x14ac:dyDescent="0.25">
      <c r="I10596" s="203"/>
      <c r="AZ10596" s="115"/>
    </row>
    <row r="10597" spans="9:52" s="180" customFormat="1" x14ac:dyDescent="0.25">
      <c r="I10597" s="203"/>
      <c r="AZ10597" s="115"/>
    </row>
    <row r="10598" spans="9:52" s="180" customFormat="1" x14ac:dyDescent="0.25">
      <c r="I10598" s="203"/>
      <c r="AZ10598" s="115"/>
    </row>
    <row r="10599" spans="9:52" s="180" customFormat="1" x14ac:dyDescent="0.25">
      <c r="I10599" s="203"/>
      <c r="AZ10599" s="115"/>
    </row>
    <row r="10600" spans="9:52" s="180" customFormat="1" x14ac:dyDescent="0.25">
      <c r="I10600" s="203"/>
      <c r="AZ10600" s="115"/>
    </row>
    <row r="10601" spans="9:52" s="180" customFormat="1" x14ac:dyDescent="0.25">
      <c r="I10601" s="203"/>
      <c r="AZ10601" s="115"/>
    </row>
    <row r="10602" spans="9:52" s="180" customFormat="1" x14ac:dyDescent="0.25">
      <c r="I10602" s="203"/>
      <c r="AZ10602" s="115"/>
    </row>
    <row r="10603" spans="9:52" s="180" customFormat="1" x14ac:dyDescent="0.25">
      <c r="I10603" s="203"/>
      <c r="AZ10603" s="115"/>
    </row>
    <row r="10604" spans="9:52" s="180" customFormat="1" x14ac:dyDescent="0.25">
      <c r="I10604" s="203"/>
      <c r="AZ10604" s="115"/>
    </row>
    <row r="10605" spans="9:52" s="180" customFormat="1" x14ac:dyDescent="0.25">
      <c r="I10605" s="203"/>
      <c r="AZ10605" s="115"/>
    </row>
    <row r="10606" spans="9:52" s="180" customFormat="1" x14ac:dyDescent="0.25">
      <c r="I10606" s="203"/>
      <c r="AZ10606" s="115"/>
    </row>
    <row r="10607" spans="9:52" s="180" customFormat="1" x14ac:dyDescent="0.25">
      <c r="I10607" s="203"/>
      <c r="AZ10607" s="115"/>
    </row>
    <row r="10608" spans="9:52" s="180" customFormat="1" x14ac:dyDescent="0.25">
      <c r="I10608" s="203"/>
      <c r="AZ10608" s="115"/>
    </row>
    <row r="10609" spans="9:52" s="180" customFormat="1" x14ac:dyDescent="0.25">
      <c r="I10609" s="203"/>
      <c r="AZ10609" s="115"/>
    </row>
    <row r="10610" spans="9:52" s="180" customFormat="1" x14ac:dyDescent="0.25">
      <c r="I10610" s="203"/>
      <c r="AZ10610" s="115"/>
    </row>
    <row r="10611" spans="9:52" s="180" customFormat="1" x14ac:dyDescent="0.25">
      <c r="I10611" s="203"/>
      <c r="AZ10611" s="115"/>
    </row>
    <row r="10612" spans="9:52" s="180" customFormat="1" x14ac:dyDescent="0.25">
      <c r="I10612" s="203"/>
      <c r="AZ10612" s="115"/>
    </row>
    <row r="10613" spans="9:52" s="180" customFormat="1" x14ac:dyDescent="0.25">
      <c r="I10613" s="203"/>
      <c r="AZ10613" s="115"/>
    </row>
    <row r="10614" spans="9:52" s="180" customFormat="1" x14ac:dyDescent="0.25">
      <c r="I10614" s="203"/>
      <c r="AZ10614" s="115"/>
    </row>
    <row r="10615" spans="9:52" s="180" customFormat="1" x14ac:dyDescent="0.25">
      <c r="I10615" s="203"/>
      <c r="AZ10615" s="115"/>
    </row>
    <row r="10616" spans="9:52" s="180" customFormat="1" x14ac:dyDescent="0.25">
      <c r="I10616" s="203"/>
      <c r="AZ10616" s="115"/>
    </row>
    <row r="10617" spans="9:52" s="180" customFormat="1" x14ac:dyDescent="0.25">
      <c r="I10617" s="203"/>
      <c r="AZ10617" s="115"/>
    </row>
    <row r="10618" spans="9:52" s="180" customFormat="1" x14ac:dyDescent="0.25">
      <c r="I10618" s="203"/>
      <c r="AZ10618" s="115"/>
    </row>
    <row r="10619" spans="9:52" s="180" customFormat="1" x14ac:dyDescent="0.25">
      <c r="I10619" s="203"/>
      <c r="AZ10619" s="115"/>
    </row>
    <row r="10620" spans="9:52" s="180" customFormat="1" x14ac:dyDescent="0.25">
      <c r="I10620" s="203"/>
      <c r="AZ10620" s="115"/>
    </row>
    <row r="10621" spans="9:52" s="180" customFormat="1" x14ac:dyDescent="0.25">
      <c r="I10621" s="203"/>
      <c r="AZ10621" s="115"/>
    </row>
    <row r="10622" spans="9:52" s="180" customFormat="1" x14ac:dyDescent="0.25">
      <c r="I10622" s="203"/>
      <c r="AZ10622" s="115"/>
    </row>
    <row r="10623" spans="9:52" s="180" customFormat="1" x14ac:dyDescent="0.25">
      <c r="I10623" s="203"/>
      <c r="AZ10623" s="115"/>
    </row>
    <row r="10624" spans="9:52" s="180" customFormat="1" x14ac:dyDescent="0.25">
      <c r="I10624" s="203"/>
      <c r="AZ10624" s="115"/>
    </row>
    <row r="10625" spans="9:52" s="180" customFormat="1" x14ac:dyDescent="0.25">
      <c r="I10625" s="203"/>
      <c r="AZ10625" s="115"/>
    </row>
    <row r="10626" spans="9:52" s="180" customFormat="1" x14ac:dyDescent="0.25">
      <c r="I10626" s="203"/>
      <c r="AZ10626" s="115"/>
    </row>
    <row r="10627" spans="9:52" s="180" customFormat="1" x14ac:dyDescent="0.25">
      <c r="I10627" s="203"/>
      <c r="AZ10627" s="115"/>
    </row>
    <row r="10628" spans="9:52" s="180" customFormat="1" x14ac:dyDescent="0.25">
      <c r="I10628" s="203"/>
      <c r="AZ10628" s="115"/>
    </row>
    <row r="10629" spans="9:52" s="180" customFormat="1" x14ac:dyDescent="0.25">
      <c r="I10629" s="203"/>
      <c r="AZ10629" s="115"/>
    </row>
    <row r="10630" spans="9:52" s="180" customFormat="1" x14ac:dyDescent="0.25">
      <c r="I10630" s="203"/>
      <c r="AZ10630" s="115"/>
    </row>
    <row r="10631" spans="9:52" s="180" customFormat="1" x14ac:dyDescent="0.25">
      <c r="I10631" s="203"/>
      <c r="AZ10631" s="115"/>
    </row>
    <row r="10632" spans="9:52" s="180" customFormat="1" x14ac:dyDescent="0.25">
      <c r="I10632" s="203"/>
      <c r="AZ10632" s="115"/>
    </row>
    <row r="10633" spans="9:52" s="180" customFormat="1" x14ac:dyDescent="0.25">
      <c r="I10633" s="203"/>
      <c r="AZ10633" s="115"/>
    </row>
    <row r="10634" spans="9:52" s="180" customFormat="1" x14ac:dyDescent="0.25">
      <c r="I10634" s="203"/>
      <c r="AZ10634" s="115"/>
    </row>
    <row r="10635" spans="9:52" s="180" customFormat="1" x14ac:dyDescent="0.25">
      <c r="I10635" s="203"/>
      <c r="AZ10635" s="115"/>
    </row>
    <row r="10636" spans="9:52" s="180" customFormat="1" x14ac:dyDescent="0.25">
      <c r="I10636" s="203"/>
      <c r="AZ10636" s="115"/>
    </row>
    <row r="10637" spans="9:52" s="180" customFormat="1" x14ac:dyDescent="0.25">
      <c r="I10637" s="203"/>
      <c r="AZ10637" s="115"/>
    </row>
    <row r="10638" spans="9:52" s="180" customFormat="1" x14ac:dyDescent="0.25">
      <c r="I10638" s="203"/>
      <c r="AZ10638" s="115"/>
    </row>
    <row r="10639" spans="9:52" s="180" customFormat="1" x14ac:dyDescent="0.25">
      <c r="I10639" s="203"/>
      <c r="AZ10639" s="115"/>
    </row>
    <row r="10640" spans="9:52" s="180" customFormat="1" x14ac:dyDescent="0.25">
      <c r="I10640" s="203"/>
      <c r="AZ10640" s="115"/>
    </row>
    <row r="10641" spans="9:52" s="180" customFormat="1" x14ac:dyDescent="0.25">
      <c r="I10641" s="203"/>
      <c r="AZ10641" s="115"/>
    </row>
    <row r="10642" spans="9:52" s="180" customFormat="1" x14ac:dyDescent="0.25">
      <c r="I10642" s="203"/>
      <c r="AZ10642" s="115"/>
    </row>
    <row r="10643" spans="9:52" s="180" customFormat="1" x14ac:dyDescent="0.25">
      <c r="I10643" s="203"/>
      <c r="AZ10643" s="115"/>
    </row>
    <row r="10644" spans="9:52" s="180" customFormat="1" x14ac:dyDescent="0.25">
      <c r="I10644" s="203"/>
      <c r="AZ10644" s="115"/>
    </row>
    <row r="10645" spans="9:52" s="180" customFormat="1" x14ac:dyDescent="0.25">
      <c r="I10645" s="203"/>
      <c r="AZ10645" s="115"/>
    </row>
    <row r="10646" spans="9:52" s="180" customFormat="1" x14ac:dyDescent="0.25">
      <c r="I10646" s="203"/>
      <c r="AZ10646" s="115"/>
    </row>
    <row r="10647" spans="9:52" s="180" customFormat="1" x14ac:dyDescent="0.25">
      <c r="I10647" s="203"/>
      <c r="AZ10647" s="115"/>
    </row>
    <row r="10648" spans="9:52" s="180" customFormat="1" x14ac:dyDescent="0.25">
      <c r="I10648" s="203"/>
      <c r="AZ10648" s="115"/>
    </row>
    <row r="10649" spans="9:52" s="180" customFormat="1" x14ac:dyDescent="0.25">
      <c r="I10649" s="203"/>
      <c r="AZ10649" s="115"/>
    </row>
    <row r="10650" spans="9:52" s="180" customFormat="1" x14ac:dyDescent="0.25">
      <c r="I10650" s="203"/>
      <c r="AZ10650" s="115"/>
    </row>
    <row r="10651" spans="9:52" s="180" customFormat="1" x14ac:dyDescent="0.25">
      <c r="I10651" s="203"/>
      <c r="AZ10651" s="115"/>
    </row>
    <row r="10652" spans="9:52" s="180" customFormat="1" x14ac:dyDescent="0.25">
      <c r="I10652" s="203"/>
      <c r="AZ10652" s="115"/>
    </row>
    <row r="10653" spans="9:52" s="180" customFormat="1" x14ac:dyDescent="0.25">
      <c r="I10653" s="203"/>
      <c r="AZ10653" s="115"/>
    </row>
    <row r="10654" spans="9:52" s="180" customFormat="1" x14ac:dyDescent="0.25">
      <c r="I10654" s="203"/>
      <c r="AZ10654" s="115"/>
    </row>
    <row r="10655" spans="9:52" s="180" customFormat="1" x14ac:dyDescent="0.25">
      <c r="I10655" s="203"/>
      <c r="AZ10655" s="115"/>
    </row>
    <row r="10656" spans="9:52" s="180" customFormat="1" x14ac:dyDescent="0.25">
      <c r="I10656" s="203"/>
      <c r="AZ10656" s="115"/>
    </row>
    <row r="10657" spans="9:52" s="180" customFormat="1" x14ac:dyDescent="0.25">
      <c r="I10657" s="203"/>
      <c r="AZ10657" s="115"/>
    </row>
    <row r="10658" spans="9:52" s="180" customFormat="1" x14ac:dyDescent="0.25">
      <c r="I10658" s="203"/>
      <c r="AZ10658" s="115"/>
    </row>
    <row r="10659" spans="9:52" s="180" customFormat="1" x14ac:dyDescent="0.25">
      <c r="I10659" s="203"/>
      <c r="AZ10659" s="115"/>
    </row>
    <row r="10660" spans="9:52" s="180" customFormat="1" x14ac:dyDescent="0.25">
      <c r="I10660" s="203"/>
      <c r="AZ10660" s="115"/>
    </row>
    <row r="10661" spans="9:52" s="180" customFormat="1" x14ac:dyDescent="0.25">
      <c r="I10661" s="203"/>
      <c r="AZ10661" s="115"/>
    </row>
    <row r="10662" spans="9:52" s="180" customFormat="1" x14ac:dyDescent="0.25">
      <c r="I10662" s="203"/>
      <c r="AZ10662" s="115"/>
    </row>
    <row r="10663" spans="9:52" s="180" customFormat="1" x14ac:dyDescent="0.25">
      <c r="I10663" s="203"/>
      <c r="AZ10663" s="115"/>
    </row>
    <row r="10664" spans="9:52" s="180" customFormat="1" x14ac:dyDescent="0.25">
      <c r="I10664" s="203"/>
      <c r="AZ10664" s="115"/>
    </row>
    <row r="10665" spans="9:52" s="180" customFormat="1" x14ac:dyDescent="0.25">
      <c r="I10665" s="203"/>
      <c r="AZ10665" s="115"/>
    </row>
    <row r="10666" spans="9:52" s="180" customFormat="1" x14ac:dyDescent="0.25">
      <c r="I10666" s="203"/>
      <c r="AZ10666" s="115"/>
    </row>
    <row r="10667" spans="9:52" s="180" customFormat="1" x14ac:dyDescent="0.25">
      <c r="I10667" s="203"/>
      <c r="AZ10667" s="115"/>
    </row>
    <row r="10668" spans="9:52" s="180" customFormat="1" x14ac:dyDescent="0.25">
      <c r="I10668" s="203"/>
      <c r="AZ10668" s="115"/>
    </row>
    <row r="10669" spans="9:52" s="180" customFormat="1" x14ac:dyDescent="0.25">
      <c r="I10669" s="203"/>
      <c r="AZ10669" s="115"/>
    </row>
    <row r="10670" spans="9:52" s="180" customFormat="1" x14ac:dyDescent="0.25">
      <c r="I10670" s="203"/>
      <c r="AZ10670" s="115"/>
    </row>
    <row r="10671" spans="9:52" s="180" customFormat="1" x14ac:dyDescent="0.25">
      <c r="I10671" s="203"/>
      <c r="AZ10671" s="115"/>
    </row>
    <row r="10672" spans="9:52" s="180" customFormat="1" x14ac:dyDescent="0.25">
      <c r="I10672" s="203"/>
      <c r="AZ10672" s="115"/>
    </row>
    <row r="10673" spans="9:52" s="180" customFormat="1" x14ac:dyDescent="0.25">
      <c r="I10673" s="203"/>
      <c r="AZ10673" s="115"/>
    </row>
    <row r="10674" spans="9:52" s="180" customFormat="1" x14ac:dyDescent="0.25">
      <c r="I10674" s="203"/>
      <c r="AZ10674" s="115"/>
    </row>
    <row r="10675" spans="9:52" s="180" customFormat="1" x14ac:dyDescent="0.25">
      <c r="I10675" s="203"/>
      <c r="AZ10675" s="115"/>
    </row>
    <row r="10676" spans="9:52" s="180" customFormat="1" x14ac:dyDescent="0.25">
      <c r="I10676" s="203"/>
      <c r="AZ10676" s="115"/>
    </row>
    <row r="10677" spans="9:52" s="180" customFormat="1" x14ac:dyDescent="0.25">
      <c r="I10677" s="203"/>
      <c r="AZ10677" s="115"/>
    </row>
    <row r="10678" spans="9:52" s="180" customFormat="1" x14ac:dyDescent="0.25">
      <c r="I10678" s="203"/>
      <c r="AZ10678" s="115"/>
    </row>
    <row r="10679" spans="9:52" s="180" customFormat="1" x14ac:dyDescent="0.25">
      <c r="I10679" s="203"/>
      <c r="AZ10679" s="115"/>
    </row>
    <row r="10680" spans="9:52" s="180" customFormat="1" x14ac:dyDescent="0.25">
      <c r="I10680" s="203"/>
      <c r="AZ10680" s="115"/>
    </row>
    <row r="10681" spans="9:52" s="180" customFormat="1" x14ac:dyDescent="0.25">
      <c r="I10681" s="203"/>
      <c r="AZ10681" s="115"/>
    </row>
    <row r="10682" spans="9:52" s="180" customFormat="1" x14ac:dyDescent="0.25">
      <c r="I10682" s="203"/>
      <c r="AZ10682" s="115"/>
    </row>
    <row r="10683" spans="9:52" s="180" customFormat="1" x14ac:dyDescent="0.25">
      <c r="I10683" s="203"/>
      <c r="AZ10683" s="115"/>
    </row>
    <row r="10684" spans="9:52" s="180" customFormat="1" x14ac:dyDescent="0.25">
      <c r="I10684" s="203"/>
      <c r="AZ10684" s="115"/>
    </row>
    <row r="10685" spans="9:52" s="180" customFormat="1" x14ac:dyDescent="0.25">
      <c r="I10685" s="203"/>
      <c r="AZ10685" s="115"/>
    </row>
    <row r="10686" spans="9:52" s="180" customFormat="1" x14ac:dyDescent="0.25">
      <c r="I10686" s="203"/>
      <c r="AZ10686" s="115"/>
    </row>
    <row r="10687" spans="9:52" s="180" customFormat="1" x14ac:dyDescent="0.25">
      <c r="I10687" s="203"/>
      <c r="AZ10687" s="115"/>
    </row>
    <row r="10688" spans="9:52" s="180" customFormat="1" x14ac:dyDescent="0.25">
      <c r="I10688" s="203"/>
      <c r="AZ10688" s="115"/>
    </row>
    <row r="10689" spans="9:52" s="180" customFormat="1" x14ac:dyDescent="0.25">
      <c r="I10689" s="203"/>
      <c r="AZ10689" s="115"/>
    </row>
    <row r="10690" spans="9:52" s="180" customFormat="1" x14ac:dyDescent="0.25">
      <c r="I10690" s="203"/>
      <c r="AZ10690" s="115"/>
    </row>
    <row r="10691" spans="9:52" s="180" customFormat="1" x14ac:dyDescent="0.25">
      <c r="I10691" s="203"/>
      <c r="AZ10691" s="115"/>
    </row>
    <row r="10692" spans="9:52" s="180" customFormat="1" x14ac:dyDescent="0.25">
      <c r="I10692" s="203"/>
      <c r="AZ10692" s="115"/>
    </row>
    <row r="10693" spans="9:52" s="180" customFormat="1" x14ac:dyDescent="0.25">
      <c r="I10693" s="203"/>
      <c r="AZ10693" s="115"/>
    </row>
    <row r="10694" spans="9:52" s="180" customFormat="1" x14ac:dyDescent="0.25">
      <c r="I10694" s="203"/>
      <c r="AZ10694" s="115"/>
    </row>
    <row r="10695" spans="9:52" s="180" customFormat="1" x14ac:dyDescent="0.25">
      <c r="I10695" s="203"/>
      <c r="AZ10695" s="115"/>
    </row>
    <row r="10696" spans="9:52" s="180" customFormat="1" x14ac:dyDescent="0.25">
      <c r="I10696" s="203"/>
      <c r="AZ10696" s="115"/>
    </row>
    <row r="10697" spans="9:52" s="180" customFormat="1" x14ac:dyDescent="0.25">
      <c r="I10697" s="203"/>
      <c r="AZ10697" s="115"/>
    </row>
    <row r="10698" spans="9:52" s="180" customFormat="1" x14ac:dyDescent="0.25">
      <c r="I10698" s="203"/>
      <c r="AZ10698" s="115"/>
    </row>
    <row r="10699" spans="9:52" s="180" customFormat="1" x14ac:dyDescent="0.25">
      <c r="I10699" s="203"/>
      <c r="AZ10699" s="115"/>
    </row>
    <row r="10700" spans="9:52" s="180" customFormat="1" x14ac:dyDescent="0.25">
      <c r="I10700" s="203"/>
      <c r="AZ10700" s="115"/>
    </row>
    <row r="10701" spans="9:52" s="180" customFormat="1" x14ac:dyDescent="0.25">
      <c r="I10701" s="203"/>
      <c r="AZ10701" s="115"/>
    </row>
    <row r="10702" spans="9:52" s="180" customFormat="1" x14ac:dyDescent="0.25">
      <c r="I10702" s="203"/>
      <c r="AZ10702" s="115"/>
    </row>
    <row r="10703" spans="9:52" s="180" customFormat="1" x14ac:dyDescent="0.25">
      <c r="I10703" s="203"/>
      <c r="AZ10703" s="115"/>
    </row>
    <row r="10704" spans="9:52" s="180" customFormat="1" x14ac:dyDescent="0.25">
      <c r="I10704" s="203"/>
      <c r="AZ10704" s="115"/>
    </row>
    <row r="10705" spans="9:52" s="180" customFormat="1" x14ac:dyDescent="0.25">
      <c r="I10705" s="203"/>
      <c r="AZ10705" s="115"/>
    </row>
    <row r="10706" spans="9:52" s="180" customFormat="1" x14ac:dyDescent="0.25">
      <c r="I10706" s="203"/>
      <c r="AZ10706" s="115"/>
    </row>
    <row r="10707" spans="9:52" s="180" customFormat="1" x14ac:dyDescent="0.25">
      <c r="I10707" s="203"/>
      <c r="AZ10707" s="115"/>
    </row>
    <row r="10708" spans="9:52" s="180" customFormat="1" x14ac:dyDescent="0.25">
      <c r="I10708" s="203"/>
      <c r="AZ10708" s="115"/>
    </row>
    <row r="10709" spans="9:52" s="180" customFormat="1" x14ac:dyDescent="0.25">
      <c r="I10709" s="203"/>
      <c r="AZ10709" s="115"/>
    </row>
    <row r="10710" spans="9:52" s="180" customFormat="1" x14ac:dyDescent="0.25">
      <c r="I10710" s="203"/>
      <c r="AZ10710" s="115"/>
    </row>
    <row r="10711" spans="9:52" s="180" customFormat="1" x14ac:dyDescent="0.25">
      <c r="I10711" s="203"/>
      <c r="AZ10711" s="115"/>
    </row>
    <row r="10712" spans="9:52" s="180" customFormat="1" x14ac:dyDescent="0.25">
      <c r="I10712" s="203"/>
      <c r="AZ10712" s="115"/>
    </row>
    <row r="10713" spans="9:52" s="180" customFormat="1" x14ac:dyDescent="0.25">
      <c r="I10713" s="203"/>
      <c r="AZ10713" s="115"/>
    </row>
    <row r="10714" spans="9:52" s="180" customFormat="1" x14ac:dyDescent="0.25">
      <c r="I10714" s="203"/>
      <c r="AZ10714" s="115"/>
    </row>
    <row r="10715" spans="9:52" s="180" customFormat="1" x14ac:dyDescent="0.25">
      <c r="I10715" s="203"/>
      <c r="AZ10715" s="115"/>
    </row>
    <row r="10716" spans="9:52" s="180" customFormat="1" x14ac:dyDescent="0.25">
      <c r="I10716" s="203"/>
      <c r="AZ10716" s="115"/>
    </row>
    <row r="10717" spans="9:52" s="180" customFormat="1" x14ac:dyDescent="0.25">
      <c r="I10717" s="203"/>
      <c r="AZ10717" s="115"/>
    </row>
    <row r="10718" spans="9:52" s="180" customFormat="1" x14ac:dyDescent="0.25">
      <c r="I10718" s="203"/>
      <c r="AZ10718" s="115"/>
    </row>
    <row r="10719" spans="9:52" s="180" customFormat="1" x14ac:dyDescent="0.25">
      <c r="I10719" s="203"/>
      <c r="AZ10719" s="115"/>
    </row>
    <row r="10720" spans="9:52" s="180" customFormat="1" x14ac:dyDescent="0.25">
      <c r="I10720" s="203"/>
      <c r="AZ10720" s="115"/>
    </row>
    <row r="10721" spans="9:52" s="180" customFormat="1" x14ac:dyDescent="0.25">
      <c r="I10721" s="203"/>
      <c r="AZ10721" s="115"/>
    </row>
    <row r="10722" spans="9:52" s="180" customFormat="1" x14ac:dyDescent="0.25">
      <c r="I10722" s="203"/>
      <c r="AZ10722" s="115"/>
    </row>
    <row r="10723" spans="9:52" s="180" customFormat="1" x14ac:dyDescent="0.25">
      <c r="I10723" s="203"/>
      <c r="AZ10723" s="115"/>
    </row>
    <row r="10724" spans="9:52" s="180" customFormat="1" x14ac:dyDescent="0.25">
      <c r="I10724" s="203"/>
      <c r="AZ10724" s="115"/>
    </row>
    <row r="10725" spans="9:52" s="180" customFormat="1" x14ac:dyDescent="0.25">
      <c r="I10725" s="203"/>
      <c r="AZ10725" s="115"/>
    </row>
    <row r="10726" spans="9:52" s="180" customFormat="1" x14ac:dyDescent="0.25">
      <c r="I10726" s="203"/>
      <c r="AZ10726" s="115"/>
    </row>
    <row r="10727" spans="9:52" s="180" customFormat="1" x14ac:dyDescent="0.25">
      <c r="I10727" s="203"/>
      <c r="AZ10727" s="115"/>
    </row>
    <row r="10728" spans="9:52" s="180" customFormat="1" x14ac:dyDescent="0.25">
      <c r="I10728" s="203"/>
      <c r="AZ10728" s="115"/>
    </row>
    <row r="10729" spans="9:52" s="180" customFormat="1" x14ac:dyDescent="0.25">
      <c r="I10729" s="203"/>
      <c r="AZ10729" s="115"/>
    </row>
    <row r="10730" spans="9:52" s="180" customFormat="1" x14ac:dyDescent="0.25">
      <c r="I10730" s="203"/>
      <c r="AZ10730" s="115"/>
    </row>
    <row r="10731" spans="9:52" s="180" customFormat="1" x14ac:dyDescent="0.25">
      <c r="I10731" s="203"/>
      <c r="AZ10731" s="115"/>
    </row>
    <row r="10732" spans="9:52" s="180" customFormat="1" x14ac:dyDescent="0.25">
      <c r="I10732" s="203"/>
      <c r="AZ10732" s="115"/>
    </row>
    <row r="10733" spans="9:52" s="180" customFormat="1" x14ac:dyDescent="0.25">
      <c r="I10733" s="203"/>
      <c r="AZ10733" s="115"/>
    </row>
    <row r="10734" spans="9:52" s="180" customFormat="1" x14ac:dyDescent="0.25">
      <c r="I10734" s="203"/>
      <c r="AZ10734" s="115"/>
    </row>
    <row r="10735" spans="9:52" s="180" customFormat="1" x14ac:dyDescent="0.25">
      <c r="I10735" s="203"/>
      <c r="AZ10735" s="115"/>
    </row>
    <row r="10736" spans="9:52" s="180" customFormat="1" x14ac:dyDescent="0.25">
      <c r="I10736" s="203"/>
      <c r="AZ10736" s="115"/>
    </row>
    <row r="10737" spans="9:52" s="180" customFormat="1" x14ac:dyDescent="0.25">
      <c r="I10737" s="203"/>
      <c r="AZ10737" s="115"/>
    </row>
    <row r="10738" spans="9:52" s="180" customFormat="1" x14ac:dyDescent="0.25">
      <c r="I10738" s="203"/>
      <c r="AZ10738" s="115"/>
    </row>
    <row r="10739" spans="9:52" s="180" customFormat="1" x14ac:dyDescent="0.25">
      <c r="I10739" s="203"/>
      <c r="AZ10739" s="115"/>
    </row>
    <row r="10740" spans="9:52" s="180" customFormat="1" x14ac:dyDescent="0.25">
      <c r="I10740" s="203"/>
      <c r="AZ10740" s="115"/>
    </row>
    <row r="10741" spans="9:52" s="180" customFormat="1" x14ac:dyDescent="0.25">
      <c r="I10741" s="203"/>
      <c r="AZ10741" s="115"/>
    </row>
    <row r="10742" spans="9:52" s="180" customFormat="1" x14ac:dyDescent="0.25">
      <c r="I10742" s="203"/>
      <c r="AZ10742" s="115"/>
    </row>
    <row r="10743" spans="9:52" s="180" customFormat="1" x14ac:dyDescent="0.25">
      <c r="I10743" s="203"/>
      <c r="AZ10743" s="115"/>
    </row>
    <row r="10744" spans="9:52" s="180" customFormat="1" x14ac:dyDescent="0.25">
      <c r="I10744" s="203"/>
      <c r="AZ10744" s="115"/>
    </row>
    <row r="10745" spans="9:52" s="180" customFormat="1" x14ac:dyDescent="0.25">
      <c r="I10745" s="203"/>
      <c r="AZ10745" s="115"/>
    </row>
    <row r="10746" spans="9:52" s="180" customFormat="1" x14ac:dyDescent="0.25">
      <c r="I10746" s="203"/>
      <c r="AZ10746" s="115"/>
    </row>
    <row r="10747" spans="9:52" s="180" customFormat="1" x14ac:dyDescent="0.25">
      <c r="I10747" s="203"/>
      <c r="AZ10747" s="115"/>
    </row>
    <row r="10748" spans="9:52" s="180" customFormat="1" x14ac:dyDescent="0.25">
      <c r="I10748" s="203"/>
      <c r="AZ10748" s="115"/>
    </row>
    <row r="10749" spans="9:52" s="180" customFormat="1" x14ac:dyDescent="0.25">
      <c r="I10749" s="203"/>
      <c r="AZ10749" s="115"/>
    </row>
    <row r="10750" spans="9:52" s="180" customFormat="1" x14ac:dyDescent="0.25">
      <c r="I10750" s="203"/>
      <c r="AZ10750" s="115"/>
    </row>
    <row r="10751" spans="9:52" s="180" customFormat="1" x14ac:dyDescent="0.25">
      <c r="I10751" s="203"/>
      <c r="AZ10751" s="115"/>
    </row>
    <row r="10752" spans="9:52" s="180" customFormat="1" x14ac:dyDescent="0.25">
      <c r="I10752" s="203"/>
      <c r="AZ10752" s="115"/>
    </row>
    <row r="10753" spans="9:52" s="180" customFormat="1" x14ac:dyDescent="0.25">
      <c r="I10753" s="203"/>
      <c r="AZ10753" s="115"/>
    </row>
    <row r="10754" spans="9:52" s="180" customFormat="1" x14ac:dyDescent="0.25">
      <c r="I10754" s="203"/>
      <c r="AZ10754" s="115"/>
    </row>
    <row r="10755" spans="9:52" s="180" customFormat="1" x14ac:dyDescent="0.25">
      <c r="I10755" s="203"/>
      <c r="AZ10755" s="115"/>
    </row>
    <row r="10756" spans="9:52" s="180" customFormat="1" x14ac:dyDescent="0.25">
      <c r="I10756" s="203"/>
      <c r="AZ10756" s="115"/>
    </row>
    <row r="10757" spans="9:52" s="180" customFormat="1" x14ac:dyDescent="0.25">
      <c r="I10757" s="203"/>
      <c r="AZ10757" s="115"/>
    </row>
    <row r="10758" spans="9:52" s="180" customFormat="1" x14ac:dyDescent="0.25">
      <c r="I10758" s="203"/>
      <c r="AZ10758" s="115"/>
    </row>
    <row r="10759" spans="9:52" s="180" customFormat="1" x14ac:dyDescent="0.25">
      <c r="I10759" s="203"/>
      <c r="AZ10759" s="115"/>
    </row>
    <row r="10760" spans="9:52" s="180" customFormat="1" x14ac:dyDescent="0.25">
      <c r="I10760" s="203"/>
      <c r="AZ10760" s="115"/>
    </row>
    <row r="10761" spans="9:52" s="180" customFormat="1" x14ac:dyDescent="0.25">
      <c r="I10761" s="203"/>
      <c r="AZ10761" s="115"/>
    </row>
    <row r="10762" spans="9:52" s="180" customFormat="1" x14ac:dyDescent="0.25">
      <c r="I10762" s="203"/>
      <c r="AZ10762" s="115"/>
    </row>
    <row r="10763" spans="9:52" s="180" customFormat="1" x14ac:dyDescent="0.25">
      <c r="I10763" s="203"/>
      <c r="AZ10763" s="115"/>
    </row>
    <row r="10764" spans="9:52" s="180" customFormat="1" x14ac:dyDescent="0.25">
      <c r="I10764" s="203"/>
      <c r="AZ10764" s="115"/>
    </row>
    <row r="10765" spans="9:52" s="180" customFormat="1" x14ac:dyDescent="0.25">
      <c r="I10765" s="203"/>
      <c r="AZ10765" s="115"/>
    </row>
    <row r="10766" spans="9:52" s="180" customFormat="1" x14ac:dyDescent="0.25">
      <c r="I10766" s="203"/>
      <c r="AZ10766" s="115"/>
    </row>
    <row r="10767" spans="9:52" s="180" customFormat="1" x14ac:dyDescent="0.25">
      <c r="I10767" s="203"/>
      <c r="AZ10767" s="115"/>
    </row>
    <row r="10768" spans="9:52" s="180" customFormat="1" x14ac:dyDescent="0.25">
      <c r="I10768" s="203"/>
      <c r="AZ10768" s="115"/>
    </row>
    <row r="10769" spans="9:52" s="180" customFormat="1" x14ac:dyDescent="0.25">
      <c r="I10769" s="203"/>
      <c r="AZ10769" s="115"/>
    </row>
    <row r="10770" spans="9:52" s="180" customFormat="1" x14ac:dyDescent="0.25">
      <c r="I10770" s="203"/>
      <c r="AZ10770" s="115"/>
    </row>
    <row r="10771" spans="9:52" s="180" customFormat="1" x14ac:dyDescent="0.25">
      <c r="I10771" s="203"/>
      <c r="AZ10771" s="115"/>
    </row>
    <row r="10772" spans="9:52" s="180" customFormat="1" x14ac:dyDescent="0.25">
      <c r="I10772" s="203"/>
      <c r="AZ10772" s="115"/>
    </row>
    <row r="10773" spans="9:52" s="180" customFormat="1" x14ac:dyDescent="0.25">
      <c r="I10773" s="203"/>
      <c r="AZ10773" s="115"/>
    </row>
    <row r="10774" spans="9:52" s="180" customFormat="1" x14ac:dyDescent="0.25">
      <c r="I10774" s="203"/>
      <c r="AZ10774" s="115"/>
    </row>
    <row r="10775" spans="9:52" s="180" customFormat="1" x14ac:dyDescent="0.25">
      <c r="I10775" s="203"/>
      <c r="AZ10775" s="115"/>
    </row>
    <row r="10776" spans="9:52" s="180" customFormat="1" x14ac:dyDescent="0.25">
      <c r="I10776" s="203"/>
      <c r="AZ10776" s="115"/>
    </row>
    <row r="10777" spans="9:52" s="180" customFormat="1" x14ac:dyDescent="0.25">
      <c r="I10777" s="203"/>
      <c r="AZ10777" s="115"/>
    </row>
    <row r="10778" spans="9:52" s="180" customFormat="1" x14ac:dyDescent="0.25">
      <c r="I10778" s="203"/>
      <c r="AZ10778" s="115"/>
    </row>
    <row r="10779" spans="9:52" s="180" customFormat="1" x14ac:dyDescent="0.25">
      <c r="I10779" s="203"/>
      <c r="AZ10779" s="115"/>
    </row>
    <row r="10780" spans="9:52" s="180" customFormat="1" x14ac:dyDescent="0.25">
      <c r="I10780" s="203"/>
      <c r="AZ10780" s="115"/>
    </row>
    <row r="10781" spans="9:52" s="180" customFormat="1" x14ac:dyDescent="0.25">
      <c r="I10781" s="203"/>
      <c r="AZ10781" s="115"/>
    </row>
    <row r="10782" spans="9:52" s="180" customFormat="1" x14ac:dyDescent="0.25">
      <c r="I10782" s="203"/>
      <c r="AZ10782" s="115"/>
    </row>
    <row r="10783" spans="9:52" s="180" customFormat="1" x14ac:dyDescent="0.25">
      <c r="I10783" s="203"/>
      <c r="AZ10783" s="115"/>
    </row>
    <row r="10784" spans="9:52" s="180" customFormat="1" x14ac:dyDescent="0.25">
      <c r="I10784" s="203"/>
      <c r="AZ10784" s="115"/>
    </row>
    <row r="10785" spans="9:52" s="180" customFormat="1" x14ac:dyDescent="0.25">
      <c r="I10785" s="203"/>
      <c r="AZ10785" s="115"/>
    </row>
    <row r="10786" spans="9:52" s="180" customFormat="1" x14ac:dyDescent="0.25">
      <c r="I10786" s="203"/>
      <c r="AZ10786" s="115"/>
    </row>
    <row r="10787" spans="9:52" s="180" customFormat="1" x14ac:dyDescent="0.25">
      <c r="I10787" s="203"/>
      <c r="AZ10787" s="115"/>
    </row>
    <row r="10788" spans="9:52" s="180" customFormat="1" x14ac:dyDescent="0.25">
      <c r="I10788" s="203"/>
      <c r="AZ10788" s="115"/>
    </row>
    <row r="10789" spans="9:52" s="180" customFormat="1" x14ac:dyDescent="0.25">
      <c r="I10789" s="203"/>
      <c r="AZ10789" s="115"/>
    </row>
    <row r="10790" spans="9:52" s="180" customFormat="1" x14ac:dyDescent="0.25">
      <c r="I10790" s="203"/>
      <c r="AZ10790" s="115"/>
    </row>
    <row r="10791" spans="9:52" s="180" customFormat="1" x14ac:dyDescent="0.25">
      <c r="I10791" s="203"/>
      <c r="AZ10791" s="115"/>
    </row>
    <row r="10792" spans="9:52" s="180" customFormat="1" x14ac:dyDescent="0.25">
      <c r="I10792" s="203"/>
      <c r="AZ10792" s="115"/>
    </row>
    <row r="10793" spans="9:52" s="180" customFormat="1" x14ac:dyDescent="0.25">
      <c r="I10793" s="203"/>
      <c r="AZ10793" s="115"/>
    </row>
    <row r="10794" spans="9:52" s="180" customFormat="1" x14ac:dyDescent="0.25">
      <c r="I10794" s="203"/>
      <c r="AZ10794" s="115"/>
    </row>
    <row r="10795" spans="9:52" s="180" customFormat="1" x14ac:dyDescent="0.25">
      <c r="I10795" s="203"/>
      <c r="AZ10795" s="115"/>
    </row>
    <row r="10796" spans="9:52" s="180" customFormat="1" x14ac:dyDescent="0.25">
      <c r="I10796" s="203"/>
      <c r="AZ10796" s="115"/>
    </row>
    <row r="10797" spans="9:52" s="180" customFormat="1" x14ac:dyDescent="0.25">
      <c r="I10797" s="203"/>
      <c r="AZ10797" s="115"/>
    </row>
    <row r="10798" spans="9:52" s="180" customFormat="1" x14ac:dyDescent="0.25">
      <c r="I10798" s="203"/>
      <c r="AZ10798" s="115"/>
    </row>
    <row r="10799" spans="9:52" s="180" customFormat="1" x14ac:dyDescent="0.25">
      <c r="I10799" s="203"/>
      <c r="AZ10799" s="115"/>
    </row>
    <row r="10800" spans="9:52" s="180" customFormat="1" x14ac:dyDescent="0.25">
      <c r="I10800" s="203"/>
      <c r="AZ10800" s="115"/>
    </row>
    <row r="10801" spans="9:52" s="180" customFormat="1" x14ac:dyDescent="0.25">
      <c r="I10801" s="203"/>
      <c r="AZ10801" s="115"/>
    </row>
    <row r="10802" spans="9:52" s="180" customFormat="1" x14ac:dyDescent="0.25">
      <c r="I10802" s="203"/>
      <c r="AZ10802" s="115"/>
    </row>
    <row r="10803" spans="9:52" s="180" customFormat="1" x14ac:dyDescent="0.25">
      <c r="I10803" s="203"/>
      <c r="AZ10803" s="115"/>
    </row>
    <row r="10804" spans="9:52" s="180" customFormat="1" x14ac:dyDescent="0.25">
      <c r="I10804" s="203"/>
      <c r="AZ10804" s="115"/>
    </row>
    <row r="10805" spans="9:52" s="180" customFormat="1" x14ac:dyDescent="0.25">
      <c r="I10805" s="203"/>
      <c r="AZ10805" s="115"/>
    </row>
    <row r="10806" spans="9:52" s="180" customFormat="1" x14ac:dyDescent="0.25">
      <c r="I10806" s="203"/>
      <c r="AZ10806" s="115"/>
    </row>
    <row r="10807" spans="9:52" s="180" customFormat="1" x14ac:dyDescent="0.25">
      <c r="I10807" s="203"/>
      <c r="AZ10807" s="115"/>
    </row>
    <row r="10808" spans="9:52" s="180" customFormat="1" x14ac:dyDescent="0.25">
      <c r="I10808" s="203"/>
      <c r="AZ10808" s="115"/>
    </row>
    <row r="10809" spans="9:52" s="180" customFormat="1" x14ac:dyDescent="0.25">
      <c r="I10809" s="203"/>
      <c r="AZ10809" s="115"/>
    </row>
    <row r="10810" spans="9:52" s="180" customFormat="1" x14ac:dyDescent="0.25">
      <c r="I10810" s="203"/>
      <c r="AZ10810" s="115"/>
    </row>
    <row r="10811" spans="9:52" s="180" customFormat="1" x14ac:dyDescent="0.25">
      <c r="I10811" s="203"/>
      <c r="AZ10811" s="115"/>
    </row>
    <row r="10812" spans="9:52" s="180" customFormat="1" x14ac:dyDescent="0.25">
      <c r="I10812" s="203"/>
      <c r="AZ10812" s="115"/>
    </row>
    <row r="10813" spans="9:52" s="180" customFormat="1" x14ac:dyDescent="0.25">
      <c r="I10813" s="203"/>
      <c r="AZ10813" s="115"/>
    </row>
    <row r="10814" spans="9:52" s="180" customFormat="1" x14ac:dyDescent="0.25">
      <c r="I10814" s="203"/>
      <c r="AZ10814" s="115"/>
    </row>
    <row r="10815" spans="9:52" s="180" customFormat="1" x14ac:dyDescent="0.25">
      <c r="I10815" s="203"/>
      <c r="AZ10815" s="115"/>
    </row>
    <row r="10816" spans="9:52" s="180" customFormat="1" x14ac:dyDescent="0.25">
      <c r="I10816" s="203"/>
      <c r="AZ10816" s="115"/>
    </row>
    <row r="10817" spans="9:52" s="180" customFormat="1" x14ac:dyDescent="0.25">
      <c r="I10817" s="203"/>
      <c r="AZ10817" s="115"/>
    </row>
    <row r="10818" spans="9:52" s="180" customFormat="1" x14ac:dyDescent="0.25">
      <c r="I10818" s="203"/>
      <c r="AZ10818" s="115"/>
    </row>
    <row r="10819" spans="9:52" s="180" customFormat="1" x14ac:dyDescent="0.25">
      <c r="I10819" s="203"/>
      <c r="AZ10819" s="115"/>
    </row>
    <row r="10820" spans="9:52" s="180" customFormat="1" x14ac:dyDescent="0.25">
      <c r="I10820" s="203"/>
      <c r="AZ10820" s="115"/>
    </row>
    <row r="10821" spans="9:52" s="180" customFormat="1" x14ac:dyDescent="0.25">
      <c r="I10821" s="203"/>
      <c r="AZ10821" s="115"/>
    </row>
    <row r="10822" spans="9:52" s="180" customFormat="1" x14ac:dyDescent="0.25">
      <c r="I10822" s="203"/>
      <c r="AZ10822" s="115"/>
    </row>
    <row r="10823" spans="9:52" s="180" customFormat="1" x14ac:dyDescent="0.25">
      <c r="I10823" s="203"/>
      <c r="AZ10823" s="115"/>
    </row>
    <row r="10824" spans="9:52" s="180" customFormat="1" x14ac:dyDescent="0.25">
      <c r="I10824" s="203"/>
      <c r="AZ10824" s="115"/>
    </row>
    <row r="10825" spans="9:52" s="180" customFormat="1" x14ac:dyDescent="0.25">
      <c r="I10825" s="203"/>
      <c r="AZ10825" s="115"/>
    </row>
    <row r="10826" spans="9:52" s="180" customFormat="1" x14ac:dyDescent="0.25">
      <c r="I10826" s="203"/>
      <c r="AZ10826" s="115"/>
    </row>
    <row r="10827" spans="9:52" s="180" customFormat="1" x14ac:dyDescent="0.25">
      <c r="I10827" s="203"/>
      <c r="AZ10827" s="115"/>
    </row>
    <row r="10828" spans="9:52" s="180" customFormat="1" x14ac:dyDescent="0.25">
      <c r="I10828" s="203"/>
      <c r="AZ10828" s="115"/>
    </row>
    <row r="10829" spans="9:52" s="180" customFormat="1" x14ac:dyDescent="0.25">
      <c r="I10829" s="203"/>
      <c r="AZ10829" s="115"/>
    </row>
    <row r="10830" spans="9:52" s="180" customFormat="1" x14ac:dyDescent="0.25">
      <c r="I10830" s="203"/>
      <c r="AZ10830" s="115"/>
    </row>
    <row r="10831" spans="9:52" s="180" customFormat="1" x14ac:dyDescent="0.25">
      <c r="I10831" s="203"/>
      <c r="AZ10831" s="115"/>
    </row>
    <row r="10832" spans="9:52" s="180" customFormat="1" x14ac:dyDescent="0.25">
      <c r="I10832" s="203"/>
      <c r="AZ10832" s="115"/>
    </row>
    <row r="10833" spans="9:52" s="180" customFormat="1" x14ac:dyDescent="0.25">
      <c r="I10833" s="203"/>
      <c r="AZ10833" s="115"/>
    </row>
    <row r="10834" spans="9:52" s="180" customFormat="1" x14ac:dyDescent="0.25">
      <c r="I10834" s="203"/>
      <c r="AZ10834" s="115"/>
    </row>
    <row r="10835" spans="9:52" s="180" customFormat="1" x14ac:dyDescent="0.25">
      <c r="I10835" s="203"/>
      <c r="AZ10835" s="115"/>
    </row>
    <row r="10836" spans="9:52" s="180" customFormat="1" x14ac:dyDescent="0.25">
      <c r="I10836" s="203"/>
      <c r="AZ10836" s="115"/>
    </row>
    <row r="10837" spans="9:52" s="180" customFormat="1" x14ac:dyDescent="0.25">
      <c r="I10837" s="203"/>
      <c r="AZ10837" s="115"/>
    </row>
    <row r="10838" spans="9:52" s="180" customFormat="1" x14ac:dyDescent="0.25">
      <c r="I10838" s="203"/>
      <c r="AZ10838" s="115"/>
    </row>
    <row r="10839" spans="9:52" s="180" customFormat="1" x14ac:dyDescent="0.25">
      <c r="I10839" s="203"/>
      <c r="AZ10839" s="115"/>
    </row>
    <row r="10840" spans="9:52" s="180" customFormat="1" x14ac:dyDescent="0.25">
      <c r="I10840" s="203"/>
      <c r="AZ10840" s="115"/>
    </row>
    <row r="10841" spans="9:52" s="180" customFormat="1" x14ac:dyDescent="0.25">
      <c r="I10841" s="203"/>
      <c r="AZ10841" s="115"/>
    </row>
    <row r="10842" spans="9:52" s="180" customFormat="1" x14ac:dyDescent="0.25">
      <c r="I10842" s="203"/>
      <c r="AZ10842" s="115"/>
    </row>
    <row r="10843" spans="9:52" s="180" customFormat="1" x14ac:dyDescent="0.25">
      <c r="I10843" s="203"/>
      <c r="AZ10843" s="115"/>
    </row>
    <row r="10844" spans="9:52" s="180" customFormat="1" x14ac:dyDescent="0.25">
      <c r="I10844" s="203"/>
      <c r="AZ10844" s="115"/>
    </row>
    <row r="10845" spans="9:52" s="180" customFormat="1" x14ac:dyDescent="0.25">
      <c r="I10845" s="203"/>
      <c r="AZ10845" s="115"/>
    </row>
    <row r="10846" spans="9:52" s="180" customFormat="1" x14ac:dyDescent="0.25">
      <c r="I10846" s="203"/>
      <c r="AZ10846" s="115"/>
    </row>
    <row r="10847" spans="9:52" s="180" customFormat="1" x14ac:dyDescent="0.25">
      <c r="I10847" s="203"/>
      <c r="AZ10847" s="115"/>
    </row>
    <row r="10848" spans="9:52" s="180" customFormat="1" x14ac:dyDescent="0.25">
      <c r="I10848" s="203"/>
      <c r="AZ10848" s="115"/>
    </row>
    <row r="10849" spans="9:52" s="180" customFormat="1" x14ac:dyDescent="0.25">
      <c r="I10849" s="203"/>
      <c r="AZ10849" s="115"/>
    </row>
    <row r="10850" spans="9:52" s="180" customFormat="1" x14ac:dyDescent="0.25">
      <c r="I10850" s="203"/>
      <c r="AZ10850" s="115"/>
    </row>
    <row r="10851" spans="9:52" s="180" customFormat="1" x14ac:dyDescent="0.25">
      <c r="I10851" s="203"/>
      <c r="AZ10851" s="115"/>
    </row>
    <row r="10852" spans="9:52" s="180" customFormat="1" x14ac:dyDescent="0.25">
      <c r="I10852" s="203"/>
      <c r="AZ10852" s="115"/>
    </row>
    <row r="10853" spans="9:52" s="180" customFormat="1" x14ac:dyDescent="0.25">
      <c r="I10853" s="203"/>
      <c r="AZ10853" s="115"/>
    </row>
    <row r="10854" spans="9:52" s="180" customFormat="1" x14ac:dyDescent="0.25">
      <c r="I10854" s="203"/>
      <c r="AZ10854" s="115"/>
    </row>
    <row r="10855" spans="9:52" s="180" customFormat="1" x14ac:dyDescent="0.25">
      <c r="I10855" s="203"/>
      <c r="AZ10855" s="115"/>
    </row>
    <row r="10856" spans="9:52" s="180" customFormat="1" x14ac:dyDescent="0.25">
      <c r="I10856" s="203"/>
      <c r="AZ10856" s="115"/>
    </row>
    <row r="10857" spans="9:52" s="180" customFormat="1" x14ac:dyDescent="0.25">
      <c r="I10857" s="203"/>
      <c r="AZ10857" s="115"/>
    </row>
    <row r="10858" spans="9:52" s="180" customFormat="1" x14ac:dyDescent="0.25">
      <c r="I10858" s="203"/>
      <c r="AZ10858" s="115"/>
    </row>
    <row r="10859" spans="9:52" s="180" customFormat="1" x14ac:dyDescent="0.25">
      <c r="I10859" s="203"/>
      <c r="AZ10859" s="115"/>
    </row>
    <row r="10860" spans="9:52" s="180" customFormat="1" x14ac:dyDescent="0.25">
      <c r="I10860" s="203"/>
      <c r="AZ10860" s="115"/>
    </row>
    <row r="10861" spans="9:52" s="180" customFormat="1" x14ac:dyDescent="0.25">
      <c r="I10861" s="203"/>
      <c r="AZ10861" s="115"/>
    </row>
    <row r="10862" spans="9:52" s="180" customFormat="1" x14ac:dyDescent="0.25">
      <c r="I10862" s="203"/>
      <c r="AZ10862" s="115"/>
    </row>
    <row r="10863" spans="9:52" s="180" customFormat="1" x14ac:dyDescent="0.25">
      <c r="I10863" s="203"/>
      <c r="AZ10863" s="115"/>
    </row>
    <row r="10864" spans="9:52" s="180" customFormat="1" x14ac:dyDescent="0.25">
      <c r="I10864" s="203"/>
      <c r="AZ10864" s="115"/>
    </row>
    <row r="10865" spans="9:52" s="180" customFormat="1" x14ac:dyDescent="0.25">
      <c r="I10865" s="203"/>
      <c r="AZ10865" s="115"/>
    </row>
    <row r="10866" spans="9:52" s="180" customFormat="1" x14ac:dyDescent="0.25">
      <c r="I10866" s="203"/>
      <c r="AZ10866" s="115"/>
    </row>
    <row r="10867" spans="9:52" s="180" customFormat="1" x14ac:dyDescent="0.25">
      <c r="I10867" s="203"/>
      <c r="AZ10867" s="115"/>
    </row>
    <row r="10868" spans="9:52" s="180" customFormat="1" x14ac:dyDescent="0.25">
      <c r="I10868" s="203"/>
      <c r="AZ10868" s="115"/>
    </row>
    <row r="10869" spans="9:52" s="180" customFormat="1" x14ac:dyDescent="0.25">
      <c r="I10869" s="203"/>
      <c r="AZ10869" s="115"/>
    </row>
    <row r="10870" spans="9:52" s="180" customFormat="1" x14ac:dyDescent="0.25">
      <c r="I10870" s="203"/>
      <c r="AZ10870" s="115"/>
    </row>
    <row r="10871" spans="9:52" s="180" customFormat="1" x14ac:dyDescent="0.25">
      <c r="I10871" s="203"/>
      <c r="AZ10871" s="115"/>
    </row>
    <row r="10872" spans="9:52" s="180" customFormat="1" x14ac:dyDescent="0.25">
      <c r="I10872" s="203"/>
      <c r="AZ10872" s="115"/>
    </row>
    <row r="10873" spans="9:52" s="180" customFormat="1" x14ac:dyDescent="0.25">
      <c r="I10873" s="203"/>
      <c r="AZ10873" s="115"/>
    </row>
    <row r="10874" spans="9:52" s="180" customFormat="1" x14ac:dyDescent="0.25">
      <c r="I10874" s="203"/>
      <c r="AZ10874" s="115"/>
    </row>
    <row r="10875" spans="9:52" s="180" customFormat="1" x14ac:dyDescent="0.25">
      <c r="I10875" s="203"/>
      <c r="AZ10875" s="115"/>
    </row>
    <row r="10876" spans="9:52" s="180" customFormat="1" x14ac:dyDescent="0.25">
      <c r="I10876" s="203"/>
      <c r="AZ10876" s="115"/>
    </row>
    <row r="10877" spans="9:52" s="180" customFormat="1" x14ac:dyDescent="0.25">
      <c r="I10877" s="203"/>
      <c r="AZ10877" s="115"/>
    </row>
    <row r="10878" spans="9:52" s="180" customFormat="1" x14ac:dyDescent="0.25">
      <c r="I10878" s="203"/>
      <c r="AZ10878" s="115"/>
    </row>
    <row r="10879" spans="9:52" s="180" customFormat="1" x14ac:dyDescent="0.25">
      <c r="I10879" s="203"/>
      <c r="AZ10879" s="115"/>
    </row>
    <row r="10880" spans="9:52" s="180" customFormat="1" x14ac:dyDescent="0.25">
      <c r="I10880" s="203"/>
      <c r="AZ10880" s="115"/>
    </row>
    <row r="10881" spans="9:52" s="180" customFormat="1" x14ac:dyDescent="0.25">
      <c r="I10881" s="203"/>
      <c r="AZ10881" s="115"/>
    </row>
    <row r="10882" spans="9:52" s="180" customFormat="1" x14ac:dyDescent="0.25">
      <c r="I10882" s="203"/>
      <c r="AZ10882" s="115"/>
    </row>
    <row r="10883" spans="9:52" s="180" customFormat="1" x14ac:dyDescent="0.25">
      <c r="I10883" s="203"/>
      <c r="AZ10883" s="115"/>
    </row>
    <row r="10884" spans="9:52" s="180" customFormat="1" x14ac:dyDescent="0.25">
      <c r="I10884" s="203"/>
      <c r="AZ10884" s="115"/>
    </row>
    <row r="10885" spans="9:52" s="180" customFormat="1" x14ac:dyDescent="0.25">
      <c r="I10885" s="203"/>
      <c r="AZ10885" s="115"/>
    </row>
    <row r="10886" spans="9:52" s="180" customFormat="1" x14ac:dyDescent="0.25">
      <c r="I10886" s="203"/>
      <c r="AZ10886" s="115"/>
    </row>
    <row r="10887" spans="9:52" s="180" customFormat="1" x14ac:dyDescent="0.25">
      <c r="I10887" s="203"/>
      <c r="AZ10887" s="115"/>
    </row>
    <row r="10888" spans="9:52" s="180" customFormat="1" x14ac:dyDescent="0.25">
      <c r="I10888" s="203"/>
      <c r="AZ10888" s="115"/>
    </row>
    <row r="10889" spans="9:52" s="180" customFormat="1" x14ac:dyDescent="0.25">
      <c r="I10889" s="203"/>
      <c r="AZ10889" s="115"/>
    </row>
    <row r="10890" spans="9:52" s="180" customFormat="1" x14ac:dyDescent="0.25">
      <c r="I10890" s="203"/>
      <c r="AZ10890" s="115"/>
    </row>
    <row r="10891" spans="9:52" s="180" customFormat="1" x14ac:dyDescent="0.25">
      <c r="I10891" s="203"/>
      <c r="AZ10891" s="115"/>
    </row>
    <row r="10892" spans="9:52" s="180" customFormat="1" x14ac:dyDescent="0.25">
      <c r="I10892" s="203"/>
      <c r="AZ10892" s="115"/>
    </row>
    <row r="10893" spans="9:52" s="180" customFormat="1" x14ac:dyDescent="0.25">
      <c r="I10893" s="203"/>
      <c r="AZ10893" s="115"/>
    </row>
    <row r="10894" spans="9:52" s="180" customFormat="1" x14ac:dyDescent="0.25">
      <c r="I10894" s="203"/>
      <c r="AZ10894" s="115"/>
    </row>
    <row r="10895" spans="9:52" s="180" customFormat="1" x14ac:dyDescent="0.25">
      <c r="I10895" s="203"/>
      <c r="AZ10895" s="115"/>
    </row>
    <row r="10896" spans="9:52" s="180" customFormat="1" x14ac:dyDescent="0.25">
      <c r="I10896" s="203"/>
      <c r="AZ10896" s="115"/>
    </row>
    <row r="10897" spans="9:52" s="180" customFormat="1" x14ac:dyDescent="0.25">
      <c r="I10897" s="203"/>
      <c r="AZ10897" s="115"/>
    </row>
    <row r="10898" spans="9:52" s="180" customFormat="1" x14ac:dyDescent="0.25">
      <c r="I10898" s="203"/>
      <c r="AZ10898" s="115"/>
    </row>
    <row r="10899" spans="9:52" s="180" customFormat="1" x14ac:dyDescent="0.25">
      <c r="I10899" s="203"/>
      <c r="AZ10899" s="115"/>
    </row>
    <row r="10900" spans="9:52" s="180" customFormat="1" x14ac:dyDescent="0.25">
      <c r="I10900" s="203"/>
      <c r="AZ10900" s="115"/>
    </row>
    <row r="10901" spans="9:52" s="180" customFormat="1" x14ac:dyDescent="0.25">
      <c r="I10901" s="203"/>
      <c r="AZ10901" s="115"/>
    </row>
    <row r="10902" spans="9:52" s="180" customFormat="1" x14ac:dyDescent="0.25">
      <c r="I10902" s="203"/>
      <c r="AZ10902" s="115"/>
    </row>
    <row r="10903" spans="9:52" s="180" customFormat="1" x14ac:dyDescent="0.25">
      <c r="I10903" s="203"/>
      <c r="AZ10903" s="115"/>
    </row>
    <row r="10904" spans="9:52" s="180" customFormat="1" x14ac:dyDescent="0.25">
      <c r="I10904" s="203"/>
      <c r="AZ10904" s="115"/>
    </row>
    <row r="10905" spans="9:52" s="180" customFormat="1" x14ac:dyDescent="0.25">
      <c r="I10905" s="203"/>
      <c r="AZ10905" s="115"/>
    </row>
    <row r="10906" spans="9:52" s="180" customFormat="1" x14ac:dyDescent="0.25">
      <c r="I10906" s="203"/>
      <c r="AZ10906" s="115"/>
    </row>
    <row r="10907" spans="9:52" s="180" customFormat="1" x14ac:dyDescent="0.25">
      <c r="I10907" s="203"/>
      <c r="AZ10907" s="115"/>
    </row>
    <row r="10908" spans="9:52" s="180" customFormat="1" x14ac:dyDescent="0.25">
      <c r="I10908" s="203"/>
      <c r="AZ10908" s="115"/>
    </row>
    <row r="10909" spans="9:52" s="180" customFormat="1" x14ac:dyDescent="0.25">
      <c r="I10909" s="203"/>
      <c r="AZ10909" s="115"/>
    </row>
    <row r="10910" spans="9:52" s="180" customFormat="1" x14ac:dyDescent="0.25">
      <c r="I10910" s="203"/>
      <c r="AZ10910" s="115"/>
    </row>
    <row r="10911" spans="9:52" s="180" customFormat="1" x14ac:dyDescent="0.25">
      <c r="I10911" s="203"/>
      <c r="AZ10911" s="115"/>
    </row>
    <row r="10912" spans="9:52" s="180" customFormat="1" x14ac:dyDescent="0.25">
      <c r="I10912" s="203"/>
      <c r="AZ10912" s="115"/>
    </row>
    <row r="10913" spans="9:52" s="180" customFormat="1" x14ac:dyDescent="0.25">
      <c r="I10913" s="203"/>
      <c r="AZ10913" s="115"/>
    </row>
    <row r="10914" spans="9:52" s="180" customFormat="1" x14ac:dyDescent="0.25">
      <c r="I10914" s="203"/>
      <c r="AZ10914" s="115"/>
    </row>
    <row r="10915" spans="9:52" s="180" customFormat="1" x14ac:dyDescent="0.25">
      <c r="I10915" s="203"/>
      <c r="AZ10915" s="115"/>
    </row>
    <row r="10916" spans="9:52" s="180" customFormat="1" x14ac:dyDescent="0.25">
      <c r="I10916" s="203"/>
      <c r="AZ10916" s="115"/>
    </row>
    <row r="10917" spans="9:52" s="180" customFormat="1" x14ac:dyDescent="0.25">
      <c r="I10917" s="203"/>
      <c r="AZ10917" s="115"/>
    </row>
    <row r="10918" spans="9:52" s="180" customFormat="1" x14ac:dyDescent="0.25">
      <c r="I10918" s="203"/>
      <c r="AZ10918" s="115"/>
    </row>
    <row r="10919" spans="9:52" s="180" customFormat="1" x14ac:dyDescent="0.25">
      <c r="I10919" s="203"/>
      <c r="AZ10919" s="115"/>
    </row>
    <row r="10920" spans="9:52" s="180" customFormat="1" x14ac:dyDescent="0.25">
      <c r="I10920" s="203"/>
      <c r="AZ10920" s="115"/>
    </row>
    <row r="10921" spans="9:52" s="180" customFormat="1" x14ac:dyDescent="0.25">
      <c r="I10921" s="203"/>
      <c r="AZ10921" s="115"/>
    </row>
    <row r="10922" spans="9:52" s="180" customFormat="1" x14ac:dyDescent="0.25">
      <c r="I10922" s="203"/>
      <c r="AZ10922" s="115"/>
    </row>
    <row r="10923" spans="9:52" s="180" customFormat="1" x14ac:dyDescent="0.25">
      <c r="I10923" s="203"/>
      <c r="AZ10923" s="115"/>
    </row>
    <row r="10924" spans="9:52" s="180" customFormat="1" x14ac:dyDescent="0.25">
      <c r="I10924" s="203"/>
      <c r="AZ10924" s="115"/>
    </row>
    <row r="10925" spans="9:52" s="180" customFormat="1" x14ac:dyDescent="0.25">
      <c r="I10925" s="203"/>
      <c r="AZ10925" s="115"/>
    </row>
    <row r="10926" spans="9:52" s="180" customFormat="1" x14ac:dyDescent="0.25">
      <c r="I10926" s="203"/>
      <c r="AZ10926" s="115"/>
    </row>
    <row r="10927" spans="9:52" s="180" customFormat="1" x14ac:dyDescent="0.25">
      <c r="I10927" s="203"/>
      <c r="AZ10927" s="115"/>
    </row>
    <row r="10928" spans="9:52" s="180" customFormat="1" x14ac:dyDescent="0.25">
      <c r="I10928" s="203"/>
      <c r="AZ10928" s="115"/>
    </row>
    <row r="10929" spans="9:52" s="180" customFormat="1" x14ac:dyDescent="0.25">
      <c r="I10929" s="203"/>
      <c r="AZ10929" s="115"/>
    </row>
    <row r="10930" spans="9:52" s="180" customFormat="1" x14ac:dyDescent="0.25">
      <c r="I10930" s="203"/>
      <c r="AZ10930" s="115"/>
    </row>
    <row r="10931" spans="9:52" s="180" customFormat="1" x14ac:dyDescent="0.25">
      <c r="I10931" s="203"/>
      <c r="AZ10931" s="115"/>
    </row>
    <row r="10932" spans="9:52" s="180" customFormat="1" x14ac:dyDescent="0.25">
      <c r="I10932" s="203"/>
      <c r="AZ10932" s="115"/>
    </row>
    <row r="10933" spans="9:52" s="180" customFormat="1" x14ac:dyDescent="0.25">
      <c r="I10933" s="203"/>
      <c r="AZ10933" s="115"/>
    </row>
    <row r="10934" spans="9:52" s="180" customFormat="1" x14ac:dyDescent="0.25">
      <c r="I10934" s="203"/>
      <c r="AZ10934" s="115"/>
    </row>
    <row r="10935" spans="9:52" s="180" customFormat="1" x14ac:dyDescent="0.25">
      <c r="I10935" s="203"/>
      <c r="AZ10935" s="115"/>
    </row>
    <row r="10936" spans="9:52" s="180" customFormat="1" x14ac:dyDescent="0.25">
      <c r="I10936" s="203"/>
      <c r="AZ10936" s="115"/>
    </row>
    <row r="10937" spans="9:52" s="180" customFormat="1" x14ac:dyDescent="0.25">
      <c r="I10937" s="203"/>
      <c r="AZ10937" s="115"/>
    </row>
    <row r="10938" spans="9:52" s="180" customFormat="1" x14ac:dyDescent="0.25">
      <c r="I10938" s="203"/>
      <c r="AZ10938" s="115"/>
    </row>
    <row r="10939" spans="9:52" s="180" customFormat="1" x14ac:dyDescent="0.25">
      <c r="I10939" s="203"/>
      <c r="AZ10939" s="115"/>
    </row>
    <row r="10940" spans="9:52" s="180" customFormat="1" x14ac:dyDescent="0.25">
      <c r="I10940" s="203"/>
      <c r="AZ10940" s="115"/>
    </row>
    <row r="10941" spans="9:52" s="180" customFormat="1" x14ac:dyDescent="0.25">
      <c r="I10941" s="203"/>
      <c r="AZ10941" s="115"/>
    </row>
    <row r="10942" spans="9:52" s="180" customFormat="1" x14ac:dyDescent="0.25">
      <c r="I10942" s="203"/>
      <c r="AZ10942" s="115"/>
    </row>
    <row r="10943" spans="9:52" s="180" customFormat="1" x14ac:dyDescent="0.25">
      <c r="I10943" s="203"/>
      <c r="AZ10943" s="115"/>
    </row>
    <row r="10944" spans="9:52" s="180" customFormat="1" x14ac:dyDescent="0.25">
      <c r="I10944" s="203"/>
      <c r="AZ10944" s="115"/>
    </row>
    <row r="10945" spans="9:52" s="180" customFormat="1" x14ac:dyDescent="0.25">
      <c r="I10945" s="203"/>
      <c r="AZ10945" s="115"/>
    </row>
    <row r="10946" spans="9:52" s="180" customFormat="1" x14ac:dyDescent="0.25">
      <c r="I10946" s="203"/>
      <c r="AZ10946" s="115"/>
    </row>
    <row r="10947" spans="9:52" s="180" customFormat="1" x14ac:dyDescent="0.25">
      <c r="I10947" s="203"/>
      <c r="AZ10947" s="115"/>
    </row>
    <row r="10948" spans="9:52" s="180" customFormat="1" x14ac:dyDescent="0.25">
      <c r="I10948" s="203"/>
      <c r="AZ10948" s="115"/>
    </row>
    <row r="10949" spans="9:52" s="180" customFormat="1" x14ac:dyDescent="0.25">
      <c r="I10949" s="203"/>
      <c r="AZ10949" s="115"/>
    </row>
    <row r="10950" spans="9:52" s="180" customFormat="1" x14ac:dyDescent="0.25">
      <c r="I10950" s="203"/>
      <c r="AZ10950" s="115"/>
    </row>
    <row r="10951" spans="9:52" s="180" customFormat="1" x14ac:dyDescent="0.25">
      <c r="I10951" s="203"/>
      <c r="AZ10951" s="115"/>
    </row>
    <row r="10952" spans="9:52" s="180" customFormat="1" x14ac:dyDescent="0.25">
      <c r="I10952" s="203"/>
      <c r="AZ10952" s="115"/>
    </row>
    <row r="10953" spans="9:52" s="180" customFormat="1" x14ac:dyDescent="0.25">
      <c r="I10953" s="203"/>
      <c r="AZ10953" s="115"/>
    </row>
    <row r="10954" spans="9:52" s="180" customFormat="1" x14ac:dyDescent="0.25">
      <c r="I10954" s="203"/>
      <c r="AZ10954" s="115"/>
    </row>
    <row r="10955" spans="9:52" s="180" customFormat="1" x14ac:dyDescent="0.25">
      <c r="I10955" s="203"/>
      <c r="AZ10955" s="115"/>
    </row>
    <row r="10956" spans="9:52" s="180" customFormat="1" x14ac:dyDescent="0.25">
      <c r="I10956" s="203"/>
      <c r="AZ10956" s="115"/>
    </row>
    <row r="10957" spans="9:52" s="180" customFormat="1" x14ac:dyDescent="0.25">
      <c r="I10957" s="203"/>
      <c r="AZ10957" s="115"/>
    </row>
    <row r="10958" spans="9:52" s="180" customFormat="1" x14ac:dyDescent="0.25">
      <c r="I10958" s="203"/>
      <c r="AZ10958" s="115"/>
    </row>
    <row r="10959" spans="9:52" s="180" customFormat="1" x14ac:dyDescent="0.25">
      <c r="I10959" s="203"/>
      <c r="AZ10959" s="115"/>
    </row>
    <row r="10960" spans="9:52" s="180" customFormat="1" x14ac:dyDescent="0.25">
      <c r="I10960" s="203"/>
      <c r="AZ10960" s="115"/>
    </row>
    <row r="10961" spans="9:52" s="180" customFormat="1" x14ac:dyDescent="0.25">
      <c r="I10961" s="203"/>
      <c r="AZ10961" s="115"/>
    </row>
    <row r="10962" spans="9:52" s="180" customFormat="1" x14ac:dyDescent="0.25">
      <c r="I10962" s="203"/>
      <c r="AZ10962" s="115"/>
    </row>
    <row r="10963" spans="9:52" s="180" customFormat="1" x14ac:dyDescent="0.25">
      <c r="I10963" s="203"/>
      <c r="AZ10963" s="115"/>
    </row>
    <row r="10964" spans="9:52" s="180" customFormat="1" x14ac:dyDescent="0.25">
      <c r="I10964" s="203"/>
      <c r="AZ10964" s="115"/>
    </row>
    <row r="10965" spans="9:52" s="180" customFormat="1" x14ac:dyDescent="0.25">
      <c r="I10965" s="203"/>
      <c r="AZ10965" s="115"/>
    </row>
    <row r="10966" spans="9:52" s="180" customFormat="1" x14ac:dyDescent="0.25">
      <c r="I10966" s="203"/>
      <c r="AZ10966" s="115"/>
    </row>
    <row r="10967" spans="9:52" s="180" customFormat="1" x14ac:dyDescent="0.25">
      <c r="I10967" s="203"/>
      <c r="AZ10967" s="115"/>
    </row>
    <row r="10968" spans="9:52" s="180" customFormat="1" x14ac:dyDescent="0.25">
      <c r="I10968" s="203"/>
      <c r="AZ10968" s="115"/>
    </row>
    <row r="10969" spans="9:52" s="180" customFormat="1" x14ac:dyDescent="0.25">
      <c r="I10969" s="203"/>
      <c r="AZ10969" s="115"/>
    </row>
    <row r="10970" spans="9:52" s="180" customFormat="1" x14ac:dyDescent="0.25">
      <c r="I10970" s="203"/>
      <c r="AZ10970" s="115"/>
    </row>
    <row r="10971" spans="9:52" s="180" customFormat="1" x14ac:dyDescent="0.25">
      <c r="I10971" s="203"/>
      <c r="AZ10971" s="115"/>
    </row>
    <row r="10972" spans="9:52" s="180" customFormat="1" x14ac:dyDescent="0.25">
      <c r="I10972" s="203"/>
      <c r="AZ10972" s="115"/>
    </row>
    <row r="10973" spans="9:52" s="180" customFormat="1" x14ac:dyDescent="0.25">
      <c r="I10973" s="203"/>
      <c r="AZ10973" s="115"/>
    </row>
    <row r="10974" spans="9:52" s="180" customFormat="1" x14ac:dyDescent="0.25">
      <c r="I10974" s="203"/>
      <c r="AZ10974" s="115"/>
    </row>
    <row r="10975" spans="9:52" s="180" customFormat="1" x14ac:dyDescent="0.25">
      <c r="I10975" s="203"/>
      <c r="AZ10975" s="115"/>
    </row>
    <row r="10976" spans="9:52" s="180" customFormat="1" x14ac:dyDescent="0.25">
      <c r="I10976" s="203"/>
      <c r="AZ10976" s="115"/>
    </row>
    <row r="10977" spans="9:52" s="180" customFormat="1" x14ac:dyDescent="0.25">
      <c r="I10977" s="203"/>
      <c r="AZ10977" s="115"/>
    </row>
    <row r="10978" spans="9:52" s="180" customFormat="1" x14ac:dyDescent="0.25">
      <c r="I10978" s="203"/>
      <c r="AZ10978" s="115"/>
    </row>
    <row r="10979" spans="9:52" s="180" customFormat="1" x14ac:dyDescent="0.25">
      <c r="I10979" s="203"/>
      <c r="AZ10979" s="115"/>
    </row>
    <row r="10980" spans="9:52" s="180" customFormat="1" x14ac:dyDescent="0.25">
      <c r="I10980" s="203"/>
      <c r="AZ10980" s="115"/>
    </row>
    <row r="10981" spans="9:52" s="180" customFormat="1" x14ac:dyDescent="0.25">
      <c r="I10981" s="203"/>
      <c r="AZ10981" s="115"/>
    </row>
    <row r="10982" spans="9:52" s="180" customFormat="1" x14ac:dyDescent="0.25">
      <c r="I10982" s="203"/>
      <c r="AZ10982" s="115"/>
    </row>
    <row r="10983" spans="9:52" s="180" customFormat="1" x14ac:dyDescent="0.25">
      <c r="I10983" s="203"/>
      <c r="AZ10983" s="115"/>
    </row>
    <row r="10984" spans="9:52" s="180" customFormat="1" x14ac:dyDescent="0.25">
      <c r="I10984" s="203"/>
      <c r="AZ10984" s="115"/>
    </row>
    <row r="10985" spans="9:52" s="180" customFormat="1" x14ac:dyDescent="0.25">
      <c r="I10985" s="203"/>
      <c r="AZ10985" s="115"/>
    </row>
    <row r="10986" spans="9:52" s="180" customFormat="1" x14ac:dyDescent="0.25">
      <c r="I10986" s="203"/>
      <c r="AZ10986" s="115"/>
    </row>
    <row r="10987" spans="9:52" s="180" customFormat="1" x14ac:dyDescent="0.25">
      <c r="I10987" s="203"/>
      <c r="AZ10987" s="115"/>
    </row>
    <row r="10988" spans="9:52" s="180" customFormat="1" x14ac:dyDescent="0.25">
      <c r="I10988" s="203"/>
      <c r="AZ10988" s="115"/>
    </row>
    <row r="10989" spans="9:52" s="180" customFormat="1" x14ac:dyDescent="0.25">
      <c r="I10989" s="203"/>
      <c r="AZ10989" s="115"/>
    </row>
    <row r="10990" spans="9:52" s="180" customFormat="1" x14ac:dyDescent="0.25">
      <c r="I10990" s="203"/>
      <c r="AZ10990" s="115"/>
    </row>
    <row r="10991" spans="9:52" s="180" customFormat="1" x14ac:dyDescent="0.25">
      <c r="I10991" s="203"/>
      <c r="AZ10991" s="115"/>
    </row>
    <row r="10992" spans="9:52" s="180" customFormat="1" x14ac:dyDescent="0.25">
      <c r="I10992" s="203"/>
      <c r="AZ10992" s="115"/>
    </row>
    <row r="10993" spans="9:52" s="180" customFormat="1" x14ac:dyDescent="0.25">
      <c r="I10993" s="203"/>
      <c r="AZ10993" s="115"/>
    </row>
    <row r="10994" spans="9:52" s="180" customFormat="1" x14ac:dyDescent="0.25">
      <c r="I10994" s="203"/>
      <c r="AZ10994" s="115"/>
    </row>
    <row r="10995" spans="9:52" s="180" customFormat="1" x14ac:dyDescent="0.25">
      <c r="I10995" s="203"/>
      <c r="AZ10995" s="115"/>
    </row>
    <row r="10996" spans="9:52" s="180" customFormat="1" x14ac:dyDescent="0.25">
      <c r="I10996" s="203"/>
      <c r="AZ10996" s="115"/>
    </row>
    <row r="10997" spans="9:52" s="180" customFormat="1" x14ac:dyDescent="0.25">
      <c r="I10997" s="203"/>
      <c r="AZ10997" s="115"/>
    </row>
    <row r="10998" spans="9:52" s="180" customFormat="1" x14ac:dyDescent="0.25">
      <c r="I10998" s="203"/>
      <c r="AZ10998" s="115"/>
    </row>
    <row r="10999" spans="9:52" s="180" customFormat="1" x14ac:dyDescent="0.25">
      <c r="I10999" s="203"/>
      <c r="AZ10999" s="115"/>
    </row>
    <row r="11000" spans="9:52" s="180" customFormat="1" x14ac:dyDescent="0.25">
      <c r="I11000" s="203"/>
      <c r="AZ11000" s="115"/>
    </row>
    <row r="11001" spans="9:52" s="180" customFormat="1" x14ac:dyDescent="0.25">
      <c r="I11001" s="203"/>
      <c r="AZ11001" s="115"/>
    </row>
    <row r="11002" spans="9:52" s="180" customFormat="1" x14ac:dyDescent="0.25">
      <c r="I11002" s="203"/>
      <c r="AZ11002" s="115"/>
    </row>
    <row r="11003" spans="9:52" s="180" customFormat="1" x14ac:dyDescent="0.25">
      <c r="I11003" s="203"/>
      <c r="AZ11003" s="115"/>
    </row>
    <row r="11004" spans="9:52" s="180" customFormat="1" x14ac:dyDescent="0.25">
      <c r="I11004" s="203"/>
      <c r="AZ11004" s="115"/>
    </row>
    <row r="11005" spans="9:52" s="180" customFormat="1" x14ac:dyDescent="0.25">
      <c r="I11005" s="203"/>
      <c r="AZ11005" s="115"/>
    </row>
    <row r="11006" spans="9:52" s="180" customFormat="1" x14ac:dyDescent="0.25">
      <c r="I11006" s="203"/>
      <c r="AZ11006" s="115"/>
    </row>
    <row r="11007" spans="9:52" s="180" customFormat="1" x14ac:dyDescent="0.25">
      <c r="I11007" s="203"/>
      <c r="AZ11007" s="115"/>
    </row>
    <row r="11008" spans="9:52" s="180" customFormat="1" x14ac:dyDescent="0.25">
      <c r="I11008" s="203"/>
      <c r="AZ11008" s="115"/>
    </row>
    <row r="11009" spans="9:52" s="180" customFormat="1" x14ac:dyDescent="0.25">
      <c r="I11009" s="203"/>
      <c r="AZ11009" s="115"/>
    </row>
    <row r="11010" spans="9:52" s="180" customFormat="1" x14ac:dyDescent="0.25">
      <c r="I11010" s="203"/>
      <c r="AZ11010" s="115"/>
    </row>
    <row r="11011" spans="9:52" s="180" customFormat="1" x14ac:dyDescent="0.25">
      <c r="I11011" s="203"/>
      <c r="AZ11011" s="115"/>
    </row>
    <row r="11012" spans="9:52" s="180" customFormat="1" x14ac:dyDescent="0.25">
      <c r="I11012" s="203"/>
      <c r="AZ11012" s="115"/>
    </row>
    <row r="11013" spans="9:52" s="180" customFormat="1" x14ac:dyDescent="0.25">
      <c r="I11013" s="203"/>
      <c r="AZ11013" s="115"/>
    </row>
    <row r="11014" spans="9:52" s="180" customFormat="1" x14ac:dyDescent="0.25">
      <c r="I11014" s="203"/>
      <c r="AZ11014" s="115"/>
    </row>
    <row r="11015" spans="9:52" s="180" customFormat="1" x14ac:dyDescent="0.25">
      <c r="I11015" s="203"/>
      <c r="AZ11015" s="115"/>
    </row>
    <row r="11016" spans="9:52" s="180" customFormat="1" x14ac:dyDescent="0.25">
      <c r="I11016" s="203"/>
      <c r="AZ11016" s="115"/>
    </row>
    <row r="11017" spans="9:52" s="180" customFormat="1" x14ac:dyDescent="0.25">
      <c r="I11017" s="203"/>
      <c r="AZ11017" s="115"/>
    </row>
    <row r="11018" spans="9:52" s="180" customFormat="1" x14ac:dyDescent="0.25">
      <c r="I11018" s="203"/>
      <c r="AZ11018" s="115"/>
    </row>
    <row r="11019" spans="9:52" s="180" customFormat="1" x14ac:dyDescent="0.25">
      <c r="I11019" s="203"/>
      <c r="AZ11019" s="115"/>
    </row>
    <row r="11020" spans="9:52" s="180" customFormat="1" x14ac:dyDescent="0.25">
      <c r="I11020" s="203"/>
      <c r="AZ11020" s="115"/>
    </row>
    <row r="11021" spans="9:52" s="180" customFormat="1" x14ac:dyDescent="0.25">
      <c r="I11021" s="203"/>
      <c r="AZ11021" s="115"/>
    </row>
    <row r="11022" spans="9:52" s="180" customFormat="1" x14ac:dyDescent="0.25">
      <c r="I11022" s="203"/>
      <c r="AZ11022" s="115"/>
    </row>
    <row r="11023" spans="9:52" s="180" customFormat="1" x14ac:dyDescent="0.25">
      <c r="I11023" s="203"/>
      <c r="AZ11023" s="115"/>
    </row>
    <row r="11024" spans="9:52" s="180" customFormat="1" x14ac:dyDescent="0.25">
      <c r="I11024" s="203"/>
      <c r="AZ11024" s="115"/>
    </row>
    <row r="11025" spans="9:52" s="180" customFormat="1" x14ac:dyDescent="0.25">
      <c r="I11025" s="203"/>
      <c r="AZ11025" s="115"/>
    </row>
    <row r="11026" spans="9:52" s="180" customFormat="1" x14ac:dyDescent="0.25">
      <c r="I11026" s="203"/>
      <c r="AZ11026" s="115"/>
    </row>
    <row r="11027" spans="9:52" s="180" customFormat="1" x14ac:dyDescent="0.25">
      <c r="I11027" s="203"/>
      <c r="AZ11027" s="115"/>
    </row>
    <row r="11028" spans="9:52" s="180" customFormat="1" x14ac:dyDescent="0.25">
      <c r="I11028" s="203"/>
      <c r="AZ11028" s="115"/>
    </row>
    <row r="11029" spans="9:52" s="180" customFormat="1" x14ac:dyDescent="0.25">
      <c r="I11029" s="203"/>
      <c r="AZ11029" s="115"/>
    </row>
    <row r="11030" spans="9:52" s="180" customFormat="1" x14ac:dyDescent="0.25">
      <c r="I11030" s="203"/>
      <c r="AZ11030" s="115"/>
    </row>
    <row r="11031" spans="9:52" s="180" customFormat="1" x14ac:dyDescent="0.25">
      <c r="I11031" s="203"/>
      <c r="AZ11031" s="115"/>
    </row>
    <row r="11032" spans="9:52" s="180" customFormat="1" x14ac:dyDescent="0.25">
      <c r="I11032" s="203"/>
      <c r="AZ11032" s="115"/>
    </row>
    <row r="11033" spans="9:52" s="180" customFormat="1" x14ac:dyDescent="0.25">
      <c r="I11033" s="203"/>
      <c r="AZ11033" s="115"/>
    </row>
    <row r="11034" spans="9:52" s="180" customFormat="1" x14ac:dyDescent="0.25">
      <c r="I11034" s="203"/>
      <c r="AZ11034" s="115"/>
    </row>
    <row r="11035" spans="9:52" s="180" customFormat="1" x14ac:dyDescent="0.25">
      <c r="I11035" s="203"/>
      <c r="AZ11035" s="115"/>
    </row>
    <row r="11036" spans="9:52" s="180" customFormat="1" x14ac:dyDescent="0.25">
      <c r="I11036" s="203"/>
      <c r="AZ11036" s="115"/>
    </row>
    <row r="11037" spans="9:52" s="180" customFormat="1" x14ac:dyDescent="0.25">
      <c r="I11037" s="203"/>
      <c r="AZ11037" s="115"/>
    </row>
    <row r="11038" spans="9:52" s="180" customFormat="1" x14ac:dyDescent="0.25">
      <c r="I11038" s="203"/>
      <c r="AZ11038" s="115"/>
    </row>
    <row r="11039" spans="9:52" s="180" customFormat="1" x14ac:dyDescent="0.25">
      <c r="I11039" s="203"/>
      <c r="AZ11039" s="115"/>
    </row>
    <row r="11040" spans="9:52" s="180" customFormat="1" x14ac:dyDescent="0.25">
      <c r="I11040" s="203"/>
      <c r="AZ11040" s="115"/>
    </row>
    <row r="11041" spans="9:52" s="180" customFormat="1" x14ac:dyDescent="0.25">
      <c r="I11041" s="203"/>
      <c r="AZ11041" s="115"/>
    </row>
    <row r="11042" spans="9:52" s="180" customFormat="1" x14ac:dyDescent="0.25">
      <c r="I11042" s="203"/>
      <c r="AZ11042" s="115"/>
    </row>
    <row r="11043" spans="9:52" s="180" customFormat="1" x14ac:dyDescent="0.25">
      <c r="I11043" s="203"/>
      <c r="AZ11043" s="115"/>
    </row>
    <row r="11044" spans="9:52" s="180" customFormat="1" x14ac:dyDescent="0.25">
      <c r="I11044" s="203"/>
      <c r="AZ11044" s="115"/>
    </row>
    <row r="11045" spans="9:52" s="180" customFormat="1" x14ac:dyDescent="0.25">
      <c r="I11045" s="203"/>
      <c r="AZ11045" s="115"/>
    </row>
    <row r="11046" spans="9:52" s="180" customFormat="1" x14ac:dyDescent="0.25">
      <c r="I11046" s="203"/>
      <c r="AZ11046" s="115"/>
    </row>
    <row r="11047" spans="9:52" s="180" customFormat="1" x14ac:dyDescent="0.25">
      <c r="I11047" s="203"/>
      <c r="AZ11047" s="115"/>
    </row>
    <row r="11048" spans="9:52" s="180" customFormat="1" x14ac:dyDescent="0.25">
      <c r="I11048" s="203"/>
      <c r="AZ11048" s="115"/>
    </row>
    <row r="11049" spans="9:52" s="180" customFormat="1" x14ac:dyDescent="0.25">
      <c r="I11049" s="203"/>
      <c r="AZ11049" s="115"/>
    </row>
    <row r="11050" spans="9:52" s="180" customFormat="1" x14ac:dyDescent="0.25">
      <c r="I11050" s="203"/>
      <c r="AZ11050" s="115"/>
    </row>
    <row r="11051" spans="9:52" s="180" customFormat="1" x14ac:dyDescent="0.25">
      <c r="I11051" s="203"/>
      <c r="AZ11051" s="115"/>
    </row>
    <row r="11052" spans="9:52" s="180" customFormat="1" x14ac:dyDescent="0.25">
      <c r="I11052" s="203"/>
      <c r="AZ11052" s="115"/>
    </row>
    <row r="11053" spans="9:52" s="180" customFormat="1" x14ac:dyDescent="0.25">
      <c r="I11053" s="203"/>
      <c r="AZ11053" s="115"/>
    </row>
    <row r="11054" spans="9:52" s="180" customFormat="1" x14ac:dyDescent="0.25">
      <c r="I11054" s="203"/>
      <c r="AZ11054" s="115"/>
    </row>
    <row r="11055" spans="9:52" s="180" customFormat="1" x14ac:dyDescent="0.25">
      <c r="I11055" s="203"/>
      <c r="AZ11055" s="115"/>
    </row>
    <row r="11056" spans="9:52" s="180" customFormat="1" x14ac:dyDescent="0.25">
      <c r="I11056" s="203"/>
      <c r="AZ11056" s="115"/>
    </row>
    <row r="11057" spans="9:52" s="180" customFormat="1" x14ac:dyDescent="0.25">
      <c r="I11057" s="203"/>
      <c r="AZ11057" s="115"/>
    </row>
    <row r="11058" spans="9:52" s="180" customFormat="1" x14ac:dyDescent="0.25">
      <c r="I11058" s="203"/>
      <c r="AZ11058" s="115"/>
    </row>
    <row r="11059" spans="9:52" s="180" customFormat="1" x14ac:dyDescent="0.25">
      <c r="I11059" s="203"/>
      <c r="AZ11059" s="115"/>
    </row>
    <row r="11060" spans="9:52" s="180" customFormat="1" x14ac:dyDescent="0.25">
      <c r="I11060" s="203"/>
      <c r="AZ11060" s="115"/>
    </row>
    <row r="11061" spans="9:52" s="180" customFormat="1" x14ac:dyDescent="0.25">
      <c r="I11061" s="203"/>
      <c r="AZ11061" s="115"/>
    </row>
    <row r="11062" spans="9:52" s="180" customFormat="1" x14ac:dyDescent="0.25">
      <c r="I11062" s="203"/>
      <c r="AZ11062" s="115"/>
    </row>
    <row r="11063" spans="9:52" s="180" customFormat="1" x14ac:dyDescent="0.25">
      <c r="I11063" s="203"/>
      <c r="AZ11063" s="115"/>
    </row>
    <row r="11064" spans="9:52" s="180" customFormat="1" x14ac:dyDescent="0.25">
      <c r="I11064" s="203"/>
      <c r="AZ11064" s="115"/>
    </row>
    <row r="11065" spans="9:52" s="180" customFormat="1" x14ac:dyDescent="0.25">
      <c r="I11065" s="203"/>
      <c r="AZ11065" s="115"/>
    </row>
    <row r="11066" spans="9:52" s="180" customFormat="1" x14ac:dyDescent="0.25">
      <c r="I11066" s="203"/>
      <c r="AZ11066" s="115"/>
    </row>
    <row r="11067" spans="9:52" s="180" customFormat="1" x14ac:dyDescent="0.25">
      <c r="I11067" s="203"/>
      <c r="AZ11067" s="115"/>
    </row>
    <row r="11068" spans="9:52" s="180" customFormat="1" x14ac:dyDescent="0.25">
      <c r="I11068" s="203"/>
      <c r="AZ11068" s="115"/>
    </row>
    <row r="11069" spans="9:52" s="180" customFormat="1" x14ac:dyDescent="0.25">
      <c r="I11069" s="203"/>
      <c r="AZ11069" s="115"/>
    </row>
    <row r="11070" spans="9:52" s="180" customFormat="1" x14ac:dyDescent="0.25">
      <c r="I11070" s="203"/>
      <c r="AZ11070" s="115"/>
    </row>
    <row r="11071" spans="9:52" s="180" customFormat="1" x14ac:dyDescent="0.25">
      <c r="I11071" s="203"/>
      <c r="AZ11071" s="115"/>
    </row>
    <row r="11072" spans="9:52" s="180" customFormat="1" x14ac:dyDescent="0.25">
      <c r="I11072" s="203"/>
      <c r="AZ11072" s="115"/>
    </row>
    <row r="11073" spans="9:52" s="180" customFormat="1" x14ac:dyDescent="0.25">
      <c r="I11073" s="203"/>
      <c r="AZ11073" s="115"/>
    </row>
    <row r="11074" spans="9:52" s="180" customFormat="1" x14ac:dyDescent="0.25">
      <c r="I11074" s="203"/>
      <c r="AZ11074" s="115"/>
    </row>
    <row r="11075" spans="9:52" s="180" customFormat="1" x14ac:dyDescent="0.25">
      <c r="I11075" s="203"/>
      <c r="AZ11075" s="115"/>
    </row>
    <row r="11076" spans="9:52" s="180" customFormat="1" x14ac:dyDescent="0.25">
      <c r="I11076" s="203"/>
      <c r="AZ11076" s="115"/>
    </row>
    <row r="11077" spans="9:52" s="180" customFormat="1" x14ac:dyDescent="0.25">
      <c r="I11077" s="203"/>
      <c r="AZ11077" s="115"/>
    </row>
    <row r="11078" spans="9:52" s="180" customFormat="1" x14ac:dyDescent="0.25">
      <c r="I11078" s="203"/>
      <c r="AZ11078" s="115"/>
    </row>
    <row r="11079" spans="9:52" s="180" customFormat="1" x14ac:dyDescent="0.25">
      <c r="I11079" s="203"/>
      <c r="AZ11079" s="115"/>
    </row>
    <row r="11080" spans="9:52" s="180" customFormat="1" x14ac:dyDescent="0.25">
      <c r="I11080" s="203"/>
      <c r="AZ11080" s="115"/>
    </row>
    <row r="11081" spans="9:52" s="180" customFormat="1" x14ac:dyDescent="0.25">
      <c r="I11081" s="203"/>
      <c r="AZ11081" s="115"/>
    </row>
    <row r="11082" spans="9:52" s="180" customFormat="1" x14ac:dyDescent="0.25">
      <c r="I11082" s="203"/>
      <c r="AZ11082" s="115"/>
    </row>
    <row r="11083" spans="9:52" s="180" customFormat="1" x14ac:dyDescent="0.25">
      <c r="I11083" s="203"/>
      <c r="AZ11083" s="115"/>
    </row>
    <row r="11084" spans="9:52" s="180" customFormat="1" x14ac:dyDescent="0.25">
      <c r="I11084" s="203"/>
      <c r="AZ11084" s="115"/>
    </row>
    <row r="11085" spans="9:52" s="180" customFormat="1" x14ac:dyDescent="0.25">
      <c r="I11085" s="203"/>
      <c r="AZ11085" s="115"/>
    </row>
    <row r="11086" spans="9:52" s="180" customFormat="1" x14ac:dyDescent="0.25">
      <c r="I11086" s="203"/>
      <c r="AZ11086" s="115"/>
    </row>
    <row r="11087" spans="9:52" s="180" customFormat="1" x14ac:dyDescent="0.25">
      <c r="I11087" s="203"/>
      <c r="AZ11087" s="115"/>
    </row>
    <row r="11088" spans="9:52" s="180" customFormat="1" x14ac:dyDescent="0.25">
      <c r="I11088" s="203"/>
      <c r="AZ11088" s="115"/>
    </row>
    <row r="11089" spans="9:52" s="180" customFormat="1" x14ac:dyDescent="0.25">
      <c r="I11089" s="203"/>
      <c r="AZ11089" s="115"/>
    </row>
    <row r="11090" spans="9:52" s="180" customFormat="1" x14ac:dyDescent="0.25">
      <c r="I11090" s="203"/>
      <c r="AZ11090" s="115"/>
    </row>
    <row r="11091" spans="9:52" s="180" customFormat="1" x14ac:dyDescent="0.25">
      <c r="I11091" s="203"/>
      <c r="AZ11091" s="115"/>
    </row>
    <row r="11092" spans="9:52" s="180" customFormat="1" x14ac:dyDescent="0.25">
      <c r="I11092" s="203"/>
      <c r="AZ11092" s="115"/>
    </row>
    <row r="11093" spans="9:52" s="180" customFormat="1" x14ac:dyDescent="0.25">
      <c r="I11093" s="203"/>
      <c r="AZ11093" s="115"/>
    </row>
    <row r="11094" spans="9:52" s="180" customFormat="1" x14ac:dyDescent="0.25">
      <c r="I11094" s="203"/>
      <c r="AZ11094" s="115"/>
    </row>
    <row r="11095" spans="9:52" s="180" customFormat="1" x14ac:dyDescent="0.25">
      <c r="I11095" s="203"/>
      <c r="AZ11095" s="115"/>
    </row>
    <row r="11096" spans="9:52" s="180" customFormat="1" x14ac:dyDescent="0.25">
      <c r="I11096" s="203"/>
      <c r="AZ11096" s="115"/>
    </row>
    <row r="11097" spans="9:52" s="180" customFormat="1" x14ac:dyDescent="0.25">
      <c r="I11097" s="203"/>
      <c r="AZ11097" s="115"/>
    </row>
    <row r="11098" spans="9:52" s="180" customFormat="1" x14ac:dyDescent="0.25">
      <c r="I11098" s="203"/>
      <c r="AZ11098" s="115"/>
    </row>
    <row r="11099" spans="9:52" s="180" customFormat="1" x14ac:dyDescent="0.25">
      <c r="I11099" s="203"/>
      <c r="AZ11099" s="115"/>
    </row>
    <row r="11100" spans="9:52" s="180" customFormat="1" x14ac:dyDescent="0.25">
      <c r="I11100" s="203"/>
      <c r="AZ11100" s="115"/>
    </row>
    <row r="11101" spans="9:52" s="180" customFormat="1" x14ac:dyDescent="0.25">
      <c r="I11101" s="203"/>
      <c r="AZ11101" s="115"/>
    </row>
    <row r="11102" spans="9:52" s="180" customFormat="1" x14ac:dyDescent="0.25">
      <c r="I11102" s="203"/>
      <c r="AZ11102" s="115"/>
    </row>
    <row r="11103" spans="9:52" s="180" customFormat="1" x14ac:dyDescent="0.25">
      <c r="I11103" s="203"/>
      <c r="AZ11103" s="115"/>
    </row>
    <row r="11104" spans="9:52" s="180" customFormat="1" x14ac:dyDescent="0.25">
      <c r="I11104" s="203"/>
      <c r="AZ11104" s="115"/>
    </row>
    <row r="11105" spans="9:52" s="180" customFormat="1" x14ac:dyDescent="0.25">
      <c r="I11105" s="203"/>
      <c r="AZ11105" s="115"/>
    </row>
    <row r="11106" spans="9:52" s="180" customFormat="1" x14ac:dyDescent="0.25">
      <c r="I11106" s="203"/>
      <c r="AZ11106" s="115"/>
    </row>
    <row r="11107" spans="9:52" s="180" customFormat="1" x14ac:dyDescent="0.25">
      <c r="I11107" s="203"/>
      <c r="AZ11107" s="115"/>
    </row>
    <row r="11108" spans="9:52" s="180" customFormat="1" x14ac:dyDescent="0.25">
      <c r="I11108" s="203"/>
      <c r="AZ11108" s="115"/>
    </row>
    <row r="11109" spans="9:52" s="180" customFormat="1" x14ac:dyDescent="0.25">
      <c r="I11109" s="203"/>
      <c r="AZ11109" s="115"/>
    </row>
    <row r="11110" spans="9:52" s="180" customFormat="1" x14ac:dyDescent="0.25">
      <c r="I11110" s="203"/>
      <c r="AZ11110" s="115"/>
    </row>
    <row r="11111" spans="9:52" s="180" customFormat="1" x14ac:dyDescent="0.25">
      <c r="I11111" s="203"/>
      <c r="AZ11111" s="115"/>
    </row>
    <row r="11112" spans="9:52" s="180" customFormat="1" x14ac:dyDescent="0.25">
      <c r="I11112" s="203"/>
      <c r="AZ11112" s="115"/>
    </row>
    <row r="11113" spans="9:52" s="180" customFormat="1" x14ac:dyDescent="0.25">
      <c r="I11113" s="203"/>
      <c r="AZ11113" s="115"/>
    </row>
    <row r="11114" spans="9:52" s="180" customFormat="1" x14ac:dyDescent="0.25">
      <c r="I11114" s="203"/>
      <c r="AZ11114" s="115"/>
    </row>
    <row r="11115" spans="9:52" s="180" customFormat="1" x14ac:dyDescent="0.25">
      <c r="I11115" s="203"/>
      <c r="AZ11115" s="115"/>
    </row>
    <row r="11116" spans="9:52" s="180" customFormat="1" x14ac:dyDescent="0.25">
      <c r="I11116" s="203"/>
      <c r="AZ11116" s="115"/>
    </row>
    <row r="11117" spans="9:52" s="180" customFormat="1" x14ac:dyDescent="0.25">
      <c r="I11117" s="203"/>
      <c r="AZ11117" s="115"/>
    </row>
    <row r="11118" spans="9:52" s="180" customFormat="1" x14ac:dyDescent="0.25">
      <c r="I11118" s="203"/>
      <c r="AZ11118" s="115"/>
    </row>
    <row r="11119" spans="9:52" s="180" customFormat="1" x14ac:dyDescent="0.25">
      <c r="I11119" s="203"/>
      <c r="AZ11119" s="115"/>
    </row>
    <row r="11120" spans="9:52" s="180" customFormat="1" x14ac:dyDescent="0.25">
      <c r="I11120" s="203"/>
      <c r="AZ11120" s="115"/>
    </row>
    <row r="11121" spans="9:52" s="180" customFormat="1" x14ac:dyDescent="0.25">
      <c r="I11121" s="203"/>
      <c r="AZ11121" s="115"/>
    </row>
    <row r="11122" spans="9:52" s="180" customFormat="1" x14ac:dyDescent="0.25">
      <c r="I11122" s="203"/>
      <c r="AZ11122" s="115"/>
    </row>
    <row r="11123" spans="9:52" s="180" customFormat="1" x14ac:dyDescent="0.25">
      <c r="I11123" s="203"/>
      <c r="AZ11123" s="115"/>
    </row>
    <row r="11124" spans="9:52" s="180" customFormat="1" x14ac:dyDescent="0.25">
      <c r="I11124" s="203"/>
      <c r="AZ11124" s="115"/>
    </row>
    <row r="11125" spans="9:52" s="180" customFormat="1" x14ac:dyDescent="0.25">
      <c r="I11125" s="203"/>
      <c r="AZ11125" s="115"/>
    </row>
    <row r="11126" spans="9:52" s="180" customFormat="1" x14ac:dyDescent="0.25">
      <c r="I11126" s="203"/>
      <c r="AZ11126" s="115"/>
    </row>
    <row r="11127" spans="9:52" s="180" customFormat="1" x14ac:dyDescent="0.25">
      <c r="I11127" s="203"/>
      <c r="AZ11127" s="115"/>
    </row>
    <row r="11128" spans="9:52" s="180" customFormat="1" x14ac:dyDescent="0.25">
      <c r="I11128" s="203"/>
      <c r="AZ11128" s="115"/>
    </row>
    <row r="11129" spans="9:52" s="180" customFormat="1" x14ac:dyDescent="0.25">
      <c r="I11129" s="203"/>
      <c r="AZ11129" s="115"/>
    </row>
    <row r="11130" spans="9:52" s="180" customFormat="1" x14ac:dyDescent="0.25">
      <c r="I11130" s="203"/>
      <c r="AZ11130" s="115"/>
    </row>
    <row r="11131" spans="9:52" s="180" customFormat="1" x14ac:dyDescent="0.25">
      <c r="I11131" s="203"/>
      <c r="AZ11131" s="115"/>
    </row>
    <row r="11132" spans="9:52" s="180" customFormat="1" x14ac:dyDescent="0.25">
      <c r="I11132" s="203"/>
      <c r="AZ11132" s="115"/>
    </row>
    <row r="11133" spans="9:52" s="180" customFormat="1" x14ac:dyDescent="0.25">
      <c r="I11133" s="203"/>
      <c r="AZ11133" s="115"/>
    </row>
    <row r="11134" spans="9:52" s="180" customFormat="1" x14ac:dyDescent="0.25">
      <c r="I11134" s="203"/>
      <c r="AZ11134" s="115"/>
    </row>
    <row r="11135" spans="9:52" s="180" customFormat="1" x14ac:dyDescent="0.25">
      <c r="I11135" s="203"/>
      <c r="AZ11135" s="115"/>
    </row>
    <row r="11136" spans="9:52" s="180" customFormat="1" x14ac:dyDescent="0.25">
      <c r="I11136" s="203"/>
      <c r="AZ11136" s="115"/>
    </row>
    <row r="11137" spans="9:52" s="180" customFormat="1" x14ac:dyDescent="0.25">
      <c r="I11137" s="203"/>
      <c r="AZ11137" s="115"/>
    </row>
    <row r="11138" spans="9:52" s="180" customFormat="1" x14ac:dyDescent="0.25">
      <c r="I11138" s="203"/>
      <c r="AZ11138" s="115"/>
    </row>
    <row r="11139" spans="9:52" s="180" customFormat="1" x14ac:dyDescent="0.25">
      <c r="I11139" s="203"/>
      <c r="AZ11139" s="115"/>
    </row>
    <row r="11140" spans="9:52" s="180" customFormat="1" x14ac:dyDescent="0.25">
      <c r="I11140" s="203"/>
      <c r="AZ11140" s="115"/>
    </row>
    <row r="11141" spans="9:52" s="180" customFormat="1" x14ac:dyDescent="0.25">
      <c r="I11141" s="203"/>
      <c r="AZ11141" s="115"/>
    </row>
    <row r="11142" spans="9:52" s="180" customFormat="1" x14ac:dyDescent="0.25">
      <c r="I11142" s="203"/>
      <c r="AZ11142" s="115"/>
    </row>
    <row r="11143" spans="9:52" s="180" customFormat="1" x14ac:dyDescent="0.25">
      <c r="I11143" s="203"/>
      <c r="AZ11143" s="115"/>
    </row>
    <row r="11144" spans="9:52" s="180" customFormat="1" x14ac:dyDescent="0.25">
      <c r="I11144" s="203"/>
      <c r="AZ11144" s="115"/>
    </row>
    <row r="11145" spans="9:52" s="180" customFormat="1" x14ac:dyDescent="0.25">
      <c r="I11145" s="203"/>
      <c r="AZ11145" s="115"/>
    </row>
    <row r="11146" spans="9:52" s="180" customFormat="1" x14ac:dyDescent="0.25">
      <c r="I11146" s="203"/>
      <c r="AZ11146" s="115"/>
    </row>
    <row r="11147" spans="9:52" s="180" customFormat="1" x14ac:dyDescent="0.25">
      <c r="I11147" s="203"/>
      <c r="AZ11147" s="115"/>
    </row>
    <row r="11148" spans="9:52" s="180" customFormat="1" x14ac:dyDescent="0.25">
      <c r="I11148" s="203"/>
      <c r="AZ11148" s="115"/>
    </row>
    <row r="11149" spans="9:52" s="180" customFormat="1" x14ac:dyDescent="0.25">
      <c r="I11149" s="203"/>
      <c r="AZ11149" s="115"/>
    </row>
    <row r="11150" spans="9:52" s="180" customFormat="1" x14ac:dyDescent="0.25">
      <c r="I11150" s="203"/>
      <c r="AZ11150" s="115"/>
    </row>
    <row r="11151" spans="9:52" s="180" customFormat="1" x14ac:dyDescent="0.25">
      <c r="I11151" s="203"/>
      <c r="AZ11151" s="115"/>
    </row>
    <row r="11152" spans="9:52" s="180" customFormat="1" x14ac:dyDescent="0.25">
      <c r="I11152" s="203"/>
      <c r="AZ11152" s="115"/>
    </row>
    <row r="11153" spans="9:52" s="180" customFormat="1" x14ac:dyDescent="0.25">
      <c r="I11153" s="203"/>
      <c r="AZ11153" s="115"/>
    </row>
    <row r="11154" spans="9:52" s="180" customFormat="1" x14ac:dyDescent="0.25">
      <c r="I11154" s="203"/>
      <c r="AZ11154" s="115"/>
    </row>
    <row r="11155" spans="9:52" s="180" customFormat="1" x14ac:dyDescent="0.25">
      <c r="I11155" s="203"/>
      <c r="AZ11155" s="115"/>
    </row>
    <row r="11156" spans="9:52" s="180" customFormat="1" x14ac:dyDescent="0.25">
      <c r="I11156" s="203"/>
      <c r="AZ11156" s="115"/>
    </row>
    <row r="11157" spans="9:52" s="180" customFormat="1" x14ac:dyDescent="0.25">
      <c r="I11157" s="203"/>
      <c r="AZ11157" s="115"/>
    </row>
    <row r="11158" spans="9:52" s="180" customFormat="1" x14ac:dyDescent="0.25">
      <c r="I11158" s="203"/>
      <c r="AZ11158" s="115"/>
    </row>
    <row r="11159" spans="9:52" s="180" customFormat="1" x14ac:dyDescent="0.25">
      <c r="I11159" s="203"/>
      <c r="AZ11159" s="115"/>
    </row>
    <row r="11160" spans="9:52" s="180" customFormat="1" x14ac:dyDescent="0.25">
      <c r="I11160" s="203"/>
      <c r="AZ11160" s="115"/>
    </row>
    <row r="11161" spans="9:52" s="180" customFormat="1" x14ac:dyDescent="0.25">
      <c r="I11161" s="203"/>
      <c r="AZ11161" s="115"/>
    </row>
    <row r="11162" spans="9:52" s="180" customFormat="1" x14ac:dyDescent="0.25">
      <c r="I11162" s="203"/>
      <c r="AZ11162" s="115"/>
    </row>
    <row r="11163" spans="9:52" s="180" customFormat="1" x14ac:dyDescent="0.25">
      <c r="I11163" s="203"/>
      <c r="AZ11163" s="115"/>
    </row>
    <row r="11164" spans="9:52" s="180" customFormat="1" x14ac:dyDescent="0.25">
      <c r="I11164" s="203"/>
      <c r="AZ11164" s="115"/>
    </row>
    <row r="11165" spans="9:52" s="180" customFormat="1" x14ac:dyDescent="0.25">
      <c r="I11165" s="203"/>
      <c r="AZ11165" s="115"/>
    </row>
    <row r="11166" spans="9:52" s="180" customFormat="1" x14ac:dyDescent="0.25">
      <c r="I11166" s="203"/>
      <c r="AZ11166" s="115"/>
    </row>
    <row r="11167" spans="9:52" s="180" customFormat="1" x14ac:dyDescent="0.25">
      <c r="I11167" s="203"/>
      <c r="AZ11167" s="115"/>
    </row>
    <row r="11168" spans="9:52" s="180" customFormat="1" x14ac:dyDescent="0.25">
      <c r="I11168" s="203"/>
      <c r="AZ11168" s="115"/>
    </row>
    <row r="11169" spans="9:52" s="180" customFormat="1" x14ac:dyDescent="0.25">
      <c r="I11169" s="203"/>
      <c r="AZ11169" s="115"/>
    </row>
    <row r="11170" spans="9:52" s="180" customFormat="1" x14ac:dyDescent="0.25">
      <c r="I11170" s="203"/>
      <c r="AZ11170" s="115"/>
    </row>
    <row r="11171" spans="9:52" s="180" customFormat="1" x14ac:dyDescent="0.25">
      <c r="I11171" s="203"/>
      <c r="AZ11171" s="115"/>
    </row>
    <row r="11172" spans="9:52" s="180" customFormat="1" x14ac:dyDescent="0.25">
      <c r="I11172" s="203"/>
      <c r="AZ11172" s="115"/>
    </row>
    <row r="11173" spans="9:52" s="180" customFormat="1" x14ac:dyDescent="0.25">
      <c r="I11173" s="203"/>
      <c r="AZ11173" s="115"/>
    </row>
    <row r="11174" spans="9:52" s="180" customFormat="1" x14ac:dyDescent="0.25">
      <c r="I11174" s="203"/>
      <c r="AZ11174" s="115"/>
    </row>
    <row r="11175" spans="9:52" s="180" customFormat="1" x14ac:dyDescent="0.25">
      <c r="I11175" s="203"/>
      <c r="AZ11175" s="115"/>
    </row>
    <row r="11176" spans="9:52" s="180" customFormat="1" x14ac:dyDescent="0.25">
      <c r="I11176" s="203"/>
      <c r="AZ11176" s="115"/>
    </row>
    <row r="11177" spans="9:52" s="180" customFormat="1" x14ac:dyDescent="0.25">
      <c r="I11177" s="203"/>
      <c r="AZ11177" s="115"/>
    </row>
    <row r="11178" spans="9:52" s="180" customFormat="1" x14ac:dyDescent="0.25">
      <c r="I11178" s="203"/>
      <c r="AZ11178" s="115"/>
    </row>
    <row r="11179" spans="9:52" s="180" customFormat="1" x14ac:dyDescent="0.25">
      <c r="I11179" s="203"/>
      <c r="AZ11179" s="115"/>
    </row>
    <row r="11180" spans="9:52" s="180" customFormat="1" x14ac:dyDescent="0.25">
      <c r="I11180" s="203"/>
      <c r="AZ11180" s="115"/>
    </row>
    <row r="11181" spans="9:52" s="180" customFormat="1" x14ac:dyDescent="0.25">
      <c r="I11181" s="203"/>
      <c r="AZ11181" s="115"/>
    </row>
    <row r="11182" spans="9:52" s="180" customFormat="1" x14ac:dyDescent="0.25">
      <c r="I11182" s="203"/>
      <c r="AZ11182" s="115"/>
    </row>
    <row r="11183" spans="9:52" s="180" customFormat="1" x14ac:dyDescent="0.25">
      <c r="I11183" s="203"/>
      <c r="AZ11183" s="115"/>
    </row>
    <row r="11184" spans="9:52" s="180" customFormat="1" x14ac:dyDescent="0.25">
      <c r="I11184" s="203"/>
      <c r="AZ11184" s="115"/>
    </row>
    <row r="11185" spans="9:52" s="180" customFormat="1" x14ac:dyDescent="0.25">
      <c r="I11185" s="203"/>
      <c r="AZ11185" s="115"/>
    </row>
    <row r="11186" spans="9:52" s="180" customFormat="1" x14ac:dyDescent="0.25">
      <c r="I11186" s="203"/>
      <c r="AZ11186" s="115"/>
    </row>
    <row r="11187" spans="9:52" s="180" customFormat="1" x14ac:dyDescent="0.25">
      <c r="I11187" s="203"/>
      <c r="AZ11187" s="115"/>
    </row>
    <row r="11188" spans="9:52" s="180" customFormat="1" x14ac:dyDescent="0.25">
      <c r="I11188" s="203"/>
      <c r="AZ11188" s="115"/>
    </row>
    <row r="11189" spans="9:52" s="180" customFormat="1" x14ac:dyDescent="0.25">
      <c r="I11189" s="203"/>
      <c r="AZ11189" s="115"/>
    </row>
    <row r="11190" spans="9:52" s="180" customFormat="1" x14ac:dyDescent="0.25">
      <c r="I11190" s="203"/>
      <c r="AZ11190" s="115"/>
    </row>
    <row r="11191" spans="9:52" s="180" customFormat="1" x14ac:dyDescent="0.25">
      <c r="I11191" s="203"/>
      <c r="AZ11191" s="115"/>
    </row>
    <row r="11192" spans="9:52" s="180" customFormat="1" x14ac:dyDescent="0.25">
      <c r="I11192" s="203"/>
      <c r="AZ11192" s="115"/>
    </row>
    <row r="11193" spans="9:52" s="180" customFormat="1" x14ac:dyDescent="0.25">
      <c r="I11193" s="203"/>
      <c r="AZ11193" s="115"/>
    </row>
    <row r="11194" spans="9:52" s="180" customFormat="1" x14ac:dyDescent="0.25">
      <c r="I11194" s="203"/>
      <c r="AZ11194" s="115"/>
    </row>
    <row r="11195" spans="9:52" s="180" customFormat="1" x14ac:dyDescent="0.25">
      <c r="I11195" s="203"/>
      <c r="AZ11195" s="115"/>
    </row>
    <row r="11196" spans="9:52" s="180" customFormat="1" x14ac:dyDescent="0.25">
      <c r="I11196" s="203"/>
      <c r="AZ11196" s="115"/>
    </row>
    <row r="11197" spans="9:52" s="180" customFormat="1" x14ac:dyDescent="0.25">
      <c r="I11197" s="203"/>
      <c r="AZ11197" s="115"/>
    </row>
    <row r="11198" spans="9:52" s="180" customFormat="1" x14ac:dyDescent="0.25">
      <c r="I11198" s="203"/>
      <c r="AZ11198" s="115"/>
    </row>
    <row r="11199" spans="9:52" s="180" customFormat="1" x14ac:dyDescent="0.25">
      <c r="I11199" s="203"/>
      <c r="AZ11199" s="115"/>
    </row>
    <row r="11200" spans="9:52" s="180" customFormat="1" x14ac:dyDescent="0.25">
      <c r="I11200" s="203"/>
      <c r="AZ11200" s="115"/>
    </row>
    <row r="11201" spans="9:52" s="180" customFormat="1" x14ac:dyDescent="0.25">
      <c r="I11201" s="203"/>
      <c r="AZ11201" s="115"/>
    </row>
    <row r="11202" spans="9:52" s="180" customFormat="1" x14ac:dyDescent="0.25">
      <c r="I11202" s="203"/>
      <c r="AZ11202" s="115"/>
    </row>
    <row r="11203" spans="9:52" s="180" customFormat="1" x14ac:dyDescent="0.25">
      <c r="I11203" s="203"/>
      <c r="AZ11203" s="115"/>
    </row>
    <row r="11204" spans="9:52" s="180" customFormat="1" x14ac:dyDescent="0.25">
      <c r="I11204" s="203"/>
      <c r="AZ11204" s="115"/>
    </row>
    <row r="11205" spans="9:52" s="180" customFormat="1" x14ac:dyDescent="0.25">
      <c r="I11205" s="203"/>
      <c r="AZ11205" s="115"/>
    </row>
    <row r="11206" spans="9:52" s="180" customFormat="1" x14ac:dyDescent="0.25">
      <c r="I11206" s="203"/>
      <c r="AZ11206" s="115"/>
    </row>
    <row r="11207" spans="9:52" s="180" customFormat="1" x14ac:dyDescent="0.25">
      <c r="I11207" s="203"/>
      <c r="AZ11207" s="115"/>
    </row>
    <row r="11208" spans="9:52" s="180" customFormat="1" x14ac:dyDescent="0.25">
      <c r="I11208" s="203"/>
      <c r="AZ11208" s="115"/>
    </row>
    <row r="11209" spans="9:52" s="180" customFormat="1" x14ac:dyDescent="0.25">
      <c r="I11209" s="203"/>
      <c r="AZ11209" s="115"/>
    </row>
    <row r="11210" spans="9:52" s="180" customFormat="1" x14ac:dyDescent="0.25">
      <c r="I11210" s="203"/>
      <c r="AZ11210" s="115"/>
    </row>
    <row r="11211" spans="9:52" s="180" customFormat="1" x14ac:dyDescent="0.25">
      <c r="I11211" s="203"/>
      <c r="AZ11211" s="115"/>
    </row>
    <row r="11212" spans="9:52" s="180" customFormat="1" x14ac:dyDescent="0.25">
      <c r="I11212" s="203"/>
      <c r="AZ11212" s="115"/>
    </row>
    <row r="11213" spans="9:52" s="180" customFormat="1" x14ac:dyDescent="0.25">
      <c r="I11213" s="203"/>
      <c r="AZ11213" s="115"/>
    </row>
    <row r="11214" spans="9:52" s="180" customFormat="1" x14ac:dyDescent="0.25">
      <c r="I11214" s="203"/>
      <c r="AZ11214" s="115"/>
    </row>
    <row r="11215" spans="9:52" s="180" customFormat="1" x14ac:dyDescent="0.25">
      <c r="I11215" s="203"/>
      <c r="AZ11215" s="115"/>
    </row>
    <row r="11216" spans="9:52" s="180" customFormat="1" x14ac:dyDescent="0.25">
      <c r="I11216" s="203"/>
      <c r="AZ11216" s="115"/>
    </row>
    <row r="11217" spans="9:52" s="180" customFormat="1" x14ac:dyDescent="0.25">
      <c r="I11217" s="203"/>
      <c r="AZ11217" s="115"/>
    </row>
    <row r="11218" spans="9:52" s="180" customFormat="1" x14ac:dyDescent="0.25">
      <c r="I11218" s="203"/>
      <c r="AZ11218" s="115"/>
    </row>
    <row r="11219" spans="9:52" s="180" customFormat="1" x14ac:dyDescent="0.25">
      <c r="I11219" s="203"/>
      <c r="AZ11219" s="115"/>
    </row>
    <row r="11220" spans="9:52" s="180" customFormat="1" x14ac:dyDescent="0.25">
      <c r="I11220" s="203"/>
      <c r="AZ11220" s="115"/>
    </row>
    <row r="11221" spans="9:52" s="180" customFormat="1" x14ac:dyDescent="0.25">
      <c r="I11221" s="203"/>
      <c r="AZ11221" s="115"/>
    </row>
    <row r="11222" spans="9:52" s="180" customFormat="1" x14ac:dyDescent="0.25">
      <c r="I11222" s="203"/>
      <c r="AZ11222" s="115"/>
    </row>
    <row r="11223" spans="9:52" s="180" customFormat="1" x14ac:dyDescent="0.25">
      <c r="I11223" s="203"/>
      <c r="AZ11223" s="115"/>
    </row>
    <row r="11224" spans="9:52" s="180" customFormat="1" x14ac:dyDescent="0.25">
      <c r="I11224" s="203"/>
      <c r="AZ11224" s="115"/>
    </row>
    <row r="11225" spans="9:52" s="180" customFormat="1" x14ac:dyDescent="0.25">
      <c r="I11225" s="203"/>
      <c r="AZ11225" s="115"/>
    </row>
    <row r="11226" spans="9:52" s="180" customFormat="1" x14ac:dyDescent="0.25">
      <c r="I11226" s="203"/>
      <c r="AZ11226" s="115"/>
    </row>
    <row r="11227" spans="9:52" s="180" customFormat="1" x14ac:dyDescent="0.25">
      <c r="I11227" s="203"/>
      <c r="AZ11227" s="115"/>
    </row>
    <row r="11228" spans="9:52" s="180" customFormat="1" x14ac:dyDescent="0.25">
      <c r="I11228" s="203"/>
      <c r="AZ11228" s="115"/>
    </row>
    <row r="11229" spans="9:52" s="180" customFormat="1" x14ac:dyDescent="0.25">
      <c r="I11229" s="203"/>
      <c r="AZ11229" s="115"/>
    </row>
    <row r="11230" spans="9:52" s="180" customFormat="1" x14ac:dyDescent="0.25">
      <c r="I11230" s="203"/>
      <c r="AZ11230" s="115"/>
    </row>
    <row r="11231" spans="9:52" s="180" customFormat="1" x14ac:dyDescent="0.25">
      <c r="I11231" s="203"/>
      <c r="AZ11231" s="115"/>
    </row>
    <row r="11232" spans="9:52" s="180" customFormat="1" x14ac:dyDescent="0.25">
      <c r="I11232" s="203"/>
      <c r="AZ11232" s="115"/>
    </row>
    <row r="11233" spans="9:52" s="180" customFormat="1" x14ac:dyDescent="0.25">
      <c r="I11233" s="203"/>
      <c r="AZ11233" s="115"/>
    </row>
    <row r="11234" spans="9:52" s="180" customFormat="1" x14ac:dyDescent="0.25">
      <c r="I11234" s="203"/>
      <c r="AZ11234" s="115"/>
    </row>
    <row r="11235" spans="9:52" s="180" customFormat="1" x14ac:dyDescent="0.25">
      <c r="I11235" s="203"/>
      <c r="AZ11235" s="115"/>
    </row>
    <row r="11236" spans="9:52" s="180" customFormat="1" x14ac:dyDescent="0.25">
      <c r="I11236" s="203"/>
      <c r="AZ11236" s="115"/>
    </row>
    <row r="11237" spans="9:52" s="180" customFormat="1" x14ac:dyDescent="0.25">
      <c r="I11237" s="203"/>
      <c r="AZ11237" s="115"/>
    </row>
    <row r="11238" spans="9:52" s="180" customFormat="1" x14ac:dyDescent="0.25">
      <c r="I11238" s="203"/>
      <c r="AZ11238" s="115"/>
    </row>
    <row r="11239" spans="9:52" s="180" customFormat="1" x14ac:dyDescent="0.25">
      <c r="I11239" s="203"/>
      <c r="AZ11239" s="115"/>
    </row>
    <row r="11240" spans="9:52" s="180" customFormat="1" x14ac:dyDescent="0.25">
      <c r="I11240" s="203"/>
      <c r="AZ11240" s="115"/>
    </row>
    <row r="11241" spans="9:52" s="180" customFormat="1" x14ac:dyDescent="0.25">
      <c r="I11241" s="203"/>
      <c r="AZ11241" s="115"/>
    </row>
    <row r="11242" spans="9:52" s="180" customFormat="1" x14ac:dyDescent="0.25">
      <c r="I11242" s="203"/>
      <c r="AZ11242" s="115"/>
    </row>
    <row r="11243" spans="9:52" s="180" customFormat="1" x14ac:dyDescent="0.25">
      <c r="I11243" s="203"/>
      <c r="AZ11243" s="115"/>
    </row>
    <row r="11244" spans="9:52" s="180" customFormat="1" x14ac:dyDescent="0.25">
      <c r="I11244" s="203"/>
      <c r="AZ11244" s="115"/>
    </row>
    <row r="11245" spans="9:52" s="180" customFormat="1" x14ac:dyDescent="0.25">
      <c r="I11245" s="203"/>
      <c r="AZ11245" s="115"/>
    </row>
    <row r="11246" spans="9:52" s="180" customFormat="1" x14ac:dyDescent="0.25">
      <c r="I11246" s="203"/>
      <c r="AZ11246" s="115"/>
    </row>
    <row r="11247" spans="9:52" s="180" customFormat="1" x14ac:dyDescent="0.25">
      <c r="I11247" s="203"/>
      <c r="AZ11247" s="115"/>
    </row>
    <row r="11248" spans="9:52" s="180" customFormat="1" x14ac:dyDescent="0.25">
      <c r="I11248" s="203"/>
      <c r="AZ11248" s="115"/>
    </row>
    <row r="11249" spans="9:52" s="180" customFormat="1" x14ac:dyDescent="0.25">
      <c r="I11249" s="203"/>
      <c r="AZ11249" s="115"/>
    </row>
    <row r="11250" spans="9:52" s="180" customFormat="1" x14ac:dyDescent="0.25">
      <c r="I11250" s="203"/>
      <c r="AZ11250" s="115"/>
    </row>
    <row r="11251" spans="9:52" s="180" customFormat="1" x14ac:dyDescent="0.25">
      <c r="I11251" s="203"/>
      <c r="AZ11251" s="115"/>
    </row>
    <row r="11252" spans="9:52" s="180" customFormat="1" x14ac:dyDescent="0.25">
      <c r="I11252" s="203"/>
      <c r="AZ11252" s="115"/>
    </row>
    <row r="11253" spans="9:52" s="180" customFormat="1" x14ac:dyDescent="0.25">
      <c r="I11253" s="203"/>
      <c r="AZ11253" s="115"/>
    </row>
    <row r="11254" spans="9:52" s="180" customFormat="1" x14ac:dyDescent="0.25">
      <c r="I11254" s="203"/>
      <c r="AZ11254" s="115"/>
    </row>
    <row r="11255" spans="9:52" s="180" customFormat="1" x14ac:dyDescent="0.25">
      <c r="I11255" s="203"/>
      <c r="AZ11255" s="115"/>
    </row>
    <row r="11256" spans="9:52" s="180" customFormat="1" x14ac:dyDescent="0.25">
      <c r="I11256" s="203"/>
      <c r="AZ11256" s="115"/>
    </row>
    <row r="11257" spans="9:52" s="180" customFormat="1" x14ac:dyDescent="0.25">
      <c r="I11257" s="203"/>
      <c r="AZ11257" s="115"/>
    </row>
    <row r="11258" spans="9:52" s="180" customFormat="1" x14ac:dyDescent="0.25">
      <c r="I11258" s="203"/>
      <c r="AZ11258" s="115"/>
    </row>
    <row r="11259" spans="9:52" s="180" customFormat="1" x14ac:dyDescent="0.25">
      <c r="I11259" s="203"/>
      <c r="AZ11259" s="115"/>
    </row>
    <row r="11260" spans="9:52" s="180" customFormat="1" x14ac:dyDescent="0.25">
      <c r="I11260" s="203"/>
      <c r="AZ11260" s="115"/>
    </row>
    <row r="11261" spans="9:52" s="180" customFormat="1" x14ac:dyDescent="0.25">
      <c r="I11261" s="203"/>
      <c r="AZ11261" s="115"/>
    </row>
    <row r="11262" spans="9:52" s="180" customFormat="1" x14ac:dyDescent="0.25">
      <c r="I11262" s="203"/>
      <c r="AZ11262" s="115"/>
    </row>
    <row r="11263" spans="9:52" s="180" customFormat="1" x14ac:dyDescent="0.25">
      <c r="I11263" s="203"/>
      <c r="AZ11263" s="115"/>
    </row>
    <row r="11264" spans="9:52" s="180" customFormat="1" x14ac:dyDescent="0.25">
      <c r="I11264" s="203"/>
      <c r="AZ11264" s="115"/>
    </row>
    <row r="11265" spans="9:52" s="180" customFormat="1" x14ac:dyDescent="0.25">
      <c r="I11265" s="203"/>
      <c r="AZ11265" s="115"/>
    </row>
    <row r="11266" spans="9:52" s="180" customFormat="1" x14ac:dyDescent="0.25">
      <c r="I11266" s="203"/>
      <c r="AZ11266" s="115"/>
    </row>
    <row r="11267" spans="9:52" s="180" customFormat="1" x14ac:dyDescent="0.25">
      <c r="I11267" s="203"/>
      <c r="AZ11267" s="115"/>
    </row>
    <row r="11268" spans="9:52" s="180" customFormat="1" x14ac:dyDescent="0.25">
      <c r="I11268" s="203"/>
      <c r="AZ11268" s="115"/>
    </row>
    <row r="11269" spans="9:52" s="180" customFormat="1" x14ac:dyDescent="0.25">
      <c r="I11269" s="203"/>
      <c r="AZ11269" s="115"/>
    </row>
    <row r="11270" spans="9:52" s="180" customFormat="1" x14ac:dyDescent="0.25">
      <c r="I11270" s="203"/>
      <c r="AZ11270" s="115"/>
    </row>
    <row r="11271" spans="9:52" s="180" customFormat="1" x14ac:dyDescent="0.25">
      <c r="I11271" s="203"/>
      <c r="AZ11271" s="115"/>
    </row>
    <row r="11272" spans="9:52" s="180" customFormat="1" x14ac:dyDescent="0.25">
      <c r="I11272" s="203"/>
      <c r="AZ11272" s="115"/>
    </row>
    <row r="11273" spans="9:52" s="180" customFormat="1" x14ac:dyDescent="0.25">
      <c r="I11273" s="203"/>
      <c r="AZ11273" s="115"/>
    </row>
    <row r="11274" spans="9:52" s="180" customFormat="1" x14ac:dyDescent="0.25">
      <c r="I11274" s="203"/>
      <c r="AZ11274" s="115"/>
    </row>
    <row r="11275" spans="9:52" s="180" customFormat="1" x14ac:dyDescent="0.25">
      <c r="I11275" s="203"/>
      <c r="AZ11275" s="115"/>
    </row>
    <row r="11276" spans="9:52" s="180" customFormat="1" x14ac:dyDescent="0.25">
      <c r="I11276" s="203"/>
      <c r="AZ11276" s="115"/>
    </row>
    <row r="11277" spans="9:52" s="180" customFormat="1" x14ac:dyDescent="0.25">
      <c r="I11277" s="203"/>
      <c r="AZ11277" s="115"/>
    </row>
    <row r="11278" spans="9:52" s="180" customFormat="1" x14ac:dyDescent="0.25">
      <c r="I11278" s="203"/>
      <c r="AZ11278" s="115"/>
    </row>
    <row r="11279" spans="9:52" s="180" customFormat="1" x14ac:dyDescent="0.25">
      <c r="I11279" s="203"/>
      <c r="AZ11279" s="115"/>
    </row>
    <row r="11280" spans="9:52" s="180" customFormat="1" x14ac:dyDescent="0.25">
      <c r="I11280" s="203"/>
      <c r="AZ11280" s="115"/>
    </row>
    <row r="11281" spans="9:52" s="180" customFormat="1" x14ac:dyDescent="0.25">
      <c r="I11281" s="203"/>
      <c r="AZ11281" s="115"/>
    </row>
    <row r="11282" spans="9:52" s="180" customFormat="1" x14ac:dyDescent="0.25">
      <c r="I11282" s="203"/>
      <c r="AZ11282" s="115"/>
    </row>
    <row r="11283" spans="9:52" s="180" customFormat="1" x14ac:dyDescent="0.25">
      <c r="I11283" s="203"/>
      <c r="AZ11283" s="115"/>
    </row>
    <row r="11284" spans="9:52" s="180" customFormat="1" x14ac:dyDescent="0.25">
      <c r="I11284" s="203"/>
      <c r="AZ11284" s="115"/>
    </row>
    <row r="11285" spans="9:52" s="180" customFormat="1" x14ac:dyDescent="0.25">
      <c r="I11285" s="203"/>
      <c r="AZ11285" s="115"/>
    </row>
    <row r="11286" spans="9:52" s="180" customFormat="1" x14ac:dyDescent="0.25">
      <c r="I11286" s="203"/>
      <c r="AZ11286" s="115"/>
    </row>
    <row r="11287" spans="9:52" s="180" customFormat="1" x14ac:dyDescent="0.25">
      <c r="I11287" s="203"/>
      <c r="AZ11287" s="115"/>
    </row>
    <row r="11288" spans="9:52" s="180" customFormat="1" x14ac:dyDescent="0.25">
      <c r="I11288" s="203"/>
      <c r="AZ11288" s="115"/>
    </row>
    <row r="11289" spans="9:52" s="180" customFormat="1" x14ac:dyDescent="0.25">
      <c r="I11289" s="203"/>
      <c r="AZ11289" s="115"/>
    </row>
    <row r="11290" spans="9:52" s="180" customFormat="1" x14ac:dyDescent="0.25">
      <c r="I11290" s="203"/>
      <c r="AZ11290" s="115"/>
    </row>
    <row r="11291" spans="9:52" s="180" customFormat="1" x14ac:dyDescent="0.25">
      <c r="I11291" s="203"/>
      <c r="AZ11291" s="115"/>
    </row>
    <row r="11292" spans="9:52" s="180" customFormat="1" x14ac:dyDescent="0.25">
      <c r="I11292" s="203"/>
      <c r="AZ11292" s="115"/>
    </row>
    <row r="11293" spans="9:52" s="180" customFormat="1" x14ac:dyDescent="0.25">
      <c r="I11293" s="203"/>
      <c r="AZ11293" s="115"/>
    </row>
    <row r="11294" spans="9:52" s="180" customFormat="1" x14ac:dyDescent="0.25">
      <c r="I11294" s="203"/>
      <c r="AZ11294" s="115"/>
    </row>
    <row r="11295" spans="9:52" s="180" customFormat="1" x14ac:dyDescent="0.25">
      <c r="I11295" s="203"/>
      <c r="AZ11295" s="115"/>
    </row>
    <row r="11296" spans="9:52" s="180" customFormat="1" x14ac:dyDescent="0.25">
      <c r="I11296" s="203"/>
      <c r="AZ11296" s="115"/>
    </row>
    <row r="11297" spans="9:52" s="180" customFormat="1" x14ac:dyDescent="0.25">
      <c r="I11297" s="203"/>
      <c r="AZ11297" s="115"/>
    </row>
    <row r="11298" spans="9:52" s="180" customFormat="1" x14ac:dyDescent="0.25">
      <c r="I11298" s="203"/>
      <c r="AZ11298" s="115"/>
    </row>
    <row r="11299" spans="9:52" s="180" customFormat="1" x14ac:dyDescent="0.25">
      <c r="I11299" s="203"/>
      <c r="AZ11299" s="115"/>
    </row>
    <row r="11300" spans="9:52" s="180" customFormat="1" x14ac:dyDescent="0.25">
      <c r="I11300" s="203"/>
      <c r="AZ11300" s="115"/>
    </row>
    <row r="11301" spans="9:52" s="180" customFormat="1" x14ac:dyDescent="0.25">
      <c r="I11301" s="203"/>
      <c r="AZ11301" s="115"/>
    </row>
    <row r="11302" spans="9:52" s="180" customFormat="1" x14ac:dyDescent="0.25">
      <c r="I11302" s="203"/>
      <c r="AZ11302" s="115"/>
    </row>
    <row r="11303" spans="9:52" s="180" customFormat="1" x14ac:dyDescent="0.25">
      <c r="I11303" s="203"/>
      <c r="AZ11303" s="115"/>
    </row>
    <row r="11304" spans="9:52" s="180" customFormat="1" x14ac:dyDescent="0.25">
      <c r="I11304" s="203"/>
      <c r="AZ11304" s="115"/>
    </row>
    <row r="11305" spans="9:52" s="180" customFormat="1" x14ac:dyDescent="0.25">
      <c r="I11305" s="203"/>
      <c r="AZ11305" s="115"/>
    </row>
    <row r="11306" spans="9:52" s="180" customFormat="1" x14ac:dyDescent="0.25">
      <c r="I11306" s="203"/>
      <c r="AZ11306" s="115"/>
    </row>
    <row r="11307" spans="9:52" s="180" customFormat="1" x14ac:dyDescent="0.25">
      <c r="I11307" s="203"/>
      <c r="AZ11307" s="115"/>
    </row>
    <row r="11308" spans="9:52" s="180" customFormat="1" x14ac:dyDescent="0.25">
      <c r="I11308" s="203"/>
      <c r="AZ11308" s="115"/>
    </row>
    <row r="11309" spans="9:52" s="180" customFormat="1" x14ac:dyDescent="0.25">
      <c r="I11309" s="203"/>
      <c r="AZ11309" s="115"/>
    </row>
    <row r="11310" spans="9:52" s="180" customFormat="1" x14ac:dyDescent="0.25">
      <c r="I11310" s="203"/>
      <c r="AZ11310" s="115"/>
    </row>
    <row r="11311" spans="9:52" s="180" customFormat="1" x14ac:dyDescent="0.25">
      <c r="I11311" s="203"/>
      <c r="AZ11311" s="115"/>
    </row>
    <row r="11312" spans="9:52" s="180" customFormat="1" x14ac:dyDescent="0.25">
      <c r="I11312" s="203"/>
      <c r="AZ11312" s="115"/>
    </row>
    <row r="11313" spans="9:52" s="180" customFormat="1" x14ac:dyDescent="0.25">
      <c r="I11313" s="203"/>
      <c r="AZ11313" s="115"/>
    </row>
    <row r="11314" spans="9:52" s="180" customFormat="1" x14ac:dyDescent="0.25">
      <c r="I11314" s="203"/>
      <c r="AZ11314" s="115"/>
    </row>
    <row r="11315" spans="9:52" s="180" customFormat="1" x14ac:dyDescent="0.25">
      <c r="I11315" s="203"/>
      <c r="AZ11315" s="115"/>
    </row>
    <row r="11316" spans="9:52" s="180" customFormat="1" x14ac:dyDescent="0.25">
      <c r="I11316" s="203"/>
      <c r="AZ11316" s="115"/>
    </row>
    <row r="11317" spans="9:52" s="180" customFormat="1" x14ac:dyDescent="0.25">
      <c r="I11317" s="203"/>
      <c r="AZ11317" s="115"/>
    </row>
    <row r="11318" spans="9:52" s="180" customFormat="1" x14ac:dyDescent="0.25">
      <c r="I11318" s="203"/>
      <c r="AZ11318" s="115"/>
    </row>
    <row r="11319" spans="9:52" s="180" customFormat="1" x14ac:dyDescent="0.25">
      <c r="I11319" s="203"/>
      <c r="AZ11319" s="115"/>
    </row>
    <row r="11320" spans="9:52" s="180" customFormat="1" x14ac:dyDescent="0.25">
      <c r="I11320" s="203"/>
      <c r="AZ11320" s="115"/>
    </row>
    <row r="11321" spans="9:52" s="180" customFormat="1" x14ac:dyDescent="0.25">
      <c r="I11321" s="203"/>
      <c r="AZ11321" s="115"/>
    </row>
    <row r="11322" spans="9:52" s="180" customFormat="1" x14ac:dyDescent="0.25">
      <c r="I11322" s="203"/>
      <c r="AZ11322" s="115"/>
    </row>
    <row r="11323" spans="9:52" s="180" customFormat="1" x14ac:dyDescent="0.25">
      <c r="I11323" s="203"/>
      <c r="AZ11323" s="115"/>
    </row>
    <row r="11324" spans="9:52" s="180" customFormat="1" x14ac:dyDescent="0.25">
      <c r="I11324" s="203"/>
      <c r="AZ11324" s="115"/>
    </row>
    <row r="11325" spans="9:52" s="180" customFormat="1" x14ac:dyDescent="0.25">
      <c r="I11325" s="203"/>
      <c r="AZ11325" s="115"/>
    </row>
    <row r="11326" spans="9:52" s="180" customFormat="1" x14ac:dyDescent="0.25">
      <c r="I11326" s="203"/>
      <c r="AZ11326" s="115"/>
    </row>
    <row r="11327" spans="9:52" s="180" customFormat="1" x14ac:dyDescent="0.25">
      <c r="I11327" s="203"/>
      <c r="AZ11327" s="115"/>
    </row>
    <row r="11328" spans="9:52" s="180" customFormat="1" x14ac:dyDescent="0.25">
      <c r="I11328" s="203"/>
      <c r="AZ11328" s="115"/>
    </row>
    <row r="11329" spans="9:52" s="180" customFormat="1" x14ac:dyDescent="0.25">
      <c r="I11329" s="203"/>
      <c r="AZ11329" s="115"/>
    </row>
    <row r="11330" spans="9:52" s="180" customFormat="1" x14ac:dyDescent="0.25">
      <c r="I11330" s="203"/>
      <c r="AZ11330" s="115"/>
    </row>
    <row r="11331" spans="9:52" s="180" customFormat="1" x14ac:dyDescent="0.25">
      <c r="I11331" s="203"/>
      <c r="AZ11331" s="115"/>
    </row>
    <row r="11332" spans="9:52" s="180" customFormat="1" x14ac:dyDescent="0.25">
      <c r="I11332" s="203"/>
      <c r="AZ11332" s="115"/>
    </row>
    <row r="11333" spans="9:52" s="180" customFormat="1" x14ac:dyDescent="0.25">
      <c r="I11333" s="203"/>
      <c r="AZ11333" s="115"/>
    </row>
    <row r="11334" spans="9:52" s="180" customFormat="1" x14ac:dyDescent="0.25">
      <c r="I11334" s="203"/>
      <c r="AZ11334" s="115"/>
    </row>
    <row r="11335" spans="9:52" s="180" customFormat="1" x14ac:dyDescent="0.25">
      <c r="I11335" s="203"/>
      <c r="AZ11335" s="115"/>
    </row>
    <row r="11336" spans="9:52" s="180" customFormat="1" x14ac:dyDescent="0.25">
      <c r="I11336" s="203"/>
      <c r="AZ11336" s="115"/>
    </row>
    <row r="11337" spans="9:52" s="180" customFormat="1" x14ac:dyDescent="0.25">
      <c r="I11337" s="203"/>
      <c r="AZ11337" s="115"/>
    </row>
    <row r="11338" spans="9:52" s="180" customFormat="1" x14ac:dyDescent="0.25">
      <c r="I11338" s="203"/>
      <c r="AZ11338" s="115"/>
    </row>
    <row r="11339" spans="9:52" s="180" customFormat="1" x14ac:dyDescent="0.25">
      <c r="I11339" s="203"/>
      <c r="AZ11339" s="115"/>
    </row>
    <row r="11340" spans="9:52" s="180" customFormat="1" x14ac:dyDescent="0.25">
      <c r="I11340" s="203"/>
      <c r="AZ11340" s="115"/>
    </row>
    <row r="11341" spans="9:52" s="180" customFormat="1" x14ac:dyDescent="0.25">
      <c r="I11341" s="203"/>
      <c r="AZ11341" s="115"/>
    </row>
    <row r="11342" spans="9:52" s="180" customFormat="1" x14ac:dyDescent="0.25">
      <c r="I11342" s="203"/>
      <c r="AZ11342" s="115"/>
    </row>
    <row r="11343" spans="9:52" s="180" customFormat="1" x14ac:dyDescent="0.25">
      <c r="I11343" s="203"/>
      <c r="AZ11343" s="115"/>
    </row>
    <row r="11344" spans="9:52" s="180" customFormat="1" x14ac:dyDescent="0.25">
      <c r="I11344" s="203"/>
      <c r="AZ11344" s="115"/>
    </row>
    <row r="11345" spans="9:52" s="180" customFormat="1" x14ac:dyDescent="0.25">
      <c r="I11345" s="203"/>
      <c r="AZ11345" s="115"/>
    </row>
    <row r="11346" spans="9:52" s="180" customFormat="1" x14ac:dyDescent="0.25">
      <c r="I11346" s="203"/>
      <c r="AZ11346" s="115"/>
    </row>
    <row r="11347" spans="9:52" s="180" customFormat="1" x14ac:dyDescent="0.25">
      <c r="I11347" s="203"/>
      <c r="AZ11347" s="115"/>
    </row>
    <row r="11348" spans="9:52" s="180" customFormat="1" x14ac:dyDescent="0.25">
      <c r="I11348" s="203"/>
      <c r="AZ11348" s="115"/>
    </row>
    <row r="11349" spans="9:52" s="180" customFormat="1" x14ac:dyDescent="0.25">
      <c r="I11349" s="203"/>
      <c r="AZ11349" s="115"/>
    </row>
    <row r="11350" spans="9:52" s="180" customFormat="1" x14ac:dyDescent="0.25">
      <c r="I11350" s="203"/>
      <c r="AZ11350" s="115"/>
    </row>
    <row r="11351" spans="9:52" s="180" customFormat="1" x14ac:dyDescent="0.25">
      <c r="I11351" s="203"/>
      <c r="AZ11351" s="115"/>
    </row>
    <row r="11352" spans="9:52" s="180" customFormat="1" x14ac:dyDescent="0.25">
      <c r="I11352" s="203"/>
      <c r="AZ11352" s="115"/>
    </row>
    <row r="11353" spans="9:52" s="180" customFormat="1" x14ac:dyDescent="0.25">
      <c r="I11353" s="203"/>
      <c r="AZ11353" s="115"/>
    </row>
    <row r="11354" spans="9:52" s="180" customFormat="1" x14ac:dyDescent="0.25">
      <c r="I11354" s="203"/>
      <c r="AZ11354" s="115"/>
    </row>
    <row r="11355" spans="9:52" s="180" customFormat="1" x14ac:dyDescent="0.25">
      <c r="I11355" s="203"/>
      <c r="AZ11355" s="115"/>
    </row>
    <row r="11356" spans="9:52" s="180" customFormat="1" x14ac:dyDescent="0.25">
      <c r="I11356" s="203"/>
      <c r="AZ11356" s="115"/>
    </row>
    <row r="11357" spans="9:52" s="180" customFormat="1" x14ac:dyDescent="0.25">
      <c r="I11357" s="203"/>
      <c r="AZ11357" s="115"/>
    </row>
    <row r="11358" spans="9:52" s="180" customFormat="1" x14ac:dyDescent="0.25">
      <c r="I11358" s="203"/>
      <c r="AZ11358" s="115"/>
    </row>
    <row r="11359" spans="9:52" s="180" customFormat="1" x14ac:dyDescent="0.25">
      <c r="I11359" s="203"/>
      <c r="AZ11359" s="115"/>
    </row>
    <row r="11360" spans="9:52" s="180" customFormat="1" x14ac:dyDescent="0.25">
      <c r="I11360" s="203"/>
      <c r="AZ11360" s="115"/>
    </row>
    <row r="11361" spans="9:52" s="180" customFormat="1" x14ac:dyDescent="0.25">
      <c r="I11361" s="203"/>
      <c r="AZ11361" s="115"/>
    </row>
    <row r="11362" spans="9:52" s="180" customFormat="1" x14ac:dyDescent="0.25">
      <c r="I11362" s="203"/>
      <c r="AZ11362" s="115"/>
    </row>
    <row r="11363" spans="9:52" s="180" customFormat="1" x14ac:dyDescent="0.25">
      <c r="I11363" s="203"/>
      <c r="AZ11363" s="115"/>
    </row>
    <row r="11364" spans="9:52" s="180" customFormat="1" x14ac:dyDescent="0.25">
      <c r="I11364" s="203"/>
      <c r="AZ11364" s="115"/>
    </row>
    <row r="11365" spans="9:52" s="180" customFormat="1" x14ac:dyDescent="0.25">
      <c r="I11365" s="203"/>
      <c r="AZ11365" s="115"/>
    </row>
    <row r="11366" spans="9:52" s="180" customFormat="1" x14ac:dyDescent="0.25">
      <c r="I11366" s="203"/>
      <c r="AZ11366" s="115"/>
    </row>
    <row r="11367" spans="9:52" s="180" customFormat="1" x14ac:dyDescent="0.25">
      <c r="I11367" s="203"/>
      <c r="AZ11367" s="115"/>
    </row>
    <row r="11368" spans="9:52" s="180" customFormat="1" x14ac:dyDescent="0.25">
      <c r="I11368" s="203"/>
      <c r="AZ11368" s="115"/>
    </row>
    <row r="11369" spans="9:52" s="180" customFormat="1" x14ac:dyDescent="0.25">
      <c r="I11369" s="203"/>
      <c r="AZ11369" s="115"/>
    </row>
    <row r="11370" spans="9:52" s="180" customFormat="1" x14ac:dyDescent="0.25">
      <c r="I11370" s="203"/>
      <c r="AZ11370" s="115"/>
    </row>
    <row r="11371" spans="9:52" s="180" customFormat="1" x14ac:dyDescent="0.25">
      <c r="I11371" s="203"/>
      <c r="AZ11371" s="115"/>
    </row>
    <row r="11372" spans="9:52" s="180" customFormat="1" x14ac:dyDescent="0.25">
      <c r="I11372" s="203"/>
      <c r="AZ11372" s="115"/>
    </row>
    <row r="11373" spans="9:52" s="180" customFormat="1" x14ac:dyDescent="0.25">
      <c r="I11373" s="203"/>
      <c r="AZ11373" s="115"/>
    </row>
    <row r="11374" spans="9:52" s="180" customFormat="1" x14ac:dyDescent="0.25">
      <c r="I11374" s="203"/>
      <c r="AZ11374" s="115"/>
    </row>
    <row r="11375" spans="9:52" s="180" customFormat="1" x14ac:dyDescent="0.25">
      <c r="I11375" s="203"/>
      <c r="AZ11375" s="115"/>
    </row>
    <row r="11376" spans="9:52" s="180" customFormat="1" x14ac:dyDescent="0.25">
      <c r="I11376" s="203"/>
      <c r="AZ11376" s="115"/>
    </row>
    <row r="11377" spans="9:52" s="180" customFormat="1" x14ac:dyDescent="0.25">
      <c r="I11377" s="203"/>
      <c r="AZ11377" s="115"/>
    </row>
    <row r="11378" spans="9:52" s="180" customFormat="1" x14ac:dyDescent="0.25">
      <c r="I11378" s="203"/>
      <c r="AZ11378" s="115"/>
    </row>
    <row r="11379" spans="9:52" s="180" customFormat="1" x14ac:dyDescent="0.25">
      <c r="I11379" s="203"/>
      <c r="AZ11379" s="115"/>
    </row>
    <row r="11380" spans="9:52" s="180" customFormat="1" x14ac:dyDescent="0.25">
      <c r="I11380" s="203"/>
      <c r="AZ11380" s="115"/>
    </row>
    <row r="11381" spans="9:52" s="180" customFormat="1" x14ac:dyDescent="0.25">
      <c r="I11381" s="203"/>
      <c r="AZ11381" s="115"/>
    </row>
    <row r="11382" spans="9:52" s="180" customFormat="1" x14ac:dyDescent="0.25">
      <c r="I11382" s="203"/>
      <c r="AZ11382" s="115"/>
    </row>
    <row r="11383" spans="9:52" s="180" customFormat="1" x14ac:dyDescent="0.25">
      <c r="I11383" s="203"/>
      <c r="AZ11383" s="115"/>
    </row>
    <row r="11384" spans="9:52" s="180" customFormat="1" x14ac:dyDescent="0.25">
      <c r="I11384" s="203"/>
      <c r="AZ11384" s="115"/>
    </row>
    <row r="11385" spans="9:52" s="180" customFormat="1" x14ac:dyDescent="0.25">
      <c r="I11385" s="203"/>
      <c r="AZ11385" s="115"/>
    </row>
    <row r="11386" spans="9:52" s="180" customFormat="1" x14ac:dyDescent="0.25">
      <c r="I11386" s="203"/>
      <c r="AZ11386" s="115"/>
    </row>
    <row r="11387" spans="9:52" s="180" customFormat="1" x14ac:dyDescent="0.25">
      <c r="I11387" s="203"/>
      <c r="AZ11387" s="115"/>
    </row>
    <row r="11388" spans="9:52" s="180" customFormat="1" x14ac:dyDescent="0.25">
      <c r="I11388" s="203"/>
      <c r="AZ11388" s="115"/>
    </row>
    <row r="11389" spans="9:52" s="180" customFormat="1" x14ac:dyDescent="0.25">
      <c r="I11389" s="203"/>
      <c r="AZ11389" s="115"/>
    </row>
    <row r="11390" spans="9:52" s="180" customFormat="1" x14ac:dyDescent="0.25">
      <c r="I11390" s="203"/>
      <c r="AZ11390" s="115"/>
    </row>
    <row r="11391" spans="9:52" s="180" customFormat="1" x14ac:dyDescent="0.25">
      <c r="I11391" s="203"/>
      <c r="AZ11391" s="115"/>
    </row>
    <row r="11392" spans="9:52" s="180" customFormat="1" x14ac:dyDescent="0.25">
      <c r="I11392" s="203"/>
      <c r="AZ11392" s="115"/>
    </row>
    <row r="11393" spans="9:52" s="180" customFormat="1" x14ac:dyDescent="0.25">
      <c r="I11393" s="203"/>
      <c r="AZ11393" s="115"/>
    </row>
    <row r="11394" spans="9:52" s="180" customFormat="1" x14ac:dyDescent="0.25">
      <c r="I11394" s="203"/>
      <c r="AZ11394" s="115"/>
    </row>
    <row r="11395" spans="9:52" s="180" customFormat="1" x14ac:dyDescent="0.25">
      <c r="I11395" s="203"/>
      <c r="AZ11395" s="115"/>
    </row>
    <row r="11396" spans="9:52" s="180" customFormat="1" x14ac:dyDescent="0.25">
      <c r="I11396" s="203"/>
      <c r="AZ11396" s="115"/>
    </row>
    <row r="11397" spans="9:52" s="180" customFormat="1" x14ac:dyDescent="0.25">
      <c r="I11397" s="203"/>
      <c r="AZ11397" s="115"/>
    </row>
    <row r="11398" spans="9:52" s="180" customFormat="1" x14ac:dyDescent="0.25">
      <c r="I11398" s="203"/>
      <c r="AZ11398" s="115"/>
    </row>
    <row r="11399" spans="9:52" s="180" customFormat="1" x14ac:dyDescent="0.25">
      <c r="I11399" s="203"/>
      <c r="AZ11399" s="115"/>
    </row>
    <row r="11400" spans="9:52" s="180" customFormat="1" x14ac:dyDescent="0.25">
      <c r="I11400" s="203"/>
      <c r="AZ11400" s="115"/>
    </row>
    <row r="11401" spans="9:52" s="180" customFormat="1" x14ac:dyDescent="0.25">
      <c r="I11401" s="203"/>
      <c r="AZ11401" s="115"/>
    </row>
    <row r="11402" spans="9:52" s="180" customFormat="1" x14ac:dyDescent="0.25">
      <c r="I11402" s="203"/>
      <c r="AZ11402" s="115"/>
    </row>
    <row r="11403" spans="9:52" s="180" customFormat="1" x14ac:dyDescent="0.25">
      <c r="I11403" s="203"/>
      <c r="AZ11403" s="115"/>
    </row>
    <row r="11404" spans="9:52" s="180" customFormat="1" x14ac:dyDescent="0.25">
      <c r="I11404" s="203"/>
      <c r="AZ11404" s="115"/>
    </row>
    <row r="11405" spans="9:52" s="180" customFormat="1" x14ac:dyDescent="0.25">
      <c r="I11405" s="203"/>
      <c r="AZ11405" s="115"/>
    </row>
    <row r="11406" spans="9:52" s="180" customFormat="1" x14ac:dyDescent="0.25">
      <c r="I11406" s="203"/>
      <c r="AZ11406" s="115"/>
    </row>
    <row r="11407" spans="9:52" s="180" customFormat="1" x14ac:dyDescent="0.25">
      <c r="I11407" s="203"/>
      <c r="AZ11407" s="115"/>
    </row>
    <row r="11408" spans="9:52" s="180" customFormat="1" x14ac:dyDescent="0.25">
      <c r="I11408" s="203"/>
      <c r="AZ11408" s="115"/>
    </row>
    <row r="11409" spans="9:52" s="180" customFormat="1" x14ac:dyDescent="0.25">
      <c r="I11409" s="203"/>
      <c r="AZ11409" s="115"/>
    </row>
    <row r="11410" spans="9:52" s="180" customFormat="1" x14ac:dyDescent="0.25">
      <c r="I11410" s="203"/>
      <c r="AZ11410" s="115"/>
    </row>
    <row r="11411" spans="9:52" s="180" customFormat="1" x14ac:dyDescent="0.25">
      <c r="I11411" s="203"/>
      <c r="AZ11411" s="115"/>
    </row>
    <row r="11412" spans="9:52" s="180" customFormat="1" x14ac:dyDescent="0.25">
      <c r="I11412" s="203"/>
      <c r="AZ11412" s="115"/>
    </row>
    <row r="11413" spans="9:52" s="180" customFormat="1" x14ac:dyDescent="0.25">
      <c r="I11413" s="203"/>
      <c r="AZ11413" s="115"/>
    </row>
    <row r="11414" spans="9:52" s="180" customFormat="1" x14ac:dyDescent="0.25">
      <c r="I11414" s="203"/>
      <c r="AZ11414" s="115"/>
    </row>
    <row r="11415" spans="9:52" s="180" customFormat="1" x14ac:dyDescent="0.25">
      <c r="I11415" s="203"/>
      <c r="AZ11415" s="115"/>
    </row>
    <row r="11416" spans="9:52" s="180" customFormat="1" x14ac:dyDescent="0.25">
      <c r="I11416" s="203"/>
      <c r="AZ11416" s="115"/>
    </row>
    <row r="11417" spans="9:52" s="180" customFormat="1" x14ac:dyDescent="0.25">
      <c r="I11417" s="203"/>
      <c r="AZ11417" s="115"/>
    </row>
    <row r="11418" spans="9:52" s="180" customFormat="1" x14ac:dyDescent="0.25">
      <c r="I11418" s="203"/>
      <c r="AZ11418" s="115"/>
    </row>
    <row r="11419" spans="9:52" s="180" customFormat="1" x14ac:dyDescent="0.25">
      <c r="I11419" s="203"/>
      <c r="AZ11419" s="115"/>
    </row>
    <row r="11420" spans="9:52" s="180" customFormat="1" x14ac:dyDescent="0.25">
      <c r="I11420" s="203"/>
      <c r="AZ11420" s="115"/>
    </row>
    <row r="11421" spans="9:52" s="180" customFormat="1" x14ac:dyDescent="0.25">
      <c r="I11421" s="203"/>
      <c r="AZ11421" s="115"/>
    </row>
    <row r="11422" spans="9:52" s="180" customFormat="1" x14ac:dyDescent="0.25">
      <c r="I11422" s="203"/>
      <c r="AZ11422" s="115"/>
    </row>
    <row r="11423" spans="9:52" s="180" customFormat="1" x14ac:dyDescent="0.25">
      <c r="I11423" s="203"/>
      <c r="AZ11423" s="115"/>
    </row>
    <row r="11424" spans="9:52" s="180" customFormat="1" x14ac:dyDescent="0.25">
      <c r="I11424" s="203"/>
      <c r="AZ11424" s="115"/>
    </row>
    <row r="11425" spans="9:52" s="180" customFormat="1" x14ac:dyDescent="0.25">
      <c r="I11425" s="203"/>
      <c r="AZ11425" s="115"/>
    </row>
    <row r="11426" spans="9:52" s="180" customFormat="1" x14ac:dyDescent="0.25">
      <c r="I11426" s="203"/>
      <c r="AZ11426" s="115"/>
    </row>
    <row r="11427" spans="9:52" s="180" customFormat="1" x14ac:dyDescent="0.25">
      <c r="I11427" s="203"/>
      <c r="AZ11427" s="115"/>
    </row>
    <row r="11428" spans="9:52" s="180" customFormat="1" x14ac:dyDescent="0.25">
      <c r="I11428" s="203"/>
      <c r="AZ11428" s="115"/>
    </row>
    <row r="11429" spans="9:52" s="180" customFormat="1" x14ac:dyDescent="0.25">
      <c r="I11429" s="203"/>
      <c r="AZ11429" s="115"/>
    </row>
    <row r="11430" spans="9:52" s="180" customFormat="1" x14ac:dyDescent="0.25">
      <c r="I11430" s="203"/>
      <c r="AZ11430" s="115"/>
    </row>
    <row r="11431" spans="9:52" s="180" customFormat="1" x14ac:dyDescent="0.25">
      <c r="I11431" s="203"/>
      <c r="AZ11431" s="115"/>
    </row>
    <row r="11432" spans="9:52" s="180" customFormat="1" x14ac:dyDescent="0.25">
      <c r="I11432" s="203"/>
      <c r="AZ11432" s="115"/>
    </row>
    <row r="11433" spans="9:52" s="180" customFormat="1" x14ac:dyDescent="0.25">
      <c r="I11433" s="203"/>
      <c r="AZ11433" s="115"/>
    </row>
    <row r="11434" spans="9:52" s="180" customFormat="1" x14ac:dyDescent="0.25">
      <c r="I11434" s="203"/>
      <c r="AZ11434" s="115"/>
    </row>
    <row r="11435" spans="9:52" s="180" customFormat="1" x14ac:dyDescent="0.25">
      <c r="I11435" s="203"/>
      <c r="AZ11435" s="115"/>
    </row>
    <row r="11436" spans="9:52" s="180" customFormat="1" x14ac:dyDescent="0.25">
      <c r="I11436" s="203"/>
      <c r="AZ11436" s="115"/>
    </row>
    <row r="11437" spans="9:52" s="180" customFormat="1" x14ac:dyDescent="0.25">
      <c r="I11437" s="203"/>
      <c r="AZ11437" s="115"/>
    </row>
    <row r="11438" spans="9:52" s="180" customFormat="1" x14ac:dyDescent="0.25">
      <c r="I11438" s="203"/>
      <c r="AZ11438" s="115"/>
    </row>
    <row r="11439" spans="9:52" s="180" customFormat="1" x14ac:dyDescent="0.25">
      <c r="I11439" s="203"/>
      <c r="AZ11439" s="115"/>
    </row>
    <row r="11440" spans="9:52" s="180" customFormat="1" x14ac:dyDescent="0.25">
      <c r="I11440" s="203"/>
      <c r="AZ11440" s="115"/>
    </row>
    <row r="11441" spans="9:52" s="180" customFormat="1" x14ac:dyDescent="0.25">
      <c r="I11441" s="203"/>
      <c r="AZ11441" s="115"/>
    </row>
    <row r="11442" spans="9:52" s="180" customFormat="1" x14ac:dyDescent="0.25">
      <c r="I11442" s="203"/>
      <c r="AZ11442" s="115"/>
    </row>
    <row r="11443" spans="9:52" s="180" customFormat="1" x14ac:dyDescent="0.25">
      <c r="I11443" s="203"/>
      <c r="AZ11443" s="115"/>
    </row>
    <row r="11444" spans="9:52" s="180" customFormat="1" x14ac:dyDescent="0.25">
      <c r="I11444" s="203"/>
      <c r="AZ11444" s="115"/>
    </row>
    <row r="11445" spans="9:52" s="180" customFormat="1" x14ac:dyDescent="0.25">
      <c r="I11445" s="203"/>
      <c r="AZ11445" s="115"/>
    </row>
    <row r="11446" spans="9:52" s="180" customFormat="1" x14ac:dyDescent="0.25">
      <c r="I11446" s="203"/>
      <c r="AZ11446" s="115"/>
    </row>
    <row r="11447" spans="9:52" s="180" customFormat="1" x14ac:dyDescent="0.25">
      <c r="I11447" s="203"/>
      <c r="AZ11447" s="115"/>
    </row>
    <row r="11448" spans="9:52" s="180" customFormat="1" x14ac:dyDescent="0.25">
      <c r="I11448" s="203"/>
      <c r="AZ11448" s="115"/>
    </row>
    <row r="11449" spans="9:52" s="180" customFormat="1" x14ac:dyDescent="0.25">
      <c r="I11449" s="203"/>
      <c r="AZ11449" s="115"/>
    </row>
    <row r="11450" spans="9:52" s="180" customFormat="1" x14ac:dyDescent="0.25">
      <c r="I11450" s="203"/>
      <c r="AZ11450" s="115"/>
    </row>
    <row r="11451" spans="9:52" s="180" customFormat="1" x14ac:dyDescent="0.25">
      <c r="I11451" s="203"/>
      <c r="AZ11451" s="115"/>
    </row>
    <row r="11452" spans="9:52" s="180" customFormat="1" x14ac:dyDescent="0.25">
      <c r="I11452" s="203"/>
      <c r="AZ11452" s="115"/>
    </row>
    <row r="11453" spans="9:52" s="180" customFormat="1" x14ac:dyDescent="0.25">
      <c r="I11453" s="203"/>
      <c r="AZ11453" s="115"/>
    </row>
    <row r="11454" spans="9:52" s="180" customFormat="1" x14ac:dyDescent="0.25">
      <c r="I11454" s="203"/>
      <c r="AZ11454" s="115"/>
    </row>
    <row r="11455" spans="9:52" s="180" customFormat="1" x14ac:dyDescent="0.25">
      <c r="I11455" s="203"/>
      <c r="AZ11455" s="115"/>
    </row>
    <row r="11456" spans="9:52" s="180" customFormat="1" x14ac:dyDescent="0.25">
      <c r="I11456" s="203"/>
      <c r="AZ11456" s="115"/>
    </row>
    <row r="11457" spans="9:52" s="180" customFormat="1" x14ac:dyDescent="0.25">
      <c r="I11457" s="203"/>
      <c r="AZ11457" s="115"/>
    </row>
    <row r="11458" spans="9:52" s="180" customFormat="1" x14ac:dyDescent="0.25">
      <c r="I11458" s="203"/>
      <c r="AZ11458" s="115"/>
    </row>
    <row r="11459" spans="9:52" s="180" customFormat="1" x14ac:dyDescent="0.25">
      <c r="I11459" s="203"/>
      <c r="AZ11459" s="115"/>
    </row>
    <row r="11460" spans="9:52" s="180" customFormat="1" x14ac:dyDescent="0.25">
      <c r="I11460" s="203"/>
      <c r="AZ11460" s="115"/>
    </row>
    <row r="11461" spans="9:52" s="180" customFormat="1" x14ac:dyDescent="0.25">
      <c r="I11461" s="203"/>
      <c r="AZ11461" s="115"/>
    </row>
    <row r="11462" spans="9:52" s="180" customFormat="1" x14ac:dyDescent="0.25">
      <c r="I11462" s="203"/>
      <c r="AZ11462" s="115"/>
    </row>
    <row r="11463" spans="9:52" s="180" customFormat="1" x14ac:dyDescent="0.25">
      <c r="I11463" s="203"/>
      <c r="AZ11463" s="115"/>
    </row>
    <row r="11464" spans="9:52" s="180" customFormat="1" x14ac:dyDescent="0.25">
      <c r="I11464" s="203"/>
      <c r="AZ11464" s="115"/>
    </row>
    <row r="11465" spans="9:52" s="180" customFormat="1" x14ac:dyDescent="0.25">
      <c r="I11465" s="203"/>
      <c r="AZ11465" s="115"/>
    </row>
    <row r="11466" spans="9:52" s="180" customFormat="1" x14ac:dyDescent="0.25">
      <c r="I11466" s="203"/>
      <c r="AZ11466" s="115"/>
    </row>
    <row r="11467" spans="9:52" s="180" customFormat="1" x14ac:dyDescent="0.25">
      <c r="I11467" s="203"/>
      <c r="AZ11467" s="115"/>
    </row>
    <row r="11468" spans="9:52" s="180" customFormat="1" x14ac:dyDescent="0.25">
      <c r="I11468" s="203"/>
      <c r="AZ11468" s="115"/>
    </row>
    <row r="11469" spans="9:52" s="180" customFormat="1" x14ac:dyDescent="0.25">
      <c r="I11469" s="203"/>
      <c r="AZ11469" s="115"/>
    </row>
    <row r="11470" spans="9:52" s="180" customFormat="1" x14ac:dyDescent="0.25">
      <c r="I11470" s="203"/>
      <c r="AZ11470" s="115"/>
    </row>
    <row r="11471" spans="9:52" s="180" customFormat="1" x14ac:dyDescent="0.25">
      <c r="I11471" s="203"/>
      <c r="AZ11471" s="115"/>
    </row>
    <row r="11472" spans="9:52" s="180" customFormat="1" x14ac:dyDescent="0.25">
      <c r="I11472" s="203"/>
      <c r="AZ11472" s="115"/>
    </row>
    <row r="11473" spans="9:52" s="180" customFormat="1" x14ac:dyDescent="0.25">
      <c r="I11473" s="203"/>
      <c r="AZ11473" s="115"/>
    </row>
    <row r="11474" spans="9:52" s="180" customFormat="1" x14ac:dyDescent="0.25">
      <c r="I11474" s="203"/>
      <c r="AZ11474" s="115"/>
    </row>
    <row r="11475" spans="9:52" s="180" customFormat="1" x14ac:dyDescent="0.25">
      <c r="I11475" s="203"/>
      <c r="AZ11475" s="115"/>
    </row>
    <row r="11476" spans="9:52" s="180" customFormat="1" x14ac:dyDescent="0.25">
      <c r="I11476" s="203"/>
      <c r="AZ11476" s="115"/>
    </row>
    <row r="11477" spans="9:52" s="180" customFormat="1" x14ac:dyDescent="0.25">
      <c r="I11477" s="203"/>
      <c r="AZ11477" s="115"/>
    </row>
    <row r="11478" spans="9:52" s="180" customFormat="1" x14ac:dyDescent="0.25">
      <c r="I11478" s="203"/>
      <c r="AZ11478" s="115"/>
    </row>
    <row r="11479" spans="9:52" s="180" customFormat="1" x14ac:dyDescent="0.25">
      <c r="I11479" s="203"/>
      <c r="AZ11479" s="115"/>
    </row>
    <row r="11480" spans="9:52" s="180" customFormat="1" x14ac:dyDescent="0.25">
      <c r="I11480" s="203"/>
      <c r="AZ11480" s="115"/>
    </row>
    <row r="11481" spans="9:52" s="180" customFormat="1" x14ac:dyDescent="0.25">
      <c r="I11481" s="203"/>
      <c r="AZ11481" s="115"/>
    </row>
    <row r="11482" spans="9:52" s="180" customFormat="1" x14ac:dyDescent="0.25">
      <c r="I11482" s="203"/>
      <c r="AZ11482" s="115"/>
    </row>
    <row r="11483" spans="9:52" s="180" customFormat="1" x14ac:dyDescent="0.25">
      <c r="I11483" s="203"/>
      <c r="AZ11483" s="115"/>
    </row>
    <row r="11484" spans="9:52" s="180" customFormat="1" x14ac:dyDescent="0.25">
      <c r="I11484" s="203"/>
      <c r="AZ11484" s="115"/>
    </row>
    <row r="11485" spans="9:52" s="180" customFormat="1" x14ac:dyDescent="0.25">
      <c r="I11485" s="203"/>
      <c r="AZ11485" s="115"/>
    </row>
    <row r="11486" spans="9:52" s="180" customFormat="1" x14ac:dyDescent="0.25">
      <c r="I11486" s="203"/>
      <c r="AZ11486" s="115"/>
    </row>
    <row r="11487" spans="9:52" s="180" customFormat="1" x14ac:dyDescent="0.25">
      <c r="I11487" s="203"/>
      <c r="AZ11487" s="115"/>
    </row>
    <row r="11488" spans="9:52" s="180" customFormat="1" x14ac:dyDescent="0.25">
      <c r="I11488" s="203"/>
      <c r="AZ11488" s="115"/>
    </row>
    <row r="11489" spans="9:52" s="180" customFormat="1" x14ac:dyDescent="0.25">
      <c r="I11489" s="203"/>
      <c r="AZ11489" s="115"/>
    </row>
    <row r="11490" spans="9:52" s="180" customFormat="1" x14ac:dyDescent="0.25">
      <c r="I11490" s="203"/>
      <c r="AZ11490" s="115"/>
    </row>
    <row r="11491" spans="9:52" s="180" customFormat="1" x14ac:dyDescent="0.25">
      <c r="I11491" s="203"/>
      <c r="AZ11491" s="115"/>
    </row>
    <row r="11492" spans="9:52" s="180" customFormat="1" x14ac:dyDescent="0.25">
      <c r="I11492" s="203"/>
      <c r="AZ11492" s="115"/>
    </row>
    <row r="11493" spans="9:52" s="180" customFormat="1" x14ac:dyDescent="0.25">
      <c r="I11493" s="203"/>
      <c r="AZ11493" s="115"/>
    </row>
    <row r="11494" spans="9:52" s="180" customFormat="1" x14ac:dyDescent="0.25">
      <c r="I11494" s="203"/>
      <c r="AZ11494" s="115"/>
    </row>
    <row r="11495" spans="9:52" s="180" customFormat="1" x14ac:dyDescent="0.25">
      <c r="I11495" s="203"/>
      <c r="AZ11495" s="115"/>
    </row>
    <row r="11496" spans="9:52" s="180" customFormat="1" x14ac:dyDescent="0.25">
      <c r="I11496" s="203"/>
      <c r="AZ11496" s="115"/>
    </row>
    <row r="11497" spans="9:52" s="180" customFormat="1" x14ac:dyDescent="0.25">
      <c r="I11497" s="203"/>
      <c r="AZ11497" s="115"/>
    </row>
    <row r="11498" spans="9:52" s="180" customFormat="1" x14ac:dyDescent="0.25">
      <c r="I11498" s="203"/>
      <c r="AZ11498" s="115"/>
    </row>
    <row r="11499" spans="9:52" s="180" customFormat="1" x14ac:dyDescent="0.25">
      <c r="I11499" s="203"/>
      <c r="AZ11499" s="115"/>
    </row>
    <row r="11500" spans="9:52" s="180" customFormat="1" x14ac:dyDescent="0.25">
      <c r="I11500" s="203"/>
      <c r="AZ11500" s="115"/>
    </row>
    <row r="11501" spans="9:52" s="180" customFormat="1" x14ac:dyDescent="0.25">
      <c r="I11501" s="203"/>
      <c r="AZ11501" s="115"/>
    </row>
    <row r="11502" spans="9:52" s="180" customFormat="1" x14ac:dyDescent="0.25">
      <c r="I11502" s="203"/>
      <c r="AZ11502" s="115"/>
    </row>
    <row r="11503" spans="9:52" s="180" customFormat="1" x14ac:dyDescent="0.25">
      <c r="I11503" s="203"/>
      <c r="AZ11503" s="115"/>
    </row>
    <row r="11504" spans="9:52" s="180" customFormat="1" x14ac:dyDescent="0.25">
      <c r="I11504" s="203"/>
      <c r="AZ11504" s="115"/>
    </row>
    <row r="11505" spans="9:52" s="180" customFormat="1" x14ac:dyDescent="0.25">
      <c r="I11505" s="203"/>
      <c r="AZ11505" s="115"/>
    </row>
    <row r="11506" spans="9:52" s="180" customFormat="1" x14ac:dyDescent="0.25">
      <c r="I11506" s="203"/>
      <c r="AZ11506" s="115"/>
    </row>
    <row r="11507" spans="9:52" s="180" customFormat="1" x14ac:dyDescent="0.25">
      <c r="I11507" s="203"/>
      <c r="AZ11507" s="115"/>
    </row>
    <row r="11508" spans="9:52" s="180" customFormat="1" x14ac:dyDescent="0.25">
      <c r="I11508" s="203"/>
      <c r="AZ11508" s="115"/>
    </row>
    <row r="11509" spans="9:52" s="180" customFormat="1" x14ac:dyDescent="0.25">
      <c r="I11509" s="203"/>
      <c r="AZ11509" s="115"/>
    </row>
    <row r="11510" spans="9:52" s="180" customFormat="1" x14ac:dyDescent="0.25">
      <c r="I11510" s="203"/>
      <c r="AZ11510" s="115"/>
    </row>
    <row r="11511" spans="9:52" s="180" customFormat="1" x14ac:dyDescent="0.25">
      <c r="I11511" s="203"/>
      <c r="AZ11511" s="115"/>
    </row>
    <row r="11512" spans="9:52" s="180" customFormat="1" x14ac:dyDescent="0.25">
      <c r="I11512" s="203"/>
      <c r="AZ11512" s="115"/>
    </row>
    <row r="11513" spans="9:52" s="180" customFormat="1" x14ac:dyDescent="0.25">
      <c r="I11513" s="203"/>
      <c r="AZ11513" s="115"/>
    </row>
    <row r="11514" spans="9:52" s="180" customFormat="1" x14ac:dyDescent="0.25">
      <c r="I11514" s="203"/>
      <c r="AZ11514" s="115"/>
    </row>
    <row r="11515" spans="9:52" s="180" customFormat="1" x14ac:dyDescent="0.25">
      <c r="I11515" s="203"/>
      <c r="AZ11515" s="115"/>
    </row>
    <row r="11516" spans="9:52" s="180" customFormat="1" x14ac:dyDescent="0.25">
      <c r="I11516" s="203"/>
      <c r="AZ11516" s="115"/>
    </row>
    <row r="11517" spans="9:52" s="180" customFormat="1" x14ac:dyDescent="0.25">
      <c r="I11517" s="203"/>
      <c r="AZ11517" s="115"/>
    </row>
    <row r="11518" spans="9:52" s="180" customFormat="1" x14ac:dyDescent="0.25">
      <c r="I11518" s="203"/>
      <c r="AZ11518" s="115"/>
    </row>
    <row r="11519" spans="9:52" s="180" customFormat="1" x14ac:dyDescent="0.25">
      <c r="I11519" s="203"/>
      <c r="AZ11519" s="115"/>
    </row>
    <row r="11520" spans="9:52" s="180" customFormat="1" x14ac:dyDescent="0.25">
      <c r="I11520" s="203"/>
      <c r="AZ11520" s="115"/>
    </row>
    <row r="11521" spans="9:52" s="180" customFormat="1" x14ac:dyDescent="0.25">
      <c r="I11521" s="203"/>
      <c r="AZ11521" s="115"/>
    </row>
    <row r="11522" spans="9:52" s="180" customFormat="1" x14ac:dyDescent="0.25">
      <c r="I11522" s="203"/>
      <c r="AZ11522" s="115"/>
    </row>
    <row r="11523" spans="9:52" s="180" customFormat="1" x14ac:dyDescent="0.25">
      <c r="I11523" s="203"/>
      <c r="AZ11523" s="115"/>
    </row>
    <row r="11524" spans="9:52" s="180" customFormat="1" x14ac:dyDescent="0.25">
      <c r="I11524" s="203"/>
      <c r="AZ11524" s="115"/>
    </row>
    <row r="11525" spans="9:52" s="180" customFormat="1" x14ac:dyDescent="0.25">
      <c r="I11525" s="203"/>
      <c r="AZ11525" s="115"/>
    </row>
    <row r="11526" spans="9:52" s="180" customFormat="1" x14ac:dyDescent="0.25">
      <c r="I11526" s="203"/>
      <c r="AZ11526" s="115"/>
    </row>
    <row r="11527" spans="9:52" s="180" customFormat="1" x14ac:dyDescent="0.25">
      <c r="I11527" s="203"/>
      <c r="AZ11527" s="115"/>
    </row>
    <row r="11528" spans="9:52" s="180" customFormat="1" x14ac:dyDescent="0.25">
      <c r="I11528" s="203"/>
      <c r="AZ11528" s="115"/>
    </row>
    <row r="11529" spans="9:52" s="180" customFormat="1" x14ac:dyDescent="0.25">
      <c r="I11529" s="203"/>
      <c r="AZ11529" s="115"/>
    </row>
    <row r="11530" spans="9:52" s="180" customFormat="1" x14ac:dyDescent="0.25">
      <c r="I11530" s="203"/>
      <c r="AZ11530" s="115"/>
    </row>
    <row r="11531" spans="9:52" s="180" customFormat="1" x14ac:dyDescent="0.25">
      <c r="I11531" s="203"/>
      <c r="AZ11531" s="115"/>
    </row>
    <row r="11532" spans="9:52" s="180" customFormat="1" x14ac:dyDescent="0.25">
      <c r="I11532" s="203"/>
      <c r="AZ11532" s="115"/>
    </row>
    <row r="11533" spans="9:52" s="180" customFormat="1" x14ac:dyDescent="0.25">
      <c r="I11533" s="203"/>
      <c r="AZ11533" s="115"/>
    </row>
    <row r="11534" spans="9:52" s="180" customFormat="1" x14ac:dyDescent="0.25">
      <c r="I11534" s="203"/>
      <c r="AZ11534" s="115"/>
    </row>
    <row r="11535" spans="9:52" s="180" customFormat="1" x14ac:dyDescent="0.25">
      <c r="I11535" s="203"/>
      <c r="AZ11535" s="115"/>
    </row>
    <row r="11536" spans="9:52" s="180" customFormat="1" x14ac:dyDescent="0.25">
      <c r="I11536" s="203"/>
      <c r="AZ11536" s="115"/>
    </row>
    <row r="11537" spans="9:52" s="180" customFormat="1" x14ac:dyDescent="0.25">
      <c r="I11537" s="203"/>
      <c r="AZ11537" s="115"/>
    </row>
    <row r="11538" spans="9:52" s="180" customFormat="1" x14ac:dyDescent="0.25">
      <c r="I11538" s="203"/>
      <c r="AZ11538" s="115"/>
    </row>
    <row r="11539" spans="9:52" s="180" customFormat="1" x14ac:dyDescent="0.25">
      <c r="I11539" s="203"/>
      <c r="AZ11539" s="115"/>
    </row>
    <row r="11540" spans="9:52" s="180" customFormat="1" x14ac:dyDescent="0.25">
      <c r="I11540" s="203"/>
      <c r="AZ11540" s="115"/>
    </row>
    <row r="11541" spans="9:52" s="180" customFormat="1" x14ac:dyDescent="0.25">
      <c r="I11541" s="203"/>
      <c r="AZ11541" s="115"/>
    </row>
    <row r="11542" spans="9:52" s="180" customFormat="1" x14ac:dyDescent="0.25">
      <c r="I11542" s="203"/>
      <c r="AZ11542" s="115"/>
    </row>
    <row r="11543" spans="9:52" s="180" customFormat="1" x14ac:dyDescent="0.25">
      <c r="I11543" s="203"/>
      <c r="AZ11543" s="115"/>
    </row>
    <row r="11544" spans="9:52" s="180" customFormat="1" x14ac:dyDescent="0.25">
      <c r="I11544" s="203"/>
      <c r="AZ11544" s="115"/>
    </row>
    <row r="11545" spans="9:52" s="180" customFormat="1" x14ac:dyDescent="0.25">
      <c r="I11545" s="203"/>
      <c r="AZ11545" s="115"/>
    </row>
    <row r="11546" spans="9:52" s="180" customFormat="1" x14ac:dyDescent="0.25">
      <c r="I11546" s="203"/>
      <c r="AZ11546" s="115"/>
    </row>
    <row r="11547" spans="9:52" s="180" customFormat="1" x14ac:dyDescent="0.25">
      <c r="I11547" s="203"/>
      <c r="AZ11547" s="115"/>
    </row>
    <row r="11548" spans="9:52" s="180" customFormat="1" x14ac:dyDescent="0.25">
      <c r="I11548" s="203"/>
      <c r="AZ11548" s="115"/>
    </row>
    <row r="11549" spans="9:52" s="180" customFormat="1" x14ac:dyDescent="0.25">
      <c r="I11549" s="203"/>
      <c r="AZ11549" s="115"/>
    </row>
    <row r="11550" spans="9:52" s="180" customFormat="1" x14ac:dyDescent="0.25">
      <c r="I11550" s="203"/>
      <c r="AZ11550" s="115"/>
    </row>
    <row r="11551" spans="9:52" s="180" customFormat="1" x14ac:dyDescent="0.25">
      <c r="I11551" s="203"/>
      <c r="AZ11551" s="115"/>
    </row>
    <row r="11552" spans="9:52" s="180" customFormat="1" x14ac:dyDescent="0.25">
      <c r="I11552" s="203"/>
      <c r="AZ11552" s="115"/>
    </row>
    <row r="11553" spans="9:52" s="180" customFormat="1" x14ac:dyDescent="0.25">
      <c r="I11553" s="203"/>
      <c r="AZ11553" s="115"/>
    </row>
    <row r="11554" spans="9:52" s="180" customFormat="1" x14ac:dyDescent="0.25">
      <c r="I11554" s="203"/>
      <c r="AZ11554" s="115"/>
    </row>
    <row r="11555" spans="9:52" s="180" customFormat="1" x14ac:dyDescent="0.25">
      <c r="I11555" s="203"/>
      <c r="AZ11555" s="115"/>
    </row>
    <row r="11556" spans="9:52" s="180" customFormat="1" x14ac:dyDescent="0.25">
      <c r="I11556" s="203"/>
      <c r="AZ11556" s="115"/>
    </row>
    <row r="11557" spans="9:52" s="180" customFormat="1" x14ac:dyDescent="0.25">
      <c r="I11557" s="203"/>
      <c r="AZ11557" s="115"/>
    </row>
    <row r="11558" spans="9:52" s="180" customFormat="1" x14ac:dyDescent="0.25">
      <c r="I11558" s="203"/>
      <c r="AZ11558" s="115"/>
    </row>
    <row r="11559" spans="9:52" s="180" customFormat="1" x14ac:dyDescent="0.25">
      <c r="I11559" s="203"/>
      <c r="AZ11559" s="115"/>
    </row>
    <row r="11560" spans="9:52" s="180" customFormat="1" x14ac:dyDescent="0.25">
      <c r="I11560" s="203"/>
      <c r="AZ11560" s="115"/>
    </row>
    <row r="11561" spans="9:52" s="180" customFormat="1" x14ac:dyDescent="0.25">
      <c r="I11561" s="203"/>
      <c r="AZ11561" s="115"/>
    </row>
    <row r="11562" spans="9:52" s="180" customFormat="1" x14ac:dyDescent="0.25">
      <c r="I11562" s="203"/>
      <c r="AZ11562" s="115"/>
    </row>
    <row r="11563" spans="9:52" s="180" customFormat="1" x14ac:dyDescent="0.25">
      <c r="I11563" s="203"/>
      <c r="AZ11563" s="115"/>
    </row>
    <row r="11564" spans="9:52" s="180" customFormat="1" x14ac:dyDescent="0.25">
      <c r="I11564" s="203"/>
      <c r="AZ11564" s="115"/>
    </row>
    <row r="11565" spans="9:52" s="180" customFormat="1" x14ac:dyDescent="0.25">
      <c r="I11565" s="203"/>
      <c r="AZ11565" s="115"/>
    </row>
    <row r="11566" spans="9:52" s="180" customFormat="1" x14ac:dyDescent="0.25">
      <c r="I11566" s="203"/>
      <c r="AZ11566" s="115"/>
    </row>
    <row r="11567" spans="9:52" s="180" customFormat="1" x14ac:dyDescent="0.25">
      <c r="I11567" s="203"/>
      <c r="AZ11567" s="115"/>
    </row>
    <row r="11568" spans="9:52" s="180" customFormat="1" x14ac:dyDescent="0.25">
      <c r="I11568" s="203"/>
      <c r="AZ11568" s="115"/>
    </row>
    <row r="11569" spans="9:52" s="180" customFormat="1" x14ac:dyDescent="0.25">
      <c r="I11569" s="203"/>
      <c r="AZ11569" s="115"/>
    </row>
    <row r="11570" spans="9:52" s="180" customFormat="1" x14ac:dyDescent="0.25">
      <c r="I11570" s="203"/>
      <c r="AZ11570" s="115"/>
    </row>
    <row r="11571" spans="9:52" s="180" customFormat="1" x14ac:dyDescent="0.25">
      <c r="I11571" s="203"/>
      <c r="AZ11571" s="115"/>
    </row>
    <row r="11572" spans="9:52" s="180" customFormat="1" x14ac:dyDescent="0.25">
      <c r="I11572" s="203"/>
      <c r="AZ11572" s="115"/>
    </row>
    <row r="11573" spans="9:52" s="180" customFormat="1" x14ac:dyDescent="0.25">
      <c r="I11573" s="203"/>
      <c r="AZ11573" s="115"/>
    </row>
    <row r="11574" spans="9:52" s="180" customFormat="1" x14ac:dyDescent="0.25">
      <c r="I11574" s="203"/>
      <c r="AZ11574" s="115"/>
    </row>
    <row r="11575" spans="9:52" s="180" customFormat="1" x14ac:dyDescent="0.25">
      <c r="I11575" s="203"/>
      <c r="AZ11575" s="115"/>
    </row>
    <row r="11576" spans="9:52" s="180" customFormat="1" x14ac:dyDescent="0.25">
      <c r="I11576" s="203"/>
      <c r="AZ11576" s="115"/>
    </row>
    <row r="11577" spans="9:52" s="180" customFormat="1" x14ac:dyDescent="0.25">
      <c r="I11577" s="203"/>
      <c r="AZ11577" s="115"/>
    </row>
    <row r="11578" spans="9:52" s="180" customFormat="1" x14ac:dyDescent="0.25">
      <c r="I11578" s="203"/>
      <c r="AZ11578" s="115"/>
    </row>
    <row r="11579" spans="9:52" s="180" customFormat="1" x14ac:dyDescent="0.25">
      <c r="I11579" s="203"/>
      <c r="AZ11579" s="115"/>
    </row>
    <row r="11580" spans="9:52" s="180" customFormat="1" x14ac:dyDescent="0.25">
      <c r="I11580" s="203"/>
      <c r="AZ11580" s="115"/>
    </row>
    <row r="11581" spans="9:52" s="180" customFormat="1" x14ac:dyDescent="0.25">
      <c r="I11581" s="203"/>
      <c r="AZ11581" s="115"/>
    </row>
    <row r="11582" spans="9:52" s="180" customFormat="1" x14ac:dyDescent="0.25">
      <c r="I11582" s="203"/>
      <c r="AZ11582" s="115"/>
    </row>
    <row r="11583" spans="9:52" s="180" customFormat="1" x14ac:dyDescent="0.25">
      <c r="I11583" s="203"/>
      <c r="AZ11583" s="115"/>
    </row>
    <row r="11584" spans="9:52" s="180" customFormat="1" x14ac:dyDescent="0.25">
      <c r="I11584" s="203"/>
      <c r="AZ11584" s="115"/>
    </row>
    <row r="11585" spans="9:52" s="180" customFormat="1" x14ac:dyDescent="0.25">
      <c r="I11585" s="203"/>
      <c r="AZ11585" s="115"/>
    </row>
    <row r="11586" spans="9:52" s="180" customFormat="1" x14ac:dyDescent="0.25">
      <c r="I11586" s="203"/>
      <c r="AZ11586" s="115"/>
    </row>
    <row r="11587" spans="9:52" s="180" customFormat="1" x14ac:dyDescent="0.25">
      <c r="I11587" s="203"/>
      <c r="AZ11587" s="115"/>
    </row>
    <row r="11588" spans="9:52" s="180" customFormat="1" x14ac:dyDescent="0.25">
      <c r="I11588" s="203"/>
      <c r="AZ11588" s="115"/>
    </row>
    <row r="11589" spans="9:52" s="180" customFormat="1" x14ac:dyDescent="0.25">
      <c r="I11589" s="203"/>
      <c r="AZ11589" s="115"/>
    </row>
    <row r="11590" spans="9:52" s="180" customFormat="1" x14ac:dyDescent="0.25">
      <c r="I11590" s="203"/>
      <c r="AZ11590" s="115"/>
    </row>
    <row r="11591" spans="9:52" s="180" customFormat="1" x14ac:dyDescent="0.25">
      <c r="I11591" s="203"/>
      <c r="AZ11591" s="115"/>
    </row>
    <row r="11592" spans="9:52" s="180" customFormat="1" x14ac:dyDescent="0.25">
      <c r="I11592" s="203"/>
      <c r="AZ11592" s="115"/>
    </row>
    <row r="11593" spans="9:52" s="180" customFormat="1" x14ac:dyDescent="0.25">
      <c r="I11593" s="203"/>
      <c r="AZ11593" s="115"/>
    </row>
    <row r="11594" spans="9:52" s="180" customFormat="1" x14ac:dyDescent="0.25">
      <c r="I11594" s="203"/>
      <c r="AZ11594" s="115"/>
    </row>
    <row r="11595" spans="9:52" s="180" customFormat="1" x14ac:dyDescent="0.25">
      <c r="I11595" s="203"/>
      <c r="AZ11595" s="115"/>
    </row>
    <row r="11596" spans="9:52" s="180" customFormat="1" x14ac:dyDescent="0.25">
      <c r="I11596" s="203"/>
      <c r="AZ11596" s="115"/>
    </row>
    <row r="11597" spans="9:52" s="180" customFormat="1" x14ac:dyDescent="0.25">
      <c r="I11597" s="203"/>
      <c r="AZ11597" s="115"/>
    </row>
    <row r="11598" spans="9:52" s="180" customFormat="1" x14ac:dyDescent="0.25">
      <c r="I11598" s="203"/>
      <c r="AZ11598" s="115"/>
    </row>
    <row r="11599" spans="9:52" s="180" customFormat="1" x14ac:dyDescent="0.25">
      <c r="I11599" s="203"/>
      <c r="AZ11599" s="115"/>
    </row>
    <row r="11600" spans="9:52" s="180" customFormat="1" x14ac:dyDescent="0.25">
      <c r="I11600" s="203"/>
      <c r="AZ11600" s="115"/>
    </row>
    <row r="11601" spans="9:52" s="180" customFormat="1" x14ac:dyDescent="0.25">
      <c r="I11601" s="203"/>
      <c r="AZ11601" s="115"/>
    </row>
    <row r="11602" spans="9:52" s="180" customFormat="1" x14ac:dyDescent="0.25">
      <c r="I11602" s="203"/>
      <c r="AZ11602" s="115"/>
    </row>
    <row r="11603" spans="9:52" s="180" customFormat="1" x14ac:dyDescent="0.25">
      <c r="I11603" s="203"/>
      <c r="AZ11603" s="115"/>
    </row>
    <row r="11604" spans="9:52" s="180" customFormat="1" x14ac:dyDescent="0.25">
      <c r="I11604" s="203"/>
      <c r="AZ11604" s="115"/>
    </row>
    <row r="11605" spans="9:52" s="180" customFormat="1" x14ac:dyDescent="0.25">
      <c r="I11605" s="203"/>
      <c r="AZ11605" s="115"/>
    </row>
    <row r="11606" spans="9:52" s="180" customFormat="1" x14ac:dyDescent="0.25">
      <c r="I11606" s="203"/>
      <c r="AZ11606" s="115"/>
    </row>
    <row r="11607" spans="9:52" s="180" customFormat="1" x14ac:dyDescent="0.25">
      <c r="I11607" s="203"/>
      <c r="AZ11607" s="115"/>
    </row>
    <row r="11608" spans="9:52" s="180" customFormat="1" x14ac:dyDescent="0.25">
      <c r="I11608" s="203"/>
      <c r="AZ11608" s="115"/>
    </row>
    <row r="11609" spans="9:52" s="180" customFormat="1" x14ac:dyDescent="0.25">
      <c r="I11609" s="203"/>
      <c r="AZ11609" s="115"/>
    </row>
    <row r="11610" spans="9:52" s="180" customFormat="1" x14ac:dyDescent="0.25">
      <c r="I11610" s="203"/>
      <c r="AZ11610" s="115"/>
    </row>
    <row r="11611" spans="9:52" s="180" customFormat="1" x14ac:dyDescent="0.25">
      <c r="I11611" s="203"/>
      <c r="AZ11611" s="115"/>
    </row>
    <row r="11612" spans="9:52" s="180" customFormat="1" x14ac:dyDescent="0.25">
      <c r="I11612" s="203"/>
      <c r="AZ11612" s="115"/>
    </row>
    <row r="11613" spans="9:52" s="180" customFormat="1" x14ac:dyDescent="0.25">
      <c r="I11613" s="203"/>
      <c r="AZ11613" s="115"/>
    </row>
    <row r="11614" spans="9:52" s="180" customFormat="1" x14ac:dyDescent="0.25">
      <c r="I11614" s="203"/>
      <c r="AZ11614" s="115"/>
    </row>
    <row r="11615" spans="9:52" s="180" customFormat="1" x14ac:dyDescent="0.25">
      <c r="I11615" s="203"/>
      <c r="AZ11615" s="115"/>
    </row>
    <row r="11616" spans="9:52" s="180" customFormat="1" x14ac:dyDescent="0.25">
      <c r="I11616" s="203"/>
      <c r="AZ11616" s="115"/>
    </row>
    <row r="11617" spans="9:52" s="180" customFormat="1" x14ac:dyDescent="0.25">
      <c r="I11617" s="203"/>
      <c r="AZ11617" s="115"/>
    </row>
    <row r="11618" spans="9:52" s="180" customFormat="1" x14ac:dyDescent="0.25">
      <c r="I11618" s="203"/>
      <c r="AZ11618" s="115"/>
    </row>
    <row r="11619" spans="9:52" s="180" customFormat="1" x14ac:dyDescent="0.25">
      <c r="I11619" s="203"/>
      <c r="AZ11619" s="115"/>
    </row>
    <row r="11620" spans="9:52" s="180" customFormat="1" x14ac:dyDescent="0.25">
      <c r="I11620" s="203"/>
      <c r="AZ11620" s="115"/>
    </row>
    <row r="11621" spans="9:52" s="180" customFormat="1" x14ac:dyDescent="0.25">
      <c r="I11621" s="203"/>
      <c r="AZ11621" s="115"/>
    </row>
    <row r="11622" spans="9:52" s="180" customFormat="1" x14ac:dyDescent="0.25">
      <c r="I11622" s="203"/>
      <c r="AZ11622" s="115"/>
    </row>
    <row r="11623" spans="9:52" s="180" customFormat="1" x14ac:dyDescent="0.25">
      <c r="I11623" s="203"/>
      <c r="AZ11623" s="115"/>
    </row>
    <row r="11624" spans="9:52" s="180" customFormat="1" x14ac:dyDescent="0.25">
      <c r="I11624" s="203"/>
      <c r="AZ11624" s="115"/>
    </row>
    <row r="11625" spans="9:52" s="180" customFormat="1" x14ac:dyDescent="0.25">
      <c r="I11625" s="203"/>
      <c r="AZ11625" s="115"/>
    </row>
    <row r="11626" spans="9:52" s="180" customFormat="1" x14ac:dyDescent="0.25">
      <c r="I11626" s="203"/>
      <c r="AZ11626" s="115"/>
    </row>
    <row r="11627" spans="9:52" s="180" customFormat="1" x14ac:dyDescent="0.25">
      <c r="I11627" s="203"/>
      <c r="AZ11627" s="115"/>
    </row>
    <row r="11628" spans="9:52" s="180" customFormat="1" x14ac:dyDescent="0.25">
      <c r="I11628" s="203"/>
      <c r="AZ11628" s="115"/>
    </row>
    <row r="11629" spans="9:52" s="180" customFormat="1" x14ac:dyDescent="0.25">
      <c r="I11629" s="203"/>
      <c r="AZ11629" s="115"/>
    </row>
    <row r="11630" spans="9:52" s="180" customFormat="1" x14ac:dyDescent="0.25">
      <c r="I11630" s="203"/>
      <c r="AZ11630" s="115"/>
    </row>
    <row r="11631" spans="9:52" s="180" customFormat="1" x14ac:dyDescent="0.25">
      <c r="I11631" s="203"/>
      <c r="AZ11631" s="115"/>
    </row>
    <row r="11632" spans="9:52" s="180" customFormat="1" x14ac:dyDescent="0.25">
      <c r="I11632" s="203"/>
      <c r="AZ11632" s="115"/>
    </row>
    <row r="11633" spans="9:52" s="180" customFormat="1" x14ac:dyDescent="0.25">
      <c r="I11633" s="203"/>
      <c r="AZ11633" s="115"/>
    </row>
    <row r="11634" spans="9:52" s="180" customFormat="1" x14ac:dyDescent="0.25">
      <c r="I11634" s="203"/>
      <c r="AZ11634" s="115"/>
    </row>
    <row r="11635" spans="9:52" s="180" customFormat="1" x14ac:dyDescent="0.25">
      <c r="I11635" s="203"/>
      <c r="AZ11635" s="115"/>
    </row>
    <row r="11636" spans="9:52" s="180" customFormat="1" x14ac:dyDescent="0.25">
      <c r="I11636" s="203"/>
      <c r="AZ11636" s="115"/>
    </row>
    <row r="11637" spans="9:52" s="180" customFormat="1" x14ac:dyDescent="0.25">
      <c r="I11637" s="203"/>
      <c r="AZ11637" s="115"/>
    </row>
    <row r="11638" spans="9:52" s="180" customFormat="1" x14ac:dyDescent="0.25">
      <c r="I11638" s="203"/>
      <c r="AZ11638" s="115"/>
    </row>
    <row r="11639" spans="9:52" s="180" customFormat="1" x14ac:dyDescent="0.25">
      <c r="I11639" s="203"/>
      <c r="AZ11639" s="115"/>
    </row>
    <row r="11640" spans="9:52" s="180" customFormat="1" x14ac:dyDescent="0.25">
      <c r="I11640" s="203"/>
      <c r="AZ11640" s="115"/>
    </row>
    <row r="11641" spans="9:52" s="180" customFormat="1" x14ac:dyDescent="0.25">
      <c r="I11641" s="203"/>
      <c r="AZ11641" s="115"/>
    </row>
    <row r="11642" spans="9:52" s="180" customFormat="1" x14ac:dyDescent="0.25">
      <c r="I11642" s="203"/>
      <c r="AZ11642" s="115"/>
    </row>
    <row r="11643" spans="9:52" s="180" customFormat="1" x14ac:dyDescent="0.25">
      <c r="I11643" s="203"/>
      <c r="AZ11643" s="115"/>
    </row>
    <row r="11644" spans="9:52" s="180" customFormat="1" x14ac:dyDescent="0.25">
      <c r="I11644" s="203"/>
      <c r="AZ11644" s="115"/>
    </row>
    <row r="11645" spans="9:52" s="180" customFormat="1" x14ac:dyDescent="0.25">
      <c r="I11645" s="203"/>
      <c r="AZ11645" s="115"/>
    </row>
    <row r="11646" spans="9:52" s="180" customFormat="1" x14ac:dyDescent="0.25">
      <c r="I11646" s="203"/>
      <c r="AZ11646" s="115"/>
    </row>
    <row r="11647" spans="9:52" s="180" customFormat="1" x14ac:dyDescent="0.25">
      <c r="I11647" s="203"/>
      <c r="AZ11647" s="115"/>
    </row>
    <row r="11648" spans="9:52" s="180" customFormat="1" x14ac:dyDescent="0.25">
      <c r="I11648" s="203"/>
      <c r="AZ11648" s="115"/>
    </row>
    <row r="11649" spans="9:52" s="180" customFormat="1" x14ac:dyDescent="0.25">
      <c r="I11649" s="203"/>
      <c r="AZ11649" s="115"/>
    </row>
    <row r="11650" spans="9:52" s="180" customFormat="1" x14ac:dyDescent="0.25">
      <c r="I11650" s="203"/>
      <c r="AZ11650" s="115"/>
    </row>
    <row r="11651" spans="9:52" s="180" customFormat="1" x14ac:dyDescent="0.25">
      <c r="I11651" s="203"/>
      <c r="AZ11651" s="115"/>
    </row>
    <row r="11652" spans="9:52" s="180" customFormat="1" x14ac:dyDescent="0.25">
      <c r="I11652" s="203"/>
      <c r="AZ11652" s="115"/>
    </row>
    <row r="11653" spans="9:52" s="180" customFormat="1" x14ac:dyDescent="0.25">
      <c r="I11653" s="203"/>
      <c r="AZ11653" s="115"/>
    </row>
    <row r="11654" spans="9:52" s="180" customFormat="1" x14ac:dyDescent="0.25">
      <c r="I11654" s="203"/>
      <c r="AZ11654" s="115"/>
    </row>
    <row r="11655" spans="9:52" s="180" customFormat="1" x14ac:dyDescent="0.25">
      <c r="I11655" s="203"/>
      <c r="AZ11655" s="115"/>
    </row>
    <row r="11656" spans="9:52" s="180" customFormat="1" x14ac:dyDescent="0.25">
      <c r="I11656" s="203"/>
      <c r="AZ11656" s="115"/>
    </row>
    <row r="11657" spans="9:52" s="180" customFormat="1" x14ac:dyDescent="0.25">
      <c r="I11657" s="203"/>
      <c r="AZ11657" s="115"/>
    </row>
    <row r="11658" spans="9:52" s="180" customFormat="1" x14ac:dyDescent="0.25">
      <c r="I11658" s="203"/>
      <c r="AZ11658" s="115"/>
    </row>
    <row r="11659" spans="9:52" s="180" customFormat="1" x14ac:dyDescent="0.25">
      <c r="I11659" s="203"/>
      <c r="AZ11659" s="115"/>
    </row>
    <row r="11660" spans="9:52" s="180" customFormat="1" x14ac:dyDescent="0.25">
      <c r="I11660" s="203"/>
      <c r="AZ11660" s="115"/>
    </row>
    <row r="11661" spans="9:52" s="180" customFormat="1" x14ac:dyDescent="0.25">
      <c r="I11661" s="203"/>
      <c r="AZ11661" s="115"/>
    </row>
    <row r="11662" spans="9:52" s="180" customFormat="1" x14ac:dyDescent="0.25">
      <c r="I11662" s="203"/>
      <c r="AZ11662" s="115"/>
    </row>
    <row r="11663" spans="9:52" s="180" customFormat="1" x14ac:dyDescent="0.25">
      <c r="I11663" s="203"/>
      <c r="AZ11663" s="115"/>
    </row>
    <row r="11664" spans="9:52" s="180" customFormat="1" x14ac:dyDescent="0.25">
      <c r="I11664" s="203"/>
      <c r="AZ11664" s="115"/>
    </row>
    <row r="11665" spans="9:52" s="180" customFormat="1" x14ac:dyDescent="0.25">
      <c r="I11665" s="203"/>
      <c r="AZ11665" s="115"/>
    </row>
    <row r="11666" spans="9:52" s="180" customFormat="1" x14ac:dyDescent="0.25">
      <c r="I11666" s="203"/>
      <c r="AZ11666" s="115"/>
    </row>
    <row r="11667" spans="9:52" s="180" customFormat="1" x14ac:dyDescent="0.25">
      <c r="I11667" s="203"/>
      <c r="AZ11667" s="115"/>
    </row>
    <row r="11668" spans="9:52" s="180" customFormat="1" x14ac:dyDescent="0.25">
      <c r="I11668" s="203"/>
      <c r="AZ11668" s="115"/>
    </row>
    <row r="11669" spans="9:52" s="180" customFormat="1" x14ac:dyDescent="0.25">
      <c r="I11669" s="203"/>
      <c r="AZ11669" s="115"/>
    </row>
    <row r="11670" spans="9:52" s="180" customFormat="1" x14ac:dyDescent="0.25">
      <c r="I11670" s="203"/>
      <c r="AZ11670" s="115"/>
    </row>
    <row r="11671" spans="9:52" s="180" customFormat="1" x14ac:dyDescent="0.25">
      <c r="I11671" s="203"/>
      <c r="AZ11671" s="115"/>
    </row>
    <row r="11672" spans="9:52" s="180" customFormat="1" x14ac:dyDescent="0.25">
      <c r="I11672" s="203"/>
      <c r="AZ11672" s="115"/>
    </row>
    <row r="11673" spans="9:52" s="180" customFormat="1" x14ac:dyDescent="0.25">
      <c r="I11673" s="203"/>
      <c r="AZ11673" s="115"/>
    </row>
    <row r="11674" spans="9:52" s="180" customFormat="1" x14ac:dyDescent="0.25">
      <c r="I11674" s="203"/>
      <c r="AZ11674" s="115"/>
    </row>
    <row r="11675" spans="9:52" s="180" customFormat="1" x14ac:dyDescent="0.25">
      <c r="I11675" s="203"/>
      <c r="AZ11675" s="115"/>
    </row>
    <row r="11676" spans="9:52" s="180" customFormat="1" x14ac:dyDescent="0.25">
      <c r="I11676" s="203"/>
      <c r="AZ11676" s="115"/>
    </row>
    <row r="11677" spans="9:52" s="180" customFormat="1" x14ac:dyDescent="0.25">
      <c r="I11677" s="203"/>
      <c r="AZ11677" s="115"/>
    </row>
    <row r="11678" spans="9:52" s="180" customFormat="1" x14ac:dyDescent="0.25">
      <c r="I11678" s="203"/>
      <c r="AZ11678" s="115"/>
    </row>
    <row r="11679" spans="9:52" s="180" customFormat="1" x14ac:dyDescent="0.25">
      <c r="I11679" s="203"/>
      <c r="AZ11679" s="115"/>
    </row>
    <row r="11680" spans="9:52" s="180" customFormat="1" x14ac:dyDescent="0.25">
      <c r="I11680" s="203"/>
      <c r="AZ11680" s="115"/>
    </row>
    <row r="11681" spans="9:52" s="180" customFormat="1" x14ac:dyDescent="0.25">
      <c r="I11681" s="203"/>
      <c r="AZ11681" s="115"/>
    </row>
    <row r="11682" spans="9:52" s="180" customFormat="1" x14ac:dyDescent="0.25">
      <c r="I11682" s="203"/>
      <c r="AZ11682" s="115"/>
    </row>
    <row r="11683" spans="9:52" s="180" customFormat="1" x14ac:dyDescent="0.25">
      <c r="I11683" s="203"/>
      <c r="AZ11683" s="115"/>
    </row>
    <row r="11684" spans="9:52" s="180" customFormat="1" x14ac:dyDescent="0.25">
      <c r="I11684" s="203"/>
      <c r="AZ11684" s="115"/>
    </row>
    <row r="11685" spans="9:52" s="180" customFormat="1" x14ac:dyDescent="0.25">
      <c r="I11685" s="203"/>
      <c r="AZ11685" s="115"/>
    </row>
    <row r="11686" spans="9:52" s="180" customFormat="1" x14ac:dyDescent="0.25">
      <c r="I11686" s="203"/>
      <c r="AZ11686" s="115"/>
    </row>
    <row r="11687" spans="9:52" s="180" customFormat="1" x14ac:dyDescent="0.25">
      <c r="I11687" s="203"/>
      <c r="AZ11687" s="115"/>
    </row>
    <row r="11688" spans="9:52" s="180" customFormat="1" x14ac:dyDescent="0.25">
      <c r="I11688" s="203"/>
      <c r="AZ11688" s="115"/>
    </row>
    <row r="11689" spans="9:52" s="180" customFormat="1" x14ac:dyDescent="0.25">
      <c r="I11689" s="203"/>
      <c r="AZ11689" s="115"/>
    </row>
    <row r="11690" spans="9:52" s="180" customFormat="1" x14ac:dyDescent="0.25">
      <c r="I11690" s="203"/>
      <c r="AZ11690" s="115"/>
    </row>
    <row r="11691" spans="9:52" s="180" customFormat="1" x14ac:dyDescent="0.25">
      <c r="I11691" s="203"/>
      <c r="AZ11691" s="115"/>
    </row>
    <row r="11692" spans="9:52" s="180" customFormat="1" x14ac:dyDescent="0.25">
      <c r="I11692" s="203"/>
      <c r="AZ11692" s="115"/>
    </row>
    <row r="11693" spans="9:52" s="180" customFormat="1" x14ac:dyDescent="0.25">
      <c r="I11693" s="203"/>
      <c r="AZ11693" s="115"/>
    </row>
    <row r="11694" spans="9:52" s="180" customFormat="1" x14ac:dyDescent="0.25">
      <c r="I11694" s="203"/>
      <c r="AZ11694" s="115"/>
    </row>
    <row r="11695" spans="9:52" s="180" customFormat="1" x14ac:dyDescent="0.25">
      <c r="I11695" s="203"/>
      <c r="AZ11695" s="115"/>
    </row>
    <row r="11696" spans="9:52" s="180" customFormat="1" x14ac:dyDescent="0.25">
      <c r="I11696" s="203"/>
      <c r="AZ11696" s="115"/>
    </row>
    <row r="11697" spans="9:52" s="180" customFormat="1" x14ac:dyDescent="0.25">
      <c r="I11697" s="203"/>
      <c r="AZ11697" s="115"/>
    </row>
    <row r="11698" spans="9:52" s="180" customFormat="1" x14ac:dyDescent="0.25">
      <c r="I11698" s="203"/>
      <c r="AZ11698" s="115"/>
    </row>
    <row r="11699" spans="9:52" s="180" customFormat="1" x14ac:dyDescent="0.25">
      <c r="I11699" s="203"/>
      <c r="AZ11699" s="115"/>
    </row>
    <row r="11700" spans="9:52" s="180" customFormat="1" x14ac:dyDescent="0.25">
      <c r="I11700" s="203"/>
      <c r="AZ11700" s="115"/>
    </row>
    <row r="11701" spans="9:52" s="180" customFormat="1" x14ac:dyDescent="0.25">
      <c r="I11701" s="203"/>
      <c r="AZ11701" s="115"/>
    </row>
    <row r="11702" spans="9:52" s="180" customFormat="1" x14ac:dyDescent="0.25">
      <c r="I11702" s="203"/>
      <c r="AZ11702" s="115"/>
    </row>
    <row r="11703" spans="9:52" s="180" customFormat="1" x14ac:dyDescent="0.25">
      <c r="I11703" s="203"/>
      <c r="AZ11703" s="115"/>
    </row>
    <row r="11704" spans="9:52" s="180" customFormat="1" x14ac:dyDescent="0.25">
      <c r="I11704" s="203"/>
      <c r="AZ11704" s="115"/>
    </row>
    <row r="11705" spans="9:52" s="180" customFormat="1" x14ac:dyDescent="0.25">
      <c r="I11705" s="203"/>
      <c r="AZ11705" s="115"/>
    </row>
    <row r="11706" spans="9:52" s="180" customFormat="1" x14ac:dyDescent="0.25">
      <c r="I11706" s="203"/>
      <c r="AZ11706" s="115"/>
    </row>
    <row r="11707" spans="9:52" s="180" customFormat="1" x14ac:dyDescent="0.25">
      <c r="I11707" s="203"/>
      <c r="AZ11707" s="115"/>
    </row>
    <row r="11708" spans="9:52" s="180" customFormat="1" x14ac:dyDescent="0.25">
      <c r="I11708" s="203"/>
      <c r="AZ11708" s="115"/>
    </row>
    <row r="11709" spans="9:52" s="180" customFormat="1" x14ac:dyDescent="0.25">
      <c r="I11709" s="203"/>
      <c r="AZ11709" s="115"/>
    </row>
    <row r="11710" spans="9:52" s="180" customFormat="1" x14ac:dyDescent="0.25">
      <c r="I11710" s="203"/>
      <c r="AZ11710" s="115"/>
    </row>
    <row r="11711" spans="9:52" s="180" customFormat="1" x14ac:dyDescent="0.25">
      <c r="I11711" s="203"/>
      <c r="AZ11711" s="115"/>
    </row>
    <row r="11712" spans="9:52" s="180" customFormat="1" x14ac:dyDescent="0.25">
      <c r="I11712" s="203"/>
      <c r="AZ11712" s="115"/>
    </row>
    <row r="11713" spans="9:52" s="180" customFormat="1" x14ac:dyDescent="0.25">
      <c r="I11713" s="203"/>
      <c r="AZ11713" s="115"/>
    </row>
    <row r="11714" spans="9:52" s="180" customFormat="1" x14ac:dyDescent="0.25">
      <c r="I11714" s="203"/>
      <c r="AZ11714" s="115"/>
    </row>
    <row r="11715" spans="9:52" s="180" customFormat="1" x14ac:dyDescent="0.25">
      <c r="I11715" s="203"/>
      <c r="AZ11715" s="115"/>
    </row>
    <row r="11716" spans="9:52" s="180" customFormat="1" x14ac:dyDescent="0.25">
      <c r="I11716" s="203"/>
      <c r="AZ11716" s="115"/>
    </row>
    <row r="11717" spans="9:52" s="180" customFormat="1" x14ac:dyDescent="0.25">
      <c r="I11717" s="203"/>
      <c r="AZ11717" s="115"/>
    </row>
    <row r="11718" spans="9:52" s="180" customFormat="1" x14ac:dyDescent="0.25">
      <c r="I11718" s="203"/>
      <c r="AZ11718" s="115"/>
    </row>
    <row r="11719" spans="9:52" s="180" customFormat="1" x14ac:dyDescent="0.25">
      <c r="I11719" s="203"/>
      <c r="AZ11719" s="115"/>
    </row>
    <row r="11720" spans="9:52" s="180" customFormat="1" x14ac:dyDescent="0.25">
      <c r="I11720" s="203"/>
      <c r="AZ11720" s="115"/>
    </row>
    <row r="11721" spans="9:52" s="180" customFormat="1" x14ac:dyDescent="0.25">
      <c r="I11721" s="203"/>
      <c r="AZ11721" s="115"/>
    </row>
    <row r="11722" spans="9:52" s="180" customFormat="1" x14ac:dyDescent="0.25">
      <c r="I11722" s="203"/>
      <c r="AZ11722" s="115"/>
    </row>
    <row r="11723" spans="9:52" s="180" customFormat="1" x14ac:dyDescent="0.25">
      <c r="I11723" s="203"/>
      <c r="AZ11723" s="115"/>
    </row>
    <row r="11724" spans="9:52" s="180" customFormat="1" x14ac:dyDescent="0.25">
      <c r="I11724" s="203"/>
      <c r="AZ11724" s="115"/>
    </row>
    <row r="11725" spans="9:52" s="180" customFormat="1" x14ac:dyDescent="0.25">
      <c r="I11725" s="203"/>
      <c r="AZ11725" s="115"/>
    </row>
    <row r="11726" spans="9:52" s="180" customFormat="1" x14ac:dyDescent="0.25">
      <c r="I11726" s="203"/>
      <c r="AZ11726" s="115"/>
    </row>
    <row r="11727" spans="9:52" s="180" customFormat="1" x14ac:dyDescent="0.25">
      <c r="I11727" s="203"/>
      <c r="AZ11727" s="115"/>
    </row>
    <row r="11728" spans="9:52" s="180" customFormat="1" x14ac:dyDescent="0.25">
      <c r="I11728" s="203"/>
      <c r="AZ11728" s="115"/>
    </row>
    <row r="11729" spans="9:52" s="180" customFormat="1" x14ac:dyDescent="0.25">
      <c r="I11729" s="203"/>
      <c r="AZ11729" s="115"/>
    </row>
    <row r="11730" spans="9:52" s="180" customFormat="1" x14ac:dyDescent="0.25">
      <c r="I11730" s="203"/>
      <c r="AZ11730" s="115"/>
    </row>
    <row r="11731" spans="9:52" s="180" customFormat="1" x14ac:dyDescent="0.25">
      <c r="I11731" s="203"/>
      <c r="AZ11731" s="115"/>
    </row>
    <row r="11732" spans="9:52" s="180" customFormat="1" x14ac:dyDescent="0.25">
      <c r="I11732" s="203"/>
      <c r="AZ11732" s="115"/>
    </row>
    <row r="11733" spans="9:52" s="180" customFormat="1" x14ac:dyDescent="0.25">
      <c r="I11733" s="203"/>
      <c r="AZ11733" s="115"/>
    </row>
    <row r="11734" spans="9:52" s="180" customFormat="1" x14ac:dyDescent="0.25">
      <c r="I11734" s="203"/>
      <c r="AZ11734" s="115"/>
    </row>
    <row r="11735" spans="9:52" s="180" customFormat="1" x14ac:dyDescent="0.25">
      <c r="I11735" s="203"/>
      <c r="AZ11735" s="115"/>
    </row>
    <row r="11736" spans="9:52" s="180" customFormat="1" x14ac:dyDescent="0.25">
      <c r="I11736" s="203"/>
      <c r="AZ11736" s="115"/>
    </row>
    <row r="11737" spans="9:52" s="180" customFormat="1" x14ac:dyDescent="0.25">
      <c r="I11737" s="203"/>
      <c r="AZ11737" s="115"/>
    </row>
    <row r="11738" spans="9:52" s="180" customFormat="1" x14ac:dyDescent="0.25">
      <c r="I11738" s="203"/>
      <c r="AZ11738" s="115"/>
    </row>
    <row r="11739" spans="9:52" s="180" customFormat="1" x14ac:dyDescent="0.25">
      <c r="I11739" s="203"/>
      <c r="AZ11739" s="115"/>
    </row>
    <row r="11740" spans="9:52" s="180" customFormat="1" x14ac:dyDescent="0.25">
      <c r="I11740" s="203"/>
      <c r="AZ11740" s="115"/>
    </row>
    <row r="11741" spans="9:52" s="180" customFormat="1" x14ac:dyDescent="0.25">
      <c r="I11741" s="203"/>
      <c r="AZ11741" s="115"/>
    </row>
    <row r="11742" spans="9:52" s="180" customFormat="1" x14ac:dyDescent="0.25">
      <c r="I11742" s="203"/>
      <c r="AZ11742" s="115"/>
    </row>
    <row r="11743" spans="9:52" s="180" customFormat="1" x14ac:dyDescent="0.25">
      <c r="I11743" s="203"/>
      <c r="AZ11743" s="115"/>
    </row>
    <row r="11744" spans="9:52" s="180" customFormat="1" x14ac:dyDescent="0.25">
      <c r="I11744" s="203"/>
      <c r="AZ11744" s="115"/>
    </row>
    <row r="11745" spans="9:52" s="180" customFormat="1" x14ac:dyDescent="0.25">
      <c r="I11745" s="203"/>
      <c r="AZ11745" s="115"/>
    </row>
    <row r="11746" spans="9:52" s="180" customFormat="1" x14ac:dyDescent="0.25">
      <c r="I11746" s="203"/>
      <c r="AZ11746" s="115"/>
    </row>
    <row r="11747" spans="9:52" s="180" customFormat="1" x14ac:dyDescent="0.25">
      <c r="I11747" s="203"/>
      <c r="AZ11747" s="115"/>
    </row>
    <row r="11748" spans="9:52" s="180" customFormat="1" x14ac:dyDescent="0.25">
      <c r="I11748" s="203"/>
      <c r="AZ11748" s="115"/>
    </row>
    <row r="11749" spans="9:52" s="180" customFormat="1" x14ac:dyDescent="0.25">
      <c r="I11749" s="203"/>
      <c r="AZ11749" s="115"/>
    </row>
    <row r="11750" spans="9:52" s="180" customFormat="1" x14ac:dyDescent="0.25">
      <c r="I11750" s="203"/>
      <c r="AZ11750" s="115"/>
    </row>
    <row r="11751" spans="9:52" s="180" customFormat="1" x14ac:dyDescent="0.25">
      <c r="I11751" s="203"/>
      <c r="AZ11751" s="115"/>
    </row>
    <row r="11752" spans="9:52" s="180" customFormat="1" x14ac:dyDescent="0.25">
      <c r="I11752" s="203"/>
      <c r="AZ11752" s="115"/>
    </row>
    <row r="11753" spans="9:52" s="180" customFormat="1" x14ac:dyDescent="0.25">
      <c r="I11753" s="203"/>
      <c r="AZ11753" s="115"/>
    </row>
    <row r="11754" spans="9:52" s="180" customFormat="1" x14ac:dyDescent="0.25">
      <c r="I11754" s="203"/>
      <c r="AZ11754" s="115"/>
    </row>
    <row r="11755" spans="9:52" s="180" customFormat="1" x14ac:dyDescent="0.25">
      <c r="I11755" s="203"/>
      <c r="AZ11755" s="115"/>
    </row>
    <row r="11756" spans="9:52" s="180" customFormat="1" x14ac:dyDescent="0.25">
      <c r="I11756" s="203"/>
      <c r="AZ11756" s="115"/>
    </row>
    <row r="11757" spans="9:52" s="180" customFormat="1" x14ac:dyDescent="0.25">
      <c r="I11757" s="203"/>
      <c r="AZ11757" s="115"/>
    </row>
    <row r="11758" spans="9:52" s="180" customFormat="1" x14ac:dyDescent="0.25">
      <c r="I11758" s="203"/>
      <c r="AZ11758" s="115"/>
    </row>
    <row r="11759" spans="9:52" s="180" customFormat="1" x14ac:dyDescent="0.25">
      <c r="I11759" s="203"/>
      <c r="AZ11759" s="115"/>
    </row>
    <row r="11760" spans="9:52" s="180" customFormat="1" x14ac:dyDescent="0.25">
      <c r="I11760" s="203"/>
      <c r="AZ11760" s="115"/>
    </row>
    <row r="11761" spans="9:52" s="180" customFormat="1" x14ac:dyDescent="0.25">
      <c r="I11761" s="203"/>
      <c r="AZ11761" s="115"/>
    </row>
    <row r="11762" spans="9:52" s="180" customFormat="1" x14ac:dyDescent="0.25">
      <c r="I11762" s="203"/>
      <c r="AZ11762" s="115"/>
    </row>
    <row r="11763" spans="9:52" s="180" customFormat="1" x14ac:dyDescent="0.25">
      <c r="I11763" s="203"/>
      <c r="AZ11763" s="115"/>
    </row>
    <row r="11764" spans="9:52" s="180" customFormat="1" x14ac:dyDescent="0.25">
      <c r="I11764" s="203"/>
      <c r="AZ11764" s="115"/>
    </row>
    <row r="11765" spans="9:52" s="180" customFormat="1" x14ac:dyDescent="0.25">
      <c r="I11765" s="203"/>
      <c r="AZ11765" s="115"/>
    </row>
    <row r="11766" spans="9:52" s="180" customFormat="1" x14ac:dyDescent="0.25">
      <c r="I11766" s="203"/>
      <c r="AZ11766" s="115"/>
    </row>
    <row r="11767" spans="9:52" s="180" customFormat="1" x14ac:dyDescent="0.25">
      <c r="I11767" s="203"/>
      <c r="AZ11767" s="115"/>
    </row>
    <row r="11768" spans="9:52" s="180" customFormat="1" x14ac:dyDescent="0.25">
      <c r="I11768" s="203"/>
      <c r="AZ11768" s="115"/>
    </row>
    <row r="11769" spans="9:52" s="180" customFormat="1" x14ac:dyDescent="0.25">
      <c r="I11769" s="203"/>
      <c r="AZ11769" s="115"/>
    </row>
    <row r="11770" spans="9:52" s="180" customFormat="1" x14ac:dyDescent="0.25">
      <c r="I11770" s="203"/>
      <c r="AZ11770" s="115"/>
    </row>
    <row r="11771" spans="9:52" s="180" customFormat="1" x14ac:dyDescent="0.25">
      <c r="I11771" s="203"/>
      <c r="AZ11771" s="115"/>
    </row>
    <row r="11772" spans="9:52" s="180" customFormat="1" x14ac:dyDescent="0.25">
      <c r="I11772" s="203"/>
      <c r="AZ11772" s="115"/>
    </row>
    <row r="11773" spans="9:52" s="180" customFormat="1" x14ac:dyDescent="0.25">
      <c r="I11773" s="203"/>
      <c r="AZ11773" s="115"/>
    </row>
    <row r="11774" spans="9:52" s="180" customFormat="1" x14ac:dyDescent="0.25">
      <c r="I11774" s="203"/>
      <c r="AZ11774" s="115"/>
    </row>
    <row r="11775" spans="9:52" s="180" customFormat="1" x14ac:dyDescent="0.25">
      <c r="I11775" s="203"/>
      <c r="AZ11775" s="115"/>
    </row>
    <row r="11776" spans="9:52" s="180" customFormat="1" x14ac:dyDescent="0.25">
      <c r="I11776" s="203"/>
      <c r="AZ11776" s="115"/>
    </row>
    <row r="11777" spans="9:52" s="180" customFormat="1" x14ac:dyDescent="0.25">
      <c r="I11777" s="203"/>
      <c r="AZ11777" s="115"/>
    </row>
    <row r="11778" spans="9:52" s="180" customFormat="1" x14ac:dyDescent="0.25">
      <c r="I11778" s="203"/>
      <c r="AZ11778" s="115"/>
    </row>
    <row r="11779" spans="9:52" s="180" customFormat="1" x14ac:dyDescent="0.25">
      <c r="I11779" s="203"/>
      <c r="AZ11779" s="115"/>
    </row>
    <row r="11780" spans="9:52" s="180" customFormat="1" x14ac:dyDescent="0.25">
      <c r="I11780" s="203"/>
      <c r="AZ11780" s="115"/>
    </row>
    <row r="11781" spans="9:52" s="180" customFormat="1" x14ac:dyDescent="0.25">
      <c r="I11781" s="203"/>
      <c r="AZ11781" s="115"/>
    </row>
    <row r="11782" spans="9:52" s="180" customFormat="1" x14ac:dyDescent="0.25">
      <c r="I11782" s="203"/>
      <c r="AZ11782" s="115"/>
    </row>
    <row r="11783" spans="9:52" s="180" customFormat="1" x14ac:dyDescent="0.25">
      <c r="I11783" s="203"/>
      <c r="AZ11783" s="115"/>
    </row>
    <row r="11784" spans="9:52" s="180" customFormat="1" x14ac:dyDescent="0.25">
      <c r="I11784" s="203"/>
      <c r="AZ11784" s="115"/>
    </row>
    <row r="11785" spans="9:52" s="180" customFormat="1" x14ac:dyDescent="0.25">
      <c r="I11785" s="203"/>
      <c r="AZ11785" s="115"/>
    </row>
    <row r="11786" spans="9:52" s="180" customFormat="1" x14ac:dyDescent="0.25">
      <c r="I11786" s="203"/>
      <c r="AZ11786" s="115"/>
    </row>
    <row r="11787" spans="9:52" s="180" customFormat="1" x14ac:dyDescent="0.25">
      <c r="I11787" s="203"/>
      <c r="AZ11787" s="115"/>
    </row>
    <row r="11788" spans="9:52" s="180" customFormat="1" x14ac:dyDescent="0.25">
      <c r="I11788" s="203"/>
      <c r="AZ11788" s="115"/>
    </row>
    <row r="11789" spans="9:52" s="180" customFormat="1" x14ac:dyDescent="0.25">
      <c r="I11789" s="203"/>
      <c r="AZ11789" s="115"/>
    </row>
    <row r="11790" spans="9:52" s="180" customFormat="1" x14ac:dyDescent="0.25">
      <c r="I11790" s="203"/>
      <c r="AZ11790" s="115"/>
    </row>
    <row r="11791" spans="9:52" s="180" customFormat="1" x14ac:dyDescent="0.25">
      <c r="I11791" s="203"/>
      <c r="AZ11791" s="115"/>
    </row>
    <row r="11792" spans="9:52" s="180" customFormat="1" x14ac:dyDescent="0.25">
      <c r="I11792" s="203"/>
      <c r="AZ11792" s="115"/>
    </row>
    <row r="11793" spans="9:52" s="180" customFormat="1" x14ac:dyDescent="0.25">
      <c r="I11793" s="203"/>
      <c r="AZ11793" s="115"/>
    </row>
    <row r="11794" spans="9:52" s="180" customFormat="1" x14ac:dyDescent="0.25">
      <c r="I11794" s="203"/>
      <c r="AZ11794" s="115"/>
    </row>
    <row r="11795" spans="9:52" s="180" customFormat="1" x14ac:dyDescent="0.25">
      <c r="I11795" s="203"/>
      <c r="AZ11795" s="115"/>
    </row>
    <row r="11796" spans="9:52" s="180" customFormat="1" x14ac:dyDescent="0.25">
      <c r="I11796" s="203"/>
      <c r="AZ11796" s="115"/>
    </row>
    <row r="11797" spans="9:52" s="180" customFormat="1" x14ac:dyDescent="0.25">
      <c r="I11797" s="203"/>
      <c r="AZ11797" s="115"/>
    </row>
    <row r="11798" spans="9:52" s="180" customFormat="1" x14ac:dyDescent="0.25">
      <c r="I11798" s="203"/>
      <c r="AZ11798" s="115"/>
    </row>
    <row r="11799" spans="9:52" s="180" customFormat="1" x14ac:dyDescent="0.25">
      <c r="I11799" s="203"/>
      <c r="AZ11799" s="115"/>
    </row>
    <row r="11800" spans="9:52" s="180" customFormat="1" x14ac:dyDescent="0.25">
      <c r="I11800" s="203"/>
      <c r="AZ11800" s="115"/>
    </row>
    <row r="11801" spans="9:52" s="180" customFormat="1" x14ac:dyDescent="0.25">
      <c r="I11801" s="203"/>
      <c r="AZ11801" s="115"/>
    </row>
    <row r="11802" spans="9:52" s="180" customFormat="1" x14ac:dyDescent="0.25">
      <c r="I11802" s="203"/>
      <c r="AZ11802" s="115"/>
    </row>
    <row r="11803" spans="9:52" s="180" customFormat="1" x14ac:dyDescent="0.25">
      <c r="I11803" s="203"/>
      <c r="AZ11803" s="115"/>
    </row>
    <row r="11804" spans="9:52" s="180" customFormat="1" x14ac:dyDescent="0.25">
      <c r="I11804" s="203"/>
      <c r="AZ11804" s="115"/>
    </row>
    <row r="11805" spans="9:52" s="180" customFormat="1" x14ac:dyDescent="0.25">
      <c r="I11805" s="203"/>
      <c r="AZ11805" s="115"/>
    </row>
    <row r="11806" spans="9:52" s="180" customFormat="1" x14ac:dyDescent="0.25">
      <c r="I11806" s="203"/>
      <c r="AZ11806" s="115"/>
    </row>
    <row r="11807" spans="9:52" s="180" customFormat="1" x14ac:dyDescent="0.25">
      <c r="I11807" s="203"/>
      <c r="AZ11807" s="115"/>
    </row>
    <row r="11808" spans="9:52" s="180" customFormat="1" x14ac:dyDescent="0.25">
      <c r="I11808" s="203"/>
      <c r="AZ11808" s="115"/>
    </row>
    <row r="11809" spans="9:52" s="180" customFormat="1" x14ac:dyDescent="0.25">
      <c r="I11809" s="203"/>
      <c r="AZ11809" s="115"/>
    </row>
    <row r="11810" spans="9:52" s="180" customFormat="1" x14ac:dyDescent="0.25">
      <c r="I11810" s="203"/>
      <c r="AZ11810" s="115"/>
    </row>
    <row r="11811" spans="9:52" s="180" customFormat="1" x14ac:dyDescent="0.25">
      <c r="I11811" s="203"/>
      <c r="AZ11811" s="115"/>
    </row>
    <row r="11812" spans="9:52" s="180" customFormat="1" x14ac:dyDescent="0.25">
      <c r="I11812" s="203"/>
      <c r="AZ11812" s="115"/>
    </row>
    <row r="11813" spans="9:52" s="180" customFormat="1" x14ac:dyDescent="0.25">
      <c r="I11813" s="203"/>
      <c r="AZ11813" s="115"/>
    </row>
    <row r="11814" spans="9:52" s="180" customFormat="1" x14ac:dyDescent="0.25">
      <c r="I11814" s="203"/>
      <c r="AZ11814" s="115"/>
    </row>
    <row r="11815" spans="9:52" s="180" customFormat="1" x14ac:dyDescent="0.25">
      <c r="I11815" s="203"/>
      <c r="AZ11815" s="115"/>
    </row>
    <row r="11816" spans="9:52" s="180" customFormat="1" x14ac:dyDescent="0.25">
      <c r="I11816" s="203"/>
      <c r="AZ11816" s="115"/>
    </row>
    <row r="11817" spans="9:52" s="180" customFormat="1" x14ac:dyDescent="0.25">
      <c r="I11817" s="203"/>
      <c r="AZ11817" s="115"/>
    </row>
    <row r="11818" spans="9:52" s="180" customFormat="1" x14ac:dyDescent="0.25">
      <c r="I11818" s="203"/>
      <c r="AZ11818" s="115"/>
    </row>
    <row r="11819" spans="9:52" s="180" customFormat="1" x14ac:dyDescent="0.25">
      <c r="I11819" s="203"/>
      <c r="AZ11819" s="115"/>
    </row>
    <row r="11820" spans="9:52" s="180" customFormat="1" x14ac:dyDescent="0.25">
      <c r="I11820" s="203"/>
      <c r="AZ11820" s="115"/>
    </row>
    <row r="11821" spans="9:52" s="180" customFormat="1" x14ac:dyDescent="0.25">
      <c r="I11821" s="203"/>
      <c r="AZ11821" s="115"/>
    </row>
    <row r="11822" spans="9:52" s="180" customFormat="1" x14ac:dyDescent="0.25">
      <c r="I11822" s="203"/>
      <c r="AZ11822" s="115"/>
    </row>
    <row r="11823" spans="9:52" s="180" customFormat="1" x14ac:dyDescent="0.25">
      <c r="I11823" s="203"/>
      <c r="AZ11823" s="115"/>
    </row>
    <row r="11824" spans="9:52" s="180" customFormat="1" x14ac:dyDescent="0.25">
      <c r="I11824" s="203"/>
      <c r="AZ11824" s="115"/>
    </row>
    <row r="11825" spans="9:52" s="180" customFormat="1" x14ac:dyDescent="0.25">
      <c r="I11825" s="203"/>
      <c r="AZ11825" s="115"/>
    </row>
    <row r="11826" spans="9:52" s="180" customFormat="1" x14ac:dyDescent="0.25">
      <c r="I11826" s="203"/>
      <c r="AZ11826" s="115"/>
    </row>
    <row r="11827" spans="9:52" s="180" customFormat="1" x14ac:dyDescent="0.25">
      <c r="I11827" s="203"/>
      <c r="AZ11827" s="115"/>
    </row>
    <row r="11828" spans="9:52" s="180" customFormat="1" x14ac:dyDescent="0.25">
      <c r="I11828" s="203"/>
      <c r="AZ11828" s="115"/>
    </row>
    <row r="11829" spans="9:52" s="180" customFormat="1" x14ac:dyDescent="0.25">
      <c r="I11829" s="203"/>
      <c r="AZ11829" s="115"/>
    </row>
    <row r="11830" spans="9:52" s="180" customFormat="1" x14ac:dyDescent="0.25">
      <c r="I11830" s="203"/>
      <c r="AZ11830" s="115"/>
    </row>
    <row r="11831" spans="9:52" s="180" customFormat="1" x14ac:dyDescent="0.25">
      <c r="I11831" s="203"/>
      <c r="AZ11831" s="115"/>
    </row>
    <row r="11832" spans="9:52" s="180" customFormat="1" x14ac:dyDescent="0.25">
      <c r="I11832" s="203"/>
      <c r="AZ11832" s="115"/>
    </row>
    <row r="11833" spans="9:52" s="180" customFormat="1" x14ac:dyDescent="0.25">
      <c r="I11833" s="203"/>
      <c r="AZ11833" s="115"/>
    </row>
    <row r="11834" spans="9:52" s="180" customFormat="1" x14ac:dyDescent="0.25">
      <c r="I11834" s="203"/>
      <c r="AZ11834" s="115"/>
    </row>
    <row r="11835" spans="9:52" s="180" customFormat="1" x14ac:dyDescent="0.25">
      <c r="I11835" s="203"/>
      <c r="AZ11835" s="115"/>
    </row>
    <row r="11836" spans="9:52" s="180" customFormat="1" x14ac:dyDescent="0.25">
      <c r="I11836" s="203"/>
      <c r="AZ11836" s="115"/>
    </row>
    <row r="11837" spans="9:52" s="180" customFormat="1" x14ac:dyDescent="0.25">
      <c r="I11837" s="203"/>
      <c r="AZ11837" s="115"/>
    </row>
    <row r="11838" spans="9:52" s="180" customFormat="1" x14ac:dyDescent="0.25">
      <c r="I11838" s="203"/>
      <c r="AZ11838" s="115"/>
    </row>
    <row r="11839" spans="9:52" s="180" customFormat="1" x14ac:dyDescent="0.25">
      <c r="I11839" s="203"/>
      <c r="AZ11839" s="115"/>
    </row>
    <row r="11840" spans="9:52" s="180" customFormat="1" x14ac:dyDescent="0.25">
      <c r="I11840" s="203"/>
      <c r="AZ11840" s="115"/>
    </row>
    <row r="11841" spans="9:52" s="180" customFormat="1" x14ac:dyDescent="0.25">
      <c r="I11841" s="203"/>
      <c r="AZ11841" s="115"/>
    </row>
    <row r="11842" spans="9:52" s="180" customFormat="1" x14ac:dyDescent="0.25">
      <c r="I11842" s="203"/>
      <c r="AZ11842" s="115"/>
    </row>
    <row r="11843" spans="9:52" s="180" customFormat="1" x14ac:dyDescent="0.25">
      <c r="I11843" s="203"/>
      <c r="AZ11843" s="115"/>
    </row>
    <row r="11844" spans="9:52" s="180" customFormat="1" x14ac:dyDescent="0.25">
      <c r="I11844" s="203"/>
      <c r="AZ11844" s="115"/>
    </row>
    <row r="11845" spans="9:52" s="180" customFormat="1" x14ac:dyDescent="0.25">
      <c r="I11845" s="203"/>
      <c r="AZ11845" s="115"/>
    </row>
    <row r="11846" spans="9:52" s="180" customFormat="1" x14ac:dyDescent="0.25">
      <c r="I11846" s="203"/>
      <c r="AZ11846" s="115"/>
    </row>
    <row r="11847" spans="9:52" s="180" customFormat="1" x14ac:dyDescent="0.25">
      <c r="I11847" s="203"/>
      <c r="AZ11847" s="115"/>
    </row>
    <row r="11848" spans="9:52" s="180" customFormat="1" x14ac:dyDescent="0.25">
      <c r="I11848" s="203"/>
      <c r="AZ11848" s="115"/>
    </row>
    <row r="11849" spans="9:52" s="180" customFormat="1" x14ac:dyDescent="0.25">
      <c r="I11849" s="203"/>
      <c r="AZ11849" s="115"/>
    </row>
    <row r="11850" spans="9:52" s="180" customFormat="1" x14ac:dyDescent="0.25">
      <c r="I11850" s="203"/>
      <c r="AZ11850" s="115"/>
    </row>
    <row r="11851" spans="9:52" s="180" customFormat="1" x14ac:dyDescent="0.25">
      <c r="I11851" s="203"/>
      <c r="AZ11851" s="115"/>
    </row>
    <row r="11852" spans="9:52" s="180" customFormat="1" x14ac:dyDescent="0.25">
      <c r="I11852" s="203"/>
      <c r="AZ11852" s="115"/>
    </row>
    <row r="11853" spans="9:52" s="180" customFormat="1" x14ac:dyDescent="0.25">
      <c r="I11853" s="203"/>
      <c r="AZ11853" s="115"/>
    </row>
    <row r="11854" spans="9:52" s="180" customFormat="1" x14ac:dyDescent="0.25">
      <c r="I11854" s="203"/>
      <c r="AZ11854" s="115"/>
    </row>
    <row r="11855" spans="9:52" s="180" customFormat="1" x14ac:dyDescent="0.25">
      <c r="I11855" s="203"/>
      <c r="AZ11855" s="115"/>
    </row>
    <row r="11856" spans="9:52" s="180" customFormat="1" x14ac:dyDescent="0.25">
      <c r="I11856" s="203"/>
      <c r="AZ11856" s="115"/>
    </row>
    <row r="11857" spans="9:52" s="180" customFormat="1" x14ac:dyDescent="0.25">
      <c r="I11857" s="203"/>
      <c r="AZ11857" s="115"/>
    </row>
    <row r="11858" spans="9:52" s="180" customFormat="1" x14ac:dyDescent="0.25">
      <c r="I11858" s="203"/>
      <c r="AZ11858" s="115"/>
    </row>
    <row r="11859" spans="9:52" s="180" customFormat="1" x14ac:dyDescent="0.25">
      <c r="I11859" s="203"/>
      <c r="AZ11859" s="115"/>
    </row>
    <row r="11860" spans="9:52" s="180" customFormat="1" x14ac:dyDescent="0.25">
      <c r="I11860" s="203"/>
      <c r="AZ11860" s="115"/>
    </row>
    <row r="11861" spans="9:52" s="180" customFormat="1" x14ac:dyDescent="0.25">
      <c r="I11861" s="203"/>
      <c r="AZ11861" s="115"/>
    </row>
    <row r="11862" spans="9:52" s="180" customFormat="1" x14ac:dyDescent="0.25">
      <c r="I11862" s="203"/>
      <c r="AZ11862" s="115"/>
    </row>
    <row r="11863" spans="9:52" s="180" customFormat="1" x14ac:dyDescent="0.25">
      <c r="I11863" s="203"/>
      <c r="AZ11863" s="115"/>
    </row>
    <row r="11864" spans="9:52" s="180" customFormat="1" x14ac:dyDescent="0.25">
      <c r="I11864" s="203"/>
      <c r="AZ11864" s="115"/>
    </row>
    <row r="11865" spans="9:52" s="180" customFormat="1" x14ac:dyDescent="0.25">
      <c r="I11865" s="203"/>
      <c r="AZ11865" s="115"/>
    </row>
    <row r="11866" spans="9:52" s="180" customFormat="1" x14ac:dyDescent="0.25">
      <c r="I11866" s="203"/>
      <c r="AZ11866" s="115"/>
    </row>
    <row r="11867" spans="9:52" s="180" customFormat="1" x14ac:dyDescent="0.25">
      <c r="I11867" s="203"/>
      <c r="AZ11867" s="115"/>
    </row>
    <row r="11868" spans="9:52" s="180" customFormat="1" x14ac:dyDescent="0.25">
      <c r="I11868" s="203"/>
      <c r="AZ11868" s="115"/>
    </row>
    <row r="11869" spans="9:52" s="180" customFormat="1" x14ac:dyDescent="0.25">
      <c r="I11869" s="203"/>
      <c r="AZ11869" s="115"/>
    </row>
    <row r="11870" spans="9:52" s="180" customFormat="1" x14ac:dyDescent="0.25">
      <c r="I11870" s="203"/>
      <c r="AZ11870" s="115"/>
    </row>
    <row r="11871" spans="9:52" s="180" customFormat="1" x14ac:dyDescent="0.25">
      <c r="I11871" s="203"/>
      <c r="AZ11871" s="115"/>
    </row>
    <row r="11872" spans="9:52" s="180" customFormat="1" x14ac:dyDescent="0.25">
      <c r="I11872" s="203"/>
      <c r="AZ11872" s="115"/>
    </row>
    <row r="11873" spans="9:52" s="180" customFormat="1" x14ac:dyDescent="0.25">
      <c r="I11873" s="203"/>
      <c r="AZ11873" s="115"/>
    </row>
    <row r="11874" spans="9:52" s="180" customFormat="1" x14ac:dyDescent="0.25">
      <c r="I11874" s="203"/>
      <c r="AZ11874" s="115"/>
    </row>
    <row r="11875" spans="9:52" s="180" customFormat="1" x14ac:dyDescent="0.25">
      <c r="I11875" s="203"/>
      <c r="AZ11875" s="115"/>
    </row>
    <row r="11876" spans="9:52" s="180" customFormat="1" x14ac:dyDescent="0.25">
      <c r="I11876" s="203"/>
      <c r="AZ11876" s="115"/>
    </row>
    <row r="11877" spans="9:52" s="180" customFormat="1" x14ac:dyDescent="0.25">
      <c r="I11877" s="203"/>
      <c r="AZ11877" s="115"/>
    </row>
    <row r="11878" spans="9:52" s="180" customFormat="1" x14ac:dyDescent="0.25">
      <c r="I11878" s="203"/>
      <c r="AZ11878" s="115"/>
    </row>
    <row r="11879" spans="9:52" s="180" customFormat="1" x14ac:dyDescent="0.25">
      <c r="I11879" s="203"/>
      <c r="AZ11879" s="115"/>
    </row>
    <row r="11880" spans="9:52" s="180" customFormat="1" x14ac:dyDescent="0.25">
      <c r="I11880" s="203"/>
      <c r="AZ11880" s="115"/>
    </row>
    <row r="11881" spans="9:52" s="180" customFormat="1" x14ac:dyDescent="0.25">
      <c r="I11881" s="203"/>
      <c r="AZ11881" s="115"/>
    </row>
    <row r="11882" spans="9:52" s="180" customFormat="1" x14ac:dyDescent="0.25">
      <c r="I11882" s="203"/>
      <c r="AZ11882" s="115"/>
    </row>
    <row r="11883" spans="9:52" s="180" customFormat="1" x14ac:dyDescent="0.25">
      <c r="I11883" s="203"/>
      <c r="AZ11883" s="115"/>
    </row>
    <row r="11884" spans="9:52" s="180" customFormat="1" x14ac:dyDescent="0.25">
      <c r="I11884" s="203"/>
      <c r="AZ11884" s="115"/>
    </row>
    <row r="11885" spans="9:52" s="180" customFormat="1" x14ac:dyDescent="0.25">
      <c r="I11885" s="203"/>
      <c r="AZ11885" s="115"/>
    </row>
    <row r="11886" spans="9:52" s="180" customFormat="1" x14ac:dyDescent="0.25">
      <c r="I11886" s="203"/>
      <c r="AZ11886" s="115"/>
    </row>
    <row r="11887" spans="9:52" s="180" customFormat="1" x14ac:dyDescent="0.25">
      <c r="I11887" s="203"/>
      <c r="AZ11887" s="115"/>
    </row>
    <row r="11888" spans="9:52" s="180" customFormat="1" x14ac:dyDescent="0.25">
      <c r="I11888" s="203"/>
      <c r="AZ11888" s="115"/>
    </row>
    <row r="11889" spans="9:52" s="180" customFormat="1" x14ac:dyDescent="0.25">
      <c r="I11889" s="203"/>
      <c r="AZ11889" s="115"/>
    </row>
    <row r="11890" spans="9:52" s="180" customFormat="1" x14ac:dyDescent="0.25">
      <c r="I11890" s="203"/>
      <c r="AZ11890" s="115"/>
    </row>
    <row r="11891" spans="9:52" s="180" customFormat="1" x14ac:dyDescent="0.25">
      <c r="I11891" s="203"/>
      <c r="AZ11891" s="115"/>
    </row>
    <row r="11892" spans="9:52" s="180" customFormat="1" x14ac:dyDescent="0.25">
      <c r="I11892" s="203"/>
      <c r="AZ11892" s="115"/>
    </row>
    <row r="11893" spans="9:52" s="180" customFormat="1" x14ac:dyDescent="0.25">
      <c r="I11893" s="203"/>
      <c r="AZ11893" s="115"/>
    </row>
    <row r="11894" spans="9:52" s="180" customFormat="1" x14ac:dyDescent="0.25">
      <c r="I11894" s="203"/>
      <c r="AZ11894" s="115"/>
    </row>
    <row r="11895" spans="9:52" s="180" customFormat="1" x14ac:dyDescent="0.25">
      <c r="I11895" s="203"/>
      <c r="AZ11895" s="115"/>
    </row>
    <row r="11896" spans="9:52" s="180" customFormat="1" x14ac:dyDescent="0.25">
      <c r="I11896" s="203"/>
      <c r="AZ11896" s="115"/>
    </row>
    <row r="11897" spans="9:52" s="180" customFormat="1" x14ac:dyDescent="0.25">
      <c r="I11897" s="203"/>
      <c r="AZ11897" s="115"/>
    </row>
    <row r="11898" spans="9:52" s="180" customFormat="1" x14ac:dyDescent="0.25">
      <c r="I11898" s="203"/>
      <c r="AZ11898" s="115"/>
    </row>
    <row r="11899" spans="9:52" s="180" customFormat="1" x14ac:dyDescent="0.25">
      <c r="I11899" s="203"/>
      <c r="AZ11899" s="115"/>
    </row>
    <row r="11900" spans="9:52" s="180" customFormat="1" x14ac:dyDescent="0.25">
      <c r="I11900" s="203"/>
      <c r="AZ11900" s="115"/>
    </row>
    <row r="11901" spans="9:52" s="180" customFormat="1" x14ac:dyDescent="0.25">
      <c r="I11901" s="203"/>
      <c r="AZ11901" s="115"/>
    </row>
    <row r="11902" spans="9:52" s="180" customFormat="1" x14ac:dyDescent="0.25">
      <c r="I11902" s="203"/>
      <c r="AZ11902" s="115"/>
    </row>
    <row r="11903" spans="9:52" s="180" customFormat="1" x14ac:dyDescent="0.25">
      <c r="I11903" s="203"/>
      <c r="AZ11903" s="115"/>
    </row>
    <row r="11904" spans="9:52" s="180" customFormat="1" x14ac:dyDescent="0.25">
      <c r="I11904" s="203"/>
      <c r="AZ11904" s="115"/>
    </row>
    <row r="11905" spans="9:52" s="180" customFormat="1" x14ac:dyDescent="0.25">
      <c r="I11905" s="203"/>
      <c r="AZ11905" s="115"/>
    </row>
    <row r="11906" spans="9:52" s="180" customFormat="1" x14ac:dyDescent="0.25">
      <c r="I11906" s="203"/>
      <c r="AZ11906" s="115"/>
    </row>
    <row r="11907" spans="9:52" s="180" customFormat="1" x14ac:dyDescent="0.25">
      <c r="I11907" s="203"/>
      <c r="AZ11907" s="115"/>
    </row>
    <row r="11908" spans="9:52" s="180" customFormat="1" x14ac:dyDescent="0.25">
      <c r="I11908" s="203"/>
      <c r="AZ11908" s="115"/>
    </row>
    <row r="11909" spans="9:52" s="180" customFormat="1" x14ac:dyDescent="0.25">
      <c r="I11909" s="203"/>
      <c r="AZ11909" s="115"/>
    </row>
    <row r="11910" spans="9:52" s="180" customFormat="1" x14ac:dyDescent="0.25">
      <c r="I11910" s="203"/>
      <c r="AZ11910" s="115"/>
    </row>
    <row r="11911" spans="9:52" s="180" customFormat="1" x14ac:dyDescent="0.25">
      <c r="I11911" s="203"/>
      <c r="AZ11911" s="115"/>
    </row>
    <row r="11912" spans="9:52" s="180" customFormat="1" x14ac:dyDescent="0.25">
      <c r="I11912" s="203"/>
      <c r="AZ11912" s="115"/>
    </row>
    <row r="11913" spans="9:52" s="180" customFormat="1" x14ac:dyDescent="0.25">
      <c r="I11913" s="203"/>
      <c r="AZ11913" s="115"/>
    </row>
    <row r="11914" spans="9:52" s="180" customFormat="1" x14ac:dyDescent="0.25">
      <c r="I11914" s="203"/>
      <c r="AZ11914" s="115"/>
    </row>
    <row r="11915" spans="9:52" s="180" customFormat="1" x14ac:dyDescent="0.25">
      <c r="I11915" s="203"/>
      <c r="AZ11915" s="115"/>
    </row>
    <row r="11916" spans="9:52" s="180" customFormat="1" x14ac:dyDescent="0.25">
      <c r="I11916" s="203"/>
      <c r="AZ11916" s="115"/>
    </row>
    <row r="11917" spans="9:52" s="180" customFormat="1" x14ac:dyDescent="0.25">
      <c r="I11917" s="203"/>
      <c r="AZ11917" s="115"/>
    </row>
    <row r="11918" spans="9:52" s="180" customFormat="1" x14ac:dyDescent="0.25">
      <c r="I11918" s="203"/>
      <c r="AZ11918" s="115"/>
    </row>
    <row r="11919" spans="9:52" s="180" customFormat="1" x14ac:dyDescent="0.25">
      <c r="I11919" s="203"/>
      <c r="AZ11919" s="115"/>
    </row>
    <row r="11920" spans="9:52" s="180" customFormat="1" x14ac:dyDescent="0.25">
      <c r="I11920" s="203"/>
      <c r="AZ11920" s="115"/>
    </row>
    <row r="11921" spans="9:52" s="180" customFormat="1" x14ac:dyDescent="0.25">
      <c r="I11921" s="203"/>
      <c r="AZ11921" s="115"/>
    </row>
    <row r="11922" spans="9:52" s="180" customFormat="1" x14ac:dyDescent="0.25">
      <c r="I11922" s="203"/>
      <c r="AZ11922" s="115"/>
    </row>
    <row r="11923" spans="9:52" s="180" customFormat="1" x14ac:dyDescent="0.25">
      <c r="I11923" s="203"/>
      <c r="AZ11923" s="115"/>
    </row>
    <row r="11924" spans="9:52" s="180" customFormat="1" x14ac:dyDescent="0.25">
      <c r="I11924" s="203"/>
      <c r="AZ11924" s="115"/>
    </row>
    <row r="11925" spans="9:52" s="180" customFormat="1" x14ac:dyDescent="0.25">
      <c r="I11925" s="203"/>
      <c r="AZ11925" s="115"/>
    </row>
    <row r="11926" spans="9:52" s="180" customFormat="1" x14ac:dyDescent="0.25">
      <c r="I11926" s="203"/>
      <c r="AZ11926" s="115"/>
    </row>
    <row r="11927" spans="9:52" s="180" customFormat="1" x14ac:dyDescent="0.25">
      <c r="I11927" s="203"/>
      <c r="AZ11927" s="115"/>
    </row>
    <row r="11928" spans="9:52" s="180" customFormat="1" x14ac:dyDescent="0.25">
      <c r="I11928" s="203"/>
      <c r="AZ11928" s="115"/>
    </row>
    <row r="11929" spans="9:52" s="180" customFormat="1" x14ac:dyDescent="0.25">
      <c r="I11929" s="203"/>
      <c r="AZ11929" s="115"/>
    </row>
    <row r="11930" spans="9:52" s="180" customFormat="1" x14ac:dyDescent="0.25">
      <c r="I11930" s="203"/>
      <c r="AZ11930" s="115"/>
    </row>
    <row r="11931" spans="9:52" s="180" customFormat="1" x14ac:dyDescent="0.25">
      <c r="I11931" s="203"/>
      <c r="AZ11931" s="115"/>
    </row>
    <row r="11932" spans="9:52" s="180" customFormat="1" x14ac:dyDescent="0.25">
      <c r="I11932" s="203"/>
      <c r="AZ11932" s="115"/>
    </row>
    <row r="11933" spans="9:52" s="180" customFormat="1" x14ac:dyDescent="0.25">
      <c r="I11933" s="203"/>
      <c r="AZ11933" s="115"/>
    </row>
    <row r="11934" spans="9:52" s="180" customFormat="1" x14ac:dyDescent="0.25">
      <c r="I11934" s="203"/>
      <c r="AZ11934" s="115"/>
    </row>
    <row r="11935" spans="9:52" s="180" customFormat="1" x14ac:dyDescent="0.25">
      <c r="I11935" s="203"/>
      <c r="AZ11935" s="115"/>
    </row>
    <row r="11936" spans="9:52" s="180" customFormat="1" x14ac:dyDescent="0.25">
      <c r="I11936" s="203"/>
      <c r="AZ11936" s="115"/>
    </row>
    <row r="11937" spans="9:52" s="180" customFormat="1" x14ac:dyDescent="0.25">
      <c r="I11937" s="203"/>
      <c r="AZ11937" s="115"/>
    </row>
    <row r="11938" spans="9:52" s="180" customFormat="1" x14ac:dyDescent="0.25">
      <c r="I11938" s="203"/>
      <c r="AZ11938" s="115"/>
    </row>
    <row r="11939" spans="9:52" s="180" customFormat="1" x14ac:dyDescent="0.25">
      <c r="I11939" s="203"/>
      <c r="AZ11939" s="115"/>
    </row>
    <row r="11940" spans="9:52" s="180" customFormat="1" x14ac:dyDescent="0.25">
      <c r="I11940" s="203"/>
      <c r="AZ11940" s="115"/>
    </row>
    <row r="11941" spans="9:52" s="180" customFormat="1" x14ac:dyDescent="0.25">
      <c r="I11941" s="203"/>
      <c r="AZ11941" s="115"/>
    </row>
    <row r="11942" spans="9:52" s="180" customFormat="1" x14ac:dyDescent="0.25">
      <c r="I11942" s="203"/>
      <c r="AZ11942" s="115"/>
    </row>
    <row r="11943" spans="9:52" s="180" customFormat="1" x14ac:dyDescent="0.25">
      <c r="I11943" s="203"/>
      <c r="AZ11943" s="115"/>
    </row>
    <row r="11944" spans="9:52" s="180" customFormat="1" x14ac:dyDescent="0.25">
      <c r="I11944" s="203"/>
      <c r="AZ11944" s="115"/>
    </row>
    <row r="11945" spans="9:52" s="180" customFormat="1" x14ac:dyDescent="0.25">
      <c r="I11945" s="203"/>
      <c r="AZ11945" s="115"/>
    </row>
    <row r="11946" spans="9:52" s="180" customFormat="1" x14ac:dyDescent="0.25">
      <c r="I11946" s="203"/>
      <c r="AZ11946" s="115"/>
    </row>
    <row r="11947" spans="9:52" s="180" customFormat="1" x14ac:dyDescent="0.25">
      <c r="I11947" s="203"/>
      <c r="AZ11947" s="115"/>
    </row>
    <row r="11948" spans="9:52" s="180" customFormat="1" x14ac:dyDescent="0.25">
      <c r="I11948" s="203"/>
      <c r="AZ11948" s="115"/>
    </row>
    <row r="11949" spans="9:52" s="180" customFormat="1" x14ac:dyDescent="0.25">
      <c r="I11949" s="203"/>
      <c r="AZ11949" s="115"/>
    </row>
    <row r="11950" spans="9:52" s="180" customFormat="1" x14ac:dyDescent="0.25">
      <c r="I11950" s="203"/>
      <c r="AZ11950" s="115"/>
    </row>
    <row r="11951" spans="9:52" s="180" customFormat="1" x14ac:dyDescent="0.25">
      <c r="I11951" s="203"/>
      <c r="AZ11951" s="115"/>
    </row>
    <row r="11952" spans="9:52" s="180" customFormat="1" x14ac:dyDescent="0.25">
      <c r="I11952" s="203"/>
      <c r="AZ11952" s="115"/>
    </row>
    <row r="11953" spans="9:52" s="180" customFormat="1" x14ac:dyDescent="0.25">
      <c r="I11953" s="203"/>
      <c r="AZ11953" s="115"/>
    </row>
    <row r="11954" spans="9:52" s="180" customFormat="1" x14ac:dyDescent="0.25">
      <c r="I11954" s="203"/>
      <c r="AZ11954" s="115"/>
    </row>
    <row r="11955" spans="9:52" s="180" customFormat="1" x14ac:dyDescent="0.25">
      <c r="I11955" s="203"/>
      <c r="AZ11955" s="115"/>
    </row>
    <row r="11956" spans="9:52" s="180" customFormat="1" x14ac:dyDescent="0.25">
      <c r="I11956" s="203"/>
      <c r="AZ11956" s="115"/>
    </row>
    <row r="11957" spans="9:52" s="180" customFormat="1" x14ac:dyDescent="0.25">
      <c r="I11957" s="203"/>
      <c r="AZ11957" s="115"/>
    </row>
    <row r="11958" spans="9:52" s="180" customFormat="1" x14ac:dyDescent="0.25">
      <c r="I11958" s="203"/>
      <c r="AZ11958" s="115"/>
    </row>
    <row r="11959" spans="9:52" s="180" customFormat="1" x14ac:dyDescent="0.25">
      <c r="I11959" s="203"/>
      <c r="AZ11959" s="115"/>
    </row>
    <row r="11960" spans="9:52" s="180" customFormat="1" x14ac:dyDescent="0.25">
      <c r="I11960" s="203"/>
      <c r="AZ11960" s="115"/>
    </row>
    <row r="11961" spans="9:52" s="180" customFormat="1" x14ac:dyDescent="0.25">
      <c r="I11961" s="203"/>
      <c r="AZ11961" s="115"/>
    </row>
    <row r="11962" spans="9:52" s="180" customFormat="1" x14ac:dyDescent="0.25">
      <c r="I11962" s="203"/>
      <c r="AZ11962" s="115"/>
    </row>
    <row r="11963" spans="9:52" s="180" customFormat="1" x14ac:dyDescent="0.25">
      <c r="I11963" s="203"/>
      <c r="AZ11963" s="115"/>
    </row>
    <row r="11964" spans="9:52" s="180" customFormat="1" x14ac:dyDescent="0.25">
      <c r="I11964" s="203"/>
      <c r="AZ11964" s="115"/>
    </row>
    <row r="11965" spans="9:52" s="180" customFormat="1" x14ac:dyDescent="0.25">
      <c r="I11965" s="203"/>
      <c r="AZ11965" s="115"/>
    </row>
    <row r="11966" spans="9:52" s="180" customFormat="1" x14ac:dyDescent="0.25">
      <c r="I11966" s="203"/>
      <c r="AZ11966" s="115"/>
    </row>
    <row r="11967" spans="9:52" s="180" customFormat="1" x14ac:dyDescent="0.25">
      <c r="I11967" s="203"/>
      <c r="AZ11967" s="115"/>
    </row>
    <row r="11968" spans="9:52" s="180" customFormat="1" x14ac:dyDescent="0.25">
      <c r="I11968" s="203"/>
      <c r="AZ11968" s="115"/>
    </row>
    <row r="11969" spans="9:52" s="180" customFormat="1" x14ac:dyDescent="0.25">
      <c r="I11969" s="203"/>
      <c r="AZ11969" s="115"/>
    </row>
    <row r="11970" spans="9:52" s="180" customFormat="1" x14ac:dyDescent="0.25">
      <c r="I11970" s="203"/>
      <c r="AZ11970" s="115"/>
    </row>
    <row r="11971" spans="9:52" s="180" customFormat="1" x14ac:dyDescent="0.25">
      <c r="I11971" s="203"/>
      <c r="AZ11971" s="115"/>
    </row>
    <row r="11972" spans="9:52" s="180" customFormat="1" x14ac:dyDescent="0.25">
      <c r="I11972" s="203"/>
      <c r="AZ11972" s="115"/>
    </row>
    <row r="11973" spans="9:52" s="180" customFormat="1" x14ac:dyDescent="0.25">
      <c r="I11973" s="203"/>
      <c r="AZ11973" s="115"/>
    </row>
    <row r="11974" spans="9:52" s="180" customFormat="1" x14ac:dyDescent="0.25">
      <c r="I11974" s="203"/>
      <c r="AZ11974" s="115"/>
    </row>
    <row r="11975" spans="9:52" s="180" customFormat="1" x14ac:dyDescent="0.25">
      <c r="I11975" s="203"/>
      <c r="AZ11975" s="115"/>
    </row>
    <row r="11976" spans="9:52" s="180" customFormat="1" x14ac:dyDescent="0.25">
      <c r="I11976" s="203"/>
      <c r="AZ11976" s="115"/>
    </row>
    <row r="11977" spans="9:52" s="180" customFormat="1" x14ac:dyDescent="0.25">
      <c r="I11977" s="203"/>
      <c r="AZ11977" s="115"/>
    </row>
    <row r="11978" spans="9:52" s="180" customFormat="1" x14ac:dyDescent="0.25">
      <c r="I11978" s="203"/>
      <c r="AZ11978" s="115"/>
    </row>
    <row r="11979" spans="9:52" s="180" customFormat="1" x14ac:dyDescent="0.25">
      <c r="I11979" s="203"/>
      <c r="AZ11979" s="115"/>
    </row>
    <row r="11980" spans="9:52" s="180" customFormat="1" x14ac:dyDescent="0.25">
      <c r="I11980" s="203"/>
      <c r="AZ11980" s="115"/>
    </row>
    <row r="11981" spans="9:52" s="180" customFormat="1" x14ac:dyDescent="0.25">
      <c r="I11981" s="203"/>
      <c r="AZ11981" s="115"/>
    </row>
    <row r="11982" spans="9:52" s="180" customFormat="1" x14ac:dyDescent="0.25">
      <c r="I11982" s="203"/>
      <c r="AZ11982" s="115"/>
    </row>
    <row r="11983" spans="9:52" s="180" customFormat="1" x14ac:dyDescent="0.25">
      <c r="I11983" s="203"/>
      <c r="AZ11983" s="115"/>
    </row>
    <row r="11984" spans="9:52" s="180" customFormat="1" x14ac:dyDescent="0.25">
      <c r="I11984" s="203"/>
      <c r="AZ11984" s="115"/>
    </row>
    <row r="11985" spans="9:52" s="180" customFormat="1" x14ac:dyDescent="0.25">
      <c r="I11985" s="203"/>
      <c r="AZ11985" s="115"/>
    </row>
    <row r="11986" spans="9:52" s="180" customFormat="1" x14ac:dyDescent="0.25">
      <c r="I11986" s="203"/>
      <c r="AZ11986" s="115"/>
    </row>
    <row r="11987" spans="9:52" s="180" customFormat="1" x14ac:dyDescent="0.25">
      <c r="I11987" s="203"/>
      <c r="AZ11987" s="115"/>
    </row>
    <row r="11988" spans="9:52" s="180" customFormat="1" x14ac:dyDescent="0.25">
      <c r="I11988" s="203"/>
      <c r="AZ11988" s="115"/>
    </row>
    <row r="11989" spans="9:52" s="180" customFormat="1" x14ac:dyDescent="0.25">
      <c r="I11989" s="203"/>
      <c r="AZ11989" s="115"/>
    </row>
    <row r="11990" spans="9:52" s="180" customFormat="1" x14ac:dyDescent="0.25">
      <c r="I11990" s="203"/>
      <c r="AZ11990" s="115"/>
    </row>
    <row r="11991" spans="9:52" s="180" customFormat="1" x14ac:dyDescent="0.25">
      <c r="I11991" s="203"/>
      <c r="AZ11991" s="115"/>
    </row>
    <row r="11992" spans="9:52" s="180" customFormat="1" x14ac:dyDescent="0.25">
      <c r="I11992" s="203"/>
      <c r="AZ11992" s="115"/>
    </row>
    <row r="11993" spans="9:52" s="180" customFormat="1" x14ac:dyDescent="0.25">
      <c r="I11993" s="203"/>
      <c r="AZ11993" s="115"/>
    </row>
    <row r="11994" spans="9:52" s="180" customFormat="1" x14ac:dyDescent="0.25">
      <c r="I11994" s="203"/>
      <c r="AZ11994" s="115"/>
    </row>
    <row r="11995" spans="9:52" s="180" customFormat="1" x14ac:dyDescent="0.25">
      <c r="I11995" s="203"/>
      <c r="AZ11995" s="115"/>
    </row>
    <row r="11996" spans="9:52" s="180" customFormat="1" x14ac:dyDescent="0.25">
      <c r="I11996" s="203"/>
      <c r="AZ11996" s="115"/>
    </row>
    <row r="11997" spans="9:52" s="180" customFormat="1" x14ac:dyDescent="0.25">
      <c r="I11997" s="203"/>
      <c r="AZ11997" s="115"/>
    </row>
    <row r="11998" spans="9:52" s="180" customFormat="1" x14ac:dyDescent="0.25">
      <c r="I11998" s="203"/>
      <c r="AZ11998" s="115"/>
    </row>
    <row r="11999" spans="9:52" s="180" customFormat="1" x14ac:dyDescent="0.25">
      <c r="I11999" s="203"/>
      <c r="AZ11999" s="115"/>
    </row>
    <row r="12000" spans="9:52" s="180" customFormat="1" x14ac:dyDescent="0.25">
      <c r="I12000" s="203"/>
      <c r="AZ12000" s="115"/>
    </row>
    <row r="12001" spans="9:52" s="180" customFormat="1" x14ac:dyDescent="0.25">
      <c r="I12001" s="203"/>
      <c r="AZ12001" s="115"/>
    </row>
    <row r="12002" spans="9:52" s="180" customFormat="1" x14ac:dyDescent="0.25">
      <c r="I12002" s="203"/>
      <c r="AZ12002" s="115"/>
    </row>
    <row r="12003" spans="9:52" s="180" customFormat="1" x14ac:dyDescent="0.25">
      <c r="I12003" s="203"/>
      <c r="AZ12003" s="115"/>
    </row>
    <row r="12004" spans="9:52" s="180" customFormat="1" x14ac:dyDescent="0.25">
      <c r="I12004" s="203"/>
      <c r="AZ12004" s="115"/>
    </row>
    <row r="12005" spans="9:52" s="180" customFormat="1" x14ac:dyDescent="0.25">
      <c r="I12005" s="203"/>
      <c r="AZ12005" s="115"/>
    </row>
    <row r="12006" spans="9:52" s="180" customFormat="1" x14ac:dyDescent="0.25">
      <c r="I12006" s="203"/>
      <c r="AZ12006" s="115"/>
    </row>
    <row r="12007" spans="9:52" s="180" customFormat="1" x14ac:dyDescent="0.25">
      <c r="I12007" s="203"/>
      <c r="AZ12007" s="115"/>
    </row>
    <row r="12008" spans="9:52" s="180" customFormat="1" x14ac:dyDescent="0.25">
      <c r="I12008" s="203"/>
      <c r="AZ12008" s="115"/>
    </row>
    <row r="12009" spans="9:52" s="180" customFormat="1" x14ac:dyDescent="0.25">
      <c r="I12009" s="203"/>
      <c r="AZ12009" s="115"/>
    </row>
    <row r="12010" spans="9:52" s="180" customFormat="1" x14ac:dyDescent="0.25">
      <c r="I12010" s="203"/>
      <c r="AZ12010" s="115"/>
    </row>
    <row r="12011" spans="9:52" s="180" customFormat="1" x14ac:dyDescent="0.25">
      <c r="I12011" s="203"/>
      <c r="AZ12011" s="115"/>
    </row>
    <row r="12012" spans="9:52" s="180" customFormat="1" x14ac:dyDescent="0.25">
      <c r="I12012" s="203"/>
      <c r="AZ12012" s="115"/>
    </row>
    <row r="12013" spans="9:52" s="180" customFormat="1" x14ac:dyDescent="0.25">
      <c r="I12013" s="203"/>
      <c r="AZ12013" s="115"/>
    </row>
    <row r="12014" spans="9:52" s="180" customFormat="1" x14ac:dyDescent="0.25">
      <c r="I12014" s="203"/>
      <c r="AZ12014" s="115"/>
    </row>
    <row r="12015" spans="9:52" s="180" customFormat="1" x14ac:dyDescent="0.25">
      <c r="I12015" s="203"/>
      <c r="AZ12015" s="115"/>
    </row>
    <row r="12016" spans="9:52" s="180" customFormat="1" x14ac:dyDescent="0.25">
      <c r="I12016" s="203"/>
      <c r="AZ12016" s="115"/>
    </row>
    <row r="12017" spans="9:52" s="180" customFormat="1" x14ac:dyDescent="0.25">
      <c r="I12017" s="203"/>
      <c r="AZ12017" s="115"/>
    </row>
    <row r="12018" spans="9:52" s="180" customFormat="1" x14ac:dyDescent="0.25">
      <c r="I12018" s="203"/>
      <c r="AZ12018" s="115"/>
    </row>
    <row r="12019" spans="9:52" s="180" customFormat="1" x14ac:dyDescent="0.25">
      <c r="I12019" s="203"/>
      <c r="AZ12019" s="115"/>
    </row>
    <row r="12020" spans="9:52" s="180" customFormat="1" x14ac:dyDescent="0.25">
      <c r="I12020" s="203"/>
      <c r="AZ12020" s="115"/>
    </row>
    <row r="12021" spans="9:52" s="180" customFormat="1" x14ac:dyDescent="0.25">
      <c r="I12021" s="203"/>
      <c r="AZ12021" s="115"/>
    </row>
    <row r="12022" spans="9:52" s="180" customFormat="1" x14ac:dyDescent="0.25">
      <c r="I12022" s="203"/>
      <c r="AZ12022" s="115"/>
    </row>
    <row r="12023" spans="9:52" s="180" customFormat="1" x14ac:dyDescent="0.25">
      <c r="I12023" s="203"/>
      <c r="AZ12023" s="115"/>
    </row>
    <row r="12024" spans="9:52" s="180" customFormat="1" x14ac:dyDescent="0.25">
      <c r="I12024" s="203"/>
      <c r="AZ12024" s="115"/>
    </row>
    <row r="12025" spans="9:52" s="180" customFormat="1" x14ac:dyDescent="0.25">
      <c r="I12025" s="203"/>
      <c r="AZ12025" s="115"/>
    </row>
    <row r="12026" spans="9:52" s="180" customFormat="1" x14ac:dyDescent="0.25">
      <c r="I12026" s="203"/>
      <c r="AZ12026" s="115"/>
    </row>
    <row r="12027" spans="9:52" s="180" customFormat="1" x14ac:dyDescent="0.25">
      <c r="I12027" s="203"/>
      <c r="AZ12027" s="115"/>
    </row>
    <row r="12028" spans="9:52" s="180" customFormat="1" x14ac:dyDescent="0.25">
      <c r="I12028" s="203"/>
      <c r="AZ12028" s="115"/>
    </row>
    <row r="12029" spans="9:52" s="180" customFormat="1" x14ac:dyDescent="0.25">
      <c r="I12029" s="203"/>
      <c r="AZ12029" s="115"/>
    </row>
    <row r="12030" spans="9:52" s="180" customFormat="1" x14ac:dyDescent="0.25">
      <c r="I12030" s="203"/>
      <c r="AZ12030" s="115"/>
    </row>
    <row r="12031" spans="9:52" s="180" customFormat="1" x14ac:dyDescent="0.25">
      <c r="I12031" s="203"/>
      <c r="AZ12031" s="115"/>
    </row>
    <row r="12032" spans="9:52" s="180" customFormat="1" x14ac:dyDescent="0.25">
      <c r="I12032" s="203"/>
      <c r="AZ12032" s="115"/>
    </row>
    <row r="12033" spans="9:52" s="180" customFormat="1" x14ac:dyDescent="0.25">
      <c r="I12033" s="203"/>
      <c r="AZ12033" s="115"/>
    </row>
    <row r="12034" spans="9:52" s="180" customFormat="1" x14ac:dyDescent="0.25">
      <c r="I12034" s="203"/>
      <c r="AZ12034" s="115"/>
    </row>
    <row r="12035" spans="9:52" s="180" customFormat="1" x14ac:dyDescent="0.25">
      <c r="I12035" s="203"/>
      <c r="AZ12035" s="115"/>
    </row>
    <row r="12036" spans="9:52" s="180" customFormat="1" x14ac:dyDescent="0.25">
      <c r="I12036" s="203"/>
      <c r="AZ12036" s="115"/>
    </row>
    <row r="12037" spans="9:52" s="180" customFormat="1" x14ac:dyDescent="0.25">
      <c r="I12037" s="203"/>
      <c r="AZ12037" s="115"/>
    </row>
    <row r="12038" spans="9:52" s="180" customFormat="1" x14ac:dyDescent="0.25">
      <c r="I12038" s="203"/>
      <c r="AZ12038" s="115"/>
    </row>
    <row r="12039" spans="9:52" s="180" customFormat="1" x14ac:dyDescent="0.25">
      <c r="I12039" s="203"/>
      <c r="AZ12039" s="115"/>
    </row>
    <row r="12040" spans="9:52" s="180" customFormat="1" x14ac:dyDescent="0.25">
      <c r="I12040" s="203"/>
      <c r="AZ12040" s="115"/>
    </row>
    <row r="12041" spans="9:52" s="180" customFormat="1" x14ac:dyDescent="0.25">
      <c r="I12041" s="203"/>
      <c r="AZ12041" s="115"/>
    </row>
    <row r="12042" spans="9:52" s="180" customFormat="1" x14ac:dyDescent="0.25">
      <c r="I12042" s="203"/>
      <c r="AZ12042" s="115"/>
    </row>
    <row r="12043" spans="9:52" s="180" customFormat="1" x14ac:dyDescent="0.25">
      <c r="I12043" s="203"/>
      <c r="AZ12043" s="115"/>
    </row>
    <row r="12044" spans="9:52" s="180" customFormat="1" x14ac:dyDescent="0.25">
      <c r="I12044" s="203"/>
      <c r="AZ12044" s="115"/>
    </row>
    <row r="12045" spans="9:52" s="180" customFormat="1" x14ac:dyDescent="0.25">
      <c r="I12045" s="203"/>
      <c r="AZ12045" s="115"/>
    </row>
    <row r="12046" spans="9:52" s="180" customFormat="1" x14ac:dyDescent="0.25">
      <c r="I12046" s="203"/>
      <c r="AZ12046" s="115"/>
    </row>
    <row r="12047" spans="9:52" s="180" customFormat="1" x14ac:dyDescent="0.25">
      <c r="I12047" s="203"/>
      <c r="AZ12047" s="115"/>
    </row>
    <row r="12048" spans="9:52" s="180" customFormat="1" x14ac:dyDescent="0.25">
      <c r="I12048" s="203"/>
      <c r="AZ12048" s="115"/>
    </row>
    <row r="12049" spans="9:52" s="180" customFormat="1" x14ac:dyDescent="0.25">
      <c r="I12049" s="203"/>
      <c r="AZ12049" s="115"/>
    </row>
    <row r="12050" spans="9:52" s="180" customFormat="1" x14ac:dyDescent="0.25">
      <c r="I12050" s="203"/>
      <c r="AZ12050" s="115"/>
    </row>
    <row r="12051" spans="9:52" s="180" customFormat="1" x14ac:dyDescent="0.25">
      <c r="I12051" s="203"/>
      <c r="AZ12051" s="115"/>
    </row>
    <row r="12052" spans="9:52" s="180" customFormat="1" x14ac:dyDescent="0.25">
      <c r="I12052" s="203"/>
      <c r="AZ12052" s="115"/>
    </row>
    <row r="12053" spans="9:52" s="180" customFormat="1" x14ac:dyDescent="0.25">
      <c r="I12053" s="203"/>
      <c r="AZ12053" s="115"/>
    </row>
    <row r="12054" spans="9:52" s="180" customFormat="1" x14ac:dyDescent="0.25">
      <c r="I12054" s="203"/>
      <c r="AZ12054" s="115"/>
    </row>
    <row r="12055" spans="9:52" s="180" customFormat="1" x14ac:dyDescent="0.25">
      <c r="I12055" s="203"/>
      <c r="AZ12055" s="115"/>
    </row>
    <row r="12056" spans="9:52" s="180" customFormat="1" x14ac:dyDescent="0.25">
      <c r="I12056" s="203"/>
      <c r="AZ12056" s="115"/>
    </row>
    <row r="12057" spans="9:52" s="180" customFormat="1" x14ac:dyDescent="0.25">
      <c r="I12057" s="203"/>
      <c r="AZ12057" s="115"/>
    </row>
    <row r="12058" spans="9:52" s="180" customFormat="1" x14ac:dyDescent="0.25">
      <c r="I12058" s="203"/>
      <c r="AZ12058" s="115"/>
    </row>
    <row r="12059" spans="9:52" s="180" customFormat="1" x14ac:dyDescent="0.25">
      <c r="I12059" s="203"/>
      <c r="AZ12059" s="115"/>
    </row>
    <row r="12060" spans="9:52" s="180" customFormat="1" x14ac:dyDescent="0.25">
      <c r="I12060" s="203"/>
      <c r="AZ12060" s="115"/>
    </row>
    <row r="12061" spans="9:52" s="180" customFormat="1" x14ac:dyDescent="0.25">
      <c r="I12061" s="203"/>
      <c r="AZ12061" s="115"/>
    </row>
    <row r="12062" spans="9:52" s="180" customFormat="1" x14ac:dyDescent="0.25">
      <c r="I12062" s="203"/>
      <c r="AZ12062" s="115"/>
    </row>
    <row r="12063" spans="9:52" s="180" customFormat="1" x14ac:dyDescent="0.25">
      <c r="I12063" s="203"/>
      <c r="AZ12063" s="115"/>
    </row>
    <row r="12064" spans="9:52" s="180" customFormat="1" x14ac:dyDescent="0.25">
      <c r="I12064" s="203"/>
      <c r="AZ12064" s="115"/>
    </row>
    <row r="12065" spans="9:52" s="180" customFormat="1" x14ac:dyDescent="0.25">
      <c r="I12065" s="203"/>
      <c r="AZ12065" s="115"/>
    </row>
    <row r="12066" spans="9:52" s="180" customFormat="1" x14ac:dyDescent="0.25">
      <c r="I12066" s="203"/>
      <c r="AZ12066" s="115"/>
    </row>
    <row r="12067" spans="9:52" s="180" customFormat="1" x14ac:dyDescent="0.25">
      <c r="I12067" s="203"/>
      <c r="AZ12067" s="115"/>
    </row>
    <row r="12068" spans="9:52" s="180" customFormat="1" x14ac:dyDescent="0.25">
      <c r="I12068" s="203"/>
      <c r="AZ12068" s="115"/>
    </row>
    <row r="12069" spans="9:52" s="180" customFormat="1" x14ac:dyDescent="0.25">
      <c r="I12069" s="203"/>
      <c r="AZ12069" s="115"/>
    </row>
    <row r="12070" spans="9:52" s="180" customFormat="1" x14ac:dyDescent="0.25">
      <c r="I12070" s="203"/>
      <c r="AZ12070" s="115"/>
    </row>
    <row r="12071" spans="9:52" s="180" customFormat="1" x14ac:dyDescent="0.25">
      <c r="I12071" s="203"/>
      <c r="AZ12071" s="115"/>
    </row>
    <row r="12072" spans="9:52" s="180" customFormat="1" x14ac:dyDescent="0.25">
      <c r="I12072" s="203"/>
      <c r="AZ12072" s="115"/>
    </row>
    <row r="12073" spans="9:52" s="180" customFormat="1" x14ac:dyDescent="0.25">
      <c r="I12073" s="203"/>
      <c r="AZ12073" s="115"/>
    </row>
    <row r="12074" spans="9:52" s="180" customFormat="1" x14ac:dyDescent="0.25">
      <c r="I12074" s="203"/>
      <c r="AZ12074" s="115"/>
    </row>
    <row r="12075" spans="9:52" s="180" customFormat="1" x14ac:dyDescent="0.25">
      <c r="I12075" s="203"/>
      <c r="AZ12075" s="115"/>
    </row>
    <row r="12076" spans="9:52" s="180" customFormat="1" x14ac:dyDescent="0.25">
      <c r="I12076" s="203"/>
      <c r="AZ12076" s="115"/>
    </row>
    <row r="12077" spans="9:52" s="180" customFormat="1" x14ac:dyDescent="0.25">
      <c r="I12077" s="203"/>
      <c r="AZ12077" s="115"/>
    </row>
    <row r="12078" spans="9:52" s="180" customFormat="1" x14ac:dyDescent="0.25">
      <c r="I12078" s="203"/>
      <c r="AZ12078" s="115"/>
    </row>
    <row r="12079" spans="9:52" s="180" customFormat="1" x14ac:dyDescent="0.25">
      <c r="I12079" s="203"/>
      <c r="AZ12079" s="115"/>
    </row>
    <row r="12080" spans="9:52" s="180" customFormat="1" x14ac:dyDescent="0.25">
      <c r="I12080" s="203"/>
      <c r="AZ12080" s="115"/>
    </row>
    <row r="12081" spans="9:52" s="180" customFormat="1" x14ac:dyDescent="0.25">
      <c r="I12081" s="203"/>
      <c r="AZ12081" s="115"/>
    </row>
    <row r="12082" spans="9:52" s="180" customFormat="1" x14ac:dyDescent="0.25">
      <c r="I12082" s="203"/>
      <c r="AZ12082" s="115"/>
    </row>
    <row r="12083" spans="9:52" s="180" customFormat="1" x14ac:dyDescent="0.25">
      <c r="I12083" s="203"/>
      <c r="AZ12083" s="115"/>
    </row>
    <row r="12084" spans="9:52" s="180" customFormat="1" x14ac:dyDescent="0.25">
      <c r="I12084" s="203"/>
      <c r="AZ12084" s="115"/>
    </row>
    <row r="12085" spans="9:52" s="180" customFormat="1" x14ac:dyDescent="0.25">
      <c r="I12085" s="203"/>
      <c r="AZ12085" s="115"/>
    </row>
    <row r="12086" spans="9:52" s="180" customFormat="1" x14ac:dyDescent="0.25">
      <c r="I12086" s="203"/>
      <c r="AZ12086" s="115"/>
    </row>
    <row r="12087" spans="9:52" s="180" customFormat="1" x14ac:dyDescent="0.25">
      <c r="I12087" s="203"/>
      <c r="AZ12087" s="115"/>
    </row>
    <row r="12088" spans="9:52" s="180" customFormat="1" x14ac:dyDescent="0.25">
      <c r="I12088" s="203"/>
      <c r="AZ12088" s="115"/>
    </row>
    <row r="12089" spans="9:52" s="180" customFormat="1" x14ac:dyDescent="0.25">
      <c r="I12089" s="203"/>
      <c r="AZ12089" s="115"/>
    </row>
    <row r="12090" spans="9:52" s="180" customFormat="1" x14ac:dyDescent="0.25">
      <c r="I12090" s="203"/>
      <c r="AZ12090" s="115"/>
    </row>
    <row r="12091" spans="9:52" s="180" customFormat="1" x14ac:dyDescent="0.25">
      <c r="I12091" s="203"/>
      <c r="AZ12091" s="115"/>
    </row>
    <row r="12092" spans="9:52" s="180" customFormat="1" x14ac:dyDescent="0.25">
      <c r="I12092" s="203"/>
      <c r="AZ12092" s="115"/>
    </row>
    <row r="12093" spans="9:52" s="180" customFormat="1" x14ac:dyDescent="0.25">
      <c r="I12093" s="203"/>
      <c r="AZ12093" s="115"/>
    </row>
    <row r="12094" spans="9:52" s="180" customFormat="1" x14ac:dyDescent="0.25">
      <c r="I12094" s="203"/>
      <c r="AZ12094" s="115"/>
    </row>
    <row r="12095" spans="9:52" s="180" customFormat="1" x14ac:dyDescent="0.25">
      <c r="I12095" s="203"/>
      <c r="AZ12095" s="115"/>
    </row>
    <row r="12096" spans="9:52" s="180" customFormat="1" x14ac:dyDescent="0.25">
      <c r="I12096" s="203"/>
      <c r="AZ12096" s="115"/>
    </row>
    <row r="12097" spans="9:52" s="180" customFormat="1" x14ac:dyDescent="0.25">
      <c r="I12097" s="203"/>
      <c r="AZ12097" s="115"/>
    </row>
    <row r="12098" spans="9:52" s="180" customFormat="1" x14ac:dyDescent="0.25">
      <c r="I12098" s="203"/>
      <c r="AZ12098" s="115"/>
    </row>
    <row r="12099" spans="9:52" s="180" customFormat="1" x14ac:dyDescent="0.25">
      <c r="I12099" s="203"/>
      <c r="AZ12099" s="115"/>
    </row>
    <row r="12100" spans="9:52" s="180" customFormat="1" x14ac:dyDescent="0.25">
      <c r="I12100" s="203"/>
      <c r="AZ12100" s="115"/>
    </row>
    <row r="12101" spans="9:52" s="180" customFormat="1" x14ac:dyDescent="0.25">
      <c r="I12101" s="203"/>
      <c r="AZ12101" s="115"/>
    </row>
    <row r="12102" spans="9:52" s="180" customFormat="1" x14ac:dyDescent="0.25">
      <c r="I12102" s="203"/>
      <c r="AZ12102" s="115"/>
    </row>
    <row r="12103" spans="9:52" s="180" customFormat="1" x14ac:dyDescent="0.25">
      <c r="I12103" s="203"/>
      <c r="AZ12103" s="115"/>
    </row>
    <row r="12104" spans="9:52" s="180" customFormat="1" x14ac:dyDescent="0.25">
      <c r="I12104" s="203"/>
      <c r="AZ12104" s="115"/>
    </row>
    <row r="12105" spans="9:52" s="180" customFormat="1" x14ac:dyDescent="0.25">
      <c r="I12105" s="203"/>
      <c r="AZ12105" s="115"/>
    </row>
    <row r="12106" spans="9:52" s="180" customFormat="1" x14ac:dyDescent="0.25">
      <c r="I12106" s="203"/>
      <c r="AZ12106" s="115"/>
    </row>
    <row r="12107" spans="9:52" s="180" customFormat="1" x14ac:dyDescent="0.25">
      <c r="I12107" s="203"/>
      <c r="AZ12107" s="115"/>
    </row>
    <row r="12108" spans="9:52" s="180" customFormat="1" x14ac:dyDescent="0.25">
      <c r="I12108" s="203"/>
      <c r="AZ12108" s="115"/>
    </row>
    <row r="12109" spans="9:52" s="180" customFormat="1" x14ac:dyDescent="0.25">
      <c r="I12109" s="203"/>
      <c r="AZ12109" s="115"/>
    </row>
    <row r="12110" spans="9:52" s="180" customFormat="1" x14ac:dyDescent="0.25">
      <c r="I12110" s="203"/>
      <c r="AZ12110" s="115"/>
    </row>
    <row r="12111" spans="9:52" s="180" customFormat="1" x14ac:dyDescent="0.25">
      <c r="I12111" s="203"/>
      <c r="AZ12111" s="115"/>
    </row>
    <row r="12112" spans="9:52" s="180" customFormat="1" x14ac:dyDescent="0.25">
      <c r="I12112" s="203"/>
      <c r="AZ12112" s="115"/>
    </row>
    <row r="12113" spans="9:52" s="180" customFormat="1" x14ac:dyDescent="0.25">
      <c r="I12113" s="203"/>
      <c r="AZ12113" s="115"/>
    </row>
    <row r="12114" spans="9:52" s="180" customFormat="1" x14ac:dyDescent="0.25">
      <c r="I12114" s="203"/>
      <c r="AZ12114" s="115"/>
    </row>
    <row r="12115" spans="9:52" s="180" customFormat="1" x14ac:dyDescent="0.25">
      <c r="I12115" s="203"/>
      <c r="AZ12115" s="115"/>
    </row>
    <row r="12116" spans="9:52" s="180" customFormat="1" x14ac:dyDescent="0.25">
      <c r="I12116" s="203"/>
      <c r="AZ12116" s="115"/>
    </row>
    <row r="12117" spans="9:52" s="180" customFormat="1" x14ac:dyDescent="0.25">
      <c r="I12117" s="203"/>
      <c r="AZ12117" s="115"/>
    </row>
    <row r="12118" spans="9:52" s="180" customFormat="1" x14ac:dyDescent="0.25">
      <c r="I12118" s="203"/>
      <c r="AZ12118" s="115"/>
    </row>
    <row r="12119" spans="9:52" s="180" customFormat="1" x14ac:dyDescent="0.25">
      <c r="I12119" s="203"/>
      <c r="AZ12119" s="115"/>
    </row>
    <row r="12120" spans="9:52" s="180" customFormat="1" x14ac:dyDescent="0.25">
      <c r="I12120" s="203"/>
      <c r="AZ12120" s="115"/>
    </row>
    <row r="12121" spans="9:52" s="180" customFormat="1" x14ac:dyDescent="0.25">
      <c r="I12121" s="203"/>
      <c r="AZ12121" s="115"/>
    </row>
    <row r="12122" spans="9:52" s="180" customFormat="1" x14ac:dyDescent="0.25">
      <c r="I12122" s="203"/>
      <c r="AZ12122" s="115"/>
    </row>
    <row r="12123" spans="9:52" s="180" customFormat="1" x14ac:dyDescent="0.25">
      <c r="I12123" s="203"/>
      <c r="AZ12123" s="115"/>
    </row>
    <row r="12124" spans="9:52" s="180" customFormat="1" x14ac:dyDescent="0.25">
      <c r="I12124" s="203"/>
      <c r="AZ12124" s="115"/>
    </row>
    <row r="12125" spans="9:52" s="180" customFormat="1" x14ac:dyDescent="0.25">
      <c r="I12125" s="203"/>
      <c r="AZ12125" s="115"/>
    </row>
    <row r="12126" spans="9:52" s="180" customFormat="1" x14ac:dyDescent="0.25">
      <c r="I12126" s="203"/>
      <c r="AZ12126" s="115"/>
    </row>
    <row r="12127" spans="9:52" s="180" customFormat="1" x14ac:dyDescent="0.25">
      <c r="I12127" s="203"/>
      <c r="AZ12127" s="115"/>
    </row>
    <row r="12128" spans="9:52" s="180" customFormat="1" x14ac:dyDescent="0.25">
      <c r="I12128" s="203"/>
      <c r="AZ12128" s="115"/>
    </row>
    <row r="12129" spans="9:52" s="180" customFormat="1" x14ac:dyDescent="0.25">
      <c r="I12129" s="203"/>
      <c r="AZ12129" s="115"/>
    </row>
    <row r="12130" spans="9:52" s="180" customFormat="1" x14ac:dyDescent="0.25">
      <c r="I12130" s="203"/>
      <c r="AZ12130" s="115"/>
    </row>
    <row r="12131" spans="9:52" s="180" customFormat="1" x14ac:dyDescent="0.25">
      <c r="I12131" s="203"/>
      <c r="AZ12131" s="115"/>
    </row>
    <row r="12132" spans="9:52" s="180" customFormat="1" x14ac:dyDescent="0.25">
      <c r="I12132" s="203"/>
      <c r="AZ12132" s="115"/>
    </row>
    <row r="12133" spans="9:52" s="180" customFormat="1" x14ac:dyDescent="0.25">
      <c r="I12133" s="203"/>
      <c r="AZ12133" s="115"/>
    </row>
    <row r="12134" spans="9:52" s="180" customFormat="1" x14ac:dyDescent="0.25">
      <c r="I12134" s="203"/>
      <c r="AZ12134" s="115"/>
    </row>
    <row r="12135" spans="9:52" s="180" customFormat="1" x14ac:dyDescent="0.25">
      <c r="I12135" s="203"/>
      <c r="AZ12135" s="115"/>
    </row>
    <row r="12136" spans="9:52" s="180" customFormat="1" x14ac:dyDescent="0.25">
      <c r="I12136" s="203"/>
      <c r="AZ12136" s="115"/>
    </row>
    <row r="12137" spans="9:52" s="180" customFormat="1" x14ac:dyDescent="0.25">
      <c r="I12137" s="203"/>
      <c r="AZ12137" s="115"/>
    </row>
    <row r="12138" spans="9:52" s="180" customFormat="1" x14ac:dyDescent="0.25">
      <c r="I12138" s="203"/>
      <c r="AZ12138" s="115"/>
    </row>
    <row r="12139" spans="9:52" s="180" customFormat="1" x14ac:dyDescent="0.25">
      <c r="I12139" s="203"/>
      <c r="AZ12139" s="115"/>
    </row>
    <row r="12140" spans="9:52" s="180" customFormat="1" x14ac:dyDescent="0.25">
      <c r="I12140" s="203"/>
      <c r="AZ12140" s="115"/>
    </row>
    <row r="12141" spans="9:52" s="180" customFormat="1" x14ac:dyDescent="0.25">
      <c r="I12141" s="203"/>
      <c r="AZ12141" s="115"/>
    </row>
    <row r="12142" spans="9:52" s="180" customFormat="1" x14ac:dyDescent="0.25">
      <c r="I12142" s="203"/>
      <c r="AZ12142" s="115"/>
    </row>
    <row r="12143" spans="9:52" s="180" customFormat="1" x14ac:dyDescent="0.25">
      <c r="I12143" s="203"/>
      <c r="AZ12143" s="115"/>
    </row>
    <row r="12144" spans="9:52" s="180" customFormat="1" x14ac:dyDescent="0.25">
      <c r="I12144" s="203"/>
      <c r="AZ12144" s="115"/>
    </row>
    <row r="12145" spans="9:52" s="180" customFormat="1" x14ac:dyDescent="0.25">
      <c r="I12145" s="203"/>
      <c r="AZ12145" s="115"/>
    </row>
    <row r="12146" spans="9:52" s="180" customFormat="1" x14ac:dyDescent="0.25">
      <c r="I12146" s="203"/>
      <c r="AZ12146" s="115"/>
    </row>
    <row r="12147" spans="9:52" s="180" customFormat="1" x14ac:dyDescent="0.25">
      <c r="I12147" s="203"/>
      <c r="AZ12147" s="115"/>
    </row>
    <row r="12148" spans="9:52" s="180" customFormat="1" x14ac:dyDescent="0.25">
      <c r="I12148" s="203"/>
      <c r="AZ12148" s="115"/>
    </row>
    <row r="12149" spans="9:52" s="180" customFormat="1" x14ac:dyDescent="0.25">
      <c r="I12149" s="203"/>
      <c r="AZ12149" s="115"/>
    </row>
    <row r="12150" spans="9:52" s="180" customFormat="1" x14ac:dyDescent="0.25">
      <c r="I12150" s="203"/>
      <c r="AZ12150" s="115"/>
    </row>
    <row r="12151" spans="9:52" s="180" customFormat="1" x14ac:dyDescent="0.25">
      <c r="I12151" s="203"/>
      <c r="AZ12151" s="115"/>
    </row>
    <row r="12152" spans="9:52" s="180" customFormat="1" x14ac:dyDescent="0.25">
      <c r="I12152" s="203"/>
      <c r="AZ12152" s="115"/>
    </row>
    <row r="12153" spans="9:52" s="180" customFormat="1" x14ac:dyDescent="0.25">
      <c r="I12153" s="203"/>
      <c r="AZ12153" s="115"/>
    </row>
    <row r="12154" spans="9:52" s="180" customFormat="1" x14ac:dyDescent="0.25">
      <c r="I12154" s="203"/>
      <c r="AZ12154" s="115"/>
    </row>
    <row r="12155" spans="9:52" s="180" customFormat="1" x14ac:dyDescent="0.25">
      <c r="I12155" s="203"/>
      <c r="AZ12155" s="115"/>
    </row>
    <row r="12156" spans="9:52" s="180" customFormat="1" x14ac:dyDescent="0.25">
      <c r="I12156" s="203"/>
      <c r="AZ12156" s="115"/>
    </row>
    <row r="12157" spans="9:52" s="180" customFormat="1" x14ac:dyDescent="0.25">
      <c r="I12157" s="203"/>
      <c r="AZ12157" s="115"/>
    </row>
    <row r="12158" spans="9:52" s="180" customFormat="1" x14ac:dyDescent="0.25">
      <c r="I12158" s="203"/>
      <c r="AZ12158" s="115"/>
    </row>
    <row r="12159" spans="9:52" s="180" customFormat="1" x14ac:dyDescent="0.25">
      <c r="I12159" s="203"/>
      <c r="AZ12159" s="115"/>
    </row>
    <row r="12160" spans="9:52" s="180" customFormat="1" x14ac:dyDescent="0.25">
      <c r="I12160" s="203"/>
      <c r="AZ12160" s="115"/>
    </row>
    <row r="12161" spans="9:52" s="180" customFormat="1" x14ac:dyDescent="0.25">
      <c r="I12161" s="203"/>
      <c r="AZ12161" s="115"/>
    </row>
    <row r="12162" spans="9:52" s="180" customFormat="1" x14ac:dyDescent="0.25">
      <c r="I12162" s="203"/>
      <c r="AZ12162" s="115"/>
    </row>
    <row r="12163" spans="9:52" s="180" customFormat="1" x14ac:dyDescent="0.25">
      <c r="I12163" s="203"/>
      <c r="AZ12163" s="115"/>
    </row>
    <row r="12164" spans="9:52" s="180" customFormat="1" x14ac:dyDescent="0.25">
      <c r="I12164" s="203"/>
      <c r="AZ12164" s="115"/>
    </row>
    <row r="12165" spans="9:52" s="180" customFormat="1" x14ac:dyDescent="0.25">
      <c r="I12165" s="203"/>
      <c r="AZ12165" s="115"/>
    </row>
    <row r="12166" spans="9:52" s="180" customFormat="1" x14ac:dyDescent="0.25">
      <c r="I12166" s="203"/>
      <c r="AZ12166" s="115"/>
    </row>
    <row r="12167" spans="9:52" s="180" customFormat="1" x14ac:dyDescent="0.25">
      <c r="I12167" s="203"/>
      <c r="AZ12167" s="115"/>
    </row>
    <row r="12168" spans="9:52" s="180" customFormat="1" x14ac:dyDescent="0.25">
      <c r="I12168" s="203"/>
      <c r="AZ12168" s="115"/>
    </row>
    <row r="12169" spans="9:52" s="180" customFormat="1" x14ac:dyDescent="0.25">
      <c r="I12169" s="203"/>
      <c r="AZ12169" s="115"/>
    </row>
    <row r="12170" spans="9:52" s="180" customFormat="1" x14ac:dyDescent="0.25">
      <c r="I12170" s="203"/>
      <c r="AZ12170" s="115"/>
    </row>
    <row r="12171" spans="9:52" s="180" customFormat="1" x14ac:dyDescent="0.25">
      <c r="I12171" s="203"/>
      <c r="AZ12171" s="115"/>
    </row>
    <row r="12172" spans="9:52" s="180" customFormat="1" x14ac:dyDescent="0.25">
      <c r="I12172" s="203"/>
      <c r="AZ12172" s="115"/>
    </row>
    <row r="12173" spans="9:52" s="180" customFormat="1" x14ac:dyDescent="0.25">
      <c r="I12173" s="203"/>
      <c r="AZ12173" s="115"/>
    </row>
    <row r="12174" spans="9:52" s="180" customFormat="1" x14ac:dyDescent="0.25">
      <c r="I12174" s="203"/>
      <c r="AZ12174" s="115"/>
    </row>
    <row r="12175" spans="9:52" s="180" customFormat="1" x14ac:dyDescent="0.25">
      <c r="I12175" s="203"/>
      <c r="AZ12175" s="115"/>
    </row>
    <row r="12176" spans="9:52" s="180" customFormat="1" x14ac:dyDescent="0.25">
      <c r="I12176" s="203"/>
      <c r="AZ12176" s="115"/>
    </row>
    <row r="12177" spans="9:52" s="180" customFormat="1" x14ac:dyDescent="0.25">
      <c r="I12177" s="203"/>
      <c r="AZ12177" s="115"/>
    </row>
    <row r="12178" spans="9:52" s="180" customFormat="1" x14ac:dyDescent="0.25">
      <c r="I12178" s="203"/>
      <c r="AZ12178" s="115"/>
    </row>
    <row r="12179" spans="9:52" s="180" customFormat="1" x14ac:dyDescent="0.25">
      <c r="I12179" s="203"/>
      <c r="AZ12179" s="115"/>
    </row>
    <row r="12180" spans="9:52" s="180" customFormat="1" x14ac:dyDescent="0.25">
      <c r="I12180" s="203"/>
      <c r="AZ12180" s="115"/>
    </row>
    <row r="12181" spans="9:52" s="180" customFormat="1" x14ac:dyDescent="0.25">
      <c r="I12181" s="203"/>
      <c r="AZ12181" s="115"/>
    </row>
    <row r="12182" spans="9:52" s="180" customFormat="1" x14ac:dyDescent="0.25">
      <c r="I12182" s="203"/>
      <c r="AZ12182" s="115"/>
    </row>
    <row r="12183" spans="9:52" s="180" customFormat="1" x14ac:dyDescent="0.25">
      <c r="I12183" s="203"/>
      <c r="AZ12183" s="115"/>
    </row>
    <row r="12184" spans="9:52" s="180" customFormat="1" x14ac:dyDescent="0.25">
      <c r="I12184" s="203"/>
      <c r="AZ12184" s="115"/>
    </row>
    <row r="12185" spans="9:52" s="180" customFormat="1" x14ac:dyDescent="0.25">
      <c r="I12185" s="203"/>
      <c r="AZ12185" s="115"/>
    </row>
    <row r="12186" spans="9:52" s="180" customFormat="1" x14ac:dyDescent="0.25">
      <c r="I12186" s="203"/>
      <c r="AZ12186" s="115"/>
    </row>
    <row r="12187" spans="9:52" s="180" customFormat="1" x14ac:dyDescent="0.25">
      <c r="I12187" s="203"/>
      <c r="AZ12187" s="115"/>
    </row>
    <row r="12188" spans="9:52" s="180" customFormat="1" x14ac:dyDescent="0.25">
      <c r="I12188" s="203"/>
      <c r="AZ12188" s="115"/>
    </row>
    <row r="12189" spans="9:52" s="180" customFormat="1" x14ac:dyDescent="0.25">
      <c r="I12189" s="203"/>
      <c r="AZ12189" s="115"/>
    </row>
    <row r="12190" spans="9:52" s="180" customFormat="1" x14ac:dyDescent="0.25">
      <c r="I12190" s="203"/>
      <c r="AZ12190" s="115"/>
    </row>
    <row r="12191" spans="9:52" s="180" customFormat="1" x14ac:dyDescent="0.25">
      <c r="I12191" s="203"/>
      <c r="AZ12191" s="115"/>
    </row>
    <row r="12192" spans="9:52" s="180" customFormat="1" x14ac:dyDescent="0.25">
      <c r="I12192" s="203"/>
      <c r="AZ12192" s="115"/>
    </row>
    <row r="12193" spans="9:52" s="180" customFormat="1" x14ac:dyDescent="0.25">
      <c r="I12193" s="203"/>
      <c r="AZ12193" s="115"/>
    </row>
    <row r="12194" spans="9:52" s="180" customFormat="1" x14ac:dyDescent="0.25">
      <c r="I12194" s="203"/>
      <c r="AZ12194" s="115"/>
    </row>
    <row r="12195" spans="9:52" s="180" customFormat="1" x14ac:dyDescent="0.25">
      <c r="I12195" s="203"/>
      <c r="AZ12195" s="115"/>
    </row>
    <row r="12196" spans="9:52" s="180" customFormat="1" x14ac:dyDescent="0.25">
      <c r="I12196" s="203"/>
      <c r="AZ12196" s="115"/>
    </row>
    <row r="12197" spans="9:52" s="180" customFormat="1" x14ac:dyDescent="0.25">
      <c r="I12197" s="203"/>
      <c r="AZ12197" s="115"/>
    </row>
    <row r="12198" spans="9:52" s="180" customFormat="1" x14ac:dyDescent="0.25">
      <c r="I12198" s="203"/>
      <c r="AZ12198" s="115"/>
    </row>
    <row r="12199" spans="9:52" s="180" customFormat="1" x14ac:dyDescent="0.25">
      <c r="I12199" s="203"/>
      <c r="AZ12199" s="115"/>
    </row>
    <row r="12200" spans="9:52" s="180" customFormat="1" x14ac:dyDescent="0.25">
      <c r="I12200" s="203"/>
      <c r="AZ12200" s="115"/>
    </row>
    <row r="12201" spans="9:52" s="180" customFormat="1" x14ac:dyDescent="0.25">
      <c r="I12201" s="203"/>
      <c r="AZ12201" s="115"/>
    </row>
    <row r="12202" spans="9:52" s="180" customFormat="1" x14ac:dyDescent="0.25">
      <c r="I12202" s="203"/>
      <c r="AZ12202" s="115"/>
    </row>
    <row r="12203" spans="9:52" s="180" customFormat="1" x14ac:dyDescent="0.25">
      <c r="I12203" s="203"/>
      <c r="AZ12203" s="115"/>
    </row>
    <row r="12204" spans="9:52" s="180" customFormat="1" x14ac:dyDescent="0.25">
      <c r="I12204" s="203"/>
      <c r="AZ12204" s="115"/>
    </row>
    <row r="12205" spans="9:52" s="180" customFormat="1" x14ac:dyDescent="0.25">
      <c r="I12205" s="203"/>
      <c r="AZ12205" s="115"/>
    </row>
    <row r="12206" spans="9:52" s="180" customFormat="1" x14ac:dyDescent="0.25">
      <c r="I12206" s="203"/>
      <c r="AZ12206" s="115"/>
    </row>
    <row r="12207" spans="9:52" s="180" customFormat="1" x14ac:dyDescent="0.25">
      <c r="I12207" s="203"/>
      <c r="AZ12207" s="115"/>
    </row>
    <row r="12208" spans="9:52" s="180" customFormat="1" x14ac:dyDescent="0.25">
      <c r="I12208" s="203"/>
      <c r="AZ12208" s="115"/>
    </row>
    <row r="12209" spans="9:52" s="180" customFormat="1" x14ac:dyDescent="0.25">
      <c r="I12209" s="203"/>
      <c r="AZ12209" s="115"/>
    </row>
    <row r="12210" spans="9:52" s="180" customFormat="1" x14ac:dyDescent="0.25">
      <c r="I12210" s="203"/>
      <c r="AZ12210" s="115"/>
    </row>
    <row r="12211" spans="9:52" s="180" customFormat="1" x14ac:dyDescent="0.25">
      <c r="I12211" s="203"/>
      <c r="AZ12211" s="115"/>
    </row>
    <row r="12212" spans="9:52" s="180" customFormat="1" x14ac:dyDescent="0.25">
      <c r="I12212" s="203"/>
      <c r="AZ12212" s="115"/>
    </row>
    <row r="12213" spans="9:52" s="180" customFormat="1" x14ac:dyDescent="0.25">
      <c r="I12213" s="203"/>
      <c r="AZ12213" s="115"/>
    </row>
    <row r="12214" spans="9:52" s="180" customFormat="1" x14ac:dyDescent="0.25">
      <c r="I12214" s="203"/>
      <c r="AZ12214" s="115"/>
    </row>
    <row r="12215" spans="9:52" s="180" customFormat="1" x14ac:dyDescent="0.25">
      <c r="I12215" s="203"/>
      <c r="AZ12215" s="115"/>
    </row>
    <row r="12216" spans="9:52" s="180" customFormat="1" x14ac:dyDescent="0.25">
      <c r="I12216" s="203"/>
      <c r="AZ12216" s="115"/>
    </row>
    <row r="12217" spans="9:52" s="180" customFormat="1" x14ac:dyDescent="0.25">
      <c r="I12217" s="203"/>
      <c r="AZ12217" s="115"/>
    </row>
    <row r="12218" spans="9:52" s="180" customFormat="1" x14ac:dyDescent="0.25">
      <c r="I12218" s="203"/>
      <c r="AZ12218" s="115"/>
    </row>
    <row r="12219" spans="9:52" s="180" customFormat="1" x14ac:dyDescent="0.25">
      <c r="I12219" s="203"/>
      <c r="AZ12219" s="115"/>
    </row>
    <row r="12220" spans="9:52" s="180" customFormat="1" x14ac:dyDescent="0.25">
      <c r="I12220" s="203"/>
      <c r="AZ12220" s="115"/>
    </row>
    <row r="12221" spans="9:52" s="180" customFormat="1" x14ac:dyDescent="0.25">
      <c r="I12221" s="203"/>
      <c r="AZ12221" s="115"/>
    </row>
    <row r="12222" spans="9:52" s="180" customFormat="1" x14ac:dyDescent="0.25">
      <c r="I12222" s="203"/>
      <c r="AZ12222" s="115"/>
    </row>
    <row r="12223" spans="9:52" s="180" customFormat="1" x14ac:dyDescent="0.25">
      <c r="I12223" s="203"/>
      <c r="AZ12223" s="115"/>
    </row>
    <row r="12224" spans="9:52" s="180" customFormat="1" x14ac:dyDescent="0.25">
      <c r="I12224" s="203"/>
      <c r="AZ12224" s="115"/>
    </row>
    <row r="12225" spans="9:52" s="180" customFormat="1" x14ac:dyDescent="0.25">
      <c r="I12225" s="203"/>
      <c r="AZ12225" s="115"/>
    </row>
    <row r="12226" spans="9:52" s="180" customFormat="1" x14ac:dyDescent="0.25">
      <c r="I12226" s="203"/>
      <c r="AZ12226" s="115"/>
    </row>
    <row r="12227" spans="9:52" s="180" customFormat="1" x14ac:dyDescent="0.25">
      <c r="I12227" s="203"/>
      <c r="AZ12227" s="115"/>
    </row>
    <row r="12228" spans="9:52" s="180" customFormat="1" x14ac:dyDescent="0.25">
      <c r="I12228" s="203"/>
      <c r="AZ12228" s="115"/>
    </row>
    <row r="12229" spans="9:52" s="180" customFormat="1" x14ac:dyDescent="0.25">
      <c r="I12229" s="203"/>
      <c r="AZ12229" s="115"/>
    </row>
    <row r="12230" spans="9:52" s="180" customFormat="1" x14ac:dyDescent="0.25">
      <c r="I12230" s="203"/>
      <c r="AZ12230" s="115"/>
    </row>
    <row r="12231" spans="9:52" s="180" customFormat="1" x14ac:dyDescent="0.25">
      <c r="I12231" s="203"/>
      <c r="AZ12231" s="115"/>
    </row>
    <row r="12232" spans="9:52" s="180" customFormat="1" x14ac:dyDescent="0.25">
      <c r="I12232" s="203"/>
      <c r="AZ12232" s="115"/>
    </row>
    <row r="12233" spans="9:52" s="180" customFormat="1" x14ac:dyDescent="0.25">
      <c r="I12233" s="203"/>
      <c r="AZ12233" s="115"/>
    </row>
    <row r="12234" spans="9:52" s="180" customFormat="1" x14ac:dyDescent="0.25">
      <c r="I12234" s="203"/>
      <c r="AZ12234" s="115"/>
    </row>
    <row r="12235" spans="9:52" s="180" customFormat="1" x14ac:dyDescent="0.25">
      <c r="I12235" s="203"/>
      <c r="AZ12235" s="115"/>
    </row>
    <row r="12236" spans="9:52" s="180" customFormat="1" x14ac:dyDescent="0.25">
      <c r="I12236" s="203"/>
      <c r="AZ12236" s="115"/>
    </row>
    <row r="12237" spans="9:52" s="180" customFormat="1" x14ac:dyDescent="0.25">
      <c r="I12237" s="203"/>
      <c r="AZ12237" s="115"/>
    </row>
    <row r="12238" spans="9:52" s="180" customFormat="1" x14ac:dyDescent="0.25">
      <c r="I12238" s="203"/>
      <c r="AZ12238" s="115"/>
    </row>
    <row r="12239" spans="9:52" s="180" customFormat="1" x14ac:dyDescent="0.25">
      <c r="I12239" s="203"/>
      <c r="AZ12239" s="115"/>
    </row>
    <row r="12240" spans="9:52" s="180" customFormat="1" x14ac:dyDescent="0.25">
      <c r="I12240" s="203"/>
      <c r="AZ12240" s="115"/>
    </row>
    <row r="12241" spans="9:52" s="180" customFormat="1" x14ac:dyDescent="0.25">
      <c r="I12241" s="203"/>
      <c r="AZ12241" s="115"/>
    </row>
    <row r="12242" spans="9:52" s="180" customFormat="1" x14ac:dyDescent="0.25">
      <c r="I12242" s="203"/>
      <c r="AZ12242" s="115"/>
    </row>
    <row r="12243" spans="9:52" s="180" customFormat="1" x14ac:dyDescent="0.25">
      <c r="I12243" s="203"/>
      <c r="AZ12243" s="115"/>
    </row>
    <row r="12244" spans="9:52" s="180" customFormat="1" x14ac:dyDescent="0.25">
      <c r="I12244" s="203"/>
      <c r="AZ12244" s="115"/>
    </row>
    <row r="12245" spans="9:52" s="180" customFormat="1" x14ac:dyDescent="0.25">
      <c r="I12245" s="203"/>
      <c r="AZ12245" s="115"/>
    </row>
    <row r="12246" spans="9:52" s="180" customFormat="1" x14ac:dyDescent="0.25">
      <c r="I12246" s="203"/>
      <c r="AZ12246" s="115"/>
    </row>
    <row r="12247" spans="9:52" s="180" customFormat="1" x14ac:dyDescent="0.25">
      <c r="I12247" s="203"/>
      <c r="AZ12247" s="115"/>
    </row>
    <row r="12248" spans="9:52" s="180" customFormat="1" x14ac:dyDescent="0.25">
      <c r="I12248" s="203"/>
      <c r="AZ12248" s="115"/>
    </row>
    <row r="12249" spans="9:52" s="180" customFormat="1" x14ac:dyDescent="0.25">
      <c r="I12249" s="203"/>
      <c r="AZ12249" s="115"/>
    </row>
    <row r="12250" spans="9:52" s="180" customFormat="1" x14ac:dyDescent="0.25">
      <c r="I12250" s="203"/>
      <c r="AZ12250" s="115"/>
    </row>
    <row r="12251" spans="9:52" s="180" customFormat="1" x14ac:dyDescent="0.25">
      <c r="I12251" s="203"/>
      <c r="AZ12251" s="115"/>
    </row>
    <row r="12252" spans="9:52" s="180" customFormat="1" x14ac:dyDescent="0.25">
      <c r="I12252" s="203"/>
      <c r="AZ12252" s="115"/>
    </row>
    <row r="12253" spans="9:52" s="180" customFormat="1" x14ac:dyDescent="0.25">
      <c r="I12253" s="203"/>
      <c r="AZ12253" s="115"/>
    </row>
    <row r="12254" spans="9:52" s="180" customFormat="1" x14ac:dyDescent="0.25">
      <c r="I12254" s="203"/>
      <c r="AZ12254" s="115"/>
    </row>
    <row r="12255" spans="9:52" s="180" customFormat="1" x14ac:dyDescent="0.25">
      <c r="I12255" s="203"/>
      <c r="AZ12255" s="115"/>
    </row>
    <row r="12256" spans="9:52" s="180" customFormat="1" x14ac:dyDescent="0.25">
      <c r="I12256" s="203"/>
      <c r="AZ12256" s="115"/>
    </row>
    <row r="12257" spans="9:52" s="180" customFormat="1" x14ac:dyDescent="0.25">
      <c r="I12257" s="203"/>
      <c r="AZ12257" s="115"/>
    </row>
    <row r="12258" spans="9:52" s="180" customFormat="1" x14ac:dyDescent="0.25">
      <c r="I12258" s="203"/>
      <c r="AZ12258" s="115"/>
    </row>
    <row r="12259" spans="9:52" s="180" customFormat="1" x14ac:dyDescent="0.25">
      <c r="I12259" s="203"/>
      <c r="AZ12259" s="115"/>
    </row>
    <row r="12260" spans="9:52" s="180" customFormat="1" x14ac:dyDescent="0.25">
      <c r="I12260" s="203"/>
      <c r="AZ12260" s="115"/>
    </row>
    <row r="12261" spans="9:52" s="180" customFormat="1" x14ac:dyDescent="0.25">
      <c r="I12261" s="203"/>
      <c r="AZ12261" s="115"/>
    </row>
    <row r="12262" spans="9:52" s="180" customFormat="1" x14ac:dyDescent="0.25">
      <c r="I12262" s="203"/>
      <c r="AZ12262" s="115"/>
    </row>
    <row r="12263" spans="9:52" s="180" customFormat="1" x14ac:dyDescent="0.25">
      <c r="I12263" s="203"/>
      <c r="AZ12263" s="115"/>
    </row>
    <row r="12264" spans="9:52" s="180" customFormat="1" x14ac:dyDescent="0.25">
      <c r="I12264" s="203"/>
      <c r="AZ12264" s="115"/>
    </row>
    <row r="12265" spans="9:52" s="180" customFormat="1" x14ac:dyDescent="0.25">
      <c r="I12265" s="203"/>
      <c r="AZ12265" s="115"/>
    </row>
    <row r="12266" spans="9:52" s="180" customFormat="1" x14ac:dyDescent="0.25">
      <c r="I12266" s="203"/>
      <c r="AZ12266" s="115"/>
    </row>
    <row r="12267" spans="9:52" s="180" customFormat="1" x14ac:dyDescent="0.25">
      <c r="I12267" s="203"/>
      <c r="AZ12267" s="115"/>
    </row>
    <row r="12268" spans="9:52" s="180" customFormat="1" x14ac:dyDescent="0.25">
      <c r="I12268" s="203"/>
      <c r="AZ12268" s="115"/>
    </row>
    <row r="12269" spans="9:52" s="180" customFormat="1" x14ac:dyDescent="0.25">
      <c r="I12269" s="203"/>
      <c r="AZ12269" s="115"/>
    </row>
    <row r="12270" spans="9:52" s="180" customFormat="1" x14ac:dyDescent="0.25">
      <c r="I12270" s="203"/>
      <c r="AZ12270" s="115"/>
    </row>
    <row r="12271" spans="9:52" s="180" customFormat="1" x14ac:dyDescent="0.25">
      <c r="I12271" s="203"/>
      <c r="AZ12271" s="115"/>
    </row>
    <row r="12272" spans="9:52" s="180" customFormat="1" x14ac:dyDescent="0.25">
      <c r="I12272" s="203"/>
      <c r="AZ12272" s="115"/>
    </row>
    <row r="12273" spans="9:52" s="180" customFormat="1" x14ac:dyDescent="0.25">
      <c r="I12273" s="203"/>
      <c r="AZ12273" s="115"/>
    </row>
    <row r="12274" spans="9:52" s="180" customFormat="1" x14ac:dyDescent="0.25">
      <c r="I12274" s="203"/>
      <c r="AZ12274" s="115"/>
    </row>
    <row r="12275" spans="9:52" s="180" customFormat="1" x14ac:dyDescent="0.25">
      <c r="I12275" s="203"/>
      <c r="AZ12275" s="115"/>
    </row>
    <row r="12276" spans="9:52" s="180" customFormat="1" x14ac:dyDescent="0.25">
      <c r="I12276" s="203"/>
      <c r="AZ12276" s="115"/>
    </row>
    <row r="12277" spans="9:52" s="180" customFormat="1" x14ac:dyDescent="0.25">
      <c r="I12277" s="203"/>
      <c r="AZ12277" s="115"/>
    </row>
    <row r="12278" spans="9:52" s="180" customFormat="1" x14ac:dyDescent="0.25">
      <c r="I12278" s="203"/>
      <c r="AZ12278" s="115"/>
    </row>
    <row r="12279" spans="9:52" s="180" customFormat="1" x14ac:dyDescent="0.25">
      <c r="I12279" s="203"/>
      <c r="AZ12279" s="115"/>
    </row>
    <row r="12280" spans="9:52" s="180" customFormat="1" x14ac:dyDescent="0.25">
      <c r="I12280" s="203"/>
      <c r="AZ12280" s="115"/>
    </row>
    <row r="12281" spans="9:52" s="180" customFormat="1" x14ac:dyDescent="0.25">
      <c r="I12281" s="203"/>
      <c r="AZ12281" s="115"/>
    </row>
    <row r="12282" spans="9:52" s="180" customFormat="1" x14ac:dyDescent="0.25">
      <c r="I12282" s="203"/>
      <c r="AZ12282" s="115"/>
    </row>
    <row r="12283" spans="9:52" s="180" customFormat="1" x14ac:dyDescent="0.25">
      <c r="I12283" s="203"/>
      <c r="AZ12283" s="115"/>
    </row>
    <row r="12284" spans="9:52" s="180" customFormat="1" x14ac:dyDescent="0.25">
      <c r="I12284" s="203"/>
      <c r="AZ12284" s="115"/>
    </row>
    <row r="12285" spans="9:52" s="180" customFormat="1" x14ac:dyDescent="0.25">
      <c r="I12285" s="203"/>
      <c r="AZ12285" s="115"/>
    </row>
    <row r="12286" spans="9:52" s="180" customFormat="1" x14ac:dyDescent="0.25">
      <c r="I12286" s="203"/>
      <c r="AZ12286" s="115"/>
    </row>
    <row r="12287" spans="9:52" s="180" customFormat="1" x14ac:dyDescent="0.25">
      <c r="I12287" s="203"/>
      <c r="AZ12287" s="115"/>
    </row>
    <row r="12288" spans="9:52" s="180" customFormat="1" x14ac:dyDescent="0.25">
      <c r="I12288" s="203"/>
      <c r="AZ12288" s="115"/>
    </row>
    <row r="12289" spans="9:52" s="180" customFormat="1" x14ac:dyDescent="0.25">
      <c r="I12289" s="203"/>
      <c r="AZ12289" s="115"/>
    </row>
    <row r="12290" spans="9:52" s="180" customFormat="1" x14ac:dyDescent="0.25">
      <c r="I12290" s="203"/>
      <c r="AZ12290" s="115"/>
    </row>
    <row r="12291" spans="9:52" s="180" customFormat="1" x14ac:dyDescent="0.25">
      <c r="I12291" s="203"/>
      <c r="AZ12291" s="115"/>
    </row>
    <row r="12292" spans="9:52" s="180" customFormat="1" x14ac:dyDescent="0.25">
      <c r="I12292" s="203"/>
      <c r="AZ12292" s="115"/>
    </row>
    <row r="12293" spans="9:52" s="180" customFormat="1" x14ac:dyDescent="0.25">
      <c r="I12293" s="203"/>
      <c r="AZ12293" s="115"/>
    </row>
    <row r="12294" spans="9:52" s="180" customFormat="1" x14ac:dyDescent="0.25">
      <c r="I12294" s="203"/>
      <c r="AZ12294" s="115"/>
    </row>
    <row r="12295" spans="9:52" s="180" customFormat="1" x14ac:dyDescent="0.25">
      <c r="I12295" s="203"/>
      <c r="AZ12295" s="115"/>
    </row>
    <row r="12296" spans="9:52" s="180" customFormat="1" x14ac:dyDescent="0.25">
      <c r="I12296" s="203"/>
      <c r="AZ12296" s="115"/>
    </row>
    <row r="12297" spans="9:52" s="180" customFormat="1" x14ac:dyDescent="0.25">
      <c r="I12297" s="203"/>
      <c r="AZ12297" s="115"/>
    </row>
    <row r="12298" spans="9:52" s="180" customFormat="1" x14ac:dyDescent="0.25">
      <c r="I12298" s="203"/>
      <c r="AZ12298" s="115"/>
    </row>
    <row r="12299" spans="9:52" s="180" customFormat="1" x14ac:dyDescent="0.25">
      <c r="I12299" s="203"/>
      <c r="AZ12299" s="115"/>
    </row>
    <row r="12300" spans="9:52" s="180" customFormat="1" x14ac:dyDescent="0.25">
      <c r="I12300" s="203"/>
      <c r="AZ12300" s="115"/>
    </row>
    <row r="12301" spans="9:52" s="180" customFormat="1" x14ac:dyDescent="0.25">
      <c r="I12301" s="203"/>
      <c r="AZ12301" s="115"/>
    </row>
    <row r="12302" spans="9:52" s="180" customFormat="1" x14ac:dyDescent="0.25">
      <c r="I12302" s="203"/>
      <c r="AZ12302" s="115"/>
    </row>
    <row r="12303" spans="9:52" s="180" customFormat="1" x14ac:dyDescent="0.25">
      <c r="I12303" s="203"/>
      <c r="AZ12303" s="115"/>
    </row>
    <row r="12304" spans="9:52" s="180" customFormat="1" x14ac:dyDescent="0.25">
      <c r="I12304" s="203"/>
      <c r="AZ12304" s="115"/>
    </row>
    <row r="12305" spans="9:52" s="180" customFormat="1" x14ac:dyDescent="0.25">
      <c r="I12305" s="203"/>
      <c r="AZ12305" s="115"/>
    </row>
    <row r="12306" spans="9:52" s="180" customFormat="1" x14ac:dyDescent="0.25">
      <c r="I12306" s="203"/>
      <c r="AZ12306" s="115"/>
    </row>
    <row r="12307" spans="9:52" s="180" customFormat="1" x14ac:dyDescent="0.25">
      <c r="I12307" s="203"/>
      <c r="AZ12307" s="115"/>
    </row>
    <row r="12308" spans="9:52" s="180" customFormat="1" x14ac:dyDescent="0.25">
      <c r="I12308" s="203"/>
      <c r="AZ12308" s="115"/>
    </row>
    <row r="12309" spans="9:52" s="180" customFormat="1" x14ac:dyDescent="0.25">
      <c r="I12309" s="203"/>
      <c r="AZ12309" s="115"/>
    </row>
    <row r="12310" spans="9:52" s="180" customFormat="1" x14ac:dyDescent="0.25">
      <c r="I12310" s="203"/>
      <c r="AZ12310" s="115"/>
    </row>
    <row r="12311" spans="9:52" s="180" customFormat="1" x14ac:dyDescent="0.25">
      <c r="I12311" s="203"/>
      <c r="AZ12311" s="115"/>
    </row>
    <row r="12312" spans="9:52" s="180" customFormat="1" x14ac:dyDescent="0.25">
      <c r="I12312" s="203"/>
      <c r="AZ12312" s="115"/>
    </row>
    <row r="12313" spans="9:52" s="180" customFormat="1" x14ac:dyDescent="0.25">
      <c r="I12313" s="203"/>
      <c r="AZ12313" s="115"/>
    </row>
    <row r="12314" spans="9:52" s="180" customFormat="1" x14ac:dyDescent="0.25">
      <c r="I12314" s="203"/>
      <c r="AZ12314" s="115"/>
    </row>
    <row r="12315" spans="9:52" s="180" customFormat="1" x14ac:dyDescent="0.25">
      <c r="I12315" s="203"/>
      <c r="AZ12315" s="115"/>
    </row>
    <row r="12316" spans="9:52" s="180" customFormat="1" x14ac:dyDescent="0.25">
      <c r="I12316" s="203"/>
      <c r="AZ12316" s="115"/>
    </row>
    <row r="12317" spans="9:52" s="180" customFormat="1" x14ac:dyDescent="0.25">
      <c r="I12317" s="203"/>
      <c r="AZ12317" s="115"/>
    </row>
    <row r="12318" spans="9:52" s="180" customFormat="1" x14ac:dyDescent="0.25">
      <c r="I12318" s="203"/>
      <c r="AZ12318" s="115"/>
    </row>
    <row r="12319" spans="9:52" s="180" customFormat="1" x14ac:dyDescent="0.25">
      <c r="I12319" s="203"/>
      <c r="AZ12319" s="115"/>
    </row>
    <row r="12320" spans="9:52" s="180" customFormat="1" x14ac:dyDescent="0.25">
      <c r="I12320" s="203"/>
      <c r="AZ12320" s="115"/>
    </row>
    <row r="12321" spans="9:52" s="180" customFormat="1" x14ac:dyDescent="0.25">
      <c r="I12321" s="203"/>
      <c r="AZ12321" s="115"/>
    </row>
    <row r="12322" spans="9:52" s="180" customFormat="1" x14ac:dyDescent="0.25">
      <c r="I12322" s="203"/>
      <c r="AZ12322" s="115"/>
    </row>
    <row r="12323" spans="9:52" s="180" customFormat="1" x14ac:dyDescent="0.25">
      <c r="I12323" s="203"/>
      <c r="AZ12323" s="115"/>
    </row>
    <row r="12324" spans="9:52" s="180" customFormat="1" x14ac:dyDescent="0.25">
      <c r="I12324" s="203"/>
      <c r="AZ12324" s="115"/>
    </row>
    <row r="12325" spans="9:52" s="180" customFormat="1" x14ac:dyDescent="0.25">
      <c r="I12325" s="203"/>
      <c r="AZ12325" s="115"/>
    </row>
    <row r="12326" spans="9:52" s="180" customFormat="1" x14ac:dyDescent="0.25">
      <c r="I12326" s="203"/>
      <c r="AZ12326" s="115"/>
    </row>
    <row r="12327" spans="9:52" s="180" customFormat="1" x14ac:dyDescent="0.25">
      <c r="I12327" s="203"/>
      <c r="AZ12327" s="115"/>
    </row>
    <row r="12328" spans="9:52" s="180" customFormat="1" x14ac:dyDescent="0.25">
      <c r="I12328" s="203"/>
      <c r="AZ12328" s="115"/>
    </row>
    <row r="12329" spans="9:52" s="180" customFormat="1" x14ac:dyDescent="0.25">
      <c r="I12329" s="203"/>
      <c r="AZ12329" s="115"/>
    </row>
    <row r="12330" spans="9:52" s="180" customFormat="1" x14ac:dyDescent="0.25">
      <c r="I12330" s="203"/>
      <c r="AZ12330" s="115"/>
    </row>
    <row r="12331" spans="9:52" s="180" customFormat="1" x14ac:dyDescent="0.25">
      <c r="I12331" s="203"/>
      <c r="AZ12331" s="115"/>
    </row>
    <row r="12332" spans="9:52" s="180" customFormat="1" x14ac:dyDescent="0.25">
      <c r="I12332" s="203"/>
      <c r="AZ12332" s="115"/>
    </row>
    <row r="12333" spans="9:52" s="180" customFormat="1" x14ac:dyDescent="0.25">
      <c r="I12333" s="203"/>
      <c r="AZ12333" s="115"/>
    </row>
    <row r="12334" spans="9:52" s="180" customFormat="1" x14ac:dyDescent="0.25">
      <c r="I12334" s="203"/>
      <c r="AZ12334" s="115"/>
    </row>
    <row r="12335" spans="9:52" s="180" customFormat="1" x14ac:dyDescent="0.25">
      <c r="I12335" s="203"/>
      <c r="AZ12335" s="115"/>
    </row>
    <row r="12336" spans="9:52" s="180" customFormat="1" x14ac:dyDescent="0.25">
      <c r="I12336" s="203"/>
      <c r="AZ12336" s="115"/>
    </row>
    <row r="12337" spans="9:52" s="180" customFormat="1" x14ac:dyDescent="0.25">
      <c r="I12337" s="203"/>
      <c r="AZ12337" s="115"/>
    </row>
    <row r="12338" spans="9:52" s="180" customFormat="1" x14ac:dyDescent="0.25">
      <c r="I12338" s="203"/>
      <c r="AZ12338" s="115"/>
    </row>
    <row r="12339" spans="9:52" s="180" customFormat="1" x14ac:dyDescent="0.25">
      <c r="I12339" s="203"/>
      <c r="AZ12339" s="115"/>
    </row>
    <row r="12340" spans="9:52" s="180" customFormat="1" x14ac:dyDescent="0.25">
      <c r="I12340" s="203"/>
      <c r="AZ12340" s="115"/>
    </row>
    <row r="12341" spans="9:52" s="180" customFormat="1" x14ac:dyDescent="0.25">
      <c r="I12341" s="203"/>
      <c r="AZ12341" s="115"/>
    </row>
    <row r="12342" spans="9:52" s="180" customFormat="1" x14ac:dyDescent="0.25">
      <c r="I12342" s="203"/>
      <c r="AZ12342" s="115"/>
    </row>
    <row r="12343" spans="9:52" s="180" customFormat="1" x14ac:dyDescent="0.25">
      <c r="I12343" s="203"/>
      <c r="AZ12343" s="115"/>
    </row>
    <row r="12344" spans="9:52" s="180" customFormat="1" x14ac:dyDescent="0.25">
      <c r="I12344" s="203"/>
      <c r="AZ12344" s="115"/>
    </row>
    <row r="12345" spans="9:52" s="180" customFormat="1" x14ac:dyDescent="0.25">
      <c r="I12345" s="203"/>
      <c r="AZ12345" s="115"/>
    </row>
    <row r="12346" spans="9:52" s="180" customFormat="1" x14ac:dyDescent="0.25">
      <c r="I12346" s="203"/>
      <c r="AZ12346" s="115"/>
    </row>
    <row r="12347" spans="9:52" s="180" customFormat="1" x14ac:dyDescent="0.25">
      <c r="I12347" s="203"/>
      <c r="AZ12347" s="115"/>
    </row>
    <row r="12348" spans="9:52" s="180" customFormat="1" x14ac:dyDescent="0.25">
      <c r="I12348" s="203"/>
      <c r="AZ12348" s="115"/>
    </row>
    <row r="12349" spans="9:52" s="180" customFormat="1" x14ac:dyDescent="0.25">
      <c r="I12349" s="203"/>
      <c r="AZ12349" s="115"/>
    </row>
    <row r="12350" spans="9:52" s="180" customFormat="1" x14ac:dyDescent="0.25">
      <c r="I12350" s="203"/>
      <c r="AZ12350" s="115"/>
    </row>
    <row r="12351" spans="9:52" s="180" customFormat="1" x14ac:dyDescent="0.25">
      <c r="I12351" s="203"/>
      <c r="AZ12351" s="115"/>
    </row>
    <row r="12352" spans="9:52" s="180" customFormat="1" x14ac:dyDescent="0.25">
      <c r="I12352" s="203"/>
      <c r="AZ12352" s="115"/>
    </row>
    <row r="12353" spans="9:52" s="180" customFormat="1" x14ac:dyDescent="0.25">
      <c r="I12353" s="203"/>
      <c r="AZ12353" s="115"/>
    </row>
    <row r="12354" spans="9:52" s="180" customFormat="1" x14ac:dyDescent="0.25">
      <c r="I12354" s="203"/>
      <c r="AZ12354" s="115"/>
    </row>
    <row r="12355" spans="9:52" s="180" customFormat="1" x14ac:dyDescent="0.25">
      <c r="I12355" s="203"/>
      <c r="AZ12355" s="115"/>
    </row>
    <row r="12356" spans="9:52" s="180" customFormat="1" x14ac:dyDescent="0.25">
      <c r="I12356" s="203"/>
      <c r="AZ12356" s="115"/>
    </row>
    <row r="12357" spans="9:52" s="180" customFormat="1" x14ac:dyDescent="0.25">
      <c r="I12357" s="203"/>
      <c r="AZ12357" s="115"/>
    </row>
    <row r="12358" spans="9:52" s="180" customFormat="1" x14ac:dyDescent="0.25">
      <c r="I12358" s="203"/>
      <c r="AZ12358" s="115"/>
    </row>
    <row r="12359" spans="9:52" s="180" customFormat="1" x14ac:dyDescent="0.25">
      <c r="I12359" s="203"/>
      <c r="AZ12359" s="115"/>
    </row>
    <row r="12360" spans="9:52" s="180" customFormat="1" x14ac:dyDescent="0.25">
      <c r="I12360" s="203"/>
      <c r="AZ12360" s="115"/>
    </row>
    <row r="12361" spans="9:52" s="180" customFormat="1" x14ac:dyDescent="0.25">
      <c r="I12361" s="203"/>
      <c r="AZ12361" s="115"/>
    </row>
    <row r="12362" spans="9:52" s="180" customFormat="1" x14ac:dyDescent="0.25">
      <c r="I12362" s="203"/>
      <c r="AZ12362" s="115"/>
    </row>
    <row r="12363" spans="9:52" s="180" customFormat="1" x14ac:dyDescent="0.25">
      <c r="I12363" s="203"/>
      <c r="AZ12363" s="115"/>
    </row>
    <row r="12364" spans="9:52" s="180" customFormat="1" x14ac:dyDescent="0.25">
      <c r="I12364" s="203"/>
      <c r="AZ12364" s="115"/>
    </row>
    <row r="12365" spans="9:52" s="180" customFormat="1" x14ac:dyDescent="0.25">
      <c r="I12365" s="203"/>
      <c r="AZ12365" s="115"/>
    </row>
    <row r="12366" spans="9:52" s="180" customFormat="1" x14ac:dyDescent="0.25">
      <c r="I12366" s="203"/>
      <c r="AZ12366" s="115"/>
    </row>
    <row r="12367" spans="9:52" s="180" customFormat="1" x14ac:dyDescent="0.25">
      <c r="I12367" s="203"/>
      <c r="AZ12367" s="115"/>
    </row>
    <row r="12368" spans="9:52" s="180" customFormat="1" x14ac:dyDescent="0.25">
      <c r="I12368" s="203"/>
      <c r="AZ12368" s="115"/>
    </row>
    <row r="12369" spans="9:52" s="180" customFormat="1" x14ac:dyDescent="0.25">
      <c r="I12369" s="203"/>
      <c r="AZ12369" s="115"/>
    </row>
    <row r="12370" spans="9:52" s="180" customFormat="1" x14ac:dyDescent="0.25">
      <c r="I12370" s="203"/>
      <c r="AZ12370" s="115"/>
    </row>
    <row r="12371" spans="9:52" s="180" customFormat="1" x14ac:dyDescent="0.25">
      <c r="I12371" s="203"/>
      <c r="AZ12371" s="115"/>
    </row>
    <row r="12372" spans="9:52" s="180" customFormat="1" x14ac:dyDescent="0.25">
      <c r="I12372" s="203"/>
      <c r="AZ12372" s="115"/>
    </row>
    <row r="12373" spans="9:52" s="180" customFormat="1" x14ac:dyDescent="0.25">
      <c r="I12373" s="203"/>
      <c r="AZ12373" s="115"/>
    </row>
    <row r="12374" spans="9:52" s="180" customFormat="1" x14ac:dyDescent="0.25">
      <c r="I12374" s="203"/>
      <c r="AZ12374" s="115"/>
    </row>
    <row r="12375" spans="9:52" s="180" customFormat="1" x14ac:dyDescent="0.25">
      <c r="I12375" s="203"/>
      <c r="AZ12375" s="115"/>
    </row>
    <row r="12376" spans="9:52" s="180" customFormat="1" x14ac:dyDescent="0.25">
      <c r="I12376" s="203"/>
      <c r="AZ12376" s="115"/>
    </row>
    <row r="12377" spans="9:52" s="180" customFormat="1" x14ac:dyDescent="0.25">
      <c r="I12377" s="203"/>
      <c r="AZ12377" s="115"/>
    </row>
    <row r="12378" spans="9:52" s="180" customFormat="1" x14ac:dyDescent="0.25">
      <c r="I12378" s="203"/>
      <c r="AZ12378" s="115"/>
    </row>
    <row r="12379" spans="9:52" s="180" customFormat="1" x14ac:dyDescent="0.25">
      <c r="I12379" s="203"/>
      <c r="AZ12379" s="115"/>
    </row>
    <row r="12380" spans="9:52" s="180" customFormat="1" x14ac:dyDescent="0.25">
      <c r="I12380" s="203"/>
      <c r="AZ12380" s="115"/>
    </row>
    <row r="12381" spans="9:52" s="180" customFormat="1" x14ac:dyDescent="0.25">
      <c r="I12381" s="203"/>
      <c r="AZ12381" s="115"/>
    </row>
    <row r="12382" spans="9:52" s="180" customFormat="1" x14ac:dyDescent="0.25">
      <c r="I12382" s="203"/>
      <c r="AZ12382" s="115"/>
    </row>
    <row r="12383" spans="9:52" s="180" customFormat="1" x14ac:dyDescent="0.25">
      <c r="I12383" s="203"/>
      <c r="AZ12383" s="115"/>
    </row>
    <row r="12384" spans="9:52" s="180" customFormat="1" x14ac:dyDescent="0.25">
      <c r="I12384" s="203"/>
      <c r="AZ12384" s="115"/>
    </row>
    <row r="12385" spans="9:52" s="180" customFormat="1" x14ac:dyDescent="0.25">
      <c r="I12385" s="203"/>
      <c r="AZ12385" s="115"/>
    </row>
    <row r="12386" spans="9:52" s="180" customFormat="1" x14ac:dyDescent="0.25">
      <c r="I12386" s="203"/>
      <c r="AZ12386" s="115"/>
    </row>
    <row r="12387" spans="9:52" s="180" customFormat="1" x14ac:dyDescent="0.25">
      <c r="I12387" s="203"/>
      <c r="AZ12387" s="115"/>
    </row>
    <row r="12388" spans="9:52" s="180" customFormat="1" x14ac:dyDescent="0.25">
      <c r="I12388" s="203"/>
      <c r="AZ12388" s="115"/>
    </row>
    <row r="12389" spans="9:52" s="180" customFormat="1" x14ac:dyDescent="0.25">
      <c r="I12389" s="203"/>
      <c r="AZ12389" s="115"/>
    </row>
    <row r="12390" spans="9:52" s="180" customFormat="1" x14ac:dyDescent="0.25">
      <c r="I12390" s="203"/>
      <c r="AZ12390" s="115"/>
    </row>
    <row r="12391" spans="9:52" s="180" customFormat="1" x14ac:dyDescent="0.25">
      <c r="I12391" s="203"/>
      <c r="AZ12391" s="115"/>
    </row>
    <row r="12392" spans="9:52" s="180" customFormat="1" x14ac:dyDescent="0.25">
      <c r="I12392" s="203"/>
      <c r="AZ12392" s="115"/>
    </row>
    <row r="12393" spans="9:52" s="180" customFormat="1" x14ac:dyDescent="0.25">
      <c r="I12393" s="203"/>
      <c r="AZ12393" s="115"/>
    </row>
    <row r="12394" spans="9:52" s="180" customFormat="1" x14ac:dyDescent="0.25">
      <c r="I12394" s="203"/>
      <c r="AZ12394" s="115"/>
    </row>
    <row r="12395" spans="9:52" s="180" customFormat="1" x14ac:dyDescent="0.25">
      <c r="I12395" s="203"/>
      <c r="AZ12395" s="115"/>
    </row>
    <row r="12396" spans="9:52" s="180" customFormat="1" x14ac:dyDescent="0.25">
      <c r="I12396" s="203"/>
      <c r="AZ12396" s="115"/>
    </row>
    <row r="12397" spans="9:52" s="180" customFormat="1" x14ac:dyDescent="0.25">
      <c r="I12397" s="203"/>
      <c r="AZ12397" s="115"/>
    </row>
    <row r="12398" spans="9:52" s="180" customFormat="1" x14ac:dyDescent="0.25">
      <c r="I12398" s="203"/>
      <c r="AZ12398" s="115"/>
    </row>
    <row r="12399" spans="9:52" s="180" customFormat="1" x14ac:dyDescent="0.25">
      <c r="I12399" s="203"/>
      <c r="AZ12399" s="115"/>
    </row>
    <row r="12400" spans="9:52" s="180" customFormat="1" x14ac:dyDescent="0.25">
      <c r="I12400" s="203"/>
      <c r="AZ12400" s="115"/>
    </row>
    <row r="12401" spans="9:52" s="180" customFormat="1" x14ac:dyDescent="0.25">
      <c r="I12401" s="203"/>
      <c r="AZ12401" s="115"/>
    </row>
    <row r="12402" spans="9:52" s="180" customFormat="1" x14ac:dyDescent="0.25">
      <c r="I12402" s="203"/>
      <c r="AZ12402" s="115"/>
    </row>
    <row r="12403" spans="9:52" s="180" customFormat="1" x14ac:dyDescent="0.25">
      <c r="I12403" s="203"/>
      <c r="AZ12403" s="115"/>
    </row>
    <row r="12404" spans="9:52" s="180" customFormat="1" x14ac:dyDescent="0.25">
      <c r="I12404" s="203"/>
      <c r="AZ12404" s="115"/>
    </row>
    <row r="12405" spans="9:52" s="180" customFormat="1" x14ac:dyDescent="0.25">
      <c r="I12405" s="203"/>
      <c r="AZ12405" s="115"/>
    </row>
    <row r="12406" spans="9:52" s="180" customFormat="1" x14ac:dyDescent="0.25">
      <c r="I12406" s="203"/>
      <c r="AZ12406" s="115"/>
    </row>
    <row r="12407" spans="9:52" s="180" customFormat="1" x14ac:dyDescent="0.25">
      <c r="I12407" s="203"/>
      <c r="AZ12407" s="115"/>
    </row>
    <row r="12408" spans="9:52" s="180" customFormat="1" x14ac:dyDescent="0.25">
      <c r="I12408" s="203"/>
      <c r="AZ12408" s="115"/>
    </row>
    <row r="12409" spans="9:52" s="180" customFormat="1" x14ac:dyDescent="0.25">
      <c r="I12409" s="203"/>
      <c r="AZ12409" s="115"/>
    </row>
    <row r="12410" spans="9:52" s="180" customFormat="1" x14ac:dyDescent="0.25">
      <c r="I12410" s="203"/>
      <c r="AZ12410" s="115"/>
    </row>
    <row r="12411" spans="9:52" s="180" customFormat="1" x14ac:dyDescent="0.25">
      <c r="I12411" s="203"/>
      <c r="AZ12411" s="115"/>
    </row>
    <row r="12412" spans="9:52" s="180" customFormat="1" x14ac:dyDescent="0.25">
      <c r="I12412" s="203"/>
      <c r="AZ12412" s="115"/>
    </row>
    <row r="12413" spans="9:52" s="180" customFormat="1" x14ac:dyDescent="0.25">
      <c r="I12413" s="203"/>
      <c r="AZ12413" s="115"/>
    </row>
    <row r="12414" spans="9:52" s="180" customFormat="1" x14ac:dyDescent="0.25">
      <c r="I12414" s="203"/>
      <c r="AZ12414" s="115"/>
    </row>
    <row r="12415" spans="9:52" s="180" customFormat="1" x14ac:dyDescent="0.25">
      <c r="I12415" s="203"/>
      <c r="AZ12415" s="115"/>
    </row>
    <row r="12416" spans="9:52" s="180" customFormat="1" x14ac:dyDescent="0.25">
      <c r="I12416" s="203"/>
      <c r="AZ12416" s="115"/>
    </row>
    <row r="12417" spans="9:52" s="180" customFormat="1" x14ac:dyDescent="0.25">
      <c r="I12417" s="203"/>
      <c r="AZ12417" s="115"/>
    </row>
    <row r="12418" spans="9:52" s="180" customFormat="1" x14ac:dyDescent="0.25">
      <c r="I12418" s="203"/>
      <c r="AZ12418" s="115"/>
    </row>
    <row r="12419" spans="9:52" s="180" customFormat="1" x14ac:dyDescent="0.25">
      <c r="I12419" s="203"/>
      <c r="AZ12419" s="115"/>
    </row>
    <row r="12420" spans="9:52" s="180" customFormat="1" x14ac:dyDescent="0.25">
      <c r="I12420" s="203"/>
      <c r="AZ12420" s="115"/>
    </row>
    <row r="12421" spans="9:52" s="180" customFormat="1" x14ac:dyDescent="0.25">
      <c r="I12421" s="203"/>
      <c r="AZ12421" s="115"/>
    </row>
    <row r="12422" spans="9:52" s="180" customFormat="1" x14ac:dyDescent="0.25">
      <c r="I12422" s="203"/>
      <c r="AZ12422" s="115"/>
    </row>
    <row r="12423" spans="9:52" s="180" customFormat="1" x14ac:dyDescent="0.25">
      <c r="I12423" s="203"/>
      <c r="AZ12423" s="115"/>
    </row>
    <row r="12424" spans="9:52" s="180" customFormat="1" x14ac:dyDescent="0.25">
      <c r="I12424" s="203"/>
      <c r="AZ12424" s="115"/>
    </row>
    <row r="12425" spans="9:52" s="180" customFormat="1" x14ac:dyDescent="0.25">
      <c r="I12425" s="203"/>
      <c r="AZ12425" s="115"/>
    </row>
    <row r="12426" spans="9:52" s="180" customFormat="1" x14ac:dyDescent="0.25">
      <c r="I12426" s="203"/>
      <c r="AZ12426" s="115"/>
    </row>
    <row r="12427" spans="9:52" s="180" customFormat="1" x14ac:dyDescent="0.25">
      <c r="I12427" s="203"/>
      <c r="AZ12427" s="115"/>
    </row>
    <row r="12428" spans="9:52" s="180" customFormat="1" x14ac:dyDescent="0.25">
      <c r="I12428" s="203"/>
      <c r="AZ12428" s="115"/>
    </row>
    <row r="12429" spans="9:52" s="180" customFormat="1" x14ac:dyDescent="0.25">
      <c r="I12429" s="203"/>
      <c r="AZ12429" s="115"/>
    </row>
    <row r="12430" spans="9:52" s="180" customFormat="1" x14ac:dyDescent="0.25">
      <c r="I12430" s="203"/>
      <c r="AZ12430" s="115"/>
    </row>
    <row r="12431" spans="9:52" s="180" customFormat="1" x14ac:dyDescent="0.25">
      <c r="I12431" s="203"/>
      <c r="AZ12431" s="115"/>
    </row>
    <row r="12432" spans="9:52" s="180" customFormat="1" x14ac:dyDescent="0.25">
      <c r="I12432" s="203"/>
      <c r="AZ12432" s="115"/>
    </row>
    <row r="12433" spans="9:52" s="180" customFormat="1" x14ac:dyDescent="0.25">
      <c r="I12433" s="203"/>
      <c r="AZ12433" s="115"/>
    </row>
    <row r="12434" spans="9:52" s="180" customFormat="1" x14ac:dyDescent="0.25">
      <c r="I12434" s="203"/>
      <c r="AZ12434" s="115"/>
    </row>
    <row r="12435" spans="9:52" s="180" customFormat="1" x14ac:dyDescent="0.25">
      <c r="I12435" s="203"/>
      <c r="AZ12435" s="115"/>
    </row>
    <row r="12436" spans="9:52" s="180" customFormat="1" x14ac:dyDescent="0.25">
      <c r="I12436" s="203"/>
      <c r="AZ12436" s="115"/>
    </row>
    <row r="12437" spans="9:52" s="180" customFormat="1" x14ac:dyDescent="0.25">
      <c r="I12437" s="203"/>
      <c r="AZ12437" s="115"/>
    </row>
    <row r="12438" spans="9:52" s="180" customFormat="1" x14ac:dyDescent="0.25">
      <c r="I12438" s="203"/>
      <c r="AZ12438" s="115"/>
    </row>
    <row r="12439" spans="9:52" s="180" customFormat="1" x14ac:dyDescent="0.25">
      <c r="I12439" s="203"/>
      <c r="AZ12439" s="115"/>
    </row>
    <row r="12440" spans="9:52" s="180" customFormat="1" x14ac:dyDescent="0.25">
      <c r="I12440" s="203"/>
      <c r="AZ12440" s="115"/>
    </row>
    <row r="12441" spans="9:52" s="180" customFormat="1" x14ac:dyDescent="0.25">
      <c r="I12441" s="203"/>
      <c r="AZ12441" s="115"/>
    </row>
    <row r="12442" spans="9:52" s="180" customFormat="1" x14ac:dyDescent="0.25">
      <c r="I12442" s="203"/>
      <c r="AZ12442" s="115"/>
    </row>
    <row r="12443" spans="9:52" s="180" customFormat="1" x14ac:dyDescent="0.25">
      <c r="I12443" s="203"/>
      <c r="AZ12443" s="115"/>
    </row>
    <row r="12444" spans="9:52" s="180" customFormat="1" x14ac:dyDescent="0.25">
      <c r="I12444" s="203"/>
      <c r="AZ12444" s="115"/>
    </row>
    <row r="12445" spans="9:52" s="180" customFormat="1" x14ac:dyDescent="0.25">
      <c r="I12445" s="203"/>
      <c r="AZ12445" s="115"/>
    </row>
    <row r="12446" spans="9:52" s="180" customFormat="1" x14ac:dyDescent="0.25">
      <c r="I12446" s="203"/>
      <c r="AZ12446" s="115"/>
    </row>
    <row r="12447" spans="9:52" s="180" customFormat="1" x14ac:dyDescent="0.25">
      <c r="I12447" s="203"/>
      <c r="AZ12447" s="115"/>
    </row>
    <row r="12448" spans="9:52" s="180" customFormat="1" x14ac:dyDescent="0.25">
      <c r="I12448" s="203"/>
      <c r="AZ12448" s="115"/>
    </row>
    <row r="12449" spans="9:52" s="180" customFormat="1" x14ac:dyDescent="0.25">
      <c r="I12449" s="203"/>
      <c r="AZ12449" s="115"/>
    </row>
    <row r="12450" spans="9:52" s="180" customFormat="1" x14ac:dyDescent="0.25">
      <c r="I12450" s="203"/>
      <c r="AZ12450" s="115"/>
    </row>
    <row r="12451" spans="9:52" s="180" customFormat="1" x14ac:dyDescent="0.25">
      <c r="I12451" s="203"/>
      <c r="AZ12451" s="115"/>
    </row>
    <row r="12452" spans="9:52" s="180" customFormat="1" x14ac:dyDescent="0.25">
      <c r="I12452" s="203"/>
      <c r="AZ12452" s="115"/>
    </row>
    <row r="12453" spans="9:52" s="180" customFormat="1" x14ac:dyDescent="0.25">
      <c r="I12453" s="203"/>
      <c r="AZ12453" s="115"/>
    </row>
    <row r="12454" spans="9:52" s="180" customFormat="1" x14ac:dyDescent="0.25">
      <c r="I12454" s="203"/>
      <c r="AZ12454" s="115"/>
    </row>
    <row r="12455" spans="9:52" s="180" customFormat="1" x14ac:dyDescent="0.25">
      <c r="I12455" s="203"/>
      <c r="AZ12455" s="115"/>
    </row>
    <row r="12456" spans="9:52" s="180" customFormat="1" x14ac:dyDescent="0.25">
      <c r="I12456" s="203"/>
      <c r="AZ12456" s="115"/>
    </row>
    <row r="12457" spans="9:52" s="180" customFormat="1" x14ac:dyDescent="0.25">
      <c r="I12457" s="203"/>
      <c r="AZ12457" s="115"/>
    </row>
    <row r="12458" spans="9:52" s="180" customFormat="1" x14ac:dyDescent="0.25">
      <c r="I12458" s="203"/>
      <c r="AZ12458" s="115"/>
    </row>
    <row r="12459" spans="9:52" s="180" customFormat="1" x14ac:dyDescent="0.25">
      <c r="I12459" s="203"/>
      <c r="AZ12459" s="115"/>
    </row>
    <row r="12460" spans="9:52" s="180" customFormat="1" x14ac:dyDescent="0.25">
      <c r="I12460" s="203"/>
      <c r="AZ12460" s="115"/>
    </row>
    <row r="12461" spans="9:52" s="180" customFormat="1" x14ac:dyDescent="0.25">
      <c r="I12461" s="203"/>
      <c r="AZ12461" s="115"/>
    </row>
    <row r="12462" spans="9:52" s="180" customFormat="1" x14ac:dyDescent="0.25">
      <c r="I12462" s="203"/>
      <c r="AZ12462" s="115"/>
    </row>
    <row r="12463" spans="9:52" s="180" customFormat="1" x14ac:dyDescent="0.25">
      <c r="I12463" s="203"/>
      <c r="AZ12463" s="115"/>
    </row>
    <row r="12464" spans="9:52" s="180" customFormat="1" x14ac:dyDescent="0.25">
      <c r="I12464" s="203"/>
      <c r="AZ12464" s="115"/>
    </row>
    <row r="12465" spans="9:52" s="180" customFormat="1" x14ac:dyDescent="0.25">
      <c r="I12465" s="203"/>
      <c r="AZ12465" s="115"/>
    </row>
    <row r="12466" spans="9:52" s="180" customFormat="1" x14ac:dyDescent="0.25">
      <c r="I12466" s="203"/>
      <c r="AZ12466" s="115"/>
    </row>
    <row r="12467" spans="9:52" s="180" customFormat="1" x14ac:dyDescent="0.25">
      <c r="I12467" s="203"/>
      <c r="AZ12467" s="115"/>
    </row>
    <row r="12468" spans="9:52" s="180" customFormat="1" x14ac:dyDescent="0.25">
      <c r="I12468" s="203"/>
      <c r="AZ12468" s="115"/>
    </row>
    <row r="12469" spans="9:52" s="180" customFormat="1" x14ac:dyDescent="0.25">
      <c r="I12469" s="203"/>
      <c r="AZ12469" s="115"/>
    </row>
    <row r="12470" spans="9:52" s="180" customFormat="1" x14ac:dyDescent="0.25">
      <c r="I12470" s="203"/>
      <c r="AZ12470" s="115"/>
    </row>
    <row r="12471" spans="9:52" s="180" customFormat="1" x14ac:dyDescent="0.25">
      <c r="I12471" s="203"/>
      <c r="AZ12471" s="115"/>
    </row>
    <row r="12472" spans="9:52" s="180" customFormat="1" x14ac:dyDescent="0.25">
      <c r="I12472" s="203"/>
      <c r="AZ12472" s="115"/>
    </row>
    <row r="12473" spans="9:52" s="180" customFormat="1" x14ac:dyDescent="0.25">
      <c r="I12473" s="203"/>
      <c r="AZ12473" s="115"/>
    </row>
    <row r="12474" spans="9:52" s="180" customFormat="1" x14ac:dyDescent="0.25">
      <c r="I12474" s="203"/>
      <c r="AZ12474" s="115"/>
    </row>
    <row r="12475" spans="9:52" s="180" customFormat="1" x14ac:dyDescent="0.25">
      <c r="I12475" s="203"/>
      <c r="AZ12475" s="115"/>
    </row>
    <row r="12476" spans="9:52" s="180" customFormat="1" x14ac:dyDescent="0.25">
      <c r="I12476" s="203"/>
      <c r="AZ12476" s="115"/>
    </row>
    <row r="12477" spans="9:52" s="180" customFormat="1" x14ac:dyDescent="0.25">
      <c r="I12477" s="203"/>
      <c r="AZ12477" s="115"/>
    </row>
    <row r="12478" spans="9:52" s="180" customFormat="1" x14ac:dyDescent="0.25">
      <c r="I12478" s="203"/>
      <c r="AZ12478" s="115"/>
    </row>
    <row r="12479" spans="9:52" s="180" customFormat="1" x14ac:dyDescent="0.25">
      <c r="I12479" s="203"/>
      <c r="AZ12479" s="115"/>
    </row>
    <row r="12480" spans="9:52" s="180" customFormat="1" x14ac:dyDescent="0.25">
      <c r="I12480" s="203"/>
      <c r="AZ12480" s="115"/>
    </row>
    <row r="12481" spans="9:52" s="180" customFormat="1" x14ac:dyDescent="0.25">
      <c r="I12481" s="203"/>
      <c r="AZ12481" s="115"/>
    </row>
    <row r="12482" spans="9:52" s="180" customFormat="1" x14ac:dyDescent="0.25">
      <c r="I12482" s="203"/>
      <c r="AZ12482" s="115"/>
    </row>
    <row r="12483" spans="9:52" s="180" customFormat="1" x14ac:dyDescent="0.25">
      <c r="I12483" s="203"/>
      <c r="AZ12483" s="115"/>
    </row>
    <row r="12484" spans="9:52" s="180" customFormat="1" x14ac:dyDescent="0.25">
      <c r="I12484" s="203"/>
      <c r="AZ12484" s="115"/>
    </row>
    <row r="12485" spans="9:52" s="180" customFormat="1" x14ac:dyDescent="0.25">
      <c r="I12485" s="203"/>
      <c r="AZ12485" s="115"/>
    </row>
    <row r="12486" spans="9:52" s="180" customFormat="1" x14ac:dyDescent="0.25">
      <c r="I12486" s="203"/>
      <c r="AZ12486" s="115"/>
    </row>
    <row r="12487" spans="9:52" s="180" customFormat="1" x14ac:dyDescent="0.25">
      <c r="I12487" s="203"/>
      <c r="AZ12487" s="115"/>
    </row>
    <row r="12488" spans="9:52" s="180" customFormat="1" x14ac:dyDescent="0.25">
      <c r="I12488" s="203"/>
      <c r="AZ12488" s="115"/>
    </row>
    <row r="12489" spans="9:52" s="180" customFormat="1" x14ac:dyDescent="0.25">
      <c r="I12489" s="203"/>
      <c r="AZ12489" s="115"/>
    </row>
    <row r="12490" spans="9:52" s="180" customFormat="1" x14ac:dyDescent="0.25">
      <c r="I12490" s="203"/>
      <c r="AZ12490" s="115"/>
    </row>
    <row r="12491" spans="9:52" s="180" customFormat="1" x14ac:dyDescent="0.25">
      <c r="I12491" s="203"/>
      <c r="AZ12491" s="115"/>
    </row>
    <row r="12492" spans="9:52" s="180" customFormat="1" x14ac:dyDescent="0.25">
      <c r="I12492" s="203"/>
      <c r="AZ12492" s="115"/>
    </row>
    <row r="12493" spans="9:52" s="180" customFormat="1" x14ac:dyDescent="0.25">
      <c r="I12493" s="203"/>
      <c r="AZ12493" s="115"/>
    </row>
    <row r="12494" spans="9:52" s="180" customFormat="1" x14ac:dyDescent="0.25">
      <c r="I12494" s="203"/>
      <c r="AZ12494" s="115"/>
    </row>
    <row r="12495" spans="9:52" s="180" customFormat="1" x14ac:dyDescent="0.25">
      <c r="I12495" s="203"/>
      <c r="AZ12495" s="115"/>
    </row>
    <row r="12496" spans="9:52" s="180" customFormat="1" x14ac:dyDescent="0.25">
      <c r="I12496" s="203"/>
      <c r="AZ12496" s="115"/>
    </row>
    <row r="12497" spans="9:52" s="180" customFormat="1" x14ac:dyDescent="0.25">
      <c r="I12497" s="203"/>
      <c r="AZ12497" s="115"/>
    </row>
    <row r="12498" spans="9:52" s="180" customFormat="1" x14ac:dyDescent="0.25">
      <c r="I12498" s="203"/>
      <c r="AZ12498" s="115"/>
    </row>
    <row r="12499" spans="9:52" s="180" customFormat="1" x14ac:dyDescent="0.25">
      <c r="I12499" s="203"/>
      <c r="AZ12499" s="115"/>
    </row>
    <row r="12500" spans="9:52" s="180" customFormat="1" x14ac:dyDescent="0.25">
      <c r="I12500" s="203"/>
      <c r="AZ12500" s="115"/>
    </row>
    <row r="12501" spans="9:52" s="180" customFormat="1" x14ac:dyDescent="0.25">
      <c r="I12501" s="203"/>
      <c r="AZ12501" s="115"/>
    </row>
    <row r="12502" spans="9:52" s="180" customFormat="1" x14ac:dyDescent="0.25">
      <c r="I12502" s="203"/>
      <c r="AZ12502" s="115"/>
    </row>
    <row r="12503" spans="9:52" s="180" customFormat="1" x14ac:dyDescent="0.25">
      <c r="I12503" s="203"/>
      <c r="AZ12503" s="115"/>
    </row>
    <row r="12504" spans="9:52" s="180" customFormat="1" x14ac:dyDescent="0.25">
      <c r="I12504" s="203"/>
      <c r="AZ12504" s="115"/>
    </row>
    <row r="12505" spans="9:52" s="180" customFormat="1" x14ac:dyDescent="0.25">
      <c r="I12505" s="203"/>
      <c r="AZ12505" s="115"/>
    </row>
    <row r="12506" spans="9:52" s="180" customFormat="1" x14ac:dyDescent="0.25">
      <c r="I12506" s="203"/>
      <c r="AZ12506" s="115"/>
    </row>
    <row r="12507" spans="9:52" s="180" customFormat="1" x14ac:dyDescent="0.25">
      <c r="I12507" s="203"/>
      <c r="AZ12507" s="115"/>
    </row>
    <row r="12508" spans="9:52" s="180" customFormat="1" x14ac:dyDescent="0.25">
      <c r="I12508" s="203"/>
      <c r="AZ12508" s="115"/>
    </row>
    <row r="12509" spans="9:52" s="180" customFormat="1" x14ac:dyDescent="0.25">
      <c r="I12509" s="203"/>
      <c r="AZ12509" s="115"/>
    </row>
    <row r="12510" spans="9:52" s="180" customFormat="1" x14ac:dyDescent="0.25">
      <c r="I12510" s="203"/>
      <c r="AZ12510" s="115"/>
    </row>
    <row r="12511" spans="9:52" s="180" customFormat="1" x14ac:dyDescent="0.25">
      <c r="I12511" s="203"/>
      <c r="AZ12511" s="115"/>
    </row>
    <row r="12512" spans="9:52" s="180" customFormat="1" x14ac:dyDescent="0.25">
      <c r="I12512" s="203"/>
      <c r="AZ12512" s="115"/>
    </row>
    <row r="12513" spans="9:52" s="180" customFormat="1" x14ac:dyDescent="0.25">
      <c r="I12513" s="203"/>
      <c r="AZ12513" s="115"/>
    </row>
    <row r="12514" spans="9:52" s="180" customFormat="1" x14ac:dyDescent="0.25">
      <c r="I12514" s="203"/>
      <c r="AZ12514" s="115"/>
    </row>
    <row r="12515" spans="9:52" s="180" customFormat="1" x14ac:dyDescent="0.25">
      <c r="I12515" s="203"/>
      <c r="AZ12515" s="115"/>
    </row>
    <row r="12516" spans="9:52" s="180" customFormat="1" x14ac:dyDescent="0.25">
      <c r="I12516" s="203"/>
      <c r="AZ12516" s="115"/>
    </row>
    <row r="12517" spans="9:52" s="180" customFormat="1" x14ac:dyDescent="0.25">
      <c r="I12517" s="203"/>
      <c r="AZ12517" s="115"/>
    </row>
    <row r="12518" spans="9:52" s="180" customFormat="1" x14ac:dyDescent="0.25">
      <c r="I12518" s="203"/>
      <c r="AZ12518" s="115"/>
    </row>
    <row r="12519" spans="9:52" s="180" customFormat="1" x14ac:dyDescent="0.25">
      <c r="I12519" s="203"/>
      <c r="AZ12519" s="115"/>
    </row>
    <row r="12520" spans="9:52" s="180" customFormat="1" x14ac:dyDescent="0.25">
      <c r="I12520" s="203"/>
      <c r="AZ12520" s="115"/>
    </row>
    <row r="12521" spans="9:52" s="180" customFormat="1" x14ac:dyDescent="0.25">
      <c r="I12521" s="203"/>
      <c r="AZ12521" s="115"/>
    </row>
    <row r="12522" spans="9:52" s="180" customFormat="1" x14ac:dyDescent="0.25">
      <c r="I12522" s="203"/>
      <c r="AZ12522" s="115"/>
    </row>
    <row r="12523" spans="9:52" s="180" customFormat="1" x14ac:dyDescent="0.25">
      <c r="I12523" s="203"/>
      <c r="AZ12523" s="115"/>
    </row>
    <row r="12524" spans="9:52" s="180" customFormat="1" x14ac:dyDescent="0.25">
      <c r="I12524" s="203"/>
      <c r="AZ12524" s="115"/>
    </row>
    <row r="12525" spans="9:52" s="180" customFormat="1" x14ac:dyDescent="0.25">
      <c r="I12525" s="203"/>
      <c r="AZ12525" s="115"/>
    </row>
    <row r="12526" spans="9:52" s="180" customFormat="1" x14ac:dyDescent="0.25">
      <c r="I12526" s="203"/>
      <c r="AZ12526" s="115"/>
    </row>
    <row r="12527" spans="9:52" s="180" customFormat="1" x14ac:dyDescent="0.25">
      <c r="I12527" s="203"/>
      <c r="AZ12527" s="115"/>
    </row>
    <row r="12528" spans="9:52" s="180" customFormat="1" x14ac:dyDescent="0.25">
      <c r="I12528" s="203"/>
      <c r="AZ12528" s="115"/>
    </row>
    <row r="12529" spans="9:52" s="180" customFormat="1" x14ac:dyDescent="0.25">
      <c r="I12529" s="203"/>
      <c r="AZ12529" s="115"/>
    </row>
    <row r="12530" spans="9:52" s="180" customFormat="1" x14ac:dyDescent="0.25">
      <c r="I12530" s="203"/>
      <c r="AZ12530" s="115"/>
    </row>
    <row r="12531" spans="9:52" s="180" customFormat="1" x14ac:dyDescent="0.25">
      <c r="I12531" s="203"/>
      <c r="AZ12531" s="115"/>
    </row>
    <row r="12532" spans="9:52" s="180" customFormat="1" x14ac:dyDescent="0.25">
      <c r="I12532" s="203"/>
      <c r="AZ12532" s="115"/>
    </row>
    <row r="12533" spans="9:52" s="180" customFormat="1" x14ac:dyDescent="0.25">
      <c r="I12533" s="203"/>
      <c r="AZ12533" s="115"/>
    </row>
    <row r="12534" spans="9:52" s="180" customFormat="1" x14ac:dyDescent="0.25">
      <c r="I12534" s="203"/>
      <c r="AZ12534" s="115"/>
    </row>
    <row r="12535" spans="9:52" s="180" customFormat="1" x14ac:dyDescent="0.25">
      <c r="I12535" s="203"/>
      <c r="AZ12535" s="115"/>
    </row>
    <row r="12536" spans="9:52" s="180" customFormat="1" x14ac:dyDescent="0.25">
      <c r="I12536" s="203"/>
      <c r="AZ12536" s="115"/>
    </row>
    <row r="12537" spans="9:52" s="180" customFormat="1" x14ac:dyDescent="0.25">
      <c r="I12537" s="203"/>
      <c r="AZ12537" s="115"/>
    </row>
    <row r="12538" spans="9:52" s="180" customFormat="1" x14ac:dyDescent="0.25">
      <c r="I12538" s="203"/>
      <c r="AZ12538" s="115"/>
    </row>
    <row r="12539" spans="9:52" s="180" customFormat="1" x14ac:dyDescent="0.25">
      <c r="I12539" s="203"/>
      <c r="AZ12539" s="115"/>
    </row>
    <row r="12540" spans="9:52" s="180" customFormat="1" x14ac:dyDescent="0.25">
      <c r="I12540" s="203"/>
      <c r="AZ12540" s="115"/>
    </row>
    <row r="12541" spans="9:52" s="180" customFormat="1" x14ac:dyDescent="0.25">
      <c r="I12541" s="203"/>
      <c r="AZ12541" s="115"/>
    </row>
    <row r="12542" spans="9:52" s="180" customFormat="1" x14ac:dyDescent="0.25">
      <c r="I12542" s="203"/>
      <c r="AZ12542" s="115"/>
    </row>
    <row r="12543" spans="9:52" s="180" customFormat="1" x14ac:dyDescent="0.25">
      <c r="I12543" s="203"/>
      <c r="AZ12543" s="115"/>
    </row>
    <row r="12544" spans="9:52" s="180" customFormat="1" x14ac:dyDescent="0.25">
      <c r="I12544" s="203"/>
      <c r="AZ12544" s="115"/>
    </row>
    <row r="12545" spans="9:52" s="180" customFormat="1" x14ac:dyDescent="0.25">
      <c r="I12545" s="203"/>
      <c r="AZ12545" s="115"/>
    </row>
    <row r="12546" spans="9:52" s="180" customFormat="1" x14ac:dyDescent="0.25">
      <c r="I12546" s="203"/>
      <c r="AZ12546" s="115"/>
    </row>
    <row r="12547" spans="9:52" s="180" customFormat="1" x14ac:dyDescent="0.25">
      <c r="I12547" s="203"/>
      <c r="AZ12547" s="115"/>
    </row>
    <row r="12548" spans="9:52" s="180" customFormat="1" x14ac:dyDescent="0.25">
      <c r="I12548" s="203"/>
      <c r="AZ12548" s="115"/>
    </row>
    <row r="12549" spans="9:52" s="180" customFormat="1" x14ac:dyDescent="0.25">
      <c r="I12549" s="203"/>
      <c r="AZ12549" s="115"/>
    </row>
    <row r="12550" spans="9:52" s="180" customFormat="1" x14ac:dyDescent="0.25">
      <c r="I12550" s="203"/>
      <c r="AZ12550" s="115"/>
    </row>
    <row r="12551" spans="9:52" s="180" customFormat="1" x14ac:dyDescent="0.25">
      <c r="I12551" s="203"/>
      <c r="AZ12551" s="115"/>
    </row>
    <row r="12552" spans="9:52" s="180" customFormat="1" x14ac:dyDescent="0.25">
      <c r="I12552" s="203"/>
      <c r="AZ12552" s="115"/>
    </row>
    <row r="12553" spans="9:52" s="180" customFormat="1" x14ac:dyDescent="0.25">
      <c r="I12553" s="203"/>
      <c r="AZ12553" s="115"/>
    </row>
    <row r="12554" spans="9:52" s="180" customFormat="1" x14ac:dyDescent="0.25">
      <c r="I12554" s="203"/>
      <c r="AZ12554" s="115"/>
    </row>
    <row r="12555" spans="9:52" s="180" customFormat="1" x14ac:dyDescent="0.25">
      <c r="I12555" s="203"/>
      <c r="AZ12555" s="115"/>
    </row>
    <row r="12556" spans="9:52" s="180" customFormat="1" x14ac:dyDescent="0.25">
      <c r="I12556" s="203"/>
      <c r="AZ12556" s="115"/>
    </row>
    <row r="12557" spans="9:52" s="180" customFormat="1" x14ac:dyDescent="0.25">
      <c r="I12557" s="203"/>
      <c r="AZ12557" s="115"/>
    </row>
    <row r="12558" spans="9:52" s="180" customFormat="1" x14ac:dyDescent="0.25">
      <c r="I12558" s="203"/>
      <c r="AZ12558" s="115"/>
    </row>
    <row r="12559" spans="9:52" s="180" customFormat="1" x14ac:dyDescent="0.25">
      <c r="I12559" s="203"/>
      <c r="AZ12559" s="115"/>
    </row>
    <row r="12560" spans="9:52" s="180" customFormat="1" x14ac:dyDescent="0.25">
      <c r="I12560" s="203"/>
      <c r="AZ12560" s="115"/>
    </row>
    <row r="12561" spans="9:52" s="180" customFormat="1" x14ac:dyDescent="0.25">
      <c r="I12561" s="203"/>
      <c r="AZ12561" s="115"/>
    </row>
    <row r="12562" spans="9:52" s="180" customFormat="1" x14ac:dyDescent="0.25">
      <c r="I12562" s="203"/>
      <c r="AZ12562" s="115"/>
    </row>
    <row r="12563" spans="9:52" s="180" customFormat="1" x14ac:dyDescent="0.25">
      <c r="I12563" s="203"/>
      <c r="AZ12563" s="115"/>
    </row>
    <row r="12564" spans="9:52" s="180" customFormat="1" x14ac:dyDescent="0.25">
      <c r="I12564" s="203"/>
      <c r="AZ12564" s="115"/>
    </row>
    <row r="12565" spans="9:52" s="180" customFormat="1" x14ac:dyDescent="0.25">
      <c r="I12565" s="203"/>
      <c r="AZ12565" s="115"/>
    </row>
    <row r="12566" spans="9:52" s="180" customFormat="1" x14ac:dyDescent="0.25">
      <c r="I12566" s="203"/>
      <c r="AZ12566" s="115"/>
    </row>
    <row r="12567" spans="9:52" s="180" customFormat="1" x14ac:dyDescent="0.25">
      <c r="I12567" s="203"/>
      <c r="AZ12567" s="115"/>
    </row>
    <row r="12568" spans="9:52" s="180" customFormat="1" x14ac:dyDescent="0.25">
      <c r="I12568" s="203"/>
      <c r="AZ12568" s="115"/>
    </row>
    <row r="12569" spans="9:52" s="180" customFormat="1" x14ac:dyDescent="0.25">
      <c r="I12569" s="203"/>
      <c r="AZ12569" s="115"/>
    </row>
    <row r="12570" spans="9:52" s="180" customFormat="1" x14ac:dyDescent="0.25">
      <c r="I12570" s="203"/>
      <c r="AZ12570" s="115"/>
    </row>
    <row r="12571" spans="9:52" s="180" customFormat="1" x14ac:dyDescent="0.25">
      <c r="I12571" s="203"/>
      <c r="AZ12571" s="115"/>
    </row>
    <row r="12572" spans="9:52" s="180" customFormat="1" x14ac:dyDescent="0.25">
      <c r="I12572" s="203"/>
      <c r="AZ12572" s="115"/>
    </row>
    <row r="12573" spans="9:52" s="180" customFormat="1" x14ac:dyDescent="0.25">
      <c r="I12573" s="203"/>
      <c r="AZ12573" s="115"/>
    </row>
    <row r="12574" spans="9:52" s="180" customFormat="1" x14ac:dyDescent="0.25">
      <c r="I12574" s="203"/>
      <c r="AZ12574" s="115"/>
    </row>
    <row r="12575" spans="9:52" s="180" customFormat="1" x14ac:dyDescent="0.25">
      <c r="I12575" s="203"/>
      <c r="AZ12575" s="115"/>
    </row>
    <row r="12576" spans="9:52" s="180" customFormat="1" x14ac:dyDescent="0.25">
      <c r="I12576" s="203"/>
      <c r="AZ12576" s="115"/>
    </row>
    <row r="12577" spans="9:52" s="180" customFormat="1" x14ac:dyDescent="0.25">
      <c r="I12577" s="203"/>
      <c r="AZ12577" s="115"/>
    </row>
    <row r="12578" spans="9:52" s="180" customFormat="1" x14ac:dyDescent="0.25">
      <c r="I12578" s="203"/>
      <c r="AZ12578" s="115"/>
    </row>
    <row r="12579" spans="9:52" s="180" customFormat="1" x14ac:dyDescent="0.25">
      <c r="I12579" s="203"/>
      <c r="AZ12579" s="115"/>
    </row>
    <row r="12580" spans="9:52" s="180" customFormat="1" x14ac:dyDescent="0.25">
      <c r="I12580" s="203"/>
      <c r="AZ12580" s="115"/>
    </row>
    <row r="12581" spans="9:52" s="180" customFormat="1" x14ac:dyDescent="0.25">
      <c r="I12581" s="203"/>
      <c r="AZ12581" s="115"/>
    </row>
    <row r="12582" spans="9:52" s="180" customFormat="1" x14ac:dyDescent="0.25">
      <c r="I12582" s="203"/>
      <c r="AZ12582" s="115"/>
    </row>
    <row r="12583" spans="9:52" s="180" customFormat="1" x14ac:dyDescent="0.25">
      <c r="I12583" s="203"/>
      <c r="AZ12583" s="115"/>
    </row>
    <row r="12584" spans="9:52" s="180" customFormat="1" x14ac:dyDescent="0.25">
      <c r="I12584" s="203"/>
      <c r="AZ12584" s="115"/>
    </row>
    <row r="12585" spans="9:52" s="180" customFormat="1" x14ac:dyDescent="0.25">
      <c r="I12585" s="203"/>
      <c r="AZ12585" s="115"/>
    </row>
    <row r="12586" spans="9:52" s="180" customFormat="1" x14ac:dyDescent="0.25">
      <c r="I12586" s="203"/>
      <c r="AZ12586" s="115"/>
    </row>
    <row r="12587" spans="9:52" s="180" customFormat="1" x14ac:dyDescent="0.25">
      <c r="I12587" s="203"/>
      <c r="AZ12587" s="115"/>
    </row>
    <row r="12588" spans="9:52" s="180" customFormat="1" x14ac:dyDescent="0.25">
      <c r="I12588" s="203"/>
      <c r="AZ12588" s="115"/>
    </row>
    <row r="12589" spans="9:52" s="180" customFormat="1" x14ac:dyDescent="0.25">
      <c r="I12589" s="203"/>
      <c r="AZ12589" s="115"/>
    </row>
    <row r="12590" spans="9:52" s="180" customFormat="1" x14ac:dyDescent="0.25">
      <c r="I12590" s="203"/>
      <c r="AZ12590" s="115"/>
    </row>
    <row r="12591" spans="9:52" s="180" customFormat="1" x14ac:dyDescent="0.25">
      <c r="I12591" s="203"/>
      <c r="AZ12591" s="115"/>
    </row>
    <row r="12592" spans="9:52" s="180" customFormat="1" x14ac:dyDescent="0.25">
      <c r="I12592" s="203"/>
      <c r="AZ12592" s="115"/>
    </row>
    <row r="12593" spans="9:52" s="180" customFormat="1" x14ac:dyDescent="0.25">
      <c r="I12593" s="203"/>
      <c r="AZ12593" s="115"/>
    </row>
    <row r="12594" spans="9:52" s="180" customFormat="1" x14ac:dyDescent="0.25">
      <c r="I12594" s="203"/>
      <c r="AZ12594" s="115"/>
    </row>
    <row r="12595" spans="9:52" s="180" customFormat="1" x14ac:dyDescent="0.25">
      <c r="I12595" s="203"/>
      <c r="AZ12595" s="115"/>
    </row>
    <row r="12596" spans="9:52" s="180" customFormat="1" x14ac:dyDescent="0.25">
      <c r="I12596" s="203"/>
      <c r="AZ12596" s="115"/>
    </row>
    <row r="12597" spans="9:52" s="180" customFormat="1" x14ac:dyDescent="0.25">
      <c r="I12597" s="203"/>
      <c r="AZ12597" s="115"/>
    </row>
    <row r="12598" spans="9:52" s="180" customFormat="1" x14ac:dyDescent="0.25">
      <c r="I12598" s="203"/>
      <c r="AZ12598" s="115"/>
    </row>
    <row r="12599" spans="9:52" s="180" customFormat="1" x14ac:dyDescent="0.25">
      <c r="I12599" s="203"/>
      <c r="AZ12599" s="115"/>
    </row>
    <row r="12600" spans="9:52" s="180" customFormat="1" x14ac:dyDescent="0.25">
      <c r="I12600" s="203"/>
      <c r="AZ12600" s="115"/>
    </row>
    <row r="12601" spans="9:52" s="180" customFormat="1" x14ac:dyDescent="0.25">
      <c r="I12601" s="203"/>
      <c r="AZ12601" s="115"/>
    </row>
    <row r="12602" spans="9:52" s="180" customFormat="1" x14ac:dyDescent="0.25">
      <c r="I12602" s="203"/>
      <c r="AZ12602" s="115"/>
    </row>
    <row r="12603" spans="9:52" s="180" customFormat="1" x14ac:dyDescent="0.25">
      <c r="I12603" s="203"/>
      <c r="AZ12603" s="115"/>
    </row>
    <row r="12604" spans="9:52" s="180" customFormat="1" x14ac:dyDescent="0.25">
      <c r="I12604" s="203"/>
      <c r="AZ12604" s="115"/>
    </row>
    <row r="12605" spans="9:52" s="180" customFormat="1" x14ac:dyDescent="0.25">
      <c r="I12605" s="203"/>
      <c r="AZ12605" s="115"/>
    </row>
    <row r="12606" spans="9:52" s="180" customFormat="1" x14ac:dyDescent="0.25">
      <c r="I12606" s="203"/>
      <c r="AZ12606" s="115"/>
    </row>
    <row r="12607" spans="9:52" s="180" customFormat="1" x14ac:dyDescent="0.25">
      <c r="I12607" s="203"/>
      <c r="AZ12607" s="115"/>
    </row>
    <row r="12608" spans="9:52" s="180" customFormat="1" x14ac:dyDescent="0.25">
      <c r="I12608" s="203"/>
      <c r="AZ12608" s="115"/>
    </row>
    <row r="12609" spans="9:52" s="180" customFormat="1" x14ac:dyDescent="0.25">
      <c r="I12609" s="203"/>
      <c r="AZ12609" s="115"/>
    </row>
    <row r="12610" spans="9:52" s="180" customFormat="1" x14ac:dyDescent="0.25">
      <c r="I12610" s="203"/>
      <c r="AZ12610" s="115"/>
    </row>
    <row r="12611" spans="9:52" s="180" customFormat="1" x14ac:dyDescent="0.25">
      <c r="I12611" s="203"/>
      <c r="AZ12611" s="115"/>
    </row>
    <row r="12612" spans="9:52" s="180" customFormat="1" x14ac:dyDescent="0.25">
      <c r="I12612" s="203"/>
      <c r="AZ12612" s="115"/>
    </row>
    <row r="12613" spans="9:52" s="180" customFormat="1" x14ac:dyDescent="0.25">
      <c r="I12613" s="203"/>
      <c r="AZ12613" s="115"/>
    </row>
    <row r="12614" spans="9:52" s="180" customFormat="1" x14ac:dyDescent="0.25">
      <c r="I12614" s="203"/>
      <c r="AZ12614" s="115"/>
    </row>
    <row r="12615" spans="9:52" s="180" customFormat="1" x14ac:dyDescent="0.25">
      <c r="I12615" s="203"/>
      <c r="AZ12615" s="115"/>
    </row>
    <row r="12616" spans="9:52" s="180" customFormat="1" x14ac:dyDescent="0.25">
      <c r="I12616" s="203"/>
      <c r="AZ12616" s="115"/>
    </row>
    <row r="12617" spans="9:52" s="180" customFormat="1" x14ac:dyDescent="0.25">
      <c r="I12617" s="203"/>
      <c r="AZ12617" s="115"/>
    </row>
    <row r="12618" spans="9:52" s="180" customFormat="1" x14ac:dyDescent="0.25">
      <c r="I12618" s="203"/>
      <c r="AZ12618" s="115"/>
    </row>
    <row r="12619" spans="9:52" s="180" customFormat="1" x14ac:dyDescent="0.25">
      <c r="I12619" s="203"/>
      <c r="AZ12619" s="115"/>
    </row>
    <row r="12620" spans="9:52" s="180" customFormat="1" x14ac:dyDescent="0.25">
      <c r="I12620" s="203"/>
      <c r="AZ12620" s="115"/>
    </row>
    <row r="12621" spans="9:52" s="180" customFormat="1" x14ac:dyDescent="0.25">
      <c r="I12621" s="203"/>
      <c r="AZ12621" s="115"/>
    </row>
    <row r="12622" spans="9:52" s="180" customFormat="1" x14ac:dyDescent="0.25">
      <c r="I12622" s="203"/>
      <c r="AZ12622" s="115"/>
    </row>
    <row r="12623" spans="9:52" s="180" customFormat="1" x14ac:dyDescent="0.25">
      <c r="I12623" s="203"/>
      <c r="AZ12623" s="115"/>
    </row>
    <row r="12624" spans="9:52" s="180" customFormat="1" x14ac:dyDescent="0.25">
      <c r="I12624" s="203"/>
      <c r="AZ12624" s="115"/>
    </row>
    <row r="12625" spans="9:52" s="180" customFormat="1" x14ac:dyDescent="0.25">
      <c r="I12625" s="203"/>
      <c r="AZ12625" s="115"/>
    </row>
    <row r="12626" spans="9:52" s="180" customFormat="1" x14ac:dyDescent="0.25">
      <c r="I12626" s="203"/>
      <c r="AZ12626" s="115"/>
    </row>
    <row r="12627" spans="9:52" s="180" customFormat="1" x14ac:dyDescent="0.25">
      <c r="I12627" s="203"/>
      <c r="AZ12627" s="115"/>
    </row>
    <row r="12628" spans="9:52" s="180" customFormat="1" x14ac:dyDescent="0.25">
      <c r="I12628" s="203"/>
      <c r="AZ12628" s="115"/>
    </row>
    <row r="12629" spans="9:52" s="180" customFormat="1" x14ac:dyDescent="0.25">
      <c r="I12629" s="203"/>
      <c r="AZ12629" s="115"/>
    </row>
    <row r="12630" spans="9:52" s="180" customFormat="1" x14ac:dyDescent="0.25">
      <c r="I12630" s="203"/>
      <c r="AZ12630" s="115"/>
    </row>
    <row r="12631" spans="9:52" s="180" customFormat="1" x14ac:dyDescent="0.25">
      <c r="I12631" s="203"/>
      <c r="AZ12631" s="115"/>
    </row>
    <row r="12632" spans="9:52" s="180" customFormat="1" x14ac:dyDescent="0.25">
      <c r="I12632" s="203"/>
      <c r="AZ12632" s="115"/>
    </row>
    <row r="12633" spans="9:52" s="180" customFormat="1" x14ac:dyDescent="0.25">
      <c r="I12633" s="203"/>
      <c r="AZ12633" s="115"/>
    </row>
    <row r="12634" spans="9:52" s="180" customFormat="1" x14ac:dyDescent="0.25">
      <c r="I12634" s="203"/>
      <c r="AZ12634" s="115"/>
    </row>
    <row r="12635" spans="9:52" s="180" customFormat="1" x14ac:dyDescent="0.25">
      <c r="I12635" s="203"/>
      <c r="AZ12635" s="115"/>
    </row>
    <row r="12636" spans="9:52" s="180" customFormat="1" x14ac:dyDescent="0.25">
      <c r="I12636" s="203"/>
      <c r="AZ12636" s="115"/>
    </row>
    <row r="12637" spans="9:52" s="180" customFormat="1" x14ac:dyDescent="0.25">
      <c r="I12637" s="203"/>
      <c r="AZ12637" s="115"/>
    </row>
    <row r="12638" spans="9:52" s="180" customFormat="1" x14ac:dyDescent="0.25">
      <c r="I12638" s="203"/>
      <c r="AZ12638" s="115"/>
    </row>
    <row r="12639" spans="9:52" s="180" customFormat="1" x14ac:dyDescent="0.25">
      <c r="I12639" s="203"/>
      <c r="AZ12639" s="115"/>
    </row>
    <row r="12640" spans="9:52" s="180" customFormat="1" x14ac:dyDescent="0.25">
      <c r="I12640" s="203"/>
      <c r="AZ12640" s="115"/>
    </row>
    <row r="12641" spans="9:52" s="180" customFormat="1" x14ac:dyDescent="0.25">
      <c r="I12641" s="203"/>
      <c r="AZ12641" s="115"/>
    </row>
    <row r="12642" spans="9:52" s="180" customFormat="1" x14ac:dyDescent="0.25">
      <c r="I12642" s="203"/>
      <c r="AZ12642" s="115"/>
    </row>
    <row r="12643" spans="9:52" s="180" customFormat="1" x14ac:dyDescent="0.25">
      <c r="I12643" s="203"/>
      <c r="AZ12643" s="115"/>
    </row>
    <row r="12644" spans="9:52" s="180" customFormat="1" x14ac:dyDescent="0.25">
      <c r="I12644" s="203"/>
      <c r="AZ12644" s="115"/>
    </row>
    <row r="12645" spans="9:52" s="180" customFormat="1" x14ac:dyDescent="0.25">
      <c r="I12645" s="203"/>
      <c r="AZ12645" s="115"/>
    </row>
    <row r="12646" spans="9:52" s="180" customFormat="1" x14ac:dyDescent="0.25">
      <c r="I12646" s="203"/>
      <c r="AZ12646" s="115"/>
    </row>
    <row r="12647" spans="9:52" s="180" customFormat="1" x14ac:dyDescent="0.25">
      <c r="I12647" s="203"/>
      <c r="AZ12647" s="115"/>
    </row>
    <row r="12648" spans="9:52" s="180" customFormat="1" x14ac:dyDescent="0.25">
      <c r="I12648" s="203"/>
      <c r="AZ12648" s="115"/>
    </row>
    <row r="12649" spans="9:52" s="180" customFormat="1" x14ac:dyDescent="0.25">
      <c r="I12649" s="203"/>
      <c r="AZ12649" s="115"/>
    </row>
    <row r="12650" spans="9:52" s="180" customFormat="1" x14ac:dyDescent="0.25">
      <c r="I12650" s="203"/>
      <c r="AZ12650" s="115"/>
    </row>
    <row r="12651" spans="9:52" s="180" customFormat="1" x14ac:dyDescent="0.25">
      <c r="I12651" s="203"/>
      <c r="AZ12651" s="115"/>
    </row>
    <row r="12652" spans="9:52" s="180" customFormat="1" x14ac:dyDescent="0.25">
      <c r="I12652" s="203"/>
      <c r="AZ12652" s="115"/>
    </row>
    <row r="12653" spans="9:52" s="180" customFormat="1" x14ac:dyDescent="0.25">
      <c r="I12653" s="203"/>
      <c r="AZ12653" s="115"/>
    </row>
    <row r="12654" spans="9:52" s="180" customFormat="1" x14ac:dyDescent="0.25">
      <c r="I12654" s="203"/>
      <c r="AZ12654" s="115"/>
    </row>
    <row r="12655" spans="9:52" s="180" customFormat="1" x14ac:dyDescent="0.25">
      <c r="I12655" s="203"/>
      <c r="AZ12655" s="115"/>
    </row>
    <row r="12656" spans="9:52" s="180" customFormat="1" x14ac:dyDescent="0.25">
      <c r="I12656" s="203"/>
      <c r="AZ12656" s="115"/>
    </row>
    <row r="12657" spans="9:52" s="180" customFormat="1" x14ac:dyDescent="0.25">
      <c r="I12657" s="203"/>
      <c r="AZ12657" s="115"/>
    </row>
    <row r="12658" spans="9:52" s="180" customFormat="1" x14ac:dyDescent="0.25">
      <c r="I12658" s="203"/>
      <c r="AZ12658" s="115"/>
    </row>
    <row r="12659" spans="9:52" s="180" customFormat="1" x14ac:dyDescent="0.25">
      <c r="I12659" s="203"/>
      <c r="AZ12659" s="115"/>
    </row>
    <row r="12660" spans="9:52" s="180" customFormat="1" x14ac:dyDescent="0.25">
      <c r="I12660" s="203"/>
      <c r="AZ12660" s="115"/>
    </row>
    <row r="12661" spans="9:52" s="180" customFormat="1" x14ac:dyDescent="0.25">
      <c r="I12661" s="203"/>
      <c r="AZ12661" s="115"/>
    </row>
    <row r="12662" spans="9:52" s="180" customFormat="1" x14ac:dyDescent="0.25">
      <c r="I12662" s="203"/>
      <c r="AZ12662" s="115"/>
    </row>
    <row r="12663" spans="9:52" s="180" customFormat="1" x14ac:dyDescent="0.25">
      <c r="I12663" s="203"/>
      <c r="AZ12663" s="115"/>
    </row>
    <row r="12664" spans="9:52" s="180" customFormat="1" x14ac:dyDescent="0.25">
      <c r="I12664" s="203"/>
      <c r="AZ12664" s="115"/>
    </row>
    <row r="12665" spans="9:52" s="180" customFormat="1" x14ac:dyDescent="0.25">
      <c r="I12665" s="203"/>
      <c r="AZ12665" s="115"/>
    </row>
    <row r="12666" spans="9:52" s="180" customFormat="1" x14ac:dyDescent="0.25">
      <c r="I12666" s="203"/>
      <c r="AZ12666" s="115"/>
    </row>
    <row r="12667" spans="9:52" s="180" customFormat="1" x14ac:dyDescent="0.25">
      <c r="I12667" s="203"/>
      <c r="AZ12667" s="115"/>
    </row>
    <row r="12668" spans="9:52" s="180" customFormat="1" x14ac:dyDescent="0.25">
      <c r="I12668" s="203"/>
      <c r="AZ12668" s="115"/>
    </row>
    <row r="12669" spans="9:52" s="180" customFormat="1" x14ac:dyDescent="0.25">
      <c r="I12669" s="203"/>
      <c r="AZ12669" s="115"/>
    </row>
    <row r="12670" spans="9:52" s="180" customFormat="1" x14ac:dyDescent="0.25">
      <c r="I12670" s="203"/>
      <c r="AZ12670" s="115"/>
    </row>
    <row r="12671" spans="9:52" s="180" customFormat="1" x14ac:dyDescent="0.25">
      <c r="I12671" s="203"/>
      <c r="AZ12671" s="115"/>
    </row>
    <row r="12672" spans="9:52" s="180" customFormat="1" x14ac:dyDescent="0.25">
      <c r="I12672" s="203"/>
      <c r="AZ12672" s="115"/>
    </row>
    <row r="12673" spans="9:52" s="180" customFormat="1" x14ac:dyDescent="0.25">
      <c r="I12673" s="203"/>
      <c r="AZ12673" s="115"/>
    </row>
    <row r="12674" spans="9:52" s="180" customFormat="1" x14ac:dyDescent="0.25">
      <c r="I12674" s="203"/>
      <c r="AZ12674" s="115"/>
    </row>
    <row r="12675" spans="9:52" s="180" customFormat="1" x14ac:dyDescent="0.25">
      <c r="I12675" s="203"/>
      <c r="AZ12675" s="115"/>
    </row>
    <row r="12676" spans="9:52" s="180" customFormat="1" x14ac:dyDescent="0.25">
      <c r="I12676" s="203"/>
      <c r="AZ12676" s="115"/>
    </row>
    <row r="12677" spans="9:52" s="180" customFormat="1" x14ac:dyDescent="0.25">
      <c r="I12677" s="203"/>
      <c r="AZ12677" s="115"/>
    </row>
    <row r="12678" spans="9:52" s="180" customFormat="1" x14ac:dyDescent="0.25">
      <c r="I12678" s="203"/>
      <c r="AZ12678" s="115"/>
    </row>
    <row r="12679" spans="9:52" s="180" customFormat="1" x14ac:dyDescent="0.25">
      <c r="I12679" s="203"/>
      <c r="AZ12679" s="115"/>
    </row>
    <row r="12680" spans="9:52" s="180" customFormat="1" x14ac:dyDescent="0.25">
      <c r="I12680" s="203"/>
      <c r="AZ12680" s="115"/>
    </row>
    <row r="12681" spans="9:52" s="180" customFormat="1" x14ac:dyDescent="0.25">
      <c r="I12681" s="203"/>
      <c r="AZ12681" s="115"/>
    </row>
    <row r="12682" spans="9:52" s="180" customFormat="1" x14ac:dyDescent="0.25">
      <c r="I12682" s="203"/>
      <c r="AZ12682" s="115"/>
    </row>
    <row r="12683" spans="9:52" s="180" customFormat="1" x14ac:dyDescent="0.25">
      <c r="I12683" s="203"/>
      <c r="AZ12683" s="115"/>
    </row>
    <row r="12684" spans="9:52" s="180" customFormat="1" x14ac:dyDescent="0.25">
      <c r="I12684" s="203"/>
      <c r="AZ12684" s="115"/>
    </row>
    <row r="12685" spans="9:52" s="180" customFormat="1" x14ac:dyDescent="0.25">
      <c r="I12685" s="203"/>
      <c r="AZ12685" s="115"/>
    </row>
    <row r="12686" spans="9:52" s="180" customFormat="1" x14ac:dyDescent="0.25">
      <c r="I12686" s="203"/>
      <c r="AZ12686" s="115"/>
    </row>
    <row r="12687" spans="9:52" s="180" customFormat="1" x14ac:dyDescent="0.25">
      <c r="I12687" s="203"/>
      <c r="AZ12687" s="115"/>
    </row>
    <row r="12688" spans="9:52" s="180" customFormat="1" x14ac:dyDescent="0.25">
      <c r="I12688" s="203"/>
      <c r="AZ12688" s="115"/>
    </row>
    <row r="12689" spans="9:52" s="180" customFormat="1" x14ac:dyDescent="0.25">
      <c r="I12689" s="203"/>
      <c r="AZ12689" s="115"/>
    </row>
    <row r="12690" spans="9:52" s="180" customFormat="1" x14ac:dyDescent="0.25">
      <c r="I12690" s="203"/>
      <c r="AZ12690" s="115"/>
    </row>
    <row r="12691" spans="9:52" s="180" customFormat="1" x14ac:dyDescent="0.25">
      <c r="I12691" s="203"/>
      <c r="AZ12691" s="115"/>
    </row>
    <row r="12692" spans="9:52" s="180" customFormat="1" x14ac:dyDescent="0.25">
      <c r="I12692" s="203"/>
      <c r="AZ12692" s="115"/>
    </row>
    <row r="12693" spans="9:52" s="180" customFormat="1" x14ac:dyDescent="0.25">
      <c r="I12693" s="203"/>
      <c r="AZ12693" s="115"/>
    </row>
    <row r="12694" spans="9:52" s="180" customFormat="1" x14ac:dyDescent="0.25">
      <c r="I12694" s="203"/>
      <c r="AZ12694" s="115"/>
    </row>
    <row r="12695" spans="9:52" s="180" customFormat="1" x14ac:dyDescent="0.25">
      <c r="I12695" s="203"/>
      <c r="AZ12695" s="115"/>
    </row>
    <row r="12696" spans="9:52" s="180" customFormat="1" x14ac:dyDescent="0.25">
      <c r="I12696" s="203"/>
      <c r="AZ12696" s="115"/>
    </row>
    <row r="12697" spans="9:52" s="180" customFormat="1" x14ac:dyDescent="0.25">
      <c r="I12697" s="203"/>
      <c r="AZ12697" s="115"/>
    </row>
    <row r="12698" spans="9:52" s="180" customFormat="1" x14ac:dyDescent="0.25">
      <c r="I12698" s="203"/>
      <c r="AZ12698" s="115"/>
    </row>
    <row r="12699" spans="9:52" s="180" customFormat="1" x14ac:dyDescent="0.25">
      <c r="I12699" s="203"/>
      <c r="AZ12699" s="115"/>
    </row>
    <row r="12700" spans="9:52" s="180" customFormat="1" x14ac:dyDescent="0.25">
      <c r="I12700" s="203"/>
      <c r="AZ12700" s="115"/>
    </row>
    <row r="12701" spans="9:52" s="180" customFormat="1" x14ac:dyDescent="0.25">
      <c r="I12701" s="203"/>
      <c r="AZ12701" s="115"/>
    </row>
    <row r="12702" spans="9:52" s="180" customFormat="1" x14ac:dyDescent="0.25">
      <c r="I12702" s="203"/>
      <c r="AZ12702" s="115"/>
    </row>
    <row r="12703" spans="9:52" s="180" customFormat="1" x14ac:dyDescent="0.25">
      <c r="I12703" s="203"/>
      <c r="AZ12703" s="115"/>
    </row>
    <row r="12704" spans="9:52" s="180" customFormat="1" x14ac:dyDescent="0.25">
      <c r="I12704" s="203"/>
      <c r="AZ12704" s="115"/>
    </row>
    <row r="12705" spans="9:52" s="180" customFormat="1" x14ac:dyDescent="0.25">
      <c r="I12705" s="203"/>
      <c r="AZ12705" s="115"/>
    </row>
    <row r="12706" spans="9:52" s="180" customFormat="1" x14ac:dyDescent="0.25">
      <c r="I12706" s="203"/>
      <c r="AZ12706" s="115"/>
    </row>
    <row r="12707" spans="9:52" s="180" customFormat="1" x14ac:dyDescent="0.25">
      <c r="I12707" s="203"/>
      <c r="AZ12707" s="115"/>
    </row>
    <row r="12708" spans="9:52" s="180" customFormat="1" x14ac:dyDescent="0.25">
      <c r="I12708" s="203"/>
      <c r="AZ12708" s="115"/>
    </row>
    <row r="12709" spans="9:52" s="180" customFormat="1" x14ac:dyDescent="0.25">
      <c r="I12709" s="203"/>
      <c r="AZ12709" s="115"/>
    </row>
    <row r="12710" spans="9:52" s="180" customFormat="1" x14ac:dyDescent="0.25">
      <c r="I12710" s="203"/>
      <c r="AZ12710" s="115"/>
    </row>
    <row r="12711" spans="9:52" s="180" customFormat="1" x14ac:dyDescent="0.25">
      <c r="I12711" s="203"/>
      <c r="AZ12711" s="115"/>
    </row>
    <row r="12712" spans="9:52" s="180" customFormat="1" x14ac:dyDescent="0.25">
      <c r="I12712" s="203"/>
      <c r="AZ12712" s="115"/>
    </row>
    <row r="12713" spans="9:52" s="180" customFormat="1" x14ac:dyDescent="0.25">
      <c r="I12713" s="203"/>
      <c r="AZ12713" s="115"/>
    </row>
    <row r="12714" spans="9:52" s="180" customFormat="1" x14ac:dyDescent="0.25">
      <c r="I12714" s="203"/>
      <c r="AZ12714" s="115"/>
    </row>
    <row r="12715" spans="9:52" s="180" customFormat="1" x14ac:dyDescent="0.25">
      <c r="I12715" s="203"/>
      <c r="AZ12715" s="115"/>
    </row>
    <row r="12716" spans="9:52" s="180" customFormat="1" x14ac:dyDescent="0.25">
      <c r="I12716" s="203"/>
      <c r="AZ12716" s="115"/>
    </row>
    <row r="12717" spans="9:52" s="180" customFormat="1" x14ac:dyDescent="0.25">
      <c r="I12717" s="203"/>
      <c r="AZ12717" s="115"/>
    </row>
    <row r="12718" spans="9:52" s="180" customFormat="1" x14ac:dyDescent="0.25">
      <c r="I12718" s="203"/>
      <c r="AZ12718" s="115"/>
    </row>
    <row r="12719" spans="9:52" s="180" customFormat="1" x14ac:dyDescent="0.25">
      <c r="I12719" s="203"/>
      <c r="AZ12719" s="115"/>
    </row>
    <row r="12720" spans="9:52" s="180" customFormat="1" x14ac:dyDescent="0.25">
      <c r="I12720" s="203"/>
      <c r="AZ12720" s="115"/>
    </row>
    <row r="12721" spans="9:52" s="180" customFormat="1" x14ac:dyDescent="0.25">
      <c r="I12721" s="203"/>
      <c r="AZ12721" s="115"/>
    </row>
    <row r="12722" spans="9:52" s="180" customFormat="1" x14ac:dyDescent="0.25">
      <c r="I12722" s="203"/>
      <c r="AZ12722" s="115"/>
    </row>
    <row r="12723" spans="9:52" s="180" customFormat="1" x14ac:dyDescent="0.25">
      <c r="I12723" s="203"/>
      <c r="AZ12723" s="115"/>
    </row>
    <row r="12724" spans="9:52" s="180" customFormat="1" x14ac:dyDescent="0.25">
      <c r="I12724" s="203"/>
      <c r="AZ12724" s="115"/>
    </row>
    <row r="12725" spans="9:52" s="180" customFormat="1" x14ac:dyDescent="0.25">
      <c r="I12725" s="203"/>
      <c r="AZ12725" s="115"/>
    </row>
    <row r="12726" spans="9:52" s="180" customFormat="1" x14ac:dyDescent="0.25">
      <c r="I12726" s="203"/>
      <c r="AZ12726" s="115"/>
    </row>
    <row r="12727" spans="9:52" s="180" customFormat="1" x14ac:dyDescent="0.25">
      <c r="I12727" s="203"/>
      <c r="AZ12727" s="115"/>
    </row>
    <row r="12728" spans="9:52" s="180" customFormat="1" x14ac:dyDescent="0.25">
      <c r="I12728" s="203"/>
      <c r="AZ12728" s="115"/>
    </row>
    <row r="12729" spans="9:52" s="180" customFormat="1" x14ac:dyDescent="0.25">
      <c r="I12729" s="203"/>
      <c r="AZ12729" s="115"/>
    </row>
    <row r="12730" spans="9:52" s="180" customFormat="1" x14ac:dyDescent="0.25">
      <c r="I12730" s="203"/>
      <c r="AZ12730" s="115"/>
    </row>
    <row r="12731" spans="9:52" s="180" customFormat="1" x14ac:dyDescent="0.25">
      <c r="I12731" s="203"/>
      <c r="AZ12731" s="115"/>
    </row>
    <row r="12732" spans="9:52" s="180" customFormat="1" x14ac:dyDescent="0.25">
      <c r="I12732" s="203"/>
      <c r="AZ12732" s="115"/>
    </row>
    <row r="12733" spans="9:52" s="180" customFormat="1" x14ac:dyDescent="0.25">
      <c r="I12733" s="203"/>
      <c r="AZ12733" s="115"/>
    </row>
    <row r="12734" spans="9:52" s="180" customFormat="1" x14ac:dyDescent="0.25">
      <c r="I12734" s="203"/>
      <c r="AZ12734" s="115"/>
    </row>
    <row r="12735" spans="9:52" s="180" customFormat="1" x14ac:dyDescent="0.25">
      <c r="I12735" s="203"/>
      <c r="AZ12735" s="115"/>
    </row>
    <row r="12736" spans="9:52" s="180" customFormat="1" x14ac:dyDescent="0.25">
      <c r="I12736" s="203"/>
      <c r="AZ12736" s="115"/>
    </row>
    <row r="12737" spans="9:52" s="180" customFormat="1" x14ac:dyDescent="0.25">
      <c r="I12737" s="203"/>
      <c r="AZ12737" s="115"/>
    </row>
    <row r="12738" spans="9:52" s="180" customFormat="1" x14ac:dyDescent="0.25">
      <c r="I12738" s="203"/>
      <c r="AZ12738" s="115"/>
    </row>
    <row r="12739" spans="9:52" s="180" customFormat="1" x14ac:dyDescent="0.25">
      <c r="I12739" s="203"/>
      <c r="AZ12739" s="115"/>
    </row>
    <row r="12740" spans="9:52" s="180" customFormat="1" x14ac:dyDescent="0.25">
      <c r="I12740" s="203"/>
      <c r="AZ12740" s="115"/>
    </row>
    <row r="12741" spans="9:52" s="180" customFormat="1" x14ac:dyDescent="0.25">
      <c r="I12741" s="203"/>
      <c r="AZ12741" s="115"/>
    </row>
    <row r="12742" spans="9:52" s="180" customFormat="1" x14ac:dyDescent="0.25">
      <c r="I12742" s="203"/>
      <c r="AZ12742" s="115"/>
    </row>
    <row r="12743" spans="9:52" s="180" customFormat="1" x14ac:dyDescent="0.25">
      <c r="I12743" s="203"/>
      <c r="AZ12743" s="115"/>
    </row>
    <row r="12744" spans="9:52" s="180" customFormat="1" x14ac:dyDescent="0.25">
      <c r="I12744" s="203"/>
      <c r="AZ12744" s="115"/>
    </row>
    <row r="12745" spans="9:52" s="180" customFormat="1" x14ac:dyDescent="0.25">
      <c r="I12745" s="203"/>
      <c r="AZ12745" s="115"/>
    </row>
    <row r="12746" spans="9:52" s="180" customFormat="1" x14ac:dyDescent="0.25">
      <c r="I12746" s="203"/>
      <c r="AZ12746" s="115"/>
    </row>
    <row r="12747" spans="9:52" s="180" customFormat="1" x14ac:dyDescent="0.25">
      <c r="I12747" s="203"/>
      <c r="AZ12747" s="115"/>
    </row>
    <row r="12748" spans="9:52" s="180" customFormat="1" x14ac:dyDescent="0.25">
      <c r="I12748" s="203"/>
      <c r="AZ12748" s="115"/>
    </row>
    <row r="12749" spans="9:52" s="180" customFormat="1" x14ac:dyDescent="0.25">
      <c r="I12749" s="203"/>
      <c r="AZ12749" s="115"/>
    </row>
    <row r="12750" spans="9:52" s="180" customFormat="1" x14ac:dyDescent="0.25">
      <c r="I12750" s="203"/>
      <c r="AZ12750" s="115"/>
    </row>
    <row r="12751" spans="9:52" s="180" customFormat="1" x14ac:dyDescent="0.25">
      <c r="I12751" s="203"/>
      <c r="AZ12751" s="115"/>
    </row>
    <row r="12752" spans="9:52" s="180" customFormat="1" x14ac:dyDescent="0.25">
      <c r="I12752" s="203"/>
      <c r="AZ12752" s="115"/>
    </row>
    <row r="12753" spans="9:52" s="180" customFormat="1" x14ac:dyDescent="0.25">
      <c r="I12753" s="203"/>
      <c r="AZ12753" s="115"/>
    </row>
    <row r="12754" spans="9:52" s="180" customFormat="1" x14ac:dyDescent="0.25">
      <c r="I12754" s="203"/>
      <c r="AZ12754" s="115"/>
    </row>
    <row r="12755" spans="9:52" s="180" customFormat="1" x14ac:dyDescent="0.25">
      <c r="I12755" s="203"/>
      <c r="AZ12755" s="115"/>
    </row>
    <row r="12756" spans="9:52" s="180" customFormat="1" x14ac:dyDescent="0.25">
      <c r="I12756" s="203"/>
      <c r="AZ12756" s="115"/>
    </row>
    <row r="12757" spans="9:52" s="180" customFormat="1" x14ac:dyDescent="0.25">
      <c r="I12757" s="203"/>
      <c r="AZ12757" s="115"/>
    </row>
    <row r="12758" spans="9:52" s="180" customFormat="1" x14ac:dyDescent="0.25">
      <c r="I12758" s="203"/>
      <c r="AZ12758" s="115"/>
    </row>
    <row r="12759" spans="9:52" s="180" customFormat="1" x14ac:dyDescent="0.25">
      <c r="I12759" s="203"/>
      <c r="AZ12759" s="115"/>
    </row>
    <row r="12760" spans="9:52" s="180" customFormat="1" x14ac:dyDescent="0.25">
      <c r="I12760" s="203"/>
      <c r="AZ12760" s="115"/>
    </row>
    <row r="12761" spans="9:52" s="180" customFormat="1" x14ac:dyDescent="0.25">
      <c r="I12761" s="203"/>
      <c r="AZ12761" s="115"/>
    </row>
    <row r="12762" spans="9:52" s="180" customFormat="1" x14ac:dyDescent="0.25">
      <c r="I12762" s="203"/>
      <c r="AZ12762" s="115"/>
    </row>
    <row r="12763" spans="9:52" s="180" customFormat="1" x14ac:dyDescent="0.25">
      <c r="I12763" s="203"/>
      <c r="AZ12763" s="115"/>
    </row>
    <row r="12764" spans="9:52" s="180" customFormat="1" x14ac:dyDescent="0.25">
      <c r="I12764" s="203"/>
      <c r="AZ12764" s="115"/>
    </row>
    <row r="12765" spans="9:52" s="180" customFormat="1" x14ac:dyDescent="0.25">
      <c r="I12765" s="203"/>
      <c r="AZ12765" s="115"/>
    </row>
    <row r="12766" spans="9:52" s="180" customFormat="1" x14ac:dyDescent="0.25">
      <c r="I12766" s="203"/>
      <c r="AZ12766" s="115"/>
    </row>
    <row r="12767" spans="9:52" s="180" customFormat="1" x14ac:dyDescent="0.25">
      <c r="I12767" s="203"/>
      <c r="AZ12767" s="115"/>
    </row>
    <row r="12768" spans="9:52" s="180" customFormat="1" x14ac:dyDescent="0.25">
      <c r="I12768" s="203"/>
      <c r="AZ12768" s="115"/>
    </row>
    <row r="12769" spans="9:52" s="180" customFormat="1" x14ac:dyDescent="0.25">
      <c r="I12769" s="203"/>
      <c r="AZ12769" s="115"/>
    </row>
    <row r="12770" spans="9:52" s="180" customFormat="1" x14ac:dyDescent="0.25">
      <c r="I12770" s="203"/>
      <c r="AZ12770" s="115"/>
    </row>
    <row r="12771" spans="9:52" s="180" customFormat="1" x14ac:dyDescent="0.25">
      <c r="I12771" s="203"/>
      <c r="AZ12771" s="115"/>
    </row>
    <row r="12772" spans="9:52" s="180" customFormat="1" x14ac:dyDescent="0.25">
      <c r="I12772" s="203"/>
      <c r="AZ12772" s="115"/>
    </row>
    <row r="12773" spans="9:52" s="180" customFormat="1" x14ac:dyDescent="0.25">
      <c r="I12773" s="203"/>
      <c r="AZ12773" s="115"/>
    </row>
    <row r="12774" spans="9:52" s="180" customFormat="1" x14ac:dyDescent="0.25">
      <c r="I12774" s="203"/>
      <c r="AZ12774" s="115"/>
    </row>
    <row r="12775" spans="9:52" s="180" customFormat="1" x14ac:dyDescent="0.25">
      <c r="I12775" s="203"/>
      <c r="AZ12775" s="115"/>
    </row>
    <row r="12776" spans="9:52" s="180" customFormat="1" x14ac:dyDescent="0.25">
      <c r="I12776" s="203"/>
      <c r="AZ12776" s="115"/>
    </row>
    <row r="12777" spans="9:52" s="180" customFormat="1" x14ac:dyDescent="0.25">
      <c r="I12777" s="203"/>
      <c r="AZ12777" s="115"/>
    </row>
    <row r="12778" spans="9:52" s="180" customFormat="1" x14ac:dyDescent="0.25">
      <c r="I12778" s="203"/>
      <c r="AZ12778" s="115"/>
    </row>
    <row r="12779" spans="9:52" s="180" customFormat="1" x14ac:dyDescent="0.25">
      <c r="I12779" s="203"/>
      <c r="AZ12779" s="115"/>
    </row>
    <row r="12780" spans="9:52" s="180" customFormat="1" x14ac:dyDescent="0.25">
      <c r="I12780" s="203"/>
      <c r="AZ12780" s="115"/>
    </row>
    <row r="12781" spans="9:52" s="180" customFormat="1" x14ac:dyDescent="0.25">
      <c r="I12781" s="203"/>
      <c r="AZ12781" s="115"/>
    </row>
    <row r="12782" spans="9:52" s="180" customFormat="1" x14ac:dyDescent="0.25">
      <c r="I12782" s="203"/>
      <c r="AZ12782" s="115"/>
    </row>
    <row r="12783" spans="9:52" s="180" customFormat="1" x14ac:dyDescent="0.25">
      <c r="I12783" s="203"/>
      <c r="AZ12783" s="115"/>
    </row>
    <row r="12784" spans="9:52" s="180" customFormat="1" x14ac:dyDescent="0.25">
      <c r="I12784" s="203"/>
      <c r="AZ12784" s="115"/>
    </row>
    <row r="12785" spans="9:52" s="180" customFormat="1" x14ac:dyDescent="0.25">
      <c r="I12785" s="203"/>
      <c r="AZ12785" s="115"/>
    </row>
    <row r="12786" spans="9:52" s="180" customFormat="1" x14ac:dyDescent="0.25">
      <c r="I12786" s="203"/>
      <c r="AZ12786" s="115"/>
    </row>
    <row r="12787" spans="9:52" s="180" customFormat="1" x14ac:dyDescent="0.25">
      <c r="I12787" s="203"/>
      <c r="AZ12787" s="115"/>
    </row>
    <row r="12788" spans="9:52" s="180" customFormat="1" x14ac:dyDescent="0.25">
      <c r="I12788" s="203"/>
      <c r="AZ12788" s="115"/>
    </row>
    <row r="12789" spans="9:52" s="180" customFormat="1" x14ac:dyDescent="0.25">
      <c r="I12789" s="203"/>
      <c r="AZ12789" s="115"/>
    </row>
    <row r="12790" spans="9:52" s="180" customFormat="1" x14ac:dyDescent="0.25">
      <c r="I12790" s="203"/>
      <c r="AZ12790" s="115"/>
    </row>
    <row r="12791" spans="9:52" s="180" customFormat="1" x14ac:dyDescent="0.25">
      <c r="I12791" s="203"/>
      <c r="AZ12791" s="115"/>
    </row>
    <row r="12792" spans="9:52" s="180" customFormat="1" x14ac:dyDescent="0.25">
      <c r="I12792" s="203"/>
      <c r="AZ12792" s="115"/>
    </row>
    <row r="12793" spans="9:52" s="180" customFormat="1" x14ac:dyDescent="0.25">
      <c r="I12793" s="203"/>
      <c r="AZ12793" s="115"/>
    </row>
    <row r="12794" spans="9:52" s="180" customFormat="1" x14ac:dyDescent="0.25">
      <c r="I12794" s="203"/>
      <c r="AZ12794" s="115"/>
    </row>
    <row r="12795" spans="9:52" s="180" customFormat="1" x14ac:dyDescent="0.25">
      <c r="I12795" s="203"/>
      <c r="AZ12795" s="115"/>
    </row>
    <row r="12796" spans="9:52" s="180" customFormat="1" x14ac:dyDescent="0.25">
      <c r="I12796" s="203"/>
      <c r="AZ12796" s="115"/>
    </row>
    <row r="12797" spans="9:52" s="180" customFormat="1" x14ac:dyDescent="0.25">
      <c r="I12797" s="203"/>
      <c r="AZ12797" s="115"/>
    </row>
    <row r="12798" spans="9:52" s="180" customFormat="1" x14ac:dyDescent="0.25">
      <c r="I12798" s="203"/>
      <c r="AZ12798" s="115"/>
    </row>
    <row r="12799" spans="9:52" s="180" customFormat="1" x14ac:dyDescent="0.25">
      <c r="I12799" s="203"/>
      <c r="AZ12799" s="115"/>
    </row>
    <row r="12800" spans="9:52" s="180" customFormat="1" x14ac:dyDescent="0.25">
      <c r="I12800" s="203"/>
      <c r="AZ12800" s="115"/>
    </row>
    <row r="12801" spans="9:52" s="180" customFormat="1" x14ac:dyDescent="0.25">
      <c r="I12801" s="203"/>
      <c r="AZ12801" s="115"/>
    </row>
    <row r="12802" spans="9:52" s="180" customFormat="1" x14ac:dyDescent="0.25">
      <c r="I12802" s="203"/>
      <c r="AZ12802" s="115"/>
    </row>
    <row r="12803" spans="9:52" s="180" customFormat="1" x14ac:dyDescent="0.25">
      <c r="I12803" s="203"/>
      <c r="AZ12803" s="115"/>
    </row>
    <row r="12804" spans="9:52" s="180" customFormat="1" x14ac:dyDescent="0.25">
      <c r="I12804" s="203"/>
      <c r="AZ12804" s="115"/>
    </row>
    <row r="12805" spans="9:52" s="180" customFormat="1" x14ac:dyDescent="0.25">
      <c r="I12805" s="203"/>
      <c r="AZ12805" s="115"/>
    </row>
    <row r="12806" spans="9:52" s="180" customFormat="1" x14ac:dyDescent="0.25">
      <c r="I12806" s="203"/>
      <c r="AZ12806" s="115"/>
    </row>
    <row r="12807" spans="9:52" s="180" customFormat="1" x14ac:dyDescent="0.25">
      <c r="I12807" s="203"/>
      <c r="AZ12807" s="115"/>
    </row>
    <row r="12808" spans="9:52" s="180" customFormat="1" x14ac:dyDescent="0.25">
      <c r="I12808" s="203"/>
      <c r="AZ12808" s="115"/>
    </row>
    <row r="12809" spans="9:52" s="180" customFormat="1" x14ac:dyDescent="0.25">
      <c r="I12809" s="203"/>
      <c r="AZ12809" s="115"/>
    </row>
    <row r="12810" spans="9:52" s="180" customFormat="1" x14ac:dyDescent="0.25">
      <c r="I12810" s="203"/>
      <c r="AZ12810" s="115"/>
    </row>
    <row r="12811" spans="9:52" s="180" customFormat="1" x14ac:dyDescent="0.25">
      <c r="I12811" s="203"/>
      <c r="AZ12811" s="115"/>
    </row>
    <row r="12812" spans="9:52" s="180" customFormat="1" x14ac:dyDescent="0.25">
      <c r="I12812" s="203"/>
      <c r="AZ12812" s="115"/>
    </row>
    <row r="12813" spans="9:52" s="180" customFormat="1" x14ac:dyDescent="0.25">
      <c r="I12813" s="203"/>
      <c r="AZ12813" s="115"/>
    </row>
    <row r="12814" spans="9:52" s="180" customFormat="1" x14ac:dyDescent="0.25">
      <c r="I12814" s="203"/>
      <c r="AZ12814" s="115"/>
    </row>
    <row r="12815" spans="9:52" s="180" customFormat="1" x14ac:dyDescent="0.25">
      <c r="I12815" s="203"/>
      <c r="AZ12815" s="115"/>
    </row>
    <row r="12816" spans="9:52" s="180" customFormat="1" x14ac:dyDescent="0.25">
      <c r="I12816" s="203"/>
      <c r="AZ12816" s="115"/>
    </row>
    <row r="12817" spans="9:52" s="180" customFormat="1" x14ac:dyDescent="0.25">
      <c r="I12817" s="203"/>
      <c r="AZ12817" s="115"/>
    </row>
    <row r="12818" spans="9:52" s="180" customFormat="1" x14ac:dyDescent="0.25">
      <c r="I12818" s="203"/>
      <c r="AZ12818" s="115"/>
    </row>
    <row r="12819" spans="9:52" s="180" customFormat="1" x14ac:dyDescent="0.25">
      <c r="I12819" s="203"/>
      <c r="AZ12819" s="115"/>
    </row>
    <row r="12820" spans="9:52" s="180" customFormat="1" x14ac:dyDescent="0.25">
      <c r="I12820" s="203"/>
      <c r="AZ12820" s="115"/>
    </row>
    <row r="12821" spans="9:52" s="180" customFormat="1" x14ac:dyDescent="0.25">
      <c r="I12821" s="203"/>
      <c r="AZ12821" s="115"/>
    </row>
    <row r="12822" spans="9:52" s="180" customFormat="1" x14ac:dyDescent="0.25">
      <c r="I12822" s="203"/>
      <c r="AZ12822" s="115"/>
    </row>
    <row r="12823" spans="9:52" s="180" customFormat="1" x14ac:dyDescent="0.25">
      <c r="I12823" s="203"/>
      <c r="AZ12823" s="115"/>
    </row>
    <row r="12824" spans="9:52" s="180" customFormat="1" x14ac:dyDescent="0.25">
      <c r="I12824" s="203"/>
      <c r="AZ12824" s="115"/>
    </row>
    <row r="12825" spans="9:52" s="180" customFormat="1" x14ac:dyDescent="0.25">
      <c r="I12825" s="203"/>
      <c r="AZ12825" s="115"/>
    </row>
    <row r="12826" spans="9:52" s="180" customFormat="1" x14ac:dyDescent="0.25">
      <c r="I12826" s="203"/>
      <c r="AZ12826" s="115"/>
    </row>
    <row r="12827" spans="9:52" s="180" customFormat="1" x14ac:dyDescent="0.25">
      <c r="I12827" s="203"/>
      <c r="AZ12827" s="115"/>
    </row>
    <row r="12828" spans="9:52" s="180" customFormat="1" x14ac:dyDescent="0.25">
      <c r="I12828" s="203"/>
      <c r="AZ12828" s="115"/>
    </row>
    <row r="12829" spans="9:52" s="180" customFormat="1" x14ac:dyDescent="0.25">
      <c r="I12829" s="203"/>
      <c r="AZ12829" s="115"/>
    </row>
    <row r="12830" spans="9:52" s="180" customFormat="1" x14ac:dyDescent="0.25">
      <c r="I12830" s="203"/>
      <c r="AZ12830" s="115"/>
    </row>
    <row r="12831" spans="9:52" s="180" customFormat="1" x14ac:dyDescent="0.25">
      <c r="I12831" s="203"/>
      <c r="AZ12831" s="115"/>
    </row>
    <row r="12832" spans="9:52" s="180" customFormat="1" x14ac:dyDescent="0.25">
      <c r="I12832" s="203"/>
      <c r="AZ12832" s="115"/>
    </row>
    <row r="12833" spans="9:52" s="180" customFormat="1" x14ac:dyDescent="0.25">
      <c r="I12833" s="203"/>
      <c r="AZ12833" s="115"/>
    </row>
    <row r="12834" spans="9:52" s="180" customFormat="1" x14ac:dyDescent="0.25">
      <c r="I12834" s="203"/>
      <c r="AZ12834" s="115"/>
    </row>
    <row r="12835" spans="9:52" s="180" customFormat="1" x14ac:dyDescent="0.25">
      <c r="I12835" s="203"/>
      <c r="AZ12835" s="115"/>
    </row>
    <row r="12836" spans="9:52" s="180" customFormat="1" x14ac:dyDescent="0.25">
      <c r="I12836" s="203"/>
      <c r="AZ12836" s="115"/>
    </row>
    <row r="12837" spans="9:52" s="180" customFormat="1" x14ac:dyDescent="0.25">
      <c r="I12837" s="203"/>
      <c r="AZ12837" s="115"/>
    </row>
    <row r="12838" spans="9:52" s="180" customFormat="1" x14ac:dyDescent="0.25">
      <c r="I12838" s="203"/>
      <c r="AZ12838" s="115"/>
    </row>
    <row r="12839" spans="9:52" s="180" customFormat="1" x14ac:dyDescent="0.25">
      <c r="I12839" s="203"/>
      <c r="AZ12839" s="115"/>
    </row>
    <row r="12840" spans="9:52" s="180" customFormat="1" x14ac:dyDescent="0.25">
      <c r="I12840" s="203"/>
      <c r="AZ12840" s="115"/>
    </row>
    <row r="12841" spans="9:52" s="180" customFormat="1" x14ac:dyDescent="0.25">
      <c r="I12841" s="203"/>
      <c r="AZ12841" s="115"/>
    </row>
    <row r="12842" spans="9:52" s="180" customFormat="1" x14ac:dyDescent="0.25">
      <c r="I12842" s="203"/>
      <c r="AZ12842" s="115"/>
    </row>
    <row r="12843" spans="9:52" s="180" customFormat="1" x14ac:dyDescent="0.25">
      <c r="I12843" s="203"/>
      <c r="AZ12843" s="115"/>
    </row>
    <row r="12844" spans="9:52" s="180" customFormat="1" x14ac:dyDescent="0.25">
      <c r="I12844" s="203"/>
      <c r="AZ12844" s="115"/>
    </row>
    <row r="12845" spans="9:52" s="180" customFormat="1" x14ac:dyDescent="0.25">
      <c r="I12845" s="203"/>
      <c r="AZ12845" s="115"/>
    </row>
    <row r="12846" spans="9:52" s="180" customFormat="1" x14ac:dyDescent="0.25">
      <c r="I12846" s="203"/>
      <c r="AZ12846" s="115"/>
    </row>
    <row r="12847" spans="9:52" s="180" customFormat="1" x14ac:dyDescent="0.25">
      <c r="I12847" s="203"/>
      <c r="AZ12847" s="115"/>
    </row>
    <row r="12848" spans="9:52" s="180" customFormat="1" x14ac:dyDescent="0.25">
      <c r="I12848" s="203"/>
      <c r="AZ12848" s="115"/>
    </row>
    <row r="12849" spans="9:52" s="180" customFormat="1" x14ac:dyDescent="0.25">
      <c r="I12849" s="203"/>
      <c r="AZ12849" s="115"/>
    </row>
    <row r="12850" spans="9:52" s="180" customFormat="1" x14ac:dyDescent="0.25">
      <c r="I12850" s="203"/>
      <c r="AZ12850" s="115"/>
    </row>
    <row r="12851" spans="9:52" s="180" customFormat="1" x14ac:dyDescent="0.25">
      <c r="I12851" s="203"/>
      <c r="AZ12851" s="115"/>
    </row>
    <row r="12852" spans="9:52" s="180" customFormat="1" x14ac:dyDescent="0.25">
      <c r="I12852" s="203"/>
      <c r="AZ12852" s="115"/>
    </row>
    <row r="12853" spans="9:52" s="180" customFormat="1" x14ac:dyDescent="0.25">
      <c r="I12853" s="203"/>
      <c r="AZ12853" s="115"/>
    </row>
    <row r="12854" spans="9:52" s="180" customFormat="1" x14ac:dyDescent="0.25">
      <c r="I12854" s="203"/>
      <c r="AZ12854" s="115"/>
    </row>
    <row r="12855" spans="9:52" s="180" customFormat="1" x14ac:dyDescent="0.25">
      <c r="I12855" s="203"/>
      <c r="AZ12855" s="115"/>
    </row>
    <row r="12856" spans="9:52" s="180" customFormat="1" x14ac:dyDescent="0.25">
      <c r="I12856" s="203"/>
      <c r="AZ12856" s="115"/>
    </row>
    <row r="12857" spans="9:52" s="180" customFormat="1" x14ac:dyDescent="0.25">
      <c r="I12857" s="203"/>
      <c r="AZ12857" s="115"/>
    </row>
    <row r="12858" spans="9:52" s="180" customFormat="1" x14ac:dyDescent="0.25">
      <c r="I12858" s="203"/>
      <c r="AZ12858" s="115"/>
    </row>
    <row r="12859" spans="9:52" s="180" customFormat="1" x14ac:dyDescent="0.25">
      <c r="I12859" s="203"/>
      <c r="AZ12859" s="115"/>
    </row>
    <row r="12860" spans="9:52" s="180" customFormat="1" x14ac:dyDescent="0.25">
      <c r="I12860" s="203"/>
      <c r="AZ12860" s="115"/>
    </row>
    <row r="12861" spans="9:52" s="180" customFormat="1" x14ac:dyDescent="0.25">
      <c r="I12861" s="203"/>
      <c r="AZ12861" s="115"/>
    </row>
    <row r="12862" spans="9:52" s="180" customFormat="1" x14ac:dyDescent="0.25">
      <c r="I12862" s="203"/>
      <c r="AZ12862" s="115"/>
    </row>
    <row r="12863" spans="9:52" s="180" customFormat="1" x14ac:dyDescent="0.25">
      <c r="I12863" s="203"/>
      <c r="AZ12863" s="115"/>
    </row>
    <row r="12864" spans="9:52" s="180" customFormat="1" x14ac:dyDescent="0.25">
      <c r="I12864" s="203"/>
      <c r="AZ12864" s="115"/>
    </row>
    <row r="12865" spans="9:52" s="180" customFormat="1" x14ac:dyDescent="0.25">
      <c r="I12865" s="203"/>
      <c r="AZ12865" s="115"/>
    </row>
    <row r="12866" spans="9:52" s="180" customFormat="1" x14ac:dyDescent="0.25">
      <c r="I12866" s="203"/>
      <c r="AZ12866" s="115"/>
    </row>
    <row r="12867" spans="9:52" s="180" customFormat="1" x14ac:dyDescent="0.25">
      <c r="I12867" s="203"/>
      <c r="AZ12867" s="115"/>
    </row>
    <row r="12868" spans="9:52" s="180" customFormat="1" x14ac:dyDescent="0.25">
      <c r="I12868" s="203"/>
      <c r="AZ12868" s="115"/>
    </row>
    <row r="12869" spans="9:52" s="180" customFormat="1" x14ac:dyDescent="0.25">
      <c r="I12869" s="203"/>
      <c r="AZ12869" s="115"/>
    </row>
    <row r="12870" spans="9:52" s="180" customFormat="1" x14ac:dyDescent="0.25">
      <c r="I12870" s="203"/>
      <c r="AZ12870" s="115"/>
    </row>
    <row r="12871" spans="9:52" s="180" customFormat="1" x14ac:dyDescent="0.25">
      <c r="I12871" s="203"/>
      <c r="AZ12871" s="115"/>
    </row>
    <row r="12872" spans="9:52" s="180" customFormat="1" x14ac:dyDescent="0.25">
      <c r="I12872" s="203"/>
      <c r="AZ12872" s="115"/>
    </row>
    <row r="12873" spans="9:52" s="180" customFormat="1" x14ac:dyDescent="0.25">
      <c r="I12873" s="203"/>
      <c r="AZ12873" s="115"/>
    </row>
    <row r="12874" spans="9:52" s="180" customFormat="1" x14ac:dyDescent="0.25">
      <c r="I12874" s="203"/>
      <c r="AZ12874" s="115"/>
    </row>
    <row r="12875" spans="9:52" s="180" customFormat="1" x14ac:dyDescent="0.25">
      <c r="I12875" s="203"/>
      <c r="AZ12875" s="115"/>
    </row>
    <row r="12876" spans="9:52" s="180" customFormat="1" x14ac:dyDescent="0.25">
      <c r="I12876" s="203"/>
      <c r="AZ12876" s="115"/>
    </row>
    <row r="12877" spans="9:52" s="180" customFormat="1" x14ac:dyDescent="0.25">
      <c r="I12877" s="203"/>
      <c r="AZ12877" s="115"/>
    </row>
    <row r="12878" spans="9:52" s="180" customFormat="1" x14ac:dyDescent="0.25">
      <c r="I12878" s="203"/>
      <c r="AZ12878" s="115"/>
    </row>
    <row r="12879" spans="9:52" s="180" customFormat="1" x14ac:dyDescent="0.25">
      <c r="I12879" s="203"/>
      <c r="AZ12879" s="115"/>
    </row>
    <row r="12880" spans="9:52" s="180" customFormat="1" x14ac:dyDescent="0.25">
      <c r="I12880" s="203"/>
      <c r="AZ12880" s="115"/>
    </row>
    <row r="12881" spans="9:52" s="180" customFormat="1" x14ac:dyDescent="0.25">
      <c r="I12881" s="203"/>
      <c r="AZ12881" s="115"/>
    </row>
    <row r="12882" spans="9:52" s="180" customFormat="1" x14ac:dyDescent="0.25">
      <c r="I12882" s="203"/>
      <c r="AZ12882" s="115"/>
    </row>
    <row r="12883" spans="9:52" s="180" customFormat="1" x14ac:dyDescent="0.25">
      <c r="I12883" s="203"/>
      <c r="AZ12883" s="115"/>
    </row>
    <row r="12884" spans="9:52" s="180" customFormat="1" x14ac:dyDescent="0.25">
      <c r="I12884" s="203"/>
      <c r="AZ12884" s="115"/>
    </row>
    <row r="12885" spans="9:52" s="180" customFormat="1" x14ac:dyDescent="0.25">
      <c r="I12885" s="203"/>
      <c r="AZ12885" s="115"/>
    </row>
    <row r="12886" spans="9:52" s="180" customFormat="1" x14ac:dyDescent="0.25">
      <c r="I12886" s="203"/>
      <c r="AZ12886" s="115"/>
    </row>
    <row r="12887" spans="9:52" s="180" customFormat="1" x14ac:dyDescent="0.25">
      <c r="I12887" s="203"/>
      <c r="AZ12887" s="115"/>
    </row>
    <row r="12888" spans="9:52" s="180" customFormat="1" x14ac:dyDescent="0.25">
      <c r="I12888" s="203"/>
      <c r="AZ12888" s="115"/>
    </row>
    <row r="12889" spans="9:52" s="180" customFormat="1" x14ac:dyDescent="0.25">
      <c r="I12889" s="203"/>
      <c r="AZ12889" s="115"/>
    </row>
    <row r="12890" spans="9:52" s="180" customFormat="1" x14ac:dyDescent="0.25">
      <c r="I12890" s="203"/>
      <c r="AZ12890" s="115"/>
    </row>
    <row r="12891" spans="9:52" s="180" customFormat="1" x14ac:dyDescent="0.25">
      <c r="I12891" s="203"/>
      <c r="AZ12891" s="115"/>
    </row>
    <row r="12892" spans="9:52" s="180" customFormat="1" x14ac:dyDescent="0.25">
      <c r="I12892" s="203"/>
      <c r="AZ12892" s="115"/>
    </row>
    <row r="12893" spans="9:52" s="180" customFormat="1" x14ac:dyDescent="0.25">
      <c r="I12893" s="203"/>
      <c r="AZ12893" s="115"/>
    </row>
    <row r="12894" spans="9:52" s="180" customFormat="1" x14ac:dyDescent="0.25">
      <c r="I12894" s="203"/>
      <c r="AZ12894" s="115"/>
    </row>
    <row r="12895" spans="9:52" s="180" customFormat="1" x14ac:dyDescent="0.25">
      <c r="I12895" s="203"/>
      <c r="AZ12895" s="115"/>
    </row>
    <row r="12896" spans="9:52" s="180" customFormat="1" x14ac:dyDescent="0.25">
      <c r="I12896" s="203"/>
      <c r="AZ12896" s="115"/>
    </row>
    <row r="12897" spans="9:52" s="180" customFormat="1" x14ac:dyDescent="0.25">
      <c r="I12897" s="203"/>
      <c r="AZ12897" s="115"/>
    </row>
    <row r="12898" spans="9:52" s="180" customFormat="1" x14ac:dyDescent="0.25">
      <c r="I12898" s="203"/>
      <c r="AZ12898" s="115"/>
    </row>
    <row r="12899" spans="9:52" s="180" customFormat="1" x14ac:dyDescent="0.25">
      <c r="I12899" s="203"/>
      <c r="AZ12899" s="115"/>
    </row>
    <row r="12900" spans="9:52" s="180" customFormat="1" x14ac:dyDescent="0.25">
      <c r="I12900" s="203"/>
      <c r="AZ12900" s="115"/>
    </row>
    <row r="12901" spans="9:52" s="180" customFormat="1" x14ac:dyDescent="0.25">
      <c r="I12901" s="203"/>
      <c r="AZ12901" s="115"/>
    </row>
    <row r="12902" spans="9:52" s="180" customFormat="1" x14ac:dyDescent="0.25">
      <c r="I12902" s="203"/>
      <c r="AZ12902" s="115"/>
    </row>
    <row r="12903" spans="9:52" s="180" customFormat="1" x14ac:dyDescent="0.25">
      <c r="I12903" s="203"/>
      <c r="AZ12903" s="115"/>
    </row>
    <row r="12904" spans="9:52" s="180" customFormat="1" x14ac:dyDescent="0.25">
      <c r="I12904" s="203"/>
      <c r="AZ12904" s="115"/>
    </row>
    <row r="12905" spans="9:52" s="180" customFormat="1" x14ac:dyDescent="0.25">
      <c r="I12905" s="203"/>
      <c r="AZ12905" s="115"/>
    </row>
    <row r="12906" spans="9:52" s="180" customFormat="1" x14ac:dyDescent="0.25">
      <c r="I12906" s="203"/>
      <c r="AZ12906" s="115"/>
    </row>
    <row r="12907" spans="9:52" s="180" customFormat="1" x14ac:dyDescent="0.25">
      <c r="I12907" s="203"/>
      <c r="AZ12907" s="115"/>
    </row>
    <row r="12908" spans="9:52" s="180" customFormat="1" x14ac:dyDescent="0.25">
      <c r="I12908" s="203"/>
      <c r="AZ12908" s="115"/>
    </row>
    <row r="12909" spans="9:52" s="180" customFormat="1" x14ac:dyDescent="0.25">
      <c r="I12909" s="203"/>
      <c r="AZ12909" s="115"/>
    </row>
    <row r="12910" spans="9:52" s="180" customFormat="1" x14ac:dyDescent="0.25">
      <c r="I12910" s="203"/>
      <c r="AZ12910" s="115"/>
    </row>
    <row r="12911" spans="9:52" s="180" customFormat="1" x14ac:dyDescent="0.25">
      <c r="I12911" s="203"/>
      <c r="AZ12911" s="115"/>
    </row>
    <row r="12912" spans="9:52" s="180" customFormat="1" x14ac:dyDescent="0.25">
      <c r="I12912" s="203"/>
      <c r="AZ12912" s="115"/>
    </row>
    <row r="12913" spans="9:52" s="180" customFormat="1" x14ac:dyDescent="0.25">
      <c r="I12913" s="203"/>
      <c r="AZ12913" s="115"/>
    </row>
    <row r="12914" spans="9:52" s="180" customFormat="1" x14ac:dyDescent="0.25">
      <c r="I12914" s="203"/>
      <c r="AZ12914" s="115"/>
    </row>
    <row r="12915" spans="9:52" s="180" customFormat="1" x14ac:dyDescent="0.25">
      <c r="I12915" s="203"/>
      <c r="AZ12915" s="115"/>
    </row>
    <row r="12916" spans="9:52" s="180" customFormat="1" x14ac:dyDescent="0.25">
      <c r="I12916" s="203"/>
      <c r="AZ12916" s="115"/>
    </row>
    <row r="12917" spans="9:52" s="180" customFormat="1" x14ac:dyDescent="0.25">
      <c r="I12917" s="203"/>
      <c r="AZ12917" s="115"/>
    </row>
    <row r="12918" spans="9:52" s="180" customFormat="1" x14ac:dyDescent="0.25">
      <c r="I12918" s="203"/>
      <c r="AZ12918" s="115"/>
    </row>
    <row r="12919" spans="9:52" s="180" customFormat="1" x14ac:dyDescent="0.25">
      <c r="I12919" s="203"/>
      <c r="AZ12919" s="115"/>
    </row>
    <row r="12920" spans="9:52" s="180" customFormat="1" x14ac:dyDescent="0.25">
      <c r="I12920" s="203"/>
      <c r="AZ12920" s="115"/>
    </row>
    <row r="12921" spans="9:52" s="180" customFormat="1" x14ac:dyDescent="0.25">
      <c r="I12921" s="203"/>
      <c r="AZ12921" s="115"/>
    </row>
    <row r="12922" spans="9:52" s="180" customFormat="1" x14ac:dyDescent="0.25">
      <c r="I12922" s="203"/>
      <c r="AZ12922" s="115"/>
    </row>
    <row r="12923" spans="9:52" s="180" customFormat="1" x14ac:dyDescent="0.25">
      <c r="I12923" s="203"/>
      <c r="AZ12923" s="115"/>
    </row>
    <row r="12924" spans="9:52" s="180" customFormat="1" x14ac:dyDescent="0.25">
      <c r="I12924" s="203"/>
      <c r="AZ12924" s="115"/>
    </row>
    <row r="12925" spans="9:52" s="180" customFormat="1" x14ac:dyDescent="0.25">
      <c r="I12925" s="203"/>
      <c r="AZ12925" s="115"/>
    </row>
    <row r="12926" spans="9:52" s="180" customFormat="1" x14ac:dyDescent="0.25">
      <c r="I12926" s="203"/>
      <c r="AZ12926" s="115"/>
    </row>
    <row r="12927" spans="9:52" s="180" customFormat="1" x14ac:dyDescent="0.25">
      <c r="I12927" s="203"/>
      <c r="AZ12927" s="115"/>
    </row>
    <row r="12928" spans="9:52" s="180" customFormat="1" x14ac:dyDescent="0.25">
      <c r="I12928" s="203"/>
      <c r="AZ12928" s="115"/>
    </row>
    <row r="12929" spans="9:52" s="180" customFormat="1" x14ac:dyDescent="0.25">
      <c r="I12929" s="203"/>
      <c r="AZ12929" s="115"/>
    </row>
    <row r="12930" spans="9:52" s="180" customFormat="1" x14ac:dyDescent="0.25">
      <c r="I12930" s="203"/>
      <c r="AZ12930" s="115"/>
    </row>
    <row r="12931" spans="9:52" s="180" customFormat="1" x14ac:dyDescent="0.25">
      <c r="I12931" s="203"/>
      <c r="AZ12931" s="115"/>
    </row>
    <row r="12932" spans="9:52" s="180" customFormat="1" x14ac:dyDescent="0.25">
      <c r="I12932" s="203"/>
      <c r="AZ12932" s="115"/>
    </row>
    <row r="12933" spans="9:52" s="180" customFormat="1" x14ac:dyDescent="0.25">
      <c r="I12933" s="203"/>
      <c r="AZ12933" s="115"/>
    </row>
    <row r="12934" spans="9:52" s="180" customFormat="1" x14ac:dyDescent="0.25">
      <c r="I12934" s="203"/>
      <c r="AZ12934" s="115"/>
    </row>
    <row r="12935" spans="9:52" s="180" customFormat="1" x14ac:dyDescent="0.25">
      <c r="I12935" s="203"/>
      <c r="AZ12935" s="115"/>
    </row>
    <row r="12936" spans="9:52" s="180" customFormat="1" x14ac:dyDescent="0.25">
      <c r="I12936" s="203"/>
      <c r="AZ12936" s="115"/>
    </row>
    <row r="12937" spans="9:52" s="180" customFormat="1" x14ac:dyDescent="0.25">
      <c r="I12937" s="203"/>
      <c r="AZ12937" s="115"/>
    </row>
    <row r="12938" spans="9:52" s="180" customFormat="1" x14ac:dyDescent="0.25">
      <c r="I12938" s="203"/>
      <c r="AZ12938" s="115"/>
    </row>
    <row r="12939" spans="9:52" s="180" customFormat="1" x14ac:dyDescent="0.25">
      <c r="I12939" s="203"/>
      <c r="AZ12939" s="115"/>
    </row>
    <row r="12940" spans="9:52" s="180" customFormat="1" x14ac:dyDescent="0.25">
      <c r="I12940" s="203"/>
      <c r="AZ12940" s="115"/>
    </row>
    <row r="12941" spans="9:52" s="180" customFormat="1" x14ac:dyDescent="0.25">
      <c r="I12941" s="203"/>
      <c r="AZ12941" s="115"/>
    </row>
    <row r="12942" spans="9:52" s="180" customFormat="1" x14ac:dyDescent="0.25">
      <c r="I12942" s="203"/>
      <c r="AZ12942" s="115"/>
    </row>
    <row r="12943" spans="9:52" s="180" customFormat="1" x14ac:dyDescent="0.25">
      <c r="I12943" s="203"/>
      <c r="AZ12943" s="115"/>
    </row>
    <row r="12944" spans="9:52" s="180" customFormat="1" x14ac:dyDescent="0.25">
      <c r="I12944" s="203"/>
      <c r="AZ12944" s="115"/>
    </row>
    <row r="12945" spans="9:52" s="180" customFormat="1" x14ac:dyDescent="0.25">
      <c r="I12945" s="203"/>
      <c r="AZ12945" s="115"/>
    </row>
    <row r="12946" spans="9:52" s="180" customFormat="1" x14ac:dyDescent="0.25">
      <c r="I12946" s="203"/>
      <c r="AZ12946" s="115"/>
    </row>
    <row r="12947" spans="9:52" s="180" customFormat="1" x14ac:dyDescent="0.25">
      <c r="I12947" s="203"/>
      <c r="AZ12947" s="115"/>
    </row>
    <row r="12948" spans="9:52" s="180" customFormat="1" x14ac:dyDescent="0.25">
      <c r="I12948" s="203"/>
      <c r="AZ12948" s="115"/>
    </row>
    <row r="12949" spans="9:52" s="180" customFormat="1" x14ac:dyDescent="0.25">
      <c r="I12949" s="203"/>
      <c r="AZ12949" s="115"/>
    </row>
    <row r="12950" spans="9:52" s="180" customFormat="1" x14ac:dyDescent="0.25">
      <c r="I12950" s="203"/>
      <c r="AZ12950" s="115"/>
    </row>
    <row r="12951" spans="9:52" s="180" customFormat="1" x14ac:dyDescent="0.25">
      <c r="I12951" s="203"/>
      <c r="AZ12951" s="115"/>
    </row>
    <row r="12952" spans="9:52" s="180" customFormat="1" x14ac:dyDescent="0.25">
      <c r="I12952" s="203"/>
      <c r="AZ12952" s="115"/>
    </row>
    <row r="12953" spans="9:52" s="180" customFormat="1" x14ac:dyDescent="0.25">
      <c r="I12953" s="203"/>
      <c r="AZ12953" s="115"/>
    </row>
    <row r="12954" spans="9:52" s="180" customFormat="1" x14ac:dyDescent="0.25">
      <c r="I12954" s="203"/>
      <c r="AZ12954" s="115"/>
    </row>
    <row r="12955" spans="9:52" s="180" customFormat="1" x14ac:dyDescent="0.25">
      <c r="I12955" s="203"/>
      <c r="AZ12955" s="115"/>
    </row>
    <row r="12956" spans="9:52" s="180" customFormat="1" x14ac:dyDescent="0.25">
      <c r="I12956" s="203"/>
      <c r="AZ12956" s="115"/>
    </row>
    <row r="12957" spans="9:52" s="180" customFormat="1" x14ac:dyDescent="0.25">
      <c r="I12957" s="203"/>
      <c r="AZ12957" s="115"/>
    </row>
    <row r="12958" spans="9:52" s="180" customFormat="1" x14ac:dyDescent="0.25">
      <c r="I12958" s="203"/>
      <c r="AZ12958" s="115"/>
    </row>
    <row r="12959" spans="9:52" s="180" customFormat="1" x14ac:dyDescent="0.25">
      <c r="I12959" s="203"/>
      <c r="AZ12959" s="115"/>
    </row>
    <row r="12960" spans="9:52" s="180" customFormat="1" x14ac:dyDescent="0.25">
      <c r="I12960" s="203"/>
      <c r="AZ12960" s="115"/>
    </row>
    <row r="12961" spans="9:52" s="180" customFormat="1" x14ac:dyDescent="0.25">
      <c r="I12961" s="203"/>
      <c r="AZ12961" s="115"/>
    </row>
    <row r="12962" spans="9:52" s="180" customFormat="1" x14ac:dyDescent="0.25">
      <c r="I12962" s="203"/>
      <c r="AZ12962" s="115"/>
    </row>
    <row r="12963" spans="9:52" s="180" customFormat="1" x14ac:dyDescent="0.25">
      <c r="I12963" s="203"/>
      <c r="AZ12963" s="115"/>
    </row>
    <row r="12964" spans="9:52" s="180" customFormat="1" x14ac:dyDescent="0.25">
      <c r="I12964" s="203"/>
      <c r="AZ12964" s="115"/>
    </row>
    <row r="12965" spans="9:52" s="180" customFormat="1" x14ac:dyDescent="0.25">
      <c r="I12965" s="203"/>
      <c r="AZ12965" s="115"/>
    </row>
    <row r="12966" spans="9:52" s="180" customFormat="1" x14ac:dyDescent="0.25">
      <c r="I12966" s="203"/>
      <c r="AZ12966" s="115"/>
    </row>
    <row r="12967" spans="9:52" s="180" customFormat="1" x14ac:dyDescent="0.25">
      <c r="I12967" s="203"/>
      <c r="AZ12967" s="115"/>
    </row>
    <row r="12968" spans="9:52" s="180" customFormat="1" x14ac:dyDescent="0.25">
      <c r="I12968" s="203"/>
      <c r="AZ12968" s="115"/>
    </row>
    <row r="12969" spans="9:52" s="180" customFormat="1" x14ac:dyDescent="0.25">
      <c r="I12969" s="203"/>
      <c r="AZ12969" s="115"/>
    </row>
    <row r="12970" spans="9:52" s="180" customFormat="1" x14ac:dyDescent="0.25">
      <c r="I12970" s="203"/>
      <c r="AZ12970" s="115"/>
    </row>
    <row r="12971" spans="9:52" s="180" customFormat="1" x14ac:dyDescent="0.25">
      <c r="I12971" s="203"/>
      <c r="AZ12971" s="115"/>
    </row>
    <row r="12972" spans="9:52" s="180" customFormat="1" x14ac:dyDescent="0.25">
      <c r="I12972" s="203"/>
      <c r="AZ12972" s="115"/>
    </row>
    <row r="12973" spans="9:52" s="180" customFormat="1" x14ac:dyDescent="0.25">
      <c r="I12973" s="203"/>
      <c r="AZ12973" s="115"/>
    </row>
    <row r="12974" spans="9:52" s="180" customFormat="1" x14ac:dyDescent="0.25">
      <c r="I12974" s="203"/>
      <c r="AZ12974" s="115"/>
    </row>
    <row r="12975" spans="9:52" s="180" customFormat="1" x14ac:dyDescent="0.25">
      <c r="I12975" s="203"/>
      <c r="AZ12975" s="115"/>
    </row>
    <row r="12976" spans="9:52" s="180" customFormat="1" x14ac:dyDescent="0.25">
      <c r="I12976" s="203"/>
      <c r="AZ12976" s="115"/>
    </row>
    <row r="12977" spans="9:52" s="180" customFormat="1" x14ac:dyDescent="0.25">
      <c r="I12977" s="203"/>
      <c r="AZ12977" s="115"/>
    </row>
    <row r="12978" spans="9:52" s="180" customFormat="1" x14ac:dyDescent="0.25">
      <c r="I12978" s="203"/>
      <c r="AZ12978" s="115"/>
    </row>
    <row r="12979" spans="9:52" s="180" customFormat="1" x14ac:dyDescent="0.25">
      <c r="I12979" s="203"/>
      <c r="AZ12979" s="115"/>
    </row>
    <row r="12980" spans="9:52" s="180" customFormat="1" x14ac:dyDescent="0.25">
      <c r="I12980" s="203"/>
      <c r="AZ12980" s="115"/>
    </row>
    <row r="12981" spans="9:52" s="180" customFormat="1" x14ac:dyDescent="0.25">
      <c r="I12981" s="203"/>
      <c r="AZ12981" s="115"/>
    </row>
    <row r="12982" spans="9:52" s="180" customFormat="1" x14ac:dyDescent="0.25">
      <c r="I12982" s="203"/>
      <c r="AZ12982" s="115"/>
    </row>
    <row r="12983" spans="9:52" s="180" customFormat="1" x14ac:dyDescent="0.25">
      <c r="I12983" s="203"/>
      <c r="AZ12983" s="115"/>
    </row>
    <row r="12984" spans="9:52" s="180" customFormat="1" x14ac:dyDescent="0.25">
      <c r="I12984" s="203"/>
      <c r="AZ12984" s="115"/>
    </row>
    <row r="12985" spans="9:52" s="180" customFormat="1" x14ac:dyDescent="0.25">
      <c r="I12985" s="203"/>
      <c r="AZ12985" s="115"/>
    </row>
    <row r="12986" spans="9:52" s="180" customFormat="1" x14ac:dyDescent="0.25">
      <c r="I12986" s="203"/>
      <c r="AZ12986" s="115"/>
    </row>
    <row r="12987" spans="9:52" s="180" customFormat="1" x14ac:dyDescent="0.25">
      <c r="I12987" s="203"/>
      <c r="AZ12987" s="115"/>
    </row>
    <row r="12988" spans="9:52" s="180" customFormat="1" x14ac:dyDescent="0.25">
      <c r="I12988" s="203"/>
      <c r="AZ12988" s="115"/>
    </row>
    <row r="12989" spans="9:52" s="180" customFormat="1" x14ac:dyDescent="0.25">
      <c r="I12989" s="203"/>
      <c r="AZ12989" s="115"/>
    </row>
    <row r="12990" spans="9:52" s="180" customFormat="1" x14ac:dyDescent="0.25">
      <c r="I12990" s="203"/>
      <c r="AZ12990" s="115"/>
    </row>
    <row r="12991" spans="9:52" s="180" customFormat="1" x14ac:dyDescent="0.25">
      <c r="I12991" s="203"/>
      <c r="AZ12991" s="115"/>
    </row>
    <row r="12992" spans="9:52" s="180" customFormat="1" x14ac:dyDescent="0.25">
      <c r="I12992" s="203"/>
      <c r="AZ12992" s="115"/>
    </row>
    <row r="12993" spans="9:52" s="180" customFormat="1" x14ac:dyDescent="0.25">
      <c r="I12993" s="203"/>
      <c r="AZ12993" s="115"/>
    </row>
    <row r="12994" spans="9:52" s="180" customFormat="1" x14ac:dyDescent="0.25">
      <c r="I12994" s="203"/>
      <c r="AZ12994" s="115"/>
    </row>
    <row r="12995" spans="9:52" s="180" customFormat="1" x14ac:dyDescent="0.25">
      <c r="I12995" s="203"/>
      <c r="AZ12995" s="115"/>
    </row>
    <row r="12996" spans="9:52" s="180" customFormat="1" x14ac:dyDescent="0.25">
      <c r="I12996" s="203"/>
      <c r="AZ12996" s="115"/>
    </row>
    <row r="12997" spans="9:52" s="180" customFormat="1" x14ac:dyDescent="0.25">
      <c r="I12997" s="203"/>
      <c r="AZ12997" s="115"/>
    </row>
    <row r="12998" spans="9:52" s="180" customFormat="1" x14ac:dyDescent="0.25">
      <c r="I12998" s="203"/>
      <c r="AZ12998" s="115"/>
    </row>
    <row r="12999" spans="9:52" s="180" customFormat="1" x14ac:dyDescent="0.25">
      <c r="I12999" s="203"/>
      <c r="AZ12999" s="115"/>
    </row>
    <row r="13000" spans="9:52" s="180" customFormat="1" x14ac:dyDescent="0.25">
      <c r="I13000" s="203"/>
      <c r="AZ13000" s="115"/>
    </row>
    <row r="13001" spans="9:52" s="180" customFormat="1" x14ac:dyDescent="0.25">
      <c r="I13001" s="203"/>
      <c r="AZ13001" s="115"/>
    </row>
    <row r="13002" spans="9:52" s="180" customFormat="1" x14ac:dyDescent="0.25">
      <c r="I13002" s="203"/>
      <c r="AZ13002" s="115"/>
    </row>
    <row r="13003" spans="9:52" s="180" customFormat="1" x14ac:dyDescent="0.25">
      <c r="I13003" s="203"/>
      <c r="AZ13003" s="115"/>
    </row>
    <row r="13004" spans="9:52" s="180" customFormat="1" x14ac:dyDescent="0.25">
      <c r="I13004" s="203"/>
      <c r="AZ13004" s="115"/>
    </row>
    <row r="13005" spans="9:52" s="180" customFormat="1" x14ac:dyDescent="0.25">
      <c r="I13005" s="203"/>
      <c r="AZ13005" s="115"/>
    </row>
    <row r="13006" spans="9:52" s="180" customFormat="1" x14ac:dyDescent="0.25">
      <c r="I13006" s="203"/>
      <c r="AZ13006" s="115"/>
    </row>
    <row r="13007" spans="9:52" s="180" customFormat="1" x14ac:dyDescent="0.25">
      <c r="I13007" s="203"/>
      <c r="AZ13007" s="115"/>
    </row>
    <row r="13008" spans="9:52" s="180" customFormat="1" x14ac:dyDescent="0.25">
      <c r="I13008" s="203"/>
      <c r="AZ13008" s="115"/>
    </row>
    <row r="13009" spans="9:52" s="180" customFormat="1" x14ac:dyDescent="0.25">
      <c r="I13009" s="203"/>
      <c r="AZ13009" s="115"/>
    </row>
    <row r="13010" spans="9:52" s="180" customFormat="1" x14ac:dyDescent="0.25">
      <c r="I13010" s="203"/>
      <c r="AZ13010" s="115"/>
    </row>
    <row r="13011" spans="9:52" s="180" customFormat="1" x14ac:dyDescent="0.25">
      <c r="I13011" s="203"/>
      <c r="AZ13011" s="115"/>
    </row>
    <row r="13012" spans="9:52" s="180" customFormat="1" x14ac:dyDescent="0.25">
      <c r="I13012" s="203"/>
      <c r="AZ13012" s="115"/>
    </row>
    <row r="13013" spans="9:52" s="180" customFormat="1" x14ac:dyDescent="0.25">
      <c r="I13013" s="203"/>
      <c r="AZ13013" s="115"/>
    </row>
    <row r="13014" spans="9:52" s="180" customFormat="1" x14ac:dyDescent="0.25">
      <c r="I13014" s="203"/>
      <c r="AZ13014" s="115"/>
    </row>
    <row r="13015" spans="9:52" s="180" customFormat="1" x14ac:dyDescent="0.25">
      <c r="I13015" s="203"/>
      <c r="AZ13015" s="115"/>
    </row>
    <row r="13016" spans="9:52" s="180" customFormat="1" x14ac:dyDescent="0.25">
      <c r="I13016" s="203"/>
      <c r="AZ13016" s="115"/>
    </row>
    <row r="13017" spans="9:52" s="180" customFormat="1" x14ac:dyDescent="0.25">
      <c r="I13017" s="203"/>
      <c r="AZ13017" s="115"/>
    </row>
    <row r="13018" spans="9:52" s="180" customFormat="1" x14ac:dyDescent="0.25">
      <c r="I13018" s="203"/>
      <c r="AZ13018" s="115"/>
    </row>
    <row r="13019" spans="9:52" s="180" customFormat="1" x14ac:dyDescent="0.25">
      <c r="I13019" s="203"/>
      <c r="AZ13019" s="115"/>
    </row>
    <row r="13020" spans="9:52" s="180" customFormat="1" x14ac:dyDescent="0.25">
      <c r="I13020" s="203"/>
      <c r="AZ13020" s="115"/>
    </row>
    <row r="13021" spans="9:52" s="180" customFormat="1" x14ac:dyDescent="0.25">
      <c r="I13021" s="203"/>
      <c r="AZ13021" s="115"/>
    </row>
    <row r="13022" spans="9:52" s="180" customFormat="1" x14ac:dyDescent="0.25">
      <c r="I13022" s="203"/>
      <c r="AZ13022" s="115"/>
    </row>
    <row r="13023" spans="9:52" s="180" customFormat="1" x14ac:dyDescent="0.25">
      <c r="I13023" s="203"/>
      <c r="AZ13023" s="115"/>
    </row>
    <row r="13024" spans="9:52" s="180" customFormat="1" x14ac:dyDescent="0.25">
      <c r="I13024" s="203"/>
      <c r="AZ13024" s="115"/>
    </row>
    <row r="13025" spans="9:52" s="180" customFormat="1" x14ac:dyDescent="0.25">
      <c r="I13025" s="203"/>
      <c r="AZ13025" s="115"/>
    </row>
    <row r="13026" spans="9:52" s="180" customFormat="1" x14ac:dyDescent="0.25">
      <c r="I13026" s="203"/>
      <c r="AZ13026" s="115"/>
    </row>
    <row r="13027" spans="9:52" s="180" customFormat="1" x14ac:dyDescent="0.25">
      <c r="I13027" s="203"/>
      <c r="AZ13027" s="115"/>
    </row>
    <row r="13028" spans="9:52" s="180" customFormat="1" x14ac:dyDescent="0.25">
      <c r="I13028" s="203"/>
      <c r="AZ13028" s="115"/>
    </row>
    <row r="13029" spans="9:52" s="180" customFormat="1" x14ac:dyDescent="0.25">
      <c r="I13029" s="203"/>
      <c r="AZ13029" s="115"/>
    </row>
    <row r="13030" spans="9:52" s="180" customFormat="1" x14ac:dyDescent="0.25">
      <c r="I13030" s="203"/>
      <c r="AZ13030" s="115"/>
    </row>
    <row r="13031" spans="9:52" s="180" customFormat="1" x14ac:dyDescent="0.25">
      <c r="I13031" s="203"/>
      <c r="AZ13031" s="115"/>
    </row>
    <row r="13032" spans="9:52" s="180" customFormat="1" x14ac:dyDescent="0.25">
      <c r="I13032" s="203"/>
      <c r="AZ13032" s="115"/>
    </row>
    <row r="13033" spans="9:52" s="180" customFormat="1" x14ac:dyDescent="0.25">
      <c r="I13033" s="203"/>
      <c r="AZ13033" s="115"/>
    </row>
    <row r="13034" spans="9:52" s="180" customFormat="1" x14ac:dyDescent="0.25">
      <c r="I13034" s="203"/>
      <c r="AZ13034" s="115"/>
    </row>
    <row r="13035" spans="9:52" s="180" customFormat="1" x14ac:dyDescent="0.25">
      <c r="I13035" s="203"/>
      <c r="AZ13035" s="115"/>
    </row>
    <row r="13036" spans="9:52" s="180" customFormat="1" x14ac:dyDescent="0.25">
      <c r="I13036" s="203"/>
      <c r="AZ13036" s="115"/>
    </row>
    <row r="13037" spans="9:52" s="180" customFormat="1" x14ac:dyDescent="0.25">
      <c r="I13037" s="203"/>
      <c r="AZ13037" s="115"/>
    </row>
    <row r="13038" spans="9:52" s="180" customFormat="1" x14ac:dyDescent="0.25">
      <c r="I13038" s="203"/>
      <c r="AZ13038" s="115"/>
    </row>
    <row r="13039" spans="9:52" s="180" customFormat="1" x14ac:dyDescent="0.25">
      <c r="I13039" s="203"/>
      <c r="AZ13039" s="115"/>
    </row>
    <row r="13040" spans="9:52" s="180" customFormat="1" x14ac:dyDescent="0.25">
      <c r="I13040" s="203"/>
      <c r="AZ13040" s="115"/>
    </row>
    <row r="13041" spans="9:52" s="180" customFormat="1" x14ac:dyDescent="0.25">
      <c r="I13041" s="203"/>
      <c r="AZ13041" s="115"/>
    </row>
    <row r="13042" spans="9:52" s="180" customFormat="1" x14ac:dyDescent="0.25">
      <c r="I13042" s="203"/>
      <c r="AZ13042" s="115"/>
    </row>
    <row r="13043" spans="9:52" s="180" customFormat="1" x14ac:dyDescent="0.25">
      <c r="I13043" s="203"/>
      <c r="AZ13043" s="115"/>
    </row>
    <row r="13044" spans="9:52" s="180" customFormat="1" x14ac:dyDescent="0.25">
      <c r="I13044" s="203"/>
      <c r="AZ13044" s="115"/>
    </row>
    <row r="13045" spans="9:52" s="180" customFormat="1" x14ac:dyDescent="0.25">
      <c r="I13045" s="203"/>
      <c r="AZ13045" s="115"/>
    </row>
    <row r="13046" spans="9:52" s="180" customFormat="1" x14ac:dyDescent="0.25">
      <c r="I13046" s="203"/>
      <c r="AZ13046" s="115"/>
    </row>
    <row r="13047" spans="9:52" s="180" customFormat="1" x14ac:dyDescent="0.25">
      <c r="I13047" s="203"/>
      <c r="AZ13047" s="115"/>
    </row>
    <row r="13048" spans="9:52" s="180" customFormat="1" x14ac:dyDescent="0.25">
      <c r="I13048" s="203"/>
      <c r="AZ13048" s="115"/>
    </row>
    <row r="13049" spans="9:52" s="180" customFormat="1" x14ac:dyDescent="0.25">
      <c r="I13049" s="203"/>
      <c r="AZ13049" s="115"/>
    </row>
    <row r="13050" spans="9:52" s="180" customFormat="1" x14ac:dyDescent="0.25">
      <c r="I13050" s="203"/>
      <c r="AZ13050" s="115"/>
    </row>
    <row r="13051" spans="9:52" s="180" customFormat="1" x14ac:dyDescent="0.25">
      <c r="I13051" s="203"/>
      <c r="AZ13051" s="115"/>
    </row>
    <row r="13052" spans="9:52" s="180" customFormat="1" x14ac:dyDescent="0.25">
      <c r="I13052" s="203"/>
      <c r="AZ13052" s="115"/>
    </row>
    <row r="13053" spans="9:52" s="180" customFormat="1" x14ac:dyDescent="0.25">
      <c r="I13053" s="203"/>
      <c r="AZ13053" s="115"/>
    </row>
    <row r="13054" spans="9:52" s="180" customFormat="1" x14ac:dyDescent="0.25">
      <c r="I13054" s="203"/>
      <c r="AZ13054" s="115"/>
    </row>
    <row r="13055" spans="9:52" s="180" customFormat="1" x14ac:dyDescent="0.25">
      <c r="I13055" s="203"/>
      <c r="AZ13055" s="115"/>
    </row>
    <row r="13056" spans="9:52" s="180" customFormat="1" x14ac:dyDescent="0.25">
      <c r="I13056" s="203"/>
      <c r="AZ13056" s="115"/>
    </row>
    <row r="13057" spans="9:52" s="180" customFormat="1" x14ac:dyDescent="0.25">
      <c r="I13057" s="203"/>
      <c r="AZ13057" s="115"/>
    </row>
    <row r="13058" spans="9:52" s="180" customFormat="1" x14ac:dyDescent="0.25">
      <c r="I13058" s="203"/>
      <c r="AZ13058" s="115"/>
    </row>
    <row r="13059" spans="9:52" s="180" customFormat="1" x14ac:dyDescent="0.25">
      <c r="I13059" s="203"/>
      <c r="AZ13059" s="115"/>
    </row>
    <row r="13060" spans="9:52" s="180" customFormat="1" x14ac:dyDescent="0.25">
      <c r="I13060" s="203"/>
      <c r="AZ13060" s="115"/>
    </row>
    <row r="13061" spans="9:52" s="180" customFormat="1" x14ac:dyDescent="0.25">
      <c r="I13061" s="203"/>
      <c r="AZ13061" s="115"/>
    </row>
    <row r="13062" spans="9:52" s="180" customFormat="1" x14ac:dyDescent="0.25">
      <c r="I13062" s="203"/>
      <c r="AZ13062" s="115"/>
    </row>
    <row r="13063" spans="9:52" s="180" customFormat="1" x14ac:dyDescent="0.25">
      <c r="I13063" s="203"/>
      <c r="AZ13063" s="115"/>
    </row>
    <row r="13064" spans="9:52" s="180" customFormat="1" x14ac:dyDescent="0.25">
      <c r="I13064" s="203"/>
      <c r="AZ13064" s="115"/>
    </row>
    <row r="13065" spans="9:52" s="180" customFormat="1" x14ac:dyDescent="0.25">
      <c r="I13065" s="203"/>
      <c r="AZ13065" s="115"/>
    </row>
    <row r="13066" spans="9:52" s="180" customFormat="1" x14ac:dyDescent="0.25">
      <c r="I13066" s="203"/>
      <c r="AZ13066" s="115"/>
    </row>
    <row r="13067" spans="9:52" s="180" customFormat="1" x14ac:dyDescent="0.25">
      <c r="I13067" s="203"/>
      <c r="AZ13067" s="115"/>
    </row>
    <row r="13068" spans="9:52" s="180" customFormat="1" x14ac:dyDescent="0.25">
      <c r="I13068" s="203"/>
      <c r="AZ13068" s="115"/>
    </row>
    <row r="13069" spans="9:52" s="180" customFormat="1" x14ac:dyDescent="0.25">
      <c r="I13069" s="203"/>
      <c r="AZ13069" s="115"/>
    </row>
    <row r="13070" spans="9:52" s="180" customFormat="1" x14ac:dyDescent="0.25">
      <c r="I13070" s="203"/>
      <c r="AZ13070" s="115"/>
    </row>
    <row r="13071" spans="9:52" s="180" customFormat="1" x14ac:dyDescent="0.25">
      <c r="I13071" s="203"/>
      <c r="AZ13071" s="115"/>
    </row>
    <row r="13072" spans="9:52" s="180" customFormat="1" x14ac:dyDescent="0.25">
      <c r="I13072" s="203"/>
      <c r="AZ13072" s="115"/>
    </row>
    <row r="13073" spans="9:52" s="180" customFormat="1" x14ac:dyDescent="0.25">
      <c r="I13073" s="203"/>
      <c r="AZ13073" s="115"/>
    </row>
    <row r="13074" spans="9:52" s="180" customFormat="1" x14ac:dyDescent="0.25">
      <c r="I13074" s="203"/>
      <c r="AZ13074" s="115"/>
    </row>
    <row r="13075" spans="9:52" s="180" customFormat="1" x14ac:dyDescent="0.25">
      <c r="I13075" s="203"/>
      <c r="AZ13075" s="115"/>
    </row>
    <row r="13076" spans="9:52" s="180" customFormat="1" x14ac:dyDescent="0.25">
      <c r="I13076" s="203"/>
      <c r="AZ13076" s="115"/>
    </row>
    <row r="13077" spans="9:52" s="180" customFormat="1" x14ac:dyDescent="0.25">
      <c r="I13077" s="203"/>
      <c r="AZ13077" s="115"/>
    </row>
    <row r="13078" spans="9:52" s="180" customFormat="1" x14ac:dyDescent="0.25">
      <c r="I13078" s="203"/>
      <c r="AZ13078" s="115"/>
    </row>
    <row r="13079" spans="9:52" s="180" customFormat="1" x14ac:dyDescent="0.25">
      <c r="I13079" s="203"/>
      <c r="AZ13079" s="115"/>
    </row>
    <row r="13080" spans="9:52" s="180" customFormat="1" x14ac:dyDescent="0.25">
      <c r="I13080" s="203"/>
      <c r="AZ13080" s="115"/>
    </row>
    <row r="13081" spans="9:52" s="180" customFormat="1" x14ac:dyDescent="0.25">
      <c r="I13081" s="203"/>
      <c r="AZ13081" s="115"/>
    </row>
    <row r="13082" spans="9:52" s="180" customFormat="1" x14ac:dyDescent="0.25">
      <c r="I13082" s="203"/>
      <c r="AZ13082" s="115"/>
    </row>
    <row r="13083" spans="9:52" s="180" customFormat="1" x14ac:dyDescent="0.25">
      <c r="I13083" s="203"/>
      <c r="AZ13083" s="115"/>
    </row>
    <row r="13084" spans="9:52" s="180" customFormat="1" x14ac:dyDescent="0.25">
      <c r="I13084" s="203"/>
      <c r="AZ13084" s="115"/>
    </row>
    <row r="13085" spans="9:52" s="180" customFormat="1" x14ac:dyDescent="0.25">
      <c r="I13085" s="203"/>
      <c r="AZ13085" s="115"/>
    </row>
    <row r="13086" spans="9:52" s="180" customFormat="1" x14ac:dyDescent="0.25">
      <c r="I13086" s="203"/>
      <c r="AZ13086" s="115"/>
    </row>
    <row r="13087" spans="9:52" s="180" customFormat="1" x14ac:dyDescent="0.25">
      <c r="I13087" s="203"/>
      <c r="AZ13087" s="115"/>
    </row>
    <row r="13088" spans="9:52" s="180" customFormat="1" x14ac:dyDescent="0.25">
      <c r="I13088" s="203"/>
      <c r="AZ13088" s="115"/>
    </row>
    <row r="13089" spans="9:52" s="180" customFormat="1" x14ac:dyDescent="0.25">
      <c r="I13089" s="203"/>
      <c r="AZ13089" s="115"/>
    </row>
    <row r="13090" spans="9:52" s="180" customFormat="1" x14ac:dyDescent="0.25">
      <c r="I13090" s="203"/>
      <c r="AZ13090" s="115"/>
    </row>
    <row r="13091" spans="9:52" s="180" customFormat="1" x14ac:dyDescent="0.25">
      <c r="I13091" s="203"/>
      <c r="AZ13091" s="115"/>
    </row>
    <row r="13092" spans="9:52" s="180" customFormat="1" x14ac:dyDescent="0.25">
      <c r="I13092" s="203"/>
      <c r="AZ13092" s="115"/>
    </row>
    <row r="13093" spans="9:52" s="180" customFormat="1" x14ac:dyDescent="0.25">
      <c r="I13093" s="203"/>
      <c r="AZ13093" s="115"/>
    </row>
    <row r="13094" spans="9:52" s="180" customFormat="1" x14ac:dyDescent="0.25">
      <c r="I13094" s="203"/>
      <c r="AZ13094" s="115"/>
    </row>
    <row r="13095" spans="9:52" s="180" customFormat="1" x14ac:dyDescent="0.25">
      <c r="I13095" s="203"/>
      <c r="AZ13095" s="115"/>
    </row>
    <row r="13096" spans="9:52" s="180" customFormat="1" x14ac:dyDescent="0.25">
      <c r="I13096" s="203"/>
      <c r="AZ13096" s="115"/>
    </row>
    <row r="13097" spans="9:52" s="180" customFormat="1" x14ac:dyDescent="0.25">
      <c r="I13097" s="203"/>
      <c r="AZ13097" s="115"/>
    </row>
    <row r="13098" spans="9:52" s="180" customFormat="1" x14ac:dyDescent="0.25">
      <c r="I13098" s="203"/>
      <c r="AZ13098" s="115"/>
    </row>
    <row r="13099" spans="9:52" s="180" customFormat="1" x14ac:dyDescent="0.25">
      <c r="I13099" s="203"/>
      <c r="AZ13099" s="115"/>
    </row>
    <row r="13100" spans="9:52" s="180" customFormat="1" x14ac:dyDescent="0.25">
      <c r="I13100" s="203"/>
      <c r="AZ13100" s="115"/>
    </row>
    <row r="13101" spans="9:52" s="180" customFormat="1" x14ac:dyDescent="0.25">
      <c r="I13101" s="203"/>
      <c r="AZ13101" s="115"/>
    </row>
    <row r="13102" spans="9:52" s="180" customFormat="1" x14ac:dyDescent="0.25">
      <c r="I13102" s="203"/>
      <c r="AZ13102" s="115"/>
    </row>
    <row r="13103" spans="9:52" s="180" customFormat="1" x14ac:dyDescent="0.25">
      <c r="I13103" s="203"/>
      <c r="AZ13103" s="115"/>
    </row>
    <row r="13104" spans="9:52" s="180" customFormat="1" x14ac:dyDescent="0.25">
      <c r="I13104" s="203"/>
      <c r="AZ13104" s="115"/>
    </row>
    <row r="13105" spans="9:52" s="180" customFormat="1" x14ac:dyDescent="0.25">
      <c r="I13105" s="203"/>
      <c r="AZ13105" s="115"/>
    </row>
    <row r="13106" spans="9:52" s="180" customFormat="1" x14ac:dyDescent="0.25">
      <c r="I13106" s="203"/>
      <c r="AZ13106" s="115"/>
    </row>
    <row r="13107" spans="9:52" s="180" customFormat="1" x14ac:dyDescent="0.25">
      <c r="I13107" s="203"/>
      <c r="AZ13107" s="115"/>
    </row>
    <row r="13108" spans="9:52" s="180" customFormat="1" x14ac:dyDescent="0.25">
      <c r="I13108" s="203"/>
      <c r="AZ13108" s="115"/>
    </row>
    <row r="13109" spans="9:52" s="180" customFormat="1" x14ac:dyDescent="0.25">
      <c r="I13109" s="203"/>
      <c r="AZ13109" s="115"/>
    </row>
    <row r="13110" spans="9:52" s="180" customFormat="1" x14ac:dyDescent="0.25">
      <c r="I13110" s="203"/>
      <c r="AZ13110" s="115"/>
    </row>
    <row r="13111" spans="9:52" s="180" customFormat="1" x14ac:dyDescent="0.25">
      <c r="I13111" s="203"/>
      <c r="AZ13111" s="115"/>
    </row>
    <row r="13112" spans="9:52" s="180" customFormat="1" x14ac:dyDescent="0.25">
      <c r="I13112" s="203"/>
      <c r="AZ13112" s="115"/>
    </row>
    <row r="13113" spans="9:52" s="180" customFormat="1" x14ac:dyDescent="0.25">
      <c r="I13113" s="203"/>
      <c r="AZ13113" s="115"/>
    </row>
    <row r="13114" spans="9:52" s="180" customFormat="1" x14ac:dyDescent="0.25">
      <c r="I13114" s="203"/>
      <c r="AZ13114" s="115"/>
    </row>
    <row r="13115" spans="9:52" s="180" customFormat="1" x14ac:dyDescent="0.25">
      <c r="I13115" s="203"/>
      <c r="AZ13115" s="115"/>
    </row>
    <row r="13116" spans="9:52" s="180" customFormat="1" x14ac:dyDescent="0.25">
      <c r="I13116" s="203"/>
      <c r="AZ13116" s="115"/>
    </row>
    <row r="13117" spans="9:52" s="180" customFormat="1" x14ac:dyDescent="0.25">
      <c r="I13117" s="203"/>
      <c r="AZ13117" s="115"/>
    </row>
    <row r="13118" spans="9:52" s="180" customFormat="1" x14ac:dyDescent="0.25">
      <c r="I13118" s="203"/>
      <c r="AZ13118" s="115"/>
    </row>
    <row r="13119" spans="9:52" s="180" customFormat="1" x14ac:dyDescent="0.25">
      <c r="I13119" s="203"/>
      <c r="AZ13119" s="115"/>
    </row>
    <row r="13120" spans="9:52" s="180" customFormat="1" x14ac:dyDescent="0.25">
      <c r="I13120" s="203"/>
      <c r="AZ13120" s="115"/>
    </row>
    <row r="13121" spans="9:52" s="180" customFormat="1" x14ac:dyDescent="0.25">
      <c r="I13121" s="203"/>
      <c r="AZ13121" s="115"/>
    </row>
    <row r="13122" spans="9:52" s="180" customFormat="1" x14ac:dyDescent="0.25">
      <c r="I13122" s="203"/>
      <c r="AZ13122" s="115"/>
    </row>
    <row r="13123" spans="9:52" s="180" customFormat="1" x14ac:dyDescent="0.25">
      <c r="I13123" s="203"/>
      <c r="AZ13123" s="115"/>
    </row>
    <row r="13124" spans="9:52" s="180" customFormat="1" x14ac:dyDescent="0.25">
      <c r="I13124" s="203"/>
      <c r="AZ13124" s="115"/>
    </row>
    <row r="13125" spans="9:52" s="180" customFormat="1" x14ac:dyDescent="0.25">
      <c r="I13125" s="203"/>
      <c r="AZ13125" s="115"/>
    </row>
    <row r="13126" spans="9:52" s="180" customFormat="1" x14ac:dyDescent="0.25">
      <c r="I13126" s="203"/>
      <c r="AZ13126" s="115"/>
    </row>
    <row r="13127" spans="9:52" s="180" customFormat="1" x14ac:dyDescent="0.25">
      <c r="I13127" s="203"/>
      <c r="AZ13127" s="115"/>
    </row>
    <row r="13128" spans="9:52" s="180" customFormat="1" x14ac:dyDescent="0.25">
      <c r="I13128" s="203"/>
      <c r="AZ13128" s="115"/>
    </row>
    <row r="13129" spans="9:52" s="180" customFormat="1" x14ac:dyDescent="0.25">
      <c r="I13129" s="203"/>
      <c r="AZ13129" s="115"/>
    </row>
    <row r="13130" spans="9:52" s="180" customFormat="1" x14ac:dyDescent="0.25">
      <c r="I13130" s="203"/>
      <c r="AZ13130" s="115"/>
    </row>
    <row r="13131" spans="9:52" s="180" customFormat="1" x14ac:dyDescent="0.25">
      <c r="I13131" s="203"/>
      <c r="AZ13131" s="115"/>
    </row>
    <row r="13132" spans="9:52" s="180" customFormat="1" x14ac:dyDescent="0.25">
      <c r="I13132" s="203"/>
      <c r="AZ13132" s="115"/>
    </row>
    <row r="13133" spans="9:52" s="180" customFormat="1" x14ac:dyDescent="0.25">
      <c r="I13133" s="203"/>
      <c r="AZ13133" s="115"/>
    </row>
    <row r="13134" spans="9:52" s="180" customFormat="1" x14ac:dyDescent="0.25">
      <c r="I13134" s="203"/>
      <c r="AZ13134" s="115"/>
    </row>
    <row r="13135" spans="9:52" s="180" customFormat="1" x14ac:dyDescent="0.25">
      <c r="I13135" s="203"/>
      <c r="AZ13135" s="115"/>
    </row>
    <row r="13136" spans="9:52" s="180" customFormat="1" x14ac:dyDescent="0.25">
      <c r="I13136" s="203"/>
      <c r="AZ13136" s="115"/>
    </row>
    <row r="13137" spans="9:52" s="180" customFormat="1" x14ac:dyDescent="0.25">
      <c r="I13137" s="203"/>
      <c r="AZ13137" s="115"/>
    </row>
    <row r="13138" spans="9:52" s="180" customFormat="1" x14ac:dyDescent="0.25">
      <c r="I13138" s="203"/>
      <c r="AZ13138" s="115"/>
    </row>
    <row r="13139" spans="9:52" s="180" customFormat="1" x14ac:dyDescent="0.25">
      <c r="I13139" s="203"/>
      <c r="AZ13139" s="115"/>
    </row>
    <row r="13140" spans="9:52" s="180" customFormat="1" x14ac:dyDescent="0.25">
      <c r="I13140" s="203"/>
      <c r="AZ13140" s="115"/>
    </row>
    <row r="13141" spans="9:52" s="180" customFormat="1" x14ac:dyDescent="0.25">
      <c r="I13141" s="203"/>
      <c r="AZ13141" s="115"/>
    </row>
    <row r="13142" spans="9:52" s="180" customFormat="1" x14ac:dyDescent="0.25">
      <c r="I13142" s="203"/>
      <c r="AZ13142" s="115"/>
    </row>
    <row r="13143" spans="9:52" s="180" customFormat="1" x14ac:dyDescent="0.25">
      <c r="I13143" s="203"/>
      <c r="AZ13143" s="115"/>
    </row>
    <row r="13144" spans="9:52" s="180" customFormat="1" x14ac:dyDescent="0.25">
      <c r="I13144" s="203"/>
      <c r="AZ13144" s="115"/>
    </row>
    <row r="13145" spans="9:52" s="180" customFormat="1" x14ac:dyDescent="0.25">
      <c r="I13145" s="203"/>
      <c r="AZ13145" s="115"/>
    </row>
    <row r="13146" spans="9:52" s="180" customFormat="1" x14ac:dyDescent="0.25">
      <c r="I13146" s="203"/>
      <c r="AZ13146" s="115"/>
    </row>
    <row r="13147" spans="9:52" s="180" customFormat="1" x14ac:dyDescent="0.25">
      <c r="I13147" s="203"/>
      <c r="AZ13147" s="115"/>
    </row>
    <row r="13148" spans="9:52" s="180" customFormat="1" x14ac:dyDescent="0.25">
      <c r="I13148" s="203"/>
      <c r="AZ13148" s="115"/>
    </row>
    <row r="13149" spans="9:52" s="180" customFormat="1" x14ac:dyDescent="0.25">
      <c r="I13149" s="203"/>
      <c r="AZ13149" s="115"/>
    </row>
    <row r="13150" spans="9:52" s="180" customFormat="1" x14ac:dyDescent="0.25">
      <c r="I13150" s="203"/>
      <c r="AZ13150" s="115"/>
    </row>
    <row r="13151" spans="9:52" s="180" customFormat="1" x14ac:dyDescent="0.25">
      <c r="I13151" s="203"/>
      <c r="AZ13151" s="115"/>
    </row>
    <row r="13152" spans="9:52" s="180" customFormat="1" x14ac:dyDescent="0.25">
      <c r="I13152" s="203"/>
      <c r="AZ13152" s="115"/>
    </row>
    <row r="13153" spans="9:52" s="180" customFormat="1" x14ac:dyDescent="0.25">
      <c r="I13153" s="203"/>
      <c r="AZ13153" s="115"/>
    </row>
    <row r="13154" spans="9:52" s="180" customFormat="1" x14ac:dyDescent="0.25">
      <c r="I13154" s="203"/>
      <c r="AZ13154" s="115"/>
    </row>
    <row r="13155" spans="9:52" s="180" customFormat="1" x14ac:dyDescent="0.25">
      <c r="I13155" s="203"/>
      <c r="AZ13155" s="115"/>
    </row>
    <row r="13156" spans="9:52" s="180" customFormat="1" x14ac:dyDescent="0.25">
      <c r="I13156" s="203"/>
      <c r="AZ13156" s="115"/>
    </row>
    <row r="13157" spans="9:52" s="180" customFormat="1" x14ac:dyDescent="0.25">
      <c r="I13157" s="203"/>
      <c r="AZ13157" s="115"/>
    </row>
    <row r="13158" spans="9:52" s="180" customFormat="1" x14ac:dyDescent="0.25">
      <c r="I13158" s="203"/>
      <c r="AZ13158" s="115"/>
    </row>
    <row r="13159" spans="9:52" s="180" customFormat="1" x14ac:dyDescent="0.25">
      <c r="I13159" s="203"/>
      <c r="AZ13159" s="115"/>
    </row>
    <row r="13160" spans="9:52" s="180" customFormat="1" x14ac:dyDescent="0.25">
      <c r="I13160" s="203"/>
      <c r="AZ13160" s="115"/>
    </row>
    <row r="13161" spans="9:52" s="180" customFormat="1" x14ac:dyDescent="0.25">
      <c r="I13161" s="203"/>
      <c r="AZ13161" s="115"/>
    </row>
    <row r="13162" spans="9:52" s="180" customFormat="1" x14ac:dyDescent="0.25">
      <c r="I13162" s="203"/>
      <c r="AZ13162" s="115"/>
    </row>
    <row r="13163" spans="9:52" s="180" customFormat="1" x14ac:dyDescent="0.25">
      <c r="I13163" s="203"/>
      <c r="AZ13163" s="115"/>
    </row>
    <row r="13164" spans="9:52" s="180" customFormat="1" x14ac:dyDescent="0.25">
      <c r="I13164" s="203"/>
      <c r="AZ13164" s="115"/>
    </row>
    <row r="13165" spans="9:52" s="180" customFormat="1" x14ac:dyDescent="0.25">
      <c r="I13165" s="203"/>
      <c r="AZ13165" s="115"/>
    </row>
    <row r="13166" spans="9:52" s="180" customFormat="1" x14ac:dyDescent="0.25">
      <c r="I13166" s="203"/>
      <c r="AZ13166" s="115"/>
    </row>
    <row r="13167" spans="9:52" s="180" customFormat="1" x14ac:dyDescent="0.25">
      <c r="I13167" s="203"/>
      <c r="AZ13167" s="115"/>
    </row>
    <row r="13168" spans="9:52" s="180" customFormat="1" x14ac:dyDescent="0.25">
      <c r="I13168" s="203"/>
      <c r="AZ13168" s="115"/>
    </row>
    <row r="13169" spans="9:52" s="180" customFormat="1" x14ac:dyDescent="0.25">
      <c r="I13169" s="203"/>
      <c r="AZ13169" s="115"/>
    </row>
    <row r="13170" spans="9:52" s="180" customFormat="1" x14ac:dyDescent="0.25">
      <c r="I13170" s="203"/>
      <c r="AZ13170" s="115"/>
    </row>
    <row r="13171" spans="9:52" s="180" customFormat="1" x14ac:dyDescent="0.25">
      <c r="I13171" s="203"/>
      <c r="AZ13171" s="115"/>
    </row>
    <row r="13172" spans="9:52" s="180" customFormat="1" x14ac:dyDescent="0.25">
      <c r="I13172" s="203"/>
      <c r="AZ13172" s="115"/>
    </row>
    <row r="13173" spans="9:52" s="180" customFormat="1" x14ac:dyDescent="0.25">
      <c r="I13173" s="203"/>
      <c r="AZ13173" s="115"/>
    </row>
    <row r="13174" spans="9:52" s="180" customFormat="1" x14ac:dyDescent="0.25">
      <c r="I13174" s="203"/>
      <c r="AZ13174" s="115"/>
    </row>
    <row r="13175" spans="9:52" s="180" customFormat="1" x14ac:dyDescent="0.25">
      <c r="I13175" s="203"/>
      <c r="AZ13175" s="115"/>
    </row>
    <row r="13176" spans="9:52" s="180" customFormat="1" x14ac:dyDescent="0.25">
      <c r="I13176" s="203"/>
      <c r="AZ13176" s="115"/>
    </row>
    <row r="13177" spans="9:52" s="180" customFormat="1" x14ac:dyDescent="0.25">
      <c r="I13177" s="203"/>
      <c r="AZ13177" s="115"/>
    </row>
    <row r="13178" spans="9:52" s="180" customFormat="1" x14ac:dyDescent="0.25">
      <c r="I13178" s="203"/>
      <c r="AZ13178" s="115"/>
    </row>
    <row r="13179" spans="9:52" s="180" customFormat="1" x14ac:dyDescent="0.25">
      <c r="I13179" s="203"/>
      <c r="AZ13179" s="115"/>
    </row>
    <row r="13180" spans="9:52" s="180" customFormat="1" x14ac:dyDescent="0.25">
      <c r="I13180" s="203"/>
      <c r="AZ13180" s="115"/>
    </row>
    <row r="13181" spans="9:52" s="180" customFormat="1" x14ac:dyDescent="0.25">
      <c r="I13181" s="203"/>
      <c r="AZ13181" s="115"/>
    </row>
    <row r="13182" spans="9:52" s="180" customFormat="1" x14ac:dyDescent="0.25">
      <c r="I13182" s="203"/>
      <c r="AZ13182" s="115"/>
    </row>
    <row r="13183" spans="9:52" s="180" customFormat="1" x14ac:dyDescent="0.25">
      <c r="I13183" s="203"/>
      <c r="AZ13183" s="115"/>
    </row>
    <row r="13184" spans="9:52" s="180" customFormat="1" x14ac:dyDescent="0.25">
      <c r="I13184" s="203"/>
      <c r="AZ13184" s="115"/>
    </row>
    <row r="13185" spans="9:52" s="180" customFormat="1" x14ac:dyDescent="0.25">
      <c r="I13185" s="203"/>
      <c r="AZ13185" s="115"/>
    </row>
    <row r="13186" spans="9:52" s="180" customFormat="1" x14ac:dyDescent="0.25">
      <c r="I13186" s="203"/>
      <c r="AZ13186" s="115"/>
    </row>
    <row r="13187" spans="9:52" s="180" customFormat="1" x14ac:dyDescent="0.25">
      <c r="I13187" s="203"/>
      <c r="AZ13187" s="115"/>
    </row>
    <row r="13188" spans="9:52" s="180" customFormat="1" x14ac:dyDescent="0.25">
      <c r="I13188" s="203"/>
      <c r="AZ13188" s="115"/>
    </row>
    <row r="13189" spans="9:52" s="180" customFormat="1" x14ac:dyDescent="0.25">
      <c r="I13189" s="203"/>
      <c r="AZ13189" s="115"/>
    </row>
    <row r="13190" spans="9:52" s="180" customFormat="1" x14ac:dyDescent="0.25">
      <c r="I13190" s="203"/>
      <c r="AZ13190" s="115"/>
    </row>
    <row r="13191" spans="9:52" s="180" customFormat="1" x14ac:dyDescent="0.25">
      <c r="I13191" s="203"/>
      <c r="AZ13191" s="115"/>
    </row>
    <row r="13192" spans="9:52" s="180" customFormat="1" x14ac:dyDescent="0.25">
      <c r="I13192" s="203"/>
      <c r="AZ13192" s="115"/>
    </row>
    <row r="13193" spans="9:52" s="180" customFormat="1" x14ac:dyDescent="0.25">
      <c r="I13193" s="203"/>
      <c r="AZ13193" s="115"/>
    </row>
    <row r="13194" spans="9:52" s="180" customFormat="1" x14ac:dyDescent="0.25">
      <c r="I13194" s="203"/>
      <c r="AZ13194" s="115"/>
    </row>
    <row r="13195" spans="9:52" s="180" customFormat="1" x14ac:dyDescent="0.25">
      <c r="I13195" s="203"/>
      <c r="AZ13195" s="115"/>
    </row>
    <row r="13196" spans="9:52" s="180" customFormat="1" x14ac:dyDescent="0.25">
      <c r="I13196" s="203"/>
      <c r="AZ13196" s="115"/>
    </row>
    <row r="13197" spans="9:52" s="180" customFormat="1" x14ac:dyDescent="0.25">
      <c r="I13197" s="203"/>
      <c r="AZ13197" s="115"/>
    </row>
    <row r="13198" spans="9:52" s="180" customFormat="1" x14ac:dyDescent="0.25">
      <c r="I13198" s="203"/>
      <c r="AZ13198" s="115"/>
    </row>
    <row r="13199" spans="9:52" s="180" customFormat="1" x14ac:dyDescent="0.25">
      <c r="I13199" s="203"/>
      <c r="AZ13199" s="115"/>
    </row>
    <row r="13200" spans="9:52" s="180" customFormat="1" x14ac:dyDescent="0.25">
      <c r="I13200" s="203"/>
      <c r="AZ13200" s="115"/>
    </row>
    <row r="13201" spans="9:52" s="180" customFormat="1" x14ac:dyDescent="0.25">
      <c r="I13201" s="203"/>
      <c r="AZ13201" s="115"/>
    </row>
    <row r="13202" spans="9:52" s="180" customFormat="1" x14ac:dyDescent="0.25">
      <c r="I13202" s="203"/>
      <c r="AZ13202" s="115"/>
    </row>
    <row r="13203" spans="9:52" s="180" customFormat="1" x14ac:dyDescent="0.25">
      <c r="I13203" s="203"/>
      <c r="AZ13203" s="115"/>
    </row>
    <row r="13204" spans="9:52" s="180" customFormat="1" x14ac:dyDescent="0.25">
      <c r="I13204" s="203"/>
      <c r="AZ13204" s="115"/>
    </row>
    <row r="13205" spans="9:52" s="180" customFormat="1" x14ac:dyDescent="0.25">
      <c r="I13205" s="203"/>
      <c r="AZ13205" s="115"/>
    </row>
    <row r="13206" spans="9:52" s="180" customFormat="1" x14ac:dyDescent="0.25">
      <c r="I13206" s="203"/>
      <c r="AZ13206" s="115"/>
    </row>
    <row r="13207" spans="9:52" s="180" customFormat="1" x14ac:dyDescent="0.25">
      <c r="I13207" s="203"/>
      <c r="AZ13207" s="115"/>
    </row>
    <row r="13208" spans="9:52" s="180" customFormat="1" x14ac:dyDescent="0.25">
      <c r="I13208" s="203"/>
      <c r="AZ13208" s="115"/>
    </row>
    <row r="13209" spans="9:52" s="180" customFormat="1" x14ac:dyDescent="0.25">
      <c r="I13209" s="203"/>
      <c r="AZ13209" s="115"/>
    </row>
    <row r="13210" spans="9:52" s="180" customFormat="1" x14ac:dyDescent="0.25">
      <c r="I13210" s="203"/>
      <c r="AZ13210" s="115"/>
    </row>
    <row r="13211" spans="9:52" s="180" customFormat="1" x14ac:dyDescent="0.25">
      <c r="I13211" s="203"/>
      <c r="AZ13211" s="115"/>
    </row>
    <row r="13212" spans="9:52" s="180" customFormat="1" x14ac:dyDescent="0.25">
      <c r="I13212" s="203"/>
      <c r="AZ13212" s="115"/>
    </row>
    <row r="13213" spans="9:52" s="180" customFormat="1" x14ac:dyDescent="0.25">
      <c r="I13213" s="203"/>
      <c r="AZ13213" s="115"/>
    </row>
    <row r="13214" spans="9:52" s="180" customFormat="1" x14ac:dyDescent="0.25">
      <c r="I13214" s="203"/>
      <c r="AZ13214" s="115"/>
    </row>
    <row r="13215" spans="9:52" s="180" customFormat="1" x14ac:dyDescent="0.25">
      <c r="I13215" s="203"/>
      <c r="AZ13215" s="115"/>
    </row>
    <row r="13216" spans="9:52" s="180" customFormat="1" x14ac:dyDescent="0.25">
      <c r="I13216" s="203"/>
      <c r="AZ13216" s="115"/>
    </row>
    <row r="13217" spans="9:52" s="180" customFormat="1" x14ac:dyDescent="0.25">
      <c r="I13217" s="203"/>
      <c r="AZ13217" s="115"/>
    </row>
    <row r="13218" spans="9:52" s="180" customFormat="1" x14ac:dyDescent="0.25">
      <c r="I13218" s="203"/>
      <c r="AZ13218" s="115"/>
    </row>
    <row r="13219" spans="9:52" s="180" customFormat="1" x14ac:dyDescent="0.25">
      <c r="I13219" s="203"/>
      <c r="AZ13219" s="115"/>
    </row>
    <row r="13220" spans="9:52" s="180" customFormat="1" x14ac:dyDescent="0.25">
      <c r="I13220" s="203"/>
      <c r="AZ13220" s="115"/>
    </row>
    <row r="13221" spans="9:52" s="180" customFormat="1" x14ac:dyDescent="0.25">
      <c r="I13221" s="203"/>
      <c r="AZ13221" s="115"/>
    </row>
    <row r="13222" spans="9:52" s="180" customFormat="1" x14ac:dyDescent="0.25">
      <c r="I13222" s="203"/>
      <c r="AZ13222" s="115"/>
    </row>
    <row r="13223" spans="9:52" s="180" customFormat="1" x14ac:dyDescent="0.25">
      <c r="I13223" s="203"/>
      <c r="AZ13223" s="115"/>
    </row>
    <row r="13224" spans="9:52" s="180" customFormat="1" x14ac:dyDescent="0.25">
      <c r="I13224" s="203"/>
      <c r="AZ13224" s="115"/>
    </row>
    <row r="13225" spans="9:52" s="180" customFormat="1" x14ac:dyDescent="0.25">
      <c r="I13225" s="203"/>
      <c r="AZ13225" s="115"/>
    </row>
    <row r="13226" spans="9:52" s="180" customFormat="1" x14ac:dyDescent="0.25">
      <c r="I13226" s="203"/>
      <c r="AZ13226" s="115"/>
    </row>
    <row r="13227" spans="9:52" s="180" customFormat="1" x14ac:dyDescent="0.25">
      <c r="I13227" s="203"/>
      <c r="AZ13227" s="115"/>
    </row>
    <row r="13228" spans="9:52" s="180" customFormat="1" x14ac:dyDescent="0.25">
      <c r="I13228" s="203"/>
      <c r="AZ13228" s="115"/>
    </row>
    <row r="13229" spans="9:52" s="180" customFormat="1" x14ac:dyDescent="0.25">
      <c r="I13229" s="203"/>
      <c r="AZ13229" s="115"/>
    </row>
    <row r="13230" spans="9:52" s="180" customFormat="1" x14ac:dyDescent="0.25">
      <c r="I13230" s="203"/>
      <c r="AZ13230" s="115"/>
    </row>
    <row r="13231" spans="9:52" s="180" customFormat="1" x14ac:dyDescent="0.25">
      <c r="I13231" s="203"/>
      <c r="AZ13231" s="115"/>
    </row>
    <row r="13232" spans="9:52" s="180" customFormat="1" x14ac:dyDescent="0.25">
      <c r="I13232" s="203"/>
      <c r="AZ13232" s="115"/>
    </row>
    <row r="13233" spans="9:52" s="180" customFormat="1" x14ac:dyDescent="0.25">
      <c r="I13233" s="203"/>
      <c r="AZ13233" s="115"/>
    </row>
    <row r="13234" spans="9:52" s="180" customFormat="1" x14ac:dyDescent="0.25">
      <c r="I13234" s="203"/>
      <c r="AZ13234" s="115"/>
    </row>
    <row r="13235" spans="9:52" s="180" customFormat="1" x14ac:dyDescent="0.25">
      <c r="I13235" s="203"/>
      <c r="AZ13235" s="115"/>
    </row>
    <row r="13236" spans="9:52" s="180" customFormat="1" x14ac:dyDescent="0.25">
      <c r="I13236" s="203"/>
      <c r="AZ13236" s="115"/>
    </row>
    <row r="13237" spans="9:52" s="180" customFormat="1" x14ac:dyDescent="0.25">
      <c r="I13237" s="203"/>
      <c r="AZ13237" s="115"/>
    </row>
    <row r="13238" spans="9:52" s="180" customFormat="1" x14ac:dyDescent="0.25">
      <c r="I13238" s="203"/>
      <c r="AZ13238" s="115"/>
    </row>
    <row r="13239" spans="9:52" s="180" customFormat="1" x14ac:dyDescent="0.25">
      <c r="I13239" s="203"/>
      <c r="AZ13239" s="115"/>
    </row>
    <row r="13240" spans="9:52" s="180" customFormat="1" x14ac:dyDescent="0.25">
      <c r="I13240" s="203"/>
      <c r="AZ13240" s="115"/>
    </row>
    <row r="13241" spans="9:52" s="180" customFormat="1" x14ac:dyDescent="0.25">
      <c r="I13241" s="203"/>
      <c r="AZ13241" s="115"/>
    </row>
    <row r="13242" spans="9:52" s="180" customFormat="1" x14ac:dyDescent="0.25">
      <c r="I13242" s="203"/>
      <c r="AZ13242" s="115"/>
    </row>
    <row r="13243" spans="9:52" s="180" customFormat="1" x14ac:dyDescent="0.25">
      <c r="I13243" s="203"/>
      <c r="AZ13243" s="115"/>
    </row>
    <row r="13244" spans="9:52" s="180" customFormat="1" x14ac:dyDescent="0.25">
      <c r="I13244" s="203"/>
      <c r="AZ13244" s="115"/>
    </row>
    <row r="13245" spans="9:52" s="180" customFormat="1" x14ac:dyDescent="0.25">
      <c r="I13245" s="203"/>
      <c r="AZ13245" s="115"/>
    </row>
    <row r="13246" spans="9:52" s="180" customFormat="1" x14ac:dyDescent="0.25">
      <c r="I13246" s="203"/>
      <c r="AZ13246" s="115"/>
    </row>
    <row r="13247" spans="9:52" s="180" customFormat="1" x14ac:dyDescent="0.25">
      <c r="I13247" s="203"/>
      <c r="AZ13247" s="115"/>
    </row>
    <row r="13248" spans="9:52" s="180" customFormat="1" x14ac:dyDescent="0.25">
      <c r="I13248" s="203"/>
      <c r="AZ13248" s="115"/>
    </row>
    <row r="13249" spans="9:52" s="180" customFormat="1" x14ac:dyDescent="0.25">
      <c r="I13249" s="203"/>
      <c r="AZ13249" s="115"/>
    </row>
    <row r="13250" spans="9:52" s="180" customFormat="1" x14ac:dyDescent="0.25">
      <c r="I13250" s="203"/>
      <c r="AZ13250" s="115"/>
    </row>
    <row r="13251" spans="9:52" s="180" customFormat="1" x14ac:dyDescent="0.25">
      <c r="I13251" s="203"/>
      <c r="AZ13251" s="115"/>
    </row>
    <row r="13252" spans="9:52" s="180" customFormat="1" x14ac:dyDescent="0.25">
      <c r="I13252" s="203"/>
      <c r="AZ13252" s="115"/>
    </row>
    <row r="13253" spans="9:52" s="180" customFormat="1" x14ac:dyDescent="0.25">
      <c r="I13253" s="203"/>
      <c r="AZ13253" s="115"/>
    </row>
    <row r="13254" spans="9:52" s="180" customFormat="1" x14ac:dyDescent="0.25">
      <c r="I13254" s="203"/>
      <c r="AZ13254" s="115"/>
    </row>
    <row r="13255" spans="9:52" s="180" customFormat="1" x14ac:dyDescent="0.25">
      <c r="I13255" s="203"/>
      <c r="AZ13255" s="115"/>
    </row>
    <row r="13256" spans="9:52" s="180" customFormat="1" x14ac:dyDescent="0.25">
      <c r="I13256" s="203"/>
      <c r="AZ13256" s="115"/>
    </row>
    <row r="13257" spans="9:52" s="180" customFormat="1" x14ac:dyDescent="0.25">
      <c r="I13257" s="203"/>
      <c r="AZ13257" s="115"/>
    </row>
    <row r="13258" spans="9:52" s="180" customFormat="1" x14ac:dyDescent="0.25">
      <c r="I13258" s="203"/>
      <c r="AZ13258" s="115"/>
    </row>
    <row r="13259" spans="9:52" s="180" customFormat="1" x14ac:dyDescent="0.25">
      <c r="I13259" s="203"/>
      <c r="AZ13259" s="115"/>
    </row>
    <row r="13260" spans="9:52" s="180" customFormat="1" x14ac:dyDescent="0.25">
      <c r="I13260" s="203"/>
      <c r="AZ13260" s="115"/>
    </row>
    <row r="13261" spans="9:52" s="180" customFormat="1" x14ac:dyDescent="0.25">
      <c r="I13261" s="203"/>
      <c r="AZ13261" s="115"/>
    </row>
    <row r="13262" spans="9:52" s="180" customFormat="1" x14ac:dyDescent="0.25">
      <c r="I13262" s="203"/>
      <c r="AZ13262" s="115"/>
    </row>
    <row r="13263" spans="9:52" s="180" customFormat="1" x14ac:dyDescent="0.25">
      <c r="I13263" s="203"/>
      <c r="AZ13263" s="115"/>
    </row>
    <row r="13264" spans="9:52" s="180" customFormat="1" x14ac:dyDescent="0.25">
      <c r="I13264" s="203"/>
      <c r="AZ13264" s="115"/>
    </row>
    <row r="13265" spans="9:52" s="180" customFormat="1" x14ac:dyDescent="0.25">
      <c r="I13265" s="203"/>
      <c r="AZ13265" s="115"/>
    </row>
    <row r="13266" spans="9:52" s="180" customFormat="1" x14ac:dyDescent="0.25">
      <c r="I13266" s="203"/>
      <c r="AZ13266" s="115"/>
    </row>
    <row r="13267" spans="9:52" s="180" customFormat="1" x14ac:dyDescent="0.25">
      <c r="I13267" s="203"/>
      <c r="AZ13267" s="115"/>
    </row>
    <row r="13268" spans="9:52" s="180" customFormat="1" x14ac:dyDescent="0.25">
      <c r="I13268" s="203"/>
      <c r="AZ13268" s="115"/>
    </row>
    <row r="13269" spans="9:52" s="180" customFormat="1" x14ac:dyDescent="0.25">
      <c r="I13269" s="203"/>
      <c r="AZ13269" s="115"/>
    </row>
    <row r="13270" spans="9:52" s="180" customFormat="1" x14ac:dyDescent="0.25">
      <c r="I13270" s="203"/>
      <c r="AZ13270" s="115"/>
    </row>
    <row r="13271" spans="9:52" s="180" customFormat="1" x14ac:dyDescent="0.25">
      <c r="I13271" s="203"/>
      <c r="AZ13271" s="115"/>
    </row>
    <row r="13272" spans="9:52" s="180" customFormat="1" x14ac:dyDescent="0.25">
      <c r="I13272" s="203"/>
      <c r="AZ13272" s="115"/>
    </row>
    <row r="13273" spans="9:52" s="180" customFormat="1" x14ac:dyDescent="0.25">
      <c r="I13273" s="203"/>
      <c r="AZ13273" s="115"/>
    </row>
    <row r="13274" spans="9:52" s="180" customFormat="1" x14ac:dyDescent="0.25">
      <c r="I13274" s="203"/>
      <c r="AZ13274" s="115"/>
    </row>
    <row r="13275" spans="9:52" s="180" customFormat="1" x14ac:dyDescent="0.25">
      <c r="I13275" s="203"/>
      <c r="AZ13275" s="115"/>
    </row>
    <row r="13276" spans="9:52" s="180" customFormat="1" x14ac:dyDescent="0.25">
      <c r="I13276" s="203"/>
      <c r="AZ13276" s="115"/>
    </row>
    <row r="13277" spans="9:52" s="180" customFormat="1" x14ac:dyDescent="0.25">
      <c r="I13277" s="203"/>
      <c r="AZ13277" s="115"/>
    </row>
    <row r="13278" spans="9:52" s="180" customFormat="1" x14ac:dyDescent="0.25">
      <c r="I13278" s="203"/>
      <c r="AZ13278" s="115"/>
    </row>
    <row r="13279" spans="9:52" s="180" customFormat="1" x14ac:dyDescent="0.25">
      <c r="I13279" s="203"/>
      <c r="AZ13279" s="115"/>
    </row>
    <row r="13280" spans="9:52" s="180" customFormat="1" x14ac:dyDescent="0.25">
      <c r="I13280" s="203"/>
      <c r="AZ13280" s="115"/>
    </row>
    <row r="13281" spans="9:52" s="180" customFormat="1" x14ac:dyDescent="0.25">
      <c r="I13281" s="203"/>
      <c r="AZ13281" s="115"/>
    </row>
    <row r="13282" spans="9:52" s="180" customFormat="1" x14ac:dyDescent="0.25">
      <c r="I13282" s="203"/>
      <c r="AZ13282" s="115"/>
    </row>
    <row r="13283" spans="9:52" s="180" customFormat="1" x14ac:dyDescent="0.25">
      <c r="I13283" s="203"/>
      <c r="AZ13283" s="115"/>
    </row>
    <row r="13284" spans="9:52" s="180" customFormat="1" x14ac:dyDescent="0.25">
      <c r="I13284" s="203"/>
      <c r="AZ13284" s="115"/>
    </row>
    <row r="13285" spans="9:52" s="180" customFormat="1" x14ac:dyDescent="0.25">
      <c r="I13285" s="203"/>
      <c r="AZ13285" s="115"/>
    </row>
    <row r="13286" spans="9:52" s="180" customFormat="1" x14ac:dyDescent="0.25">
      <c r="I13286" s="203"/>
      <c r="AZ13286" s="115"/>
    </row>
    <row r="13287" spans="9:52" s="180" customFormat="1" x14ac:dyDescent="0.25">
      <c r="I13287" s="203"/>
      <c r="AZ13287" s="115"/>
    </row>
    <row r="13288" spans="9:52" s="180" customFormat="1" x14ac:dyDescent="0.25">
      <c r="I13288" s="203"/>
      <c r="AZ13288" s="115"/>
    </row>
    <row r="13289" spans="9:52" s="180" customFormat="1" x14ac:dyDescent="0.25">
      <c r="I13289" s="203"/>
      <c r="AZ13289" s="115"/>
    </row>
    <row r="13290" spans="9:52" s="180" customFormat="1" x14ac:dyDescent="0.25">
      <c r="I13290" s="203"/>
      <c r="AZ13290" s="115"/>
    </row>
    <row r="13291" spans="9:52" s="180" customFormat="1" x14ac:dyDescent="0.25">
      <c r="I13291" s="203"/>
      <c r="AZ13291" s="115"/>
    </row>
    <row r="13292" spans="9:52" s="180" customFormat="1" x14ac:dyDescent="0.25">
      <c r="I13292" s="203"/>
      <c r="AZ13292" s="115"/>
    </row>
    <row r="13293" spans="9:52" s="180" customFormat="1" x14ac:dyDescent="0.25">
      <c r="I13293" s="203"/>
      <c r="AZ13293" s="115"/>
    </row>
    <row r="13294" spans="9:52" s="180" customFormat="1" x14ac:dyDescent="0.25">
      <c r="I13294" s="203"/>
      <c r="AZ13294" s="115"/>
    </row>
    <row r="13295" spans="9:52" s="180" customFormat="1" x14ac:dyDescent="0.25">
      <c r="I13295" s="203"/>
      <c r="AZ13295" s="115"/>
    </row>
    <row r="13296" spans="9:52" s="180" customFormat="1" x14ac:dyDescent="0.25">
      <c r="I13296" s="203"/>
      <c r="AZ13296" s="115"/>
    </row>
    <row r="13297" spans="9:52" s="180" customFormat="1" x14ac:dyDescent="0.25">
      <c r="I13297" s="203"/>
      <c r="AZ13297" s="115"/>
    </row>
    <row r="13298" spans="9:52" s="180" customFormat="1" x14ac:dyDescent="0.25">
      <c r="I13298" s="203"/>
      <c r="AZ13298" s="115"/>
    </row>
    <row r="13299" spans="9:52" s="180" customFormat="1" x14ac:dyDescent="0.25">
      <c r="I13299" s="203"/>
      <c r="AZ13299" s="115"/>
    </row>
    <row r="13300" spans="9:52" s="180" customFormat="1" x14ac:dyDescent="0.25">
      <c r="I13300" s="203"/>
      <c r="AZ13300" s="115"/>
    </row>
    <row r="13301" spans="9:52" s="180" customFormat="1" x14ac:dyDescent="0.25">
      <c r="I13301" s="203"/>
      <c r="AZ13301" s="115"/>
    </row>
    <row r="13302" spans="9:52" s="180" customFormat="1" x14ac:dyDescent="0.25">
      <c r="I13302" s="203"/>
      <c r="AZ13302" s="115"/>
    </row>
    <row r="13303" spans="9:52" s="180" customFormat="1" x14ac:dyDescent="0.25">
      <c r="I13303" s="203"/>
      <c r="AZ13303" s="115"/>
    </row>
    <row r="13304" spans="9:52" s="180" customFormat="1" x14ac:dyDescent="0.25">
      <c r="I13304" s="203"/>
      <c r="AZ13304" s="115"/>
    </row>
    <row r="13305" spans="9:52" s="180" customFormat="1" x14ac:dyDescent="0.25">
      <c r="I13305" s="203"/>
      <c r="AZ13305" s="115"/>
    </row>
    <row r="13306" spans="9:52" s="180" customFormat="1" x14ac:dyDescent="0.25">
      <c r="I13306" s="203"/>
      <c r="AZ13306" s="115"/>
    </row>
    <row r="13307" spans="9:52" s="180" customFormat="1" x14ac:dyDescent="0.25">
      <c r="I13307" s="203"/>
      <c r="AZ13307" s="115"/>
    </row>
    <row r="13308" spans="9:52" s="180" customFormat="1" x14ac:dyDescent="0.25">
      <c r="I13308" s="203"/>
      <c r="AZ13308" s="115"/>
    </row>
    <row r="13309" spans="9:52" s="180" customFormat="1" x14ac:dyDescent="0.25">
      <c r="I13309" s="203"/>
      <c r="AZ13309" s="115"/>
    </row>
    <row r="13310" spans="9:52" s="180" customFormat="1" x14ac:dyDescent="0.25">
      <c r="I13310" s="203"/>
      <c r="AZ13310" s="115"/>
    </row>
    <row r="13311" spans="9:52" s="180" customFormat="1" x14ac:dyDescent="0.25">
      <c r="I13311" s="203"/>
      <c r="AZ13311" s="115"/>
    </row>
    <row r="13312" spans="9:52" s="180" customFormat="1" x14ac:dyDescent="0.25">
      <c r="I13312" s="203"/>
      <c r="AZ13312" s="115"/>
    </row>
    <row r="13313" spans="9:52" s="180" customFormat="1" x14ac:dyDescent="0.25">
      <c r="I13313" s="203"/>
      <c r="AZ13313" s="115"/>
    </row>
    <row r="13314" spans="9:52" s="180" customFormat="1" x14ac:dyDescent="0.25">
      <c r="I13314" s="203"/>
      <c r="AZ13314" s="115"/>
    </row>
    <row r="13315" spans="9:52" s="180" customFormat="1" x14ac:dyDescent="0.25">
      <c r="I13315" s="203"/>
      <c r="AZ13315" s="115"/>
    </row>
    <row r="13316" spans="9:52" s="180" customFormat="1" x14ac:dyDescent="0.25">
      <c r="I13316" s="203"/>
      <c r="AZ13316" s="115"/>
    </row>
    <row r="13317" spans="9:52" s="180" customFormat="1" x14ac:dyDescent="0.25">
      <c r="I13317" s="203"/>
      <c r="AZ13317" s="115"/>
    </row>
    <row r="13318" spans="9:52" s="180" customFormat="1" x14ac:dyDescent="0.25">
      <c r="I13318" s="203"/>
      <c r="AZ13318" s="115"/>
    </row>
    <row r="13319" spans="9:52" s="180" customFormat="1" x14ac:dyDescent="0.25">
      <c r="I13319" s="203"/>
      <c r="AZ13319" s="115"/>
    </row>
    <row r="13320" spans="9:52" s="180" customFormat="1" x14ac:dyDescent="0.25">
      <c r="I13320" s="203"/>
      <c r="AZ13320" s="115"/>
    </row>
    <row r="13321" spans="9:52" s="180" customFormat="1" x14ac:dyDescent="0.25">
      <c r="I13321" s="203"/>
      <c r="AZ13321" s="115"/>
    </row>
    <row r="13322" spans="9:52" s="180" customFormat="1" x14ac:dyDescent="0.25">
      <c r="I13322" s="203"/>
      <c r="AZ13322" s="115"/>
    </row>
    <row r="13323" spans="9:52" s="180" customFormat="1" x14ac:dyDescent="0.25">
      <c r="I13323" s="203"/>
      <c r="AZ13323" s="115"/>
    </row>
    <row r="13324" spans="9:52" s="180" customFormat="1" x14ac:dyDescent="0.25">
      <c r="I13324" s="203"/>
      <c r="AZ13324" s="115"/>
    </row>
    <row r="13325" spans="9:52" s="180" customFormat="1" x14ac:dyDescent="0.25">
      <c r="I13325" s="203"/>
      <c r="AZ13325" s="115"/>
    </row>
    <row r="13326" spans="9:52" s="180" customFormat="1" x14ac:dyDescent="0.25">
      <c r="I13326" s="203"/>
      <c r="AZ13326" s="115"/>
    </row>
    <row r="13327" spans="9:52" s="180" customFormat="1" x14ac:dyDescent="0.25">
      <c r="I13327" s="203"/>
      <c r="AZ13327" s="115"/>
    </row>
    <row r="13328" spans="9:52" s="180" customFormat="1" x14ac:dyDescent="0.25">
      <c r="I13328" s="203"/>
      <c r="AZ13328" s="115"/>
    </row>
    <row r="13329" spans="9:52" s="180" customFormat="1" x14ac:dyDescent="0.25">
      <c r="I13329" s="203"/>
      <c r="AZ13329" s="115"/>
    </row>
    <row r="13330" spans="9:52" s="180" customFormat="1" x14ac:dyDescent="0.25">
      <c r="I13330" s="203"/>
      <c r="AZ13330" s="115"/>
    </row>
    <row r="13331" spans="9:52" s="180" customFormat="1" x14ac:dyDescent="0.25">
      <c r="I13331" s="203"/>
      <c r="AZ13331" s="115"/>
    </row>
    <row r="13332" spans="9:52" s="180" customFormat="1" x14ac:dyDescent="0.25">
      <c r="I13332" s="203"/>
      <c r="AZ13332" s="115"/>
    </row>
    <row r="13333" spans="9:52" s="180" customFormat="1" x14ac:dyDescent="0.25">
      <c r="I13333" s="203"/>
      <c r="AZ13333" s="115"/>
    </row>
    <row r="13334" spans="9:52" s="180" customFormat="1" x14ac:dyDescent="0.25">
      <c r="I13334" s="203"/>
      <c r="AZ13334" s="115"/>
    </row>
    <row r="13335" spans="9:52" s="180" customFormat="1" x14ac:dyDescent="0.25">
      <c r="I13335" s="203"/>
      <c r="AZ13335" s="115"/>
    </row>
    <row r="13336" spans="9:52" s="180" customFormat="1" x14ac:dyDescent="0.25">
      <c r="I13336" s="203"/>
      <c r="AZ13336" s="115"/>
    </row>
    <row r="13337" spans="9:52" s="180" customFormat="1" x14ac:dyDescent="0.25">
      <c r="I13337" s="203"/>
      <c r="AZ13337" s="115"/>
    </row>
    <row r="13338" spans="9:52" s="180" customFormat="1" x14ac:dyDescent="0.25">
      <c r="I13338" s="203"/>
      <c r="AZ13338" s="115"/>
    </row>
    <row r="13339" spans="9:52" s="180" customFormat="1" x14ac:dyDescent="0.25">
      <c r="I13339" s="203"/>
      <c r="AZ13339" s="115"/>
    </row>
    <row r="13340" spans="9:52" s="180" customFormat="1" x14ac:dyDescent="0.25">
      <c r="I13340" s="203"/>
      <c r="AZ13340" s="115"/>
    </row>
    <row r="13341" spans="9:52" s="180" customFormat="1" x14ac:dyDescent="0.25">
      <c r="I13341" s="203"/>
      <c r="AZ13341" s="115"/>
    </row>
    <row r="13342" spans="9:52" s="180" customFormat="1" x14ac:dyDescent="0.25">
      <c r="I13342" s="203"/>
      <c r="AZ13342" s="115"/>
    </row>
    <row r="13343" spans="9:52" s="180" customFormat="1" x14ac:dyDescent="0.25">
      <c r="I13343" s="203"/>
      <c r="AZ13343" s="115"/>
    </row>
    <row r="13344" spans="9:52" s="180" customFormat="1" x14ac:dyDescent="0.25">
      <c r="I13344" s="203"/>
      <c r="AZ13344" s="115"/>
    </row>
    <row r="13345" spans="9:52" s="180" customFormat="1" x14ac:dyDescent="0.25">
      <c r="I13345" s="203"/>
      <c r="AZ13345" s="115"/>
    </row>
    <row r="13346" spans="9:52" s="180" customFormat="1" x14ac:dyDescent="0.25">
      <c r="I13346" s="203"/>
      <c r="AZ13346" s="115"/>
    </row>
    <row r="13347" spans="9:52" s="180" customFormat="1" x14ac:dyDescent="0.25">
      <c r="I13347" s="203"/>
      <c r="AZ13347" s="115"/>
    </row>
    <row r="13348" spans="9:52" s="180" customFormat="1" x14ac:dyDescent="0.25">
      <c r="I13348" s="203"/>
      <c r="AZ13348" s="115"/>
    </row>
    <row r="13349" spans="9:52" s="180" customFormat="1" x14ac:dyDescent="0.25">
      <c r="I13349" s="203"/>
      <c r="AZ13349" s="115"/>
    </row>
    <row r="13350" spans="9:52" s="180" customFormat="1" x14ac:dyDescent="0.25">
      <c r="I13350" s="203"/>
      <c r="AZ13350" s="115"/>
    </row>
    <row r="13351" spans="9:52" s="180" customFormat="1" x14ac:dyDescent="0.25">
      <c r="I13351" s="203"/>
      <c r="AZ13351" s="115"/>
    </row>
    <row r="13352" spans="9:52" s="180" customFormat="1" x14ac:dyDescent="0.25">
      <c r="I13352" s="203"/>
      <c r="AZ13352" s="115"/>
    </row>
    <row r="13353" spans="9:52" s="180" customFormat="1" x14ac:dyDescent="0.25">
      <c r="I13353" s="203"/>
      <c r="AZ13353" s="115"/>
    </row>
    <row r="13354" spans="9:52" s="180" customFormat="1" x14ac:dyDescent="0.25">
      <c r="I13354" s="203"/>
      <c r="AZ13354" s="115"/>
    </row>
    <row r="13355" spans="9:52" s="180" customFormat="1" x14ac:dyDescent="0.25">
      <c r="I13355" s="203"/>
      <c r="AZ13355" s="115"/>
    </row>
    <row r="13356" spans="9:52" s="180" customFormat="1" x14ac:dyDescent="0.25">
      <c r="I13356" s="203"/>
      <c r="AZ13356" s="115"/>
    </row>
    <row r="13357" spans="9:52" s="180" customFormat="1" x14ac:dyDescent="0.25">
      <c r="I13357" s="203"/>
      <c r="AZ13357" s="115"/>
    </row>
    <row r="13358" spans="9:52" s="180" customFormat="1" x14ac:dyDescent="0.25">
      <c r="I13358" s="203"/>
      <c r="AZ13358" s="115"/>
    </row>
    <row r="13359" spans="9:52" s="180" customFormat="1" x14ac:dyDescent="0.25">
      <c r="I13359" s="203"/>
      <c r="AZ13359" s="115"/>
    </row>
    <row r="13360" spans="9:52" s="180" customFormat="1" x14ac:dyDescent="0.25">
      <c r="I13360" s="203"/>
      <c r="AZ13360" s="115"/>
    </row>
    <row r="13361" spans="9:52" s="180" customFormat="1" x14ac:dyDescent="0.25">
      <c r="I13361" s="203"/>
      <c r="AZ13361" s="115"/>
    </row>
    <row r="13362" spans="9:52" s="180" customFormat="1" x14ac:dyDescent="0.25">
      <c r="I13362" s="203"/>
      <c r="AZ13362" s="115"/>
    </row>
    <row r="13363" spans="9:52" s="180" customFormat="1" x14ac:dyDescent="0.25">
      <c r="I13363" s="203"/>
      <c r="AZ13363" s="115"/>
    </row>
    <row r="13364" spans="9:52" s="180" customFormat="1" x14ac:dyDescent="0.25">
      <c r="I13364" s="203"/>
      <c r="AZ13364" s="115"/>
    </row>
    <row r="13365" spans="9:52" s="180" customFormat="1" x14ac:dyDescent="0.25">
      <c r="I13365" s="203"/>
      <c r="AZ13365" s="115"/>
    </row>
    <row r="13366" spans="9:52" s="180" customFormat="1" x14ac:dyDescent="0.25">
      <c r="I13366" s="203"/>
      <c r="AZ13366" s="115"/>
    </row>
    <row r="13367" spans="9:52" s="180" customFormat="1" x14ac:dyDescent="0.25">
      <c r="I13367" s="203"/>
      <c r="AZ13367" s="115"/>
    </row>
    <row r="13368" spans="9:52" s="180" customFormat="1" x14ac:dyDescent="0.25">
      <c r="I13368" s="203"/>
      <c r="AZ13368" s="115"/>
    </row>
    <row r="13369" spans="9:52" s="180" customFormat="1" x14ac:dyDescent="0.25">
      <c r="I13369" s="203"/>
      <c r="AZ13369" s="115"/>
    </row>
    <row r="13370" spans="9:52" s="180" customFormat="1" x14ac:dyDescent="0.25">
      <c r="I13370" s="203"/>
      <c r="AZ13370" s="115"/>
    </row>
    <row r="13371" spans="9:52" s="180" customFormat="1" x14ac:dyDescent="0.25">
      <c r="I13371" s="203"/>
      <c r="AZ13371" s="115"/>
    </row>
    <row r="13372" spans="9:52" s="180" customFormat="1" x14ac:dyDescent="0.25">
      <c r="I13372" s="203"/>
      <c r="AZ13372" s="115"/>
    </row>
    <row r="13373" spans="9:52" s="180" customFormat="1" x14ac:dyDescent="0.25">
      <c r="I13373" s="203"/>
      <c r="AZ13373" s="115"/>
    </row>
    <row r="13374" spans="9:52" s="180" customFormat="1" x14ac:dyDescent="0.25">
      <c r="I13374" s="203"/>
      <c r="AZ13374" s="115"/>
    </row>
    <row r="13375" spans="9:52" s="180" customFormat="1" x14ac:dyDescent="0.25">
      <c r="I13375" s="203"/>
      <c r="AZ13375" s="115"/>
    </row>
    <row r="13376" spans="9:52" s="180" customFormat="1" x14ac:dyDescent="0.25">
      <c r="I13376" s="203"/>
      <c r="AZ13376" s="115"/>
    </row>
    <row r="13377" spans="9:52" s="180" customFormat="1" x14ac:dyDescent="0.25">
      <c r="I13377" s="203"/>
      <c r="AZ13377" s="115"/>
    </row>
    <row r="13378" spans="9:52" s="180" customFormat="1" x14ac:dyDescent="0.25">
      <c r="I13378" s="203"/>
      <c r="AZ13378" s="115"/>
    </row>
    <row r="13379" spans="9:52" s="180" customFormat="1" x14ac:dyDescent="0.25">
      <c r="I13379" s="203"/>
      <c r="AZ13379" s="115"/>
    </row>
    <row r="13380" spans="9:52" s="180" customFormat="1" x14ac:dyDescent="0.25">
      <c r="I13380" s="203"/>
      <c r="AZ13380" s="115"/>
    </row>
    <row r="13381" spans="9:52" s="180" customFormat="1" x14ac:dyDescent="0.25">
      <c r="I13381" s="203"/>
      <c r="AZ13381" s="115"/>
    </row>
    <row r="13382" spans="9:52" s="180" customFormat="1" x14ac:dyDescent="0.25">
      <c r="I13382" s="203"/>
      <c r="AZ13382" s="115"/>
    </row>
    <row r="13383" spans="9:52" s="180" customFormat="1" x14ac:dyDescent="0.25">
      <c r="I13383" s="203"/>
      <c r="AZ13383" s="115"/>
    </row>
    <row r="13384" spans="9:52" s="180" customFormat="1" x14ac:dyDescent="0.25">
      <c r="I13384" s="203"/>
      <c r="AZ13384" s="115"/>
    </row>
    <row r="13385" spans="9:52" s="180" customFormat="1" x14ac:dyDescent="0.25">
      <c r="I13385" s="203"/>
      <c r="AZ13385" s="115"/>
    </row>
    <row r="13386" spans="9:52" s="180" customFormat="1" x14ac:dyDescent="0.25">
      <c r="I13386" s="203"/>
      <c r="AZ13386" s="115"/>
    </row>
    <row r="13387" spans="9:52" s="180" customFormat="1" x14ac:dyDescent="0.25">
      <c r="I13387" s="203"/>
      <c r="AZ13387" s="115"/>
    </row>
    <row r="13388" spans="9:52" s="180" customFormat="1" x14ac:dyDescent="0.25">
      <c r="I13388" s="203"/>
      <c r="AZ13388" s="115"/>
    </row>
    <row r="13389" spans="9:52" s="180" customFormat="1" x14ac:dyDescent="0.25">
      <c r="I13389" s="203"/>
      <c r="AZ13389" s="115"/>
    </row>
    <row r="13390" spans="9:52" s="180" customFormat="1" x14ac:dyDescent="0.25">
      <c r="I13390" s="203"/>
      <c r="AZ13390" s="115"/>
    </row>
    <row r="13391" spans="9:52" s="180" customFormat="1" x14ac:dyDescent="0.25">
      <c r="I13391" s="203"/>
      <c r="AZ13391" s="115"/>
    </row>
    <row r="13392" spans="9:52" s="180" customFormat="1" x14ac:dyDescent="0.25">
      <c r="I13392" s="203"/>
      <c r="AZ13392" s="115"/>
    </row>
    <row r="13393" spans="9:52" s="180" customFormat="1" x14ac:dyDescent="0.25">
      <c r="I13393" s="203"/>
      <c r="AZ13393" s="115"/>
    </row>
    <row r="13394" spans="9:52" s="180" customFormat="1" x14ac:dyDescent="0.25">
      <c r="I13394" s="203"/>
      <c r="AZ13394" s="115"/>
    </row>
    <row r="13395" spans="9:52" s="180" customFormat="1" x14ac:dyDescent="0.25">
      <c r="I13395" s="203"/>
      <c r="AZ13395" s="115"/>
    </row>
    <row r="13396" spans="9:52" s="180" customFormat="1" x14ac:dyDescent="0.25">
      <c r="I13396" s="203"/>
      <c r="AZ13396" s="115"/>
    </row>
    <row r="13397" spans="9:52" s="180" customFormat="1" x14ac:dyDescent="0.25">
      <c r="I13397" s="203"/>
      <c r="AZ13397" s="115"/>
    </row>
    <row r="13398" spans="9:52" s="180" customFormat="1" x14ac:dyDescent="0.25">
      <c r="I13398" s="203"/>
      <c r="AZ13398" s="115"/>
    </row>
    <row r="13399" spans="9:52" s="180" customFormat="1" x14ac:dyDescent="0.25">
      <c r="I13399" s="203"/>
      <c r="AZ13399" s="115"/>
    </row>
    <row r="13400" spans="9:52" s="180" customFormat="1" x14ac:dyDescent="0.25">
      <c r="I13400" s="203"/>
      <c r="AZ13400" s="115"/>
    </row>
    <row r="13401" spans="9:52" s="180" customFormat="1" x14ac:dyDescent="0.25">
      <c r="I13401" s="203"/>
      <c r="AZ13401" s="115"/>
    </row>
    <row r="13402" spans="9:52" s="180" customFormat="1" x14ac:dyDescent="0.25">
      <c r="I13402" s="203"/>
      <c r="AZ13402" s="115"/>
    </row>
    <row r="13403" spans="9:52" s="180" customFormat="1" x14ac:dyDescent="0.25">
      <c r="I13403" s="203"/>
      <c r="AZ13403" s="115"/>
    </row>
    <row r="13404" spans="9:52" s="180" customFormat="1" x14ac:dyDescent="0.25">
      <c r="I13404" s="203"/>
      <c r="AZ13404" s="115"/>
    </row>
    <row r="13405" spans="9:52" s="180" customFormat="1" x14ac:dyDescent="0.25">
      <c r="I13405" s="203"/>
      <c r="AZ13405" s="115"/>
    </row>
    <row r="13406" spans="9:52" s="180" customFormat="1" x14ac:dyDescent="0.25">
      <c r="I13406" s="203"/>
      <c r="AZ13406" s="115"/>
    </row>
    <row r="13407" spans="9:52" s="180" customFormat="1" x14ac:dyDescent="0.25">
      <c r="I13407" s="203"/>
      <c r="AZ13407" s="115"/>
    </row>
    <row r="13408" spans="9:52" s="180" customFormat="1" x14ac:dyDescent="0.25">
      <c r="I13408" s="203"/>
      <c r="AZ13408" s="115"/>
    </row>
    <row r="13409" spans="9:52" s="180" customFormat="1" x14ac:dyDescent="0.25">
      <c r="I13409" s="203"/>
      <c r="AZ13409" s="115"/>
    </row>
    <row r="13410" spans="9:52" s="180" customFormat="1" x14ac:dyDescent="0.25">
      <c r="I13410" s="203"/>
      <c r="AZ13410" s="115"/>
    </row>
    <row r="13411" spans="9:52" s="180" customFormat="1" x14ac:dyDescent="0.25">
      <c r="I13411" s="203"/>
      <c r="AZ13411" s="115"/>
    </row>
    <row r="13412" spans="9:52" s="180" customFormat="1" x14ac:dyDescent="0.25">
      <c r="I13412" s="203"/>
      <c r="AZ13412" s="115"/>
    </row>
    <row r="13413" spans="9:52" s="180" customFormat="1" x14ac:dyDescent="0.25">
      <c r="I13413" s="203"/>
      <c r="AZ13413" s="115"/>
    </row>
    <row r="13414" spans="9:52" s="180" customFormat="1" x14ac:dyDescent="0.25">
      <c r="I13414" s="203"/>
      <c r="AZ13414" s="115"/>
    </row>
    <row r="13415" spans="9:52" s="180" customFormat="1" x14ac:dyDescent="0.25">
      <c r="I13415" s="203"/>
      <c r="AZ13415" s="115"/>
    </row>
    <row r="13416" spans="9:52" s="180" customFormat="1" x14ac:dyDescent="0.25">
      <c r="I13416" s="203"/>
      <c r="AZ13416" s="115"/>
    </row>
    <row r="13417" spans="9:52" s="180" customFormat="1" x14ac:dyDescent="0.25">
      <c r="I13417" s="203"/>
      <c r="AZ13417" s="115"/>
    </row>
    <row r="13418" spans="9:52" s="180" customFormat="1" x14ac:dyDescent="0.25">
      <c r="I13418" s="203"/>
      <c r="AZ13418" s="115"/>
    </row>
    <row r="13419" spans="9:52" s="180" customFormat="1" x14ac:dyDescent="0.25">
      <c r="I13419" s="203"/>
      <c r="AZ13419" s="115"/>
    </row>
    <row r="13420" spans="9:52" s="180" customFormat="1" x14ac:dyDescent="0.25">
      <c r="I13420" s="203"/>
      <c r="AZ13420" s="115"/>
    </row>
    <row r="13421" spans="9:52" s="180" customFormat="1" x14ac:dyDescent="0.25">
      <c r="I13421" s="203"/>
      <c r="AZ13421" s="115"/>
    </row>
    <row r="13422" spans="9:52" s="180" customFormat="1" x14ac:dyDescent="0.25">
      <c r="I13422" s="203"/>
      <c r="AZ13422" s="115"/>
    </row>
    <row r="13423" spans="9:52" s="180" customFormat="1" x14ac:dyDescent="0.25">
      <c r="I13423" s="203"/>
      <c r="AZ13423" s="115"/>
    </row>
    <row r="13424" spans="9:52" s="180" customFormat="1" x14ac:dyDescent="0.25">
      <c r="I13424" s="203"/>
      <c r="AZ13424" s="115"/>
    </row>
    <row r="13425" spans="9:52" s="180" customFormat="1" x14ac:dyDescent="0.25">
      <c r="I13425" s="203"/>
      <c r="AZ13425" s="115"/>
    </row>
    <row r="13426" spans="9:52" s="180" customFormat="1" x14ac:dyDescent="0.25">
      <c r="I13426" s="203"/>
      <c r="AZ13426" s="115"/>
    </row>
    <row r="13427" spans="9:52" s="180" customFormat="1" x14ac:dyDescent="0.25">
      <c r="I13427" s="203"/>
      <c r="AZ13427" s="115"/>
    </row>
    <row r="13428" spans="9:52" s="180" customFormat="1" x14ac:dyDescent="0.25">
      <c r="I13428" s="203"/>
      <c r="AZ13428" s="115"/>
    </row>
    <row r="13429" spans="9:52" s="180" customFormat="1" x14ac:dyDescent="0.25">
      <c r="I13429" s="203"/>
      <c r="AZ13429" s="115"/>
    </row>
    <row r="13430" spans="9:52" s="180" customFormat="1" x14ac:dyDescent="0.25">
      <c r="I13430" s="203"/>
      <c r="AZ13430" s="115"/>
    </row>
    <row r="13431" spans="9:52" s="180" customFormat="1" x14ac:dyDescent="0.25">
      <c r="I13431" s="203"/>
      <c r="AZ13431" s="115"/>
    </row>
    <row r="13432" spans="9:52" s="180" customFormat="1" x14ac:dyDescent="0.25">
      <c r="I13432" s="203"/>
      <c r="AZ13432" s="115"/>
    </row>
    <row r="13433" spans="9:52" s="180" customFormat="1" x14ac:dyDescent="0.25">
      <c r="I13433" s="203"/>
      <c r="AZ13433" s="115"/>
    </row>
    <row r="13434" spans="9:52" s="180" customFormat="1" x14ac:dyDescent="0.25">
      <c r="I13434" s="203"/>
      <c r="AZ13434" s="115"/>
    </row>
    <row r="13435" spans="9:52" s="180" customFormat="1" x14ac:dyDescent="0.25">
      <c r="I13435" s="203"/>
      <c r="AZ13435" s="115"/>
    </row>
    <row r="13436" spans="9:52" s="180" customFormat="1" x14ac:dyDescent="0.25">
      <c r="I13436" s="203"/>
      <c r="AZ13436" s="115"/>
    </row>
    <row r="13437" spans="9:52" s="180" customFormat="1" x14ac:dyDescent="0.25">
      <c r="I13437" s="203"/>
      <c r="AZ13437" s="115"/>
    </row>
    <row r="13438" spans="9:52" s="180" customFormat="1" x14ac:dyDescent="0.25">
      <c r="I13438" s="203"/>
      <c r="AZ13438" s="115"/>
    </row>
    <row r="13439" spans="9:52" s="180" customFormat="1" x14ac:dyDescent="0.25">
      <c r="I13439" s="203"/>
      <c r="AZ13439" s="115"/>
    </row>
    <row r="13440" spans="9:52" s="180" customFormat="1" x14ac:dyDescent="0.25">
      <c r="I13440" s="203"/>
      <c r="AZ13440" s="115"/>
    </row>
    <row r="13441" spans="9:52" s="180" customFormat="1" x14ac:dyDescent="0.25">
      <c r="I13441" s="203"/>
      <c r="AZ13441" s="115"/>
    </row>
    <row r="13442" spans="9:52" s="180" customFormat="1" x14ac:dyDescent="0.25">
      <c r="I13442" s="203"/>
      <c r="AZ13442" s="115"/>
    </row>
    <row r="13443" spans="9:52" s="180" customFormat="1" x14ac:dyDescent="0.25">
      <c r="I13443" s="203"/>
      <c r="AZ13443" s="115"/>
    </row>
    <row r="13444" spans="9:52" s="180" customFormat="1" x14ac:dyDescent="0.25">
      <c r="I13444" s="203"/>
      <c r="AZ13444" s="115"/>
    </row>
    <row r="13445" spans="9:52" s="180" customFormat="1" x14ac:dyDescent="0.25">
      <c r="I13445" s="203"/>
      <c r="AZ13445" s="115"/>
    </row>
    <row r="13446" spans="9:52" s="180" customFormat="1" x14ac:dyDescent="0.25">
      <c r="I13446" s="203"/>
      <c r="AZ13446" s="115"/>
    </row>
    <row r="13447" spans="9:52" s="180" customFormat="1" x14ac:dyDescent="0.25">
      <c r="I13447" s="203"/>
      <c r="AZ13447" s="115"/>
    </row>
    <row r="13448" spans="9:52" s="180" customFormat="1" x14ac:dyDescent="0.25">
      <c r="I13448" s="203"/>
      <c r="AZ13448" s="115"/>
    </row>
    <row r="13449" spans="9:52" s="180" customFormat="1" x14ac:dyDescent="0.25">
      <c r="I13449" s="203"/>
      <c r="AZ13449" s="115"/>
    </row>
    <row r="13450" spans="9:52" s="180" customFormat="1" x14ac:dyDescent="0.25">
      <c r="I13450" s="203"/>
      <c r="AZ13450" s="115"/>
    </row>
    <row r="13451" spans="9:52" s="180" customFormat="1" x14ac:dyDescent="0.25">
      <c r="I13451" s="203"/>
      <c r="AZ13451" s="115"/>
    </row>
    <row r="13452" spans="9:52" s="180" customFormat="1" x14ac:dyDescent="0.25">
      <c r="I13452" s="203"/>
      <c r="AZ13452" s="115"/>
    </row>
    <row r="13453" spans="9:52" s="180" customFormat="1" x14ac:dyDescent="0.25">
      <c r="I13453" s="203"/>
      <c r="AZ13453" s="115"/>
    </row>
    <row r="13454" spans="9:52" s="180" customFormat="1" x14ac:dyDescent="0.25">
      <c r="I13454" s="203"/>
      <c r="AZ13454" s="115"/>
    </row>
    <row r="13455" spans="9:52" s="180" customFormat="1" x14ac:dyDescent="0.25">
      <c r="I13455" s="203"/>
      <c r="AZ13455" s="115"/>
    </row>
    <row r="13456" spans="9:52" s="180" customFormat="1" x14ac:dyDescent="0.25">
      <c r="I13456" s="203"/>
      <c r="AZ13456" s="115"/>
    </row>
    <row r="13457" spans="9:52" s="180" customFormat="1" x14ac:dyDescent="0.25">
      <c r="I13457" s="203"/>
      <c r="AZ13457" s="115"/>
    </row>
    <row r="13458" spans="9:52" s="180" customFormat="1" x14ac:dyDescent="0.25">
      <c r="I13458" s="203"/>
      <c r="AZ13458" s="115"/>
    </row>
    <row r="13459" spans="9:52" s="180" customFormat="1" x14ac:dyDescent="0.25">
      <c r="I13459" s="203"/>
      <c r="AZ13459" s="115"/>
    </row>
    <row r="13460" spans="9:52" s="180" customFormat="1" x14ac:dyDescent="0.25">
      <c r="I13460" s="203"/>
      <c r="AZ13460" s="115"/>
    </row>
    <row r="13461" spans="9:52" s="180" customFormat="1" x14ac:dyDescent="0.25">
      <c r="I13461" s="203"/>
      <c r="AZ13461" s="115"/>
    </row>
    <row r="13462" spans="9:52" s="180" customFormat="1" x14ac:dyDescent="0.25">
      <c r="I13462" s="203"/>
      <c r="AZ13462" s="115"/>
    </row>
    <row r="13463" spans="9:52" s="180" customFormat="1" x14ac:dyDescent="0.25">
      <c r="I13463" s="203"/>
      <c r="AZ13463" s="115"/>
    </row>
    <row r="13464" spans="9:52" s="180" customFormat="1" x14ac:dyDescent="0.25">
      <c r="I13464" s="203"/>
      <c r="AZ13464" s="115"/>
    </row>
    <row r="13465" spans="9:52" s="180" customFormat="1" x14ac:dyDescent="0.25">
      <c r="I13465" s="203"/>
      <c r="AZ13465" s="115"/>
    </row>
    <row r="13466" spans="9:52" s="180" customFormat="1" x14ac:dyDescent="0.25">
      <c r="I13466" s="203"/>
      <c r="AZ13466" s="115"/>
    </row>
    <row r="13467" spans="9:52" s="180" customFormat="1" x14ac:dyDescent="0.25">
      <c r="I13467" s="203"/>
      <c r="AZ13467" s="115"/>
    </row>
    <row r="13468" spans="9:52" s="180" customFormat="1" x14ac:dyDescent="0.25">
      <c r="I13468" s="203"/>
      <c r="AZ13468" s="115"/>
    </row>
    <row r="13469" spans="9:52" s="180" customFormat="1" x14ac:dyDescent="0.25">
      <c r="I13469" s="203"/>
      <c r="AZ13469" s="115"/>
    </row>
    <row r="13470" spans="9:52" s="180" customFormat="1" x14ac:dyDescent="0.25">
      <c r="I13470" s="203"/>
      <c r="AZ13470" s="115"/>
    </row>
    <row r="13471" spans="9:52" s="180" customFormat="1" x14ac:dyDescent="0.25">
      <c r="I13471" s="203"/>
      <c r="AZ13471" s="115"/>
    </row>
    <row r="13472" spans="9:52" s="180" customFormat="1" x14ac:dyDescent="0.25">
      <c r="I13472" s="203"/>
      <c r="AZ13472" s="115"/>
    </row>
    <row r="13473" spans="9:52" s="180" customFormat="1" x14ac:dyDescent="0.25">
      <c r="I13473" s="203"/>
      <c r="AZ13473" s="115"/>
    </row>
    <row r="13474" spans="9:52" s="180" customFormat="1" x14ac:dyDescent="0.25">
      <c r="I13474" s="203"/>
      <c r="AZ13474" s="115"/>
    </row>
    <row r="13475" spans="9:52" s="180" customFormat="1" x14ac:dyDescent="0.25">
      <c r="I13475" s="203"/>
      <c r="AZ13475" s="115"/>
    </row>
    <row r="13476" spans="9:52" s="180" customFormat="1" x14ac:dyDescent="0.25">
      <c r="I13476" s="203"/>
      <c r="AZ13476" s="115"/>
    </row>
    <row r="13477" spans="9:52" s="180" customFormat="1" x14ac:dyDescent="0.25">
      <c r="I13477" s="203"/>
      <c r="AZ13477" s="115"/>
    </row>
    <row r="13478" spans="9:52" s="180" customFormat="1" x14ac:dyDescent="0.25">
      <c r="I13478" s="203"/>
      <c r="AZ13478" s="115"/>
    </row>
    <row r="13479" spans="9:52" s="180" customFormat="1" x14ac:dyDescent="0.25">
      <c r="I13479" s="203"/>
      <c r="AZ13479" s="115"/>
    </row>
    <row r="13480" spans="9:52" s="180" customFormat="1" x14ac:dyDescent="0.25">
      <c r="I13480" s="203"/>
      <c r="AZ13480" s="115"/>
    </row>
    <row r="13481" spans="9:52" s="180" customFormat="1" x14ac:dyDescent="0.25">
      <c r="I13481" s="203"/>
      <c r="AZ13481" s="115"/>
    </row>
    <row r="13482" spans="9:52" s="180" customFormat="1" x14ac:dyDescent="0.25">
      <c r="I13482" s="203"/>
      <c r="AZ13482" s="115"/>
    </row>
    <row r="13483" spans="9:52" s="180" customFormat="1" x14ac:dyDescent="0.25">
      <c r="I13483" s="203"/>
      <c r="AZ13483" s="115"/>
    </row>
    <row r="13484" spans="9:52" s="180" customFormat="1" x14ac:dyDescent="0.25">
      <c r="I13484" s="203"/>
      <c r="AZ13484" s="115"/>
    </row>
    <row r="13485" spans="9:52" s="180" customFormat="1" x14ac:dyDescent="0.25">
      <c r="I13485" s="203"/>
      <c r="AZ13485" s="115"/>
    </row>
    <row r="13486" spans="9:52" s="180" customFormat="1" x14ac:dyDescent="0.25">
      <c r="I13486" s="203"/>
      <c r="AZ13486" s="115"/>
    </row>
    <row r="13487" spans="9:52" s="180" customFormat="1" x14ac:dyDescent="0.25">
      <c r="I13487" s="203"/>
      <c r="AZ13487" s="115"/>
    </row>
    <row r="13488" spans="9:52" s="180" customFormat="1" x14ac:dyDescent="0.25">
      <c r="I13488" s="203"/>
      <c r="AZ13488" s="115"/>
    </row>
    <row r="13489" spans="9:52" s="180" customFormat="1" x14ac:dyDescent="0.25">
      <c r="I13489" s="203"/>
      <c r="AZ13489" s="115"/>
    </row>
    <row r="13490" spans="9:52" s="180" customFormat="1" x14ac:dyDescent="0.25">
      <c r="I13490" s="203"/>
      <c r="AZ13490" s="115"/>
    </row>
    <row r="13491" spans="9:52" s="180" customFormat="1" x14ac:dyDescent="0.25">
      <c r="I13491" s="203"/>
      <c r="AZ13491" s="115"/>
    </row>
    <row r="13492" spans="9:52" s="180" customFormat="1" x14ac:dyDescent="0.25">
      <c r="I13492" s="203"/>
      <c r="AZ13492" s="115"/>
    </row>
    <row r="13493" spans="9:52" s="180" customFormat="1" x14ac:dyDescent="0.25">
      <c r="I13493" s="203"/>
      <c r="AZ13493" s="115"/>
    </row>
    <row r="13494" spans="9:52" s="180" customFormat="1" x14ac:dyDescent="0.25">
      <c r="I13494" s="203"/>
      <c r="AZ13494" s="115"/>
    </row>
    <row r="13495" spans="9:52" s="180" customFormat="1" x14ac:dyDescent="0.25">
      <c r="I13495" s="203"/>
      <c r="AZ13495" s="115"/>
    </row>
    <row r="13496" spans="9:52" s="180" customFormat="1" x14ac:dyDescent="0.25">
      <c r="I13496" s="203"/>
      <c r="AZ13496" s="115"/>
    </row>
    <row r="13497" spans="9:52" s="180" customFormat="1" x14ac:dyDescent="0.25">
      <c r="I13497" s="203"/>
      <c r="AZ13497" s="115"/>
    </row>
    <row r="13498" spans="9:52" s="180" customFormat="1" x14ac:dyDescent="0.25">
      <c r="I13498" s="203"/>
      <c r="AZ13498" s="115"/>
    </row>
    <row r="13499" spans="9:52" s="180" customFormat="1" x14ac:dyDescent="0.25">
      <c r="I13499" s="203"/>
      <c r="AZ13499" s="115"/>
    </row>
    <row r="13500" spans="9:52" s="180" customFormat="1" x14ac:dyDescent="0.25">
      <c r="I13500" s="203"/>
      <c r="AZ13500" s="115"/>
    </row>
    <row r="13501" spans="9:52" s="180" customFormat="1" x14ac:dyDescent="0.25">
      <c r="I13501" s="203"/>
      <c r="AZ13501" s="115"/>
    </row>
    <row r="13502" spans="9:52" s="180" customFormat="1" x14ac:dyDescent="0.25">
      <c r="I13502" s="203"/>
      <c r="AZ13502" s="115"/>
    </row>
    <row r="13503" spans="9:52" s="180" customFormat="1" x14ac:dyDescent="0.25">
      <c r="I13503" s="203"/>
      <c r="AZ13503" s="115"/>
    </row>
    <row r="13504" spans="9:52" s="180" customFormat="1" x14ac:dyDescent="0.25">
      <c r="I13504" s="203"/>
      <c r="AZ13504" s="115"/>
    </row>
    <row r="13505" spans="9:52" s="180" customFormat="1" x14ac:dyDescent="0.25">
      <c r="I13505" s="203"/>
      <c r="AZ13505" s="115"/>
    </row>
    <row r="13506" spans="9:52" s="180" customFormat="1" x14ac:dyDescent="0.25">
      <c r="I13506" s="203"/>
      <c r="AZ13506" s="115"/>
    </row>
    <row r="13507" spans="9:52" s="180" customFormat="1" x14ac:dyDescent="0.25">
      <c r="I13507" s="203"/>
      <c r="AZ13507" s="115"/>
    </row>
    <row r="13508" spans="9:52" s="180" customFormat="1" x14ac:dyDescent="0.25">
      <c r="I13508" s="203"/>
      <c r="AZ13508" s="115"/>
    </row>
    <row r="13509" spans="9:52" s="180" customFormat="1" x14ac:dyDescent="0.25">
      <c r="I13509" s="203"/>
      <c r="AZ13509" s="115"/>
    </row>
    <row r="13510" spans="9:52" s="180" customFormat="1" x14ac:dyDescent="0.25">
      <c r="I13510" s="203"/>
      <c r="AZ13510" s="115"/>
    </row>
    <row r="13511" spans="9:52" s="180" customFormat="1" x14ac:dyDescent="0.25">
      <c r="I13511" s="203"/>
      <c r="AZ13511" s="115"/>
    </row>
    <row r="13512" spans="9:52" s="180" customFormat="1" x14ac:dyDescent="0.25">
      <c r="I13512" s="203"/>
      <c r="AZ13512" s="115"/>
    </row>
    <row r="13513" spans="9:52" s="180" customFormat="1" x14ac:dyDescent="0.25">
      <c r="I13513" s="203"/>
      <c r="AZ13513" s="115"/>
    </row>
    <row r="13514" spans="9:52" s="180" customFormat="1" x14ac:dyDescent="0.25">
      <c r="I13514" s="203"/>
      <c r="AZ13514" s="115"/>
    </row>
    <row r="13515" spans="9:52" s="180" customFormat="1" x14ac:dyDescent="0.25">
      <c r="I13515" s="203"/>
      <c r="AZ13515" s="115"/>
    </row>
    <row r="13516" spans="9:52" s="180" customFormat="1" x14ac:dyDescent="0.25">
      <c r="I13516" s="203"/>
      <c r="AZ13516" s="115"/>
    </row>
    <row r="13517" spans="9:52" s="180" customFormat="1" x14ac:dyDescent="0.25">
      <c r="I13517" s="203"/>
      <c r="AZ13517" s="115"/>
    </row>
    <row r="13518" spans="9:52" s="180" customFormat="1" x14ac:dyDescent="0.25">
      <c r="I13518" s="203"/>
      <c r="AZ13518" s="115"/>
    </row>
    <row r="13519" spans="9:52" s="180" customFormat="1" x14ac:dyDescent="0.25">
      <c r="I13519" s="203"/>
      <c r="AZ13519" s="115"/>
    </row>
    <row r="13520" spans="9:52" s="180" customFormat="1" x14ac:dyDescent="0.25">
      <c r="I13520" s="203"/>
      <c r="AZ13520" s="115"/>
    </row>
    <row r="13521" spans="9:52" s="180" customFormat="1" x14ac:dyDescent="0.25">
      <c r="I13521" s="203"/>
      <c r="AZ13521" s="115"/>
    </row>
    <row r="13522" spans="9:52" s="180" customFormat="1" x14ac:dyDescent="0.25">
      <c r="I13522" s="203"/>
      <c r="AZ13522" s="115"/>
    </row>
    <row r="13523" spans="9:52" s="180" customFormat="1" x14ac:dyDescent="0.25">
      <c r="I13523" s="203"/>
      <c r="AZ13523" s="115"/>
    </row>
    <row r="13524" spans="9:52" s="180" customFormat="1" x14ac:dyDescent="0.25">
      <c r="I13524" s="203"/>
      <c r="AZ13524" s="115"/>
    </row>
    <row r="13525" spans="9:52" s="180" customFormat="1" x14ac:dyDescent="0.25">
      <c r="I13525" s="203"/>
      <c r="AZ13525" s="115"/>
    </row>
    <row r="13526" spans="9:52" s="180" customFormat="1" x14ac:dyDescent="0.25">
      <c r="I13526" s="203"/>
      <c r="AZ13526" s="115"/>
    </row>
    <row r="13527" spans="9:52" s="180" customFormat="1" x14ac:dyDescent="0.25">
      <c r="I13527" s="203"/>
      <c r="AZ13527" s="115"/>
    </row>
    <row r="13528" spans="9:52" s="180" customFormat="1" x14ac:dyDescent="0.25">
      <c r="I13528" s="203"/>
      <c r="AZ13528" s="115"/>
    </row>
    <row r="13529" spans="9:52" s="180" customFormat="1" x14ac:dyDescent="0.25">
      <c r="I13529" s="203"/>
      <c r="AZ13529" s="115"/>
    </row>
    <row r="13530" spans="9:52" s="180" customFormat="1" x14ac:dyDescent="0.25">
      <c r="I13530" s="203"/>
      <c r="AZ13530" s="115"/>
    </row>
    <row r="13531" spans="9:52" s="180" customFormat="1" x14ac:dyDescent="0.25">
      <c r="I13531" s="203"/>
      <c r="AZ13531" s="115"/>
    </row>
    <row r="13532" spans="9:52" s="180" customFormat="1" x14ac:dyDescent="0.25">
      <c r="I13532" s="203"/>
      <c r="AZ13532" s="115"/>
    </row>
    <row r="13533" spans="9:52" s="180" customFormat="1" x14ac:dyDescent="0.25">
      <c r="I13533" s="203"/>
      <c r="AZ13533" s="115"/>
    </row>
    <row r="13534" spans="9:52" s="180" customFormat="1" x14ac:dyDescent="0.25">
      <c r="I13534" s="203"/>
      <c r="AZ13534" s="115"/>
    </row>
    <row r="13535" spans="9:52" s="180" customFormat="1" x14ac:dyDescent="0.25">
      <c r="I13535" s="203"/>
      <c r="AZ13535" s="115"/>
    </row>
    <row r="13536" spans="9:52" s="180" customFormat="1" x14ac:dyDescent="0.25">
      <c r="I13536" s="203"/>
      <c r="AZ13536" s="115"/>
    </row>
    <row r="13537" spans="9:52" s="180" customFormat="1" x14ac:dyDescent="0.25">
      <c r="I13537" s="203"/>
      <c r="AZ13537" s="115"/>
    </row>
    <row r="13538" spans="9:52" s="180" customFormat="1" x14ac:dyDescent="0.25">
      <c r="I13538" s="203"/>
      <c r="AZ13538" s="115"/>
    </row>
    <row r="13539" spans="9:52" s="180" customFormat="1" x14ac:dyDescent="0.25">
      <c r="I13539" s="203"/>
      <c r="AZ13539" s="115"/>
    </row>
    <row r="13540" spans="9:52" s="180" customFormat="1" x14ac:dyDescent="0.25">
      <c r="I13540" s="203"/>
      <c r="AZ13540" s="115"/>
    </row>
    <row r="13541" spans="9:52" s="180" customFormat="1" x14ac:dyDescent="0.25">
      <c r="I13541" s="203"/>
      <c r="AZ13541" s="115"/>
    </row>
    <row r="13542" spans="9:52" s="180" customFormat="1" x14ac:dyDescent="0.25">
      <c r="I13542" s="203"/>
      <c r="AZ13542" s="115"/>
    </row>
    <row r="13543" spans="9:52" s="180" customFormat="1" x14ac:dyDescent="0.25">
      <c r="I13543" s="203"/>
      <c r="AZ13543" s="115"/>
    </row>
    <row r="13544" spans="9:52" s="180" customFormat="1" x14ac:dyDescent="0.25">
      <c r="I13544" s="203"/>
      <c r="AZ13544" s="115"/>
    </row>
    <row r="13545" spans="9:52" s="180" customFormat="1" x14ac:dyDescent="0.25">
      <c r="I13545" s="203"/>
      <c r="AZ13545" s="115"/>
    </row>
    <row r="13546" spans="9:52" s="180" customFormat="1" x14ac:dyDescent="0.25">
      <c r="I13546" s="203"/>
      <c r="AZ13546" s="115"/>
    </row>
    <row r="13547" spans="9:52" s="180" customFormat="1" x14ac:dyDescent="0.25">
      <c r="I13547" s="203"/>
      <c r="AZ13547" s="115"/>
    </row>
    <row r="13548" spans="9:52" s="180" customFormat="1" x14ac:dyDescent="0.25">
      <c r="I13548" s="203"/>
      <c r="AZ13548" s="115"/>
    </row>
    <row r="13549" spans="9:52" s="180" customFormat="1" x14ac:dyDescent="0.25">
      <c r="I13549" s="203"/>
      <c r="AZ13549" s="115"/>
    </row>
    <row r="13550" spans="9:52" s="180" customFormat="1" x14ac:dyDescent="0.25">
      <c r="I13550" s="203"/>
      <c r="AZ13550" s="115"/>
    </row>
    <row r="13551" spans="9:52" s="180" customFormat="1" x14ac:dyDescent="0.25">
      <c r="I13551" s="203"/>
      <c r="AZ13551" s="115"/>
    </row>
    <row r="13552" spans="9:52" s="180" customFormat="1" x14ac:dyDescent="0.25">
      <c r="I13552" s="203"/>
      <c r="AZ13552" s="115"/>
    </row>
    <row r="13553" spans="9:52" s="180" customFormat="1" x14ac:dyDescent="0.25">
      <c r="I13553" s="203"/>
      <c r="AZ13553" s="115"/>
    </row>
    <row r="13554" spans="9:52" s="180" customFormat="1" x14ac:dyDescent="0.25">
      <c r="I13554" s="203"/>
      <c r="AZ13554" s="115"/>
    </row>
    <row r="13555" spans="9:52" s="180" customFormat="1" x14ac:dyDescent="0.25">
      <c r="I13555" s="203"/>
      <c r="AZ13555" s="115"/>
    </row>
    <row r="13556" spans="9:52" s="180" customFormat="1" x14ac:dyDescent="0.25">
      <c r="I13556" s="203"/>
      <c r="AZ13556" s="115"/>
    </row>
    <row r="13557" spans="9:52" s="180" customFormat="1" x14ac:dyDescent="0.25">
      <c r="I13557" s="203"/>
      <c r="AZ13557" s="115"/>
    </row>
    <row r="13558" spans="9:52" s="180" customFormat="1" x14ac:dyDescent="0.25">
      <c r="I13558" s="203"/>
      <c r="AZ13558" s="115"/>
    </row>
    <row r="13559" spans="9:52" s="180" customFormat="1" x14ac:dyDescent="0.25">
      <c r="I13559" s="203"/>
      <c r="AZ13559" s="115"/>
    </row>
    <row r="13560" spans="9:52" s="180" customFormat="1" x14ac:dyDescent="0.25">
      <c r="I13560" s="203"/>
      <c r="AZ13560" s="115"/>
    </row>
    <row r="13561" spans="9:52" s="180" customFormat="1" x14ac:dyDescent="0.25">
      <c r="I13561" s="203"/>
      <c r="AZ13561" s="115"/>
    </row>
    <row r="13562" spans="9:52" s="180" customFormat="1" x14ac:dyDescent="0.25">
      <c r="I13562" s="203"/>
      <c r="AZ13562" s="115"/>
    </row>
    <row r="13563" spans="9:52" s="180" customFormat="1" x14ac:dyDescent="0.25">
      <c r="I13563" s="203"/>
      <c r="AZ13563" s="115"/>
    </row>
    <row r="13564" spans="9:52" s="180" customFormat="1" x14ac:dyDescent="0.25">
      <c r="I13564" s="203"/>
      <c r="AZ13564" s="115"/>
    </row>
    <row r="13565" spans="9:52" s="180" customFormat="1" x14ac:dyDescent="0.25">
      <c r="I13565" s="203"/>
      <c r="AZ13565" s="115"/>
    </row>
    <row r="13566" spans="9:52" s="180" customFormat="1" x14ac:dyDescent="0.25">
      <c r="I13566" s="203"/>
      <c r="AZ13566" s="115"/>
    </row>
    <row r="13567" spans="9:52" s="180" customFormat="1" x14ac:dyDescent="0.25">
      <c r="I13567" s="203"/>
      <c r="AZ13567" s="115"/>
    </row>
    <row r="13568" spans="9:52" s="180" customFormat="1" x14ac:dyDescent="0.25">
      <c r="I13568" s="203"/>
      <c r="AZ13568" s="115"/>
    </row>
    <row r="13569" spans="9:52" s="180" customFormat="1" x14ac:dyDescent="0.25">
      <c r="I13569" s="203"/>
      <c r="AZ13569" s="115"/>
    </row>
    <row r="13570" spans="9:52" s="180" customFormat="1" x14ac:dyDescent="0.25">
      <c r="I13570" s="203"/>
      <c r="AZ13570" s="115"/>
    </row>
    <row r="13571" spans="9:52" s="180" customFormat="1" x14ac:dyDescent="0.25">
      <c r="I13571" s="203"/>
      <c r="AZ13571" s="115"/>
    </row>
    <row r="13572" spans="9:52" s="180" customFormat="1" x14ac:dyDescent="0.25">
      <c r="I13572" s="203"/>
      <c r="AZ13572" s="115"/>
    </row>
    <row r="13573" spans="9:52" s="180" customFormat="1" x14ac:dyDescent="0.25">
      <c r="I13573" s="203"/>
      <c r="AZ13573" s="115"/>
    </row>
    <row r="13574" spans="9:52" s="180" customFormat="1" x14ac:dyDescent="0.25">
      <c r="I13574" s="203"/>
      <c r="AZ13574" s="115"/>
    </row>
    <row r="13575" spans="9:52" s="180" customFormat="1" x14ac:dyDescent="0.25">
      <c r="I13575" s="203"/>
      <c r="AZ13575" s="115"/>
    </row>
    <row r="13576" spans="9:52" s="180" customFormat="1" x14ac:dyDescent="0.25">
      <c r="I13576" s="203"/>
      <c r="AZ13576" s="115"/>
    </row>
    <row r="13577" spans="9:52" s="180" customFormat="1" x14ac:dyDescent="0.25">
      <c r="I13577" s="203"/>
      <c r="AZ13577" s="115"/>
    </row>
    <row r="13578" spans="9:52" s="180" customFormat="1" x14ac:dyDescent="0.25">
      <c r="I13578" s="203"/>
      <c r="AZ13578" s="115"/>
    </row>
    <row r="13579" spans="9:52" s="180" customFormat="1" x14ac:dyDescent="0.25">
      <c r="I13579" s="203"/>
      <c r="AZ13579" s="115"/>
    </row>
    <row r="13580" spans="9:52" s="180" customFormat="1" x14ac:dyDescent="0.25">
      <c r="I13580" s="203"/>
      <c r="AZ13580" s="115"/>
    </row>
    <row r="13581" spans="9:52" s="180" customFormat="1" x14ac:dyDescent="0.25">
      <c r="I13581" s="203"/>
      <c r="AZ13581" s="115"/>
    </row>
    <row r="13582" spans="9:52" s="180" customFormat="1" x14ac:dyDescent="0.25">
      <c r="I13582" s="203"/>
      <c r="AZ13582" s="115"/>
    </row>
    <row r="13583" spans="9:52" s="180" customFormat="1" x14ac:dyDescent="0.25">
      <c r="I13583" s="203"/>
      <c r="AZ13583" s="115"/>
    </row>
    <row r="13584" spans="9:52" s="180" customFormat="1" x14ac:dyDescent="0.25">
      <c r="I13584" s="203"/>
      <c r="AZ13584" s="115"/>
    </row>
    <row r="13585" spans="9:52" s="180" customFormat="1" x14ac:dyDescent="0.25">
      <c r="I13585" s="203"/>
      <c r="AZ13585" s="115"/>
    </row>
    <row r="13586" spans="9:52" s="180" customFormat="1" x14ac:dyDescent="0.25">
      <c r="I13586" s="203"/>
      <c r="AZ13586" s="115"/>
    </row>
    <row r="13587" spans="9:52" s="180" customFormat="1" x14ac:dyDescent="0.25">
      <c r="I13587" s="203"/>
      <c r="AZ13587" s="115"/>
    </row>
    <row r="13588" spans="9:52" s="180" customFormat="1" x14ac:dyDescent="0.25">
      <c r="I13588" s="203"/>
      <c r="AZ13588" s="115"/>
    </row>
    <row r="13589" spans="9:52" s="180" customFormat="1" x14ac:dyDescent="0.25">
      <c r="I13589" s="203"/>
      <c r="AZ13589" s="115"/>
    </row>
    <row r="13590" spans="9:52" s="180" customFormat="1" x14ac:dyDescent="0.25">
      <c r="I13590" s="203"/>
      <c r="AZ13590" s="115"/>
    </row>
    <row r="13591" spans="9:52" s="180" customFormat="1" x14ac:dyDescent="0.25">
      <c r="I13591" s="203"/>
      <c r="AZ13591" s="115"/>
    </row>
    <row r="13592" spans="9:52" s="180" customFormat="1" x14ac:dyDescent="0.25">
      <c r="I13592" s="203"/>
      <c r="AZ13592" s="115"/>
    </row>
    <row r="13593" spans="9:52" s="180" customFormat="1" x14ac:dyDescent="0.25">
      <c r="I13593" s="203"/>
      <c r="AZ13593" s="115"/>
    </row>
    <row r="13594" spans="9:52" s="180" customFormat="1" x14ac:dyDescent="0.25">
      <c r="I13594" s="203"/>
      <c r="AZ13594" s="115"/>
    </row>
    <row r="13595" spans="9:52" s="180" customFormat="1" x14ac:dyDescent="0.25">
      <c r="I13595" s="203"/>
      <c r="AZ13595" s="115"/>
    </row>
    <row r="13596" spans="9:52" s="180" customFormat="1" x14ac:dyDescent="0.25">
      <c r="I13596" s="203"/>
      <c r="AZ13596" s="115"/>
    </row>
    <row r="13597" spans="9:52" s="180" customFormat="1" x14ac:dyDescent="0.25">
      <c r="I13597" s="203"/>
      <c r="AZ13597" s="115"/>
    </row>
    <row r="13598" spans="9:52" s="180" customFormat="1" x14ac:dyDescent="0.25">
      <c r="I13598" s="203"/>
      <c r="AZ13598" s="115"/>
    </row>
    <row r="13599" spans="9:52" s="180" customFormat="1" x14ac:dyDescent="0.25">
      <c r="I13599" s="203"/>
      <c r="AZ13599" s="115"/>
    </row>
    <row r="13600" spans="9:52" s="180" customFormat="1" x14ac:dyDescent="0.25">
      <c r="I13600" s="203"/>
      <c r="AZ13600" s="115"/>
    </row>
    <row r="13601" spans="9:52" s="180" customFormat="1" x14ac:dyDescent="0.25">
      <c r="I13601" s="203"/>
      <c r="AZ13601" s="115"/>
    </row>
    <row r="13602" spans="9:52" s="180" customFormat="1" x14ac:dyDescent="0.25">
      <c r="I13602" s="203"/>
      <c r="AZ13602" s="115"/>
    </row>
    <row r="13603" spans="9:52" s="180" customFormat="1" x14ac:dyDescent="0.25">
      <c r="I13603" s="203"/>
      <c r="AZ13603" s="115"/>
    </row>
    <row r="13604" spans="9:52" s="180" customFormat="1" x14ac:dyDescent="0.25">
      <c r="I13604" s="203"/>
      <c r="AZ13604" s="115"/>
    </row>
    <row r="13605" spans="9:52" s="180" customFormat="1" x14ac:dyDescent="0.25">
      <c r="I13605" s="203"/>
      <c r="AZ13605" s="115"/>
    </row>
    <row r="13606" spans="9:52" s="180" customFormat="1" x14ac:dyDescent="0.25">
      <c r="I13606" s="203"/>
      <c r="AZ13606" s="115"/>
    </row>
    <row r="13607" spans="9:52" s="180" customFormat="1" x14ac:dyDescent="0.25">
      <c r="I13607" s="203"/>
      <c r="AZ13607" s="115"/>
    </row>
    <row r="13608" spans="9:52" s="180" customFormat="1" x14ac:dyDescent="0.25">
      <c r="I13608" s="203"/>
      <c r="AZ13608" s="115"/>
    </row>
    <row r="13609" spans="9:52" s="180" customFormat="1" x14ac:dyDescent="0.25">
      <c r="I13609" s="203"/>
      <c r="AZ13609" s="115"/>
    </row>
    <row r="13610" spans="9:52" s="180" customFormat="1" x14ac:dyDescent="0.25">
      <c r="I13610" s="203"/>
      <c r="AZ13610" s="115"/>
    </row>
    <row r="13611" spans="9:52" s="180" customFormat="1" x14ac:dyDescent="0.25">
      <c r="I13611" s="203"/>
      <c r="AZ13611" s="115"/>
    </row>
    <row r="13612" spans="9:52" s="180" customFormat="1" x14ac:dyDescent="0.25">
      <c r="I13612" s="203"/>
      <c r="AZ13612" s="115"/>
    </row>
    <row r="13613" spans="9:52" s="180" customFormat="1" x14ac:dyDescent="0.25">
      <c r="I13613" s="203"/>
      <c r="AZ13613" s="115"/>
    </row>
    <row r="13614" spans="9:52" s="180" customFormat="1" x14ac:dyDescent="0.25">
      <c r="I13614" s="203"/>
      <c r="AZ13614" s="115"/>
    </row>
    <row r="13615" spans="9:52" s="180" customFormat="1" x14ac:dyDescent="0.25">
      <c r="I13615" s="203"/>
      <c r="AZ13615" s="115"/>
    </row>
    <row r="13616" spans="9:52" s="180" customFormat="1" x14ac:dyDescent="0.25">
      <c r="I13616" s="203"/>
      <c r="AZ13616" s="115"/>
    </row>
    <row r="13617" spans="9:52" s="180" customFormat="1" x14ac:dyDescent="0.25">
      <c r="I13617" s="203"/>
      <c r="AZ13617" s="115"/>
    </row>
    <row r="13618" spans="9:52" s="180" customFormat="1" x14ac:dyDescent="0.25">
      <c r="I13618" s="203"/>
      <c r="AZ13618" s="115"/>
    </row>
    <row r="13619" spans="9:52" s="180" customFormat="1" x14ac:dyDescent="0.25">
      <c r="I13619" s="203"/>
      <c r="AZ13619" s="115"/>
    </row>
    <row r="13620" spans="9:52" s="180" customFormat="1" x14ac:dyDescent="0.25">
      <c r="I13620" s="203"/>
      <c r="AZ13620" s="115"/>
    </row>
    <row r="13621" spans="9:52" s="180" customFormat="1" x14ac:dyDescent="0.25">
      <c r="I13621" s="203"/>
      <c r="AZ13621" s="115"/>
    </row>
    <row r="13622" spans="9:52" s="180" customFormat="1" x14ac:dyDescent="0.25">
      <c r="I13622" s="203"/>
      <c r="AZ13622" s="115"/>
    </row>
    <row r="13623" spans="9:52" s="180" customFormat="1" x14ac:dyDescent="0.25">
      <c r="I13623" s="203"/>
      <c r="AZ13623" s="115"/>
    </row>
    <row r="13624" spans="9:52" s="180" customFormat="1" x14ac:dyDescent="0.25">
      <c r="I13624" s="203"/>
      <c r="AZ13624" s="115"/>
    </row>
    <row r="13625" spans="9:52" s="180" customFormat="1" x14ac:dyDescent="0.25">
      <c r="I13625" s="203"/>
      <c r="AZ13625" s="115"/>
    </row>
    <row r="13626" spans="9:52" s="180" customFormat="1" x14ac:dyDescent="0.25">
      <c r="I13626" s="203"/>
      <c r="AZ13626" s="115"/>
    </row>
    <row r="13627" spans="9:52" s="180" customFormat="1" x14ac:dyDescent="0.25">
      <c r="I13627" s="203"/>
      <c r="AZ13627" s="115"/>
    </row>
    <row r="13628" spans="9:52" s="180" customFormat="1" x14ac:dyDescent="0.25">
      <c r="I13628" s="203"/>
      <c r="AZ13628" s="115"/>
    </row>
    <row r="13629" spans="9:52" s="180" customFormat="1" x14ac:dyDescent="0.25">
      <c r="I13629" s="203"/>
      <c r="AZ13629" s="115"/>
    </row>
    <row r="13630" spans="9:52" s="180" customFormat="1" x14ac:dyDescent="0.25">
      <c r="I13630" s="203"/>
      <c r="AZ13630" s="115"/>
    </row>
    <row r="13631" spans="9:52" s="180" customFormat="1" x14ac:dyDescent="0.25">
      <c r="I13631" s="203"/>
      <c r="AZ13631" s="115"/>
    </row>
    <row r="13632" spans="9:52" s="180" customFormat="1" x14ac:dyDescent="0.25">
      <c r="I13632" s="203"/>
      <c r="AZ13632" s="115"/>
    </row>
    <row r="13633" spans="9:52" s="180" customFormat="1" x14ac:dyDescent="0.25">
      <c r="I13633" s="203"/>
      <c r="AZ13633" s="115"/>
    </row>
    <row r="13634" spans="9:52" s="180" customFormat="1" x14ac:dyDescent="0.25">
      <c r="I13634" s="203"/>
      <c r="AZ13634" s="115"/>
    </row>
    <row r="13635" spans="9:52" s="180" customFormat="1" x14ac:dyDescent="0.25">
      <c r="I13635" s="203"/>
      <c r="AZ13635" s="115"/>
    </row>
    <row r="13636" spans="9:52" s="180" customFormat="1" x14ac:dyDescent="0.25">
      <c r="I13636" s="203"/>
      <c r="AZ13636" s="115"/>
    </row>
    <row r="13637" spans="9:52" s="180" customFormat="1" x14ac:dyDescent="0.25">
      <c r="I13637" s="203"/>
      <c r="AZ13637" s="115"/>
    </row>
    <row r="13638" spans="9:52" s="180" customFormat="1" x14ac:dyDescent="0.25">
      <c r="I13638" s="203"/>
      <c r="AZ13638" s="115"/>
    </row>
    <row r="13639" spans="9:52" s="180" customFormat="1" x14ac:dyDescent="0.25">
      <c r="I13639" s="203"/>
      <c r="AZ13639" s="115"/>
    </row>
    <row r="13640" spans="9:52" s="180" customFormat="1" x14ac:dyDescent="0.25">
      <c r="I13640" s="203"/>
      <c r="AZ13640" s="115"/>
    </row>
    <row r="13641" spans="9:52" s="180" customFormat="1" x14ac:dyDescent="0.25">
      <c r="I13641" s="203"/>
      <c r="AZ13641" s="115"/>
    </row>
    <row r="13642" spans="9:52" s="180" customFormat="1" x14ac:dyDescent="0.25">
      <c r="I13642" s="203"/>
      <c r="AZ13642" s="115"/>
    </row>
    <row r="13643" spans="9:52" s="180" customFormat="1" x14ac:dyDescent="0.25">
      <c r="I13643" s="203"/>
      <c r="AZ13643" s="115"/>
    </row>
    <row r="13644" spans="9:52" s="180" customFormat="1" x14ac:dyDescent="0.25">
      <c r="I13644" s="203"/>
      <c r="AZ13644" s="115"/>
    </row>
    <row r="13645" spans="9:52" s="180" customFormat="1" x14ac:dyDescent="0.25">
      <c r="I13645" s="203"/>
      <c r="AZ13645" s="115"/>
    </row>
    <row r="13646" spans="9:52" s="180" customFormat="1" x14ac:dyDescent="0.25">
      <c r="I13646" s="203"/>
      <c r="AZ13646" s="115"/>
    </row>
    <row r="13647" spans="9:52" s="180" customFormat="1" x14ac:dyDescent="0.25">
      <c r="I13647" s="203"/>
      <c r="AZ13647" s="115"/>
    </row>
    <row r="13648" spans="9:52" s="180" customFormat="1" x14ac:dyDescent="0.25">
      <c r="I13648" s="203"/>
      <c r="AZ13648" s="115"/>
    </row>
    <row r="13649" spans="9:52" s="180" customFormat="1" x14ac:dyDescent="0.25">
      <c r="I13649" s="203"/>
      <c r="AZ13649" s="115"/>
    </row>
    <row r="13650" spans="9:52" s="180" customFormat="1" x14ac:dyDescent="0.25">
      <c r="I13650" s="203"/>
      <c r="AZ13650" s="115"/>
    </row>
    <row r="13651" spans="9:52" s="180" customFormat="1" x14ac:dyDescent="0.25">
      <c r="I13651" s="203"/>
      <c r="AZ13651" s="115"/>
    </row>
    <row r="13652" spans="9:52" s="180" customFormat="1" x14ac:dyDescent="0.25">
      <c r="I13652" s="203"/>
      <c r="AZ13652" s="115"/>
    </row>
    <row r="13653" spans="9:52" s="180" customFormat="1" x14ac:dyDescent="0.25">
      <c r="I13653" s="203"/>
      <c r="AZ13653" s="115"/>
    </row>
    <row r="13654" spans="9:52" s="180" customFormat="1" x14ac:dyDescent="0.25">
      <c r="I13654" s="203"/>
      <c r="AZ13654" s="115"/>
    </row>
    <row r="13655" spans="9:52" s="180" customFormat="1" x14ac:dyDescent="0.25">
      <c r="I13655" s="203"/>
      <c r="AZ13655" s="115"/>
    </row>
    <row r="13656" spans="9:52" s="180" customFormat="1" x14ac:dyDescent="0.25">
      <c r="I13656" s="203"/>
      <c r="AZ13656" s="115"/>
    </row>
    <row r="13657" spans="9:52" s="180" customFormat="1" x14ac:dyDescent="0.25">
      <c r="I13657" s="203"/>
      <c r="AZ13657" s="115"/>
    </row>
    <row r="13658" spans="9:52" s="180" customFormat="1" x14ac:dyDescent="0.25">
      <c r="I13658" s="203"/>
      <c r="AZ13658" s="115"/>
    </row>
    <row r="13659" spans="9:52" s="180" customFormat="1" x14ac:dyDescent="0.25">
      <c r="I13659" s="203"/>
      <c r="AZ13659" s="115"/>
    </row>
    <row r="13660" spans="9:52" s="180" customFormat="1" x14ac:dyDescent="0.25">
      <c r="I13660" s="203"/>
      <c r="AZ13660" s="115"/>
    </row>
    <row r="13661" spans="9:52" s="180" customFormat="1" x14ac:dyDescent="0.25">
      <c r="I13661" s="203"/>
      <c r="AZ13661" s="115"/>
    </row>
    <row r="13662" spans="9:52" s="180" customFormat="1" x14ac:dyDescent="0.25">
      <c r="I13662" s="203"/>
      <c r="AZ13662" s="115"/>
    </row>
    <row r="13663" spans="9:52" s="180" customFormat="1" x14ac:dyDescent="0.25">
      <c r="I13663" s="203"/>
      <c r="AZ13663" s="115"/>
    </row>
    <row r="13664" spans="9:52" s="180" customFormat="1" x14ac:dyDescent="0.25">
      <c r="I13664" s="203"/>
      <c r="AZ13664" s="115"/>
    </row>
    <row r="13665" spans="9:52" s="180" customFormat="1" x14ac:dyDescent="0.25">
      <c r="I13665" s="203"/>
      <c r="AZ13665" s="115"/>
    </row>
    <row r="13666" spans="9:52" s="180" customFormat="1" x14ac:dyDescent="0.25">
      <c r="I13666" s="203"/>
      <c r="AZ13666" s="115"/>
    </row>
    <row r="13667" spans="9:52" s="180" customFormat="1" x14ac:dyDescent="0.25">
      <c r="I13667" s="203"/>
      <c r="AZ13667" s="115"/>
    </row>
    <row r="13668" spans="9:52" s="180" customFormat="1" x14ac:dyDescent="0.25">
      <c r="I13668" s="203"/>
      <c r="AZ13668" s="115"/>
    </row>
    <row r="13669" spans="9:52" s="180" customFormat="1" x14ac:dyDescent="0.25">
      <c r="I13669" s="203"/>
      <c r="AZ13669" s="115"/>
    </row>
    <row r="13670" spans="9:52" s="180" customFormat="1" x14ac:dyDescent="0.25">
      <c r="I13670" s="203"/>
      <c r="AZ13670" s="115"/>
    </row>
    <row r="13671" spans="9:52" s="180" customFormat="1" x14ac:dyDescent="0.25">
      <c r="I13671" s="203"/>
      <c r="AZ13671" s="115"/>
    </row>
    <row r="13672" spans="9:52" s="180" customFormat="1" x14ac:dyDescent="0.25">
      <c r="I13672" s="203"/>
      <c r="AZ13672" s="115"/>
    </row>
    <row r="13673" spans="9:52" s="180" customFormat="1" x14ac:dyDescent="0.25">
      <c r="I13673" s="203"/>
      <c r="AZ13673" s="115"/>
    </row>
    <row r="13674" spans="9:52" s="180" customFormat="1" x14ac:dyDescent="0.25">
      <c r="I13674" s="203"/>
      <c r="AZ13674" s="115"/>
    </row>
    <row r="13675" spans="9:52" s="180" customFormat="1" x14ac:dyDescent="0.25">
      <c r="I13675" s="203"/>
      <c r="AZ13675" s="115"/>
    </row>
    <row r="13676" spans="9:52" s="180" customFormat="1" x14ac:dyDescent="0.25">
      <c r="I13676" s="203"/>
      <c r="AZ13676" s="115"/>
    </row>
    <row r="13677" spans="9:52" s="180" customFormat="1" x14ac:dyDescent="0.25">
      <c r="I13677" s="203"/>
      <c r="AZ13677" s="115"/>
    </row>
    <row r="13678" spans="9:52" s="180" customFormat="1" x14ac:dyDescent="0.25">
      <c r="I13678" s="203"/>
      <c r="AZ13678" s="115"/>
    </row>
    <row r="13679" spans="9:52" s="180" customFormat="1" x14ac:dyDescent="0.25">
      <c r="I13679" s="203"/>
      <c r="AZ13679" s="115"/>
    </row>
    <row r="13680" spans="9:52" s="180" customFormat="1" x14ac:dyDescent="0.25">
      <c r="I13680" s="203"/>
      <c r="AZ13680" s="115"/>
    </row>
    <row r="13681" spans="9:52" s="180" customFormat="1" x14ac:dyDescent="0.25">
      <c r="I13681" s="203"/>
      <c r="AZ13681" s="115"/>
    </row>
    <row r="13682" spans="9:52" s="180" customFormat="1" x14ac:dyDescent="0.25">
      <c r="I13682" s="203"/>
      <c r="AZ13682" s="115"/>
    </row>
    <row r="13683" spans="9:52" s="180" customFormat="1" x14ac:dyDescent="0.25">
      <c r="I13683" s="203"/>
      <c r="AZ13683" s="115"/>
    </row>
    <row r="13684" spans="9:52" s="180" customFormat="1" x14ac:dyDescent="0.25">
      <c r="I13684" s="203"/>
      <c r="AZ13684" s="115"/>
    </row>
    <row r="13685" spans="9:52" s="180" customFormat="1" x14ac:dyDescent="0.25">
      <c r="I13685" s="203"/>
      <c r="AZ13685" s="115"/>
    </row>
    <row r="13686" spans="9:52" s="180" customFormat="1" x14ac:dyDescent="0.25">
      <c r="I13686" s="203"/>
      <c r="AZ13686" s="115"/>
    </row>
    <row r="13687" spans="9:52" s="180" customFormat="1" x14ac:dyDescent="0.25">
      <c r="I13687" s="203"/>
      <c r="AZ13687" s="115"/>
    </row>
    <row r="13688" spans="9:52" s="180" customFormat="1" x14ac:dyDescent="0.25">
      <c r="I13688" s="203"/>
      <c r="AZ13688" s="115"/>
    </row>
    <row r="13689" spans="9:52" s="180" customFormat="1" x14ac:dyDescent="0.25">
      <c r="I13689" s="203"/>
      <c r="AZ13689" s="115"/>
    </row>
    <row r="13690" spans="9:52" s="180" customFormat="1" x14ac:dyDescent="0.25">
      <c r="I13690" s="203"/>
      <c r="AZ13690" s="115"/>
    </row>
    <row r="13691" spans="9:52" s="180" customFormat="1" x14ac:dyDescent="0.25">
      <c r="I13691" s="203"/>
      <c r="AZ13691" s="115"/>
    </row>
    <row r="13692" spans="9:52" s="180" customFormat="1" x14ac:dyDescent="0.25">
      <c r="I13692" s="203"/>
      <c r="AZ13692" s="115"/>
    </row>
    <row r="13693" spans="9:52" s="180" customFormat="1" x14ac:dyDescent="0.25">
      <c r="I13693" s="203"/>
      <c r="AZ13693" s="115"/>
    </row>
    <row r="13694" spans="9:52" s="180" customFormat="1" x14ac:dyDescent="0.25">
      <c r="I13694" s="203"/>
      <c r="AZ13694" s="115"/>
    </row>
    <row r="13695" spans="9:52" s="180" customFormat="1" x14ac:dyDescent="0.25">
      <c r="I13695" s="203"/>
      <c r="AZ13695" s="115"/>
    </row>
    <row r="13696" spans="9:52" s="180" customFormat="1" x14ac:dyDescent="0.25">
      <c r="I13696" s="203"/>
      <c r="AZ13696" s="115"/>
    </row>
    <row r="13697" spans="9:52" s="180" customFormat="1" x14ac:dyDescent="0.25">
      <c r="I13697" s="203"/>
      <c r="AZ13697" s="115"/>
    </row>
    <row r="13698" spans="9:52" s="180" customFormat="1" x14ac:dyDescent="0.25">
      <c r="I13698" s="203"/>
      <c r="AZ13698" s="115"/>
    </row>
    <row r="13699" spans="9:52" s="180" customFormat="1" x14ac:dyDescent="0.25">
      <c r="I13699" s="203"/>
      <c r="AZ13699" s="115"/>
    </row>
    <row r="13700" spans="9:52" s="180" customFormat="1" x14ac:dyDescent="0.25">
      <c r="I13700" s="203"/>
      <c r="AZ13700" s="115"/>
    </row>
    <row r="13701" spans="9:52" s="180" customFormat="1" x14ac:dyDescent="0.25">
      <c r="I13701" s="203"/>
      <c r="AZ13701" s="115"/>
    </row>
    <row r="13702" spans="9:52" s="180" customFormat="1" x14ac:dyDescent="0.25">
      <c r="I13702" s="203"/>
      <c r="AZ13702" s="115"/>
    </row>
    <row r="13703" spans="9:52" s="180" customFormat="1" x14ac:dyDescent="0.25">
      <c r="I13703" s="203"/>
      <c r="AZ13703" s="115"/>
    </row>
    <row r="13704" spans="9:52" s="180" customFormat="1" x14ac:dyDescent="0.25">
      <c r="I13704" s="203"/>
      <c r="AZ13704" s="115"/>
    </row>
    <row r="13705" spans="9:52" s="180" customFormat="1" x14ac:dyDescent="0.25">
      <c r="I13705" s="203"/>
      <c r="AZ13705" s="115"/>
    </row>
    <row r="13706" spans="9:52" s="180" customFormat="1" x14ac:dyDescent="0.25">
      <c r="I13706" s="203"/>
      <c r="AZ13706" s="115"/>
    </row>
    <row r="13707" spans="9:52" s="180" customFormat="1" x14ac:dyDescent="0.25">
      <c r="I13707" s="203"/>
      <c r="AZ13707" s="115"/>
    </row>
    <row r="13708" spans="9:52" s="180" customFormat="1" x14ac:dyDescent="0.25">
      <c r="I13708" s="203"/>
      <c r="AZ13708" s="115"/>
    </row>
    <row r="13709" spans="9:52" s="180" customFormat="1" x14ac:dyDescent="0.25">
      <c r="I13709" s="203"/>
      <c r="AZ13709" s="115"/>
    </row>
    <row r="13710" spans="9:52" s="180" customFormat="1" x14ac:dyDescent="0.25">
      <c r="I13710" s="203"/>
      <c r="AZ13710" s="115"/>
    </row>
    <row r="13711" spans="9:52" s="180" customFormat="1" x14ac:dyDescent="0.25">
      <c r="I13711" s="203"/>
      <c r="AZ13711" s="115"/>
    </row>
    <row r="13712" spans="9:52" s="180" customFormat="1" x14ac:dyDescent="0.25">
      <c r="I13712" s="203"/>
      <c r="AZ13712" s="115"/>
    </row>
    <row r="13713" spans="9:52" s="180" customFormat="1" x14ac:dyDescent="0.25">
      <c r="I13713" s="203"/>
      <c r="AZ13713" s="115"/>
    </row>
    <row r="13714" spans="9:52" s="180" customFormat="1" x14ac:dyDescent="0.25">
      <c r="I13714" s="203"/>
      <c r="AZ13714" s="115"/>
    </row>
    <row r="13715" spans="9:52" s="180" customFormat="1" x14ac:dyDescent="0.25">
      <c r="I13715" s="203"/>
      <c r="AZ13715" s="115"/>
    </row>
    <row r="13716" spans="9:52" s="180" customFormat="1" x14ac:dyDescent="0.25">
      <c r="I13716" s="203"/>
      <c r="AZ13716" s="115"/>
    </row>
    <row r="13717" spans="9:52" s="180" customFormat="1" x14ac:dyDescent="0.25">
      <c r="I13717" s="203"/>
      <c r="AZ13717" s="115"/>
    </row>
    <row r="13718" spans="9:52" s="180" customFormat="1" x14ac:dyDescent="0.25">
      <c r="I13718" s="203"/>
      <c r="AZ13718" s="115"/>
    </row>
    <row r="13719" spans="9:52" s="180" customFormat="1" x14ac:dyDescent="0.25">
      <c r="I13719" s="203"/>
      <c r="AZ13719" s="115"/>
    </row>
    <row r="13720" spans="9:52" s="180" customFormat="1" x14ac:dyDescent="0.25">
      <c r="I13720" s="203"/>
      <c r="AZ13720" s="115"/>
    </row>
    <row r="13721" spans="9:52" s="180" customFormat="1" x14ac:dyDescent="0.25">
      <c r="I13721" s="203"/>
      <c r="AZ13721" s="115"/>
    </row>
    <row r="13722" spans="9:52" s="180" customFormat="1" x14ac:dyDescent="0.25">
      <c r="I13722" s="203"/>
      <c r="AZ13722" s="115"/>
    </row>
    <row r="13723" spans="9:52" s="180" customFormat="1" x14ac:dyDescent="0.25">
      <c r="I13723" s="203"/>
      <c r="AZ13723" s="115"/>
    </row>
    <row r="13724" spans="9:52" s="180" customFormat="1" x14ac:dyDescent="0.25">
      <c r="I13724" s="203"/>
      <c r="AZ13724" s="115"/>
    </row>
    <row r="13725" spans="9:52" s="180" customFormat="1" x14ac:dyDescent="0.25">
      <c r="I13725" s="203"/>
      <c r="AZ13725" s="115"/>
    </row>
    <row r="13726" spans="9:52" s="180" customFormat="1" x14ac:dyDescent="0.25">
      <c r="I13726" s="203"/>
      <c r="AZ13726" s="115"/>
    </row>
    <row r="13727" spans="9:52" s="180" customFormat="1" x14ac:dyDescent="0.25">
      <c r="I13727" s="203"/>
      <c r="AZ13727" s="115"/>
    </row>
    <row r="13728" spans="9:52" s="180" customFormat="1" x14ac:dyDescent="0.25">
      <c r="I13728" s="203"/>
      <c r="AZ13728" s="115"/>
    </row>
    <row r="13729" spans="9:52" s="180" customFormat="1" x14ac:dyDescent="0.25">
      <c r="I13729" s="203"/>
      <c r="AZ13729" s="115"/>
    </row>
    <row r="13730" spans="9:52" s="180" customFormat="1" x14ac:dyDescent="0.25">
      <c r="I13730" s="203"/>
      <c r="AZ13730" s="115"/>
    </row>
    <row r="13731" spans="9:52" s="180" customFormat="1" x14ac:dyDescent="0.25">
      <c r="I13731" s="203"/>
      <c r="AZ13731" s="115"/>
    </row>
    <row r="13732" spans="9:52" s="180" customFormat="1" x14ac:dyDescent="0.25">
      <c r="I13732" s="203"/>
      <c r="AZ13732" s="115"/>
    </row>
    <row r="13733" spans="9:52" s="180" customFormat="1" x14ac:dyDescent="0.25">
      <c r="I13733" s="203"/>
      <c r="AZ13733" s="115"/>
    </row>
    <row r="13734" spans="9:52" s="180" customFormat="1" x14ac:dyDescent="0.25">
      <c r="I13734" s="203"/>
      <c r="AZ13734" s="115"/>
    </row>
    <row r="13735" spans="9:52" s="180" customFormat="1" x14ac:dyDescent="0.25">
      <c r="I13735" s="203"/>
      <c r="AZ13735" s="115"/>
    </row>
    <row r="13736" spans="9:52" s="180" customFormat="1" x14ac:dyDescent="0.25">
      <c r="I13736" s="203"/>
      <c r="AZ13736" s="115"/>
    </row>
    <row r="13737" spans="9:52" s="180" customFormat="1" x14ac:dyDescent="0.25">
      <c r="I13737" s="203"/>
      <c r="AZ13737" s="115"/>
    </row>
    <row r="13738" spans="9:52" s="180" customFormat="1" x14ac:dyDescent="0.25">
      <c r="I13738" s="203"/>
      <c r="AZ13738" s="115"/>
    </row>
    <row r="13739" spans="9:52" s="180" customFormat="1" x14ac:dyDescent="0.25">
      <c r="I13739" s="203"/>
      <c r="AZ13739" s="115"/>
    </row>
    <row r="13740" spans="9:52" s="180" customFormat="1" x14ac:dyDescent="0.25">
      <c r="I13740" s="203"/>
      <c r="AZ13740" s="115"/>
    </row>
    <row r="13741" spans="9:52" s="180" customFormat="1" x14ac:dyDescent="0.25">
      <c r="I13741" s="203"/>
      <c r="AZ13741" s="115"/>
    </row>
    <row r="13742" spans="9:52" s="180" customFormat="1" x14ac:dyDescent="0.25">
      <c r="I13742" s="203"/>
      <c r="AZ13742" s="115"/>
    </row>
    <row r="13743" spans="9:52" s="180" customFormat="1" x14ac:dyDescent="0.25">
      <c r="I13743" s="203"/>
      <c r="AZ13743" s="115"/>
    </row>
    <row r="13744" spans="9:52" s="180" customFormat="1" x14ac:dyDescent="0.25">
      <c r="I13744" s="203"/>
      <c r="AZ13744" s="115"/>
    </row>
    <row r="13745" spans="9:52" s="180" customFormat="1" x14ac:dyDescent="0.25">
      <c r="I13745" s="203"/>
      <c r="AZ13745" s="115"/>
    </row>
    <row r="13746" spans="9:52" s="180" customFormat="1" x14ac:dyDescent="0.25">
      <c r="I13746" s="203"/>
      <c r="AZ13746" s="115"/>
    </row>
    <row r="13747" spans="9:52" s="180" customFormat="1" x14ac:dyDescent="0.25">
      <c r="I13747" s="203"/>
      <c r="AZ13747" s="115"/>
    </row>
    <row r="13748" spans="9:52" s="180" customFormat="1" x14ac:dyDescent="0.25">
      <c r="I13748" s="203"/>
      <c r="AZ13748" s="115"/>
    </row>
    <row r="13749" spans="9:52" s="180" customFormat="1" x14ac:dyDescent="0.25">
      <c r="I13749" s="203"/>
      <c r="AZ13749" s="115"/>
    </row>
    <row r="13750" spans="9:52" s="180" customFormat="1" x14ac:dyDescent="0.25">
      <c r="I13750" s="203"/>
      <c r="AZ13750" s="115"/>
    </row>
    <row r="13751" spans="9:52" s="180" customFormat="1" x14ac:dyDescent="0.25">
      <c r="I13751" s="203"/>
      <c r="AZ13751" s="115"/>
    </row>
    <row r="13752" spans="9:52" s="180" customFormat="1" x14ac:dyDescent="0.25">
      <c r="I13752" s="203"/>
      <c r="AZ13752" s="115"/>
    </row>
    <row r="13753" spans="9:52" s="180" customFormat="1" x14ac:dyDescent="0.25">
      <c r="I13753" s="203"/>
      <c r="AZ13753" s="115"/>
    </row>
    <row r="13754" spans="9:52" s="180" customFormat="1" x14ac:dyDescent="0.25">
      <c r="I13754" s="203"/>
      <c r="AZ13754" s="115"/>
    </row>
    <row r="13755" spans="9:52" s="180" customFormat="1" x14ac:dyDescent="0.25">
      <c r="I13755" s="203"/>
      <c r="AZ13755" s="115"/>
    </row>
    <row r="13756" spans="9:52" s="180" customFormat="1" x14ac:dyDescent="0.25">
      <c r="I13756" s="203"/>
      <c r="AZ13756" s="115"/>
    </row>
    <row r="13757" spans="9:52" s="180" customFormat="1" x14ac:dyDescent="0.25">
      <c r="I13757" s="203"/>
      <c r="AZ13757" s="115"/>
    </row>
    <row r="13758" spans="9:52" s="180" customFormat="1" x14ac:dyDescent="0.25">
      <c r="I13758" s="203"/>
      <c r="AZ13758" s="115"/>
    </row>
    <row r="13759" spans="9:52" s="180" customFormat="1" x14ac:dyDescent="0.25">
      <c r="I13759" s="203"/>
      <c r="AZ13759" s="115"/>
    </row>
    <row r="13760" spans="9:52" s="180" customFormat="1" x14ac:dyDescent="0.25">
      <c r="I13760" s="203"/>
      <c r="AZ13760" s="115"/>
    </row>
    <row r="13761" spans="9:52" s="180" customFormat="1" x14ac:dyDescent="0.25">
      <c r="I13761" s="203"/>
      <c r="AZ13761" s="115"/>
    </row>
    <row r="13762" spans="9:52" s="180" customFormat="1" x14ac:dyDescent="0.25">
      <c r="I13762" s="203"/>
      <c r="AZ13762" s="115"/>
    </row>
    <row r="13763" spans="9:52" s="180" customFormat="1" x14ac:dyDescent="0.25">
      <c r="I13763" s="203"/>
      <c r="AZ13763" s="115"/>
    </row>
    <row r="13764" spans="9:52" s="180" customFormat="1" x14ac:dyDescent="0.25">
      <c r="I13764" s="203"/>
      <c r="AZ13764" s="115"/>
    </row>
    <row r="13765" spans="9:52" s="180" customFormat="1" x14ac:dyDescent="0.25">
      <c r="I13765" s="203"/>
      <c r="AZ13765" s="115"/>
    </row>
    <row r="13766" spans="9:52" s="180" customFormat="1" x14ac:dyDescent="0.25">
      <c r="I13766" s="203"/>
      <c r="AZ13766" s="115"/>
    </row>
    <row r="13767" spans="9:52" s="180" customFormat="1" x14ac:dyDescent="0.25">
      <c r="I13767" s="203"/>
      <c r="AZ13767" s="115"/>
    </row>
    <row r="13768" spans="9:52" s="180" customFormat="1" x14ac:dyDescent="0.25">
      <c r="I13768" s="203"/>
      <c r="AZ13768" s="115"/>
    </row>
    <row r="13769" spans="9:52" s="180" customFormat="1" x14ac:dyDescent="0.25">
      <c r="I13769" s="203"/>
      <c r="AZ13769" s="115"/>
    </row>
    <row r="13770" spans="9:52" s="180" customFormat="1" x14ac:dyDescent="0.25">
      <c r="I13770" s="203"/>
      <c r="AZ13770" s="115"/>
    </row>
    <row r="13771" spans="9:52" s="180" customFormat="1" x14ac:dyDescent="0.25">
      <c r="I13771" s="203"/>
      <c r="AZ13771" s="115"/>
    </row>
    <row r="13772" spans="9:52" s="180" customFormat="1" x14ac:dyDescent="0.25">
      <c r="I13772" s="203"/>
      <c r="AZ13772" s="115"/>
    </row>
    <row r="13773" spans="9:52" s="180" customFormat="1" x14ac:dyDescent="0.25">
      <c r="I13773" s="203"/>
      <c r="AZ13773" s="115"/>
    </row>
    <row r="13774" spans="9:52" s="180" customFormat="1" x14ac:dyDescent="0.25">
      <c r="I13774" s="203"/>
      <c r="AZ13774" s="115"/>
    </row>
    <row r="13775" spans="9:52" s="180" customFormat="1" x14ac:dyDescent="0.25">
      <c r="I13775" s="203"/>
      <c r="AZ13775" s="115"/>
    </row>
    <row r="13776" spans="9:52" s="180" customFormat="1" x14ac:dyDescent="0.25">
      <c r="I13776" s="203"/>
      <c r="AZ13776" s="115"/>
    </row>
    <row r="13777" spans="9:52" s="180" customFormat="1" x14ac:dyDescent="0.25">
      <c r="I13777" s="203"/>
      <c r="AZ13777" s="115"/>
    </row>
    <row r="13778" spans="9:52" s="180" customFormat="1" x14ac:dyDescent="0.25">
      <c r="I13778" s="203"/>
      <c r="AZ13778" s="115"/>
    </row>
    <row r="13779" spans="9:52" s="180" customFormat="1" x14ac:dyDescent="0.25">
      <c r="I13779" s="203"/>
      <c r="AZ13779" s="115"/>
    </row>
    <row r="13780" spans="9:52" s="180" customFormat="1" x14ac:dyDescent="0.25">
      <c r="I13780" s="203"/>
      <c r="AZ13780" s="115"/>
    </row>
    <row r="13781" spans="9:52" s="180" customFormat="1" x14ac:dyDescent="0.25">
      <c r="I13781" s="203"/>
      <c r="AZ13781" s="115"/>
    </row>
    <row r="13782" spans="9:52" s="180" customFormat="1" x14ac:dyDescent="0.25">
      <c r="I13782" s="203"/>
      <c r="AZ13782" s="115"/>
    </row>
    <row r="13783" spans="9:52" s="180" customFormat="1" x14ac:dyDescent="0.25">
      <c r="I13783" s="203"/>
      <c r="AZ13783" s="115"/>
    </row>
    <row r="13784" spans="9:52" s="180" customFormat="1" x14ac:dyDescent="0.25">
      <c r="I13784" s="203"/>
      <c r="AZ13784" s="115"/>
    </row>
    <row r="13785" spans="9:52" s="180" customFormat="1" x14ac:dyDescent="0.25">
      <c r="I13785" s="203"/>
      <c r="AZ13785" s="115"/>
    </row>
    <row r="13786" spans="9:52" s="180" customFormat="1" x14ac:dyDescent="0.25">
      <c r="I13786" s="203"/>
      <c r="AZ13786" s="115"/>
    </row>
    <row r="13787" spans="9:52" s="180" customFormat="1" x14ac:dyDescent="0.25">
      <c r="I13787" s="203"/>
      <c r="AZ13787" s="115"/>
    </row>
    <row r="13788" spans="9:52" s="180" customFormat="1" x14ac:dyDescent="0.25">
      <c r="I13788" s="203"/>
      <c r="AZ13788" s="115"/>
    </row>
    <row r="13789" spans="9:52" s="180" customFormat="1" x14ac:dyDescent="0.25">
      <c r="I13789" s="203"/>
      <c r="AZ13789" s="115"/>
    </row>
    <row r="13790" spans="9:52" s="180" customFormat="1" x14ac:dyDescent="0.25">
      <c r="I13790" s="203"/>
      <c r="AZ13790" s="115"/>
    </row>
    <row r="13791" spans="9:52" s="180" customFormat="1" x14ac:dyDescent="0.25">
      <c r="I13791" s="203"/>
      <c r="AZ13791" s="115"/>
    </row>
    <row r="13792" spans="9:52" s="180" customFormat="1" x14ac:dyDescent="0.25">
      <c r="I13792" s="203"/>
      <c r="AZ13792" s="115"/>
    </row>
    <row r="13793" spans="9:52" s="180" customFormat="1" x14ac:dyDescent="0.25">
      <c r="I13793" s="203"/>
      <c r="AZ13793" s="115"/>
    </row>
    <row r="13794" spans="9:52" s="180" customFormat="1" x14ac:dyDescent="0.25">
      <c r="I13794" s="203"/>
      <c r="AZ13794" s="115"/>
    </row>
    <row r="13795" spans="9:52" s="180" customFormat="1" x14ac:dyDescent="0.25">
      <c r="I13795" s="203"/>
      <c r="AZ13795" s="115"/>
    </row>
    <row r="13796" spans="9:52" s="180" customFormat="1" x14ac:dyDescent="0.25">
      <c r="I13796" s="203"/>
      <c r="AZ13796" s="115"/>
    </row>
    <row r="13797" spans="9:52" s="180" customFormat="1" x14ac:dyDescent="0.25">
      <c r="I13797" s="203"/>
      <c r="AZ13797" s="115"/>
    </row>
    <row r="13798" spans="9:52" s="180" customFormat="1" x14ac:dyDescent="0.25">
      <c r="I13798" s="203"/>
      <c r="AZ13798" s="115"/>
    </row>
    <row r="13799" spans="9:52" s="180" customFormat="1" x14ac:dyDescent="0.25">
      <c r="I13799" s="203"/>
      <c r="AZ13799" s="115"/>
    </row>
    <row r="13800" spans="9:52" s="180" customFormat="1" x14ac:dyDescent="0.25">
      <c r="I13800" s="203"/>
      <c r="AZ13800" s="115"/>
    </row>
    <row r="13801" spans="9:52" s="180" customFormat="1" x14ac:dyDescent="0.25">
      <c r="I13801" s="203"/>
      <c r="AZ13801" s="115"/>
    </row>
    <row r="13802" spans="9:52" s="180" customFormat="1" x14ac:dyDescent="0.25">
      <c r="I13802" s="203"/>
      <c r="AZ13802" s="115"/>
    </row>
    <row r="13803" spans="9:52" s="180" customFormat="1" x14ac:dyDescent="0.25">
      <c r="I13803" s="203"/>
      <c r="AZ13803" s="115"/>
    </row>
    <row r="13804" spans="9:52" s="180" customFormat="1" x14ac:dyDescent="0.25">
      <c r="I13804" s="203"/>
      <c r="AZ13804" s="115"/>
    </row>
    <row r="13805" spans="9:52" s="180" customFormat="1" x14ac:dyDescent="0.25">
      <c r="I13805" s="203"/>
      <c r="AZ13805" s="115"/>
    </row>
    <row r="13806" spans="9:52" s="180" customFormat="1" x14ac:dyDescent="0.25">
      <c r="I13806" s="203"/>
      <c r="AZ13806" s="115"/>
    </row>
    <row r="13807" spans="9:52" s="180" customFormat="1" x14ac:dyDescent="0.25">
      <c r="I13807" s="203"/>
      <c r="AZ13807" s="115"/>
    </row>
    <row r="13808" spans="9:52" s="180" customFormat="1" x14ac:dyDescent="0.25">
      <c r="I13808" s="203"/>
      <c r="AZ13808" s="115"/>
    </row>
    <row r="13809" spans="9:52" s="180" customFormat="1" x14ac:dyDescent="0.25">
      <c r="I13809" s="203"/>
      <c r="AZ13809" s="115"/>
    </row>
    <row r="13810" spans="9:52" s="180" customFormat="1" x14ac:dyDescent="0.25">
      <c r="I13810" s="203"/>
      <c r="AZ13810" s="115"/>
    </row>
    <row r="13811" spans="9:52" s="180" customFormat="1" x14ac:dyDescent="0.25">
      <c r="I13811" s="203"/>
      <c r="AZ13811" s="115"/>
    </row>
    <row r="13812" spans="9:52" s="180" customFormat="1" x14ac:dyDescent="0.25">
      <c r="I13812" s="203"/>
      <c r="AZ13812" s="115"/>
    </row>
    <row r="13813" spans="9:52" s="180" customFormat="1" x14ac:dyDescent="0.25">
      <c r="I13813" s="203"/>
      <c r="AZ13813" s="115"/>
    </row>
    <row r="13814" spans="9:52" s="180" customFormat="1" x14ac:dyDescent="0.25">
      <c r="I13814" s="203"/>
      <c r="AZ13814" s="115"/>
    </row>
    <row r="13815" spans="9:52" s="180" customFormat="1" x14ac:dyDescent="0.25">
      <c r="I13815" s="203"/>
      <c r="AZ13815" s="115"/>
    </row>
    <row r="13816" spans="9:52" s="180" customFormat="1" x14ac:dyDescent="0.25">
      <c r="I13816" s="203"/>
      <c r="AZ13816" s="115"/>
    </row>
    <row r="13817" spans="9:52" s="180" customFormat="1" x14ac:dyDescent="0.25">
      <c r="I13817" s="203"/>
      <c r="AZ13817" s="115"/>
    </row>
    <row r="13818" spans="9:52" s="180" customFormat="1" x14ac:dyDescent="0.25">
      <c r="I13818" s="203"/>
      <c r="AZ13818" s="115"/>
    </row>
    <row r="13819" spans="9:52" s="180" customFormat="1" x14ac:dyDescent="0.25">
      <c r="I13819" s="203"/>
      <c r="AZ13819" s="115"/>
    </row>
    <row r="13820" spans="9:52" s="180" customFormat="1" x14ac:dyDescent="0.25">
      <c r="I13820" s="203"/>
      <c r="AZ13820" s="115"/>
    </row>
    <row r="13821" spans="9:52" s="180" customFormat="1" x14ac:dyDescent="0.25">
      <c r="I13821" s="203"/>
      <c r="AZ13821" s="115"/>
    </row>
    <row r="13822" spans="9:52" s="180" customFormat="1" x14ac:dyDescent="0.25">
      <c r="I13822" s="203"/>
      <c r="AZ13822" s="115"/>
    </row>
    <row r="13823" spans="9:52" s="180" customFormat="1" x14ac:dyDescent="0.25">
      <c r="I13823" s="203"/>
      <c r="AZ13823" s="115"/>
    </row>
    <row r="13824" spans="9:52" s="180" customFormat="1" x14ac:dyDescent="0.25">
      <c r="I13824" s="203"/>
      <c r="AZ13824" s="115"/>
    </row>
    <row r="13825" spans="9:52" s="180" customFormat="1" x14ac:dyDescent="0.25">
      <c r="I13825" s="203"/>
      <c r="AZ13825" s="115"/>
    </row>
    <row r="13826" spans="9:52" s="180" customFormat="1" x14ac:dyDescent="0.25">
      <c r="I13826" s="203"/>
      <c r="AZ13826" s="115"/>
    </row>
    <row r="13827" spans="9:52" s="180" customFormat="1" x14ac:dyDescent="0.25">
      <c r="I13827" s="203"/>
      <c r="AZ13827" s="115"/>
    </row>
    <row r="13828" spans="9:52" s="180" customFormat="1" x14ac:dyDescent="0.25">
      <c r="I13828" s="203"/>
      <c r="AZ13828" s="115"/>
    </row>
    <row r="13829" spans="9:52" s="180" customFormat="1" x14ac:dyDescent="0.25">
      <c r="I13829" s="203"/>
      <c r="AZ13829" s="115"/>
    </row>
    <row r="13830" spans="9:52" s="180" customFormat="1" x14ac:dyDescent="0.25">
      <c r="I13830" s="203"/>
      <c r="AZ13830" s="115"/>
    </row>
    <row r="13831" spans="9:52" s="180" customFormat="1" x14ac:dyDescent="0.25">
      <c r="I13831" s="203"/>
      <c r="AZ13831" s="115"/>
    </row>
    <row r="13832" spans="9:52" s="180" customFormat="1" x14ac:dyDescent="0.25">
      <c r="I13832" s="203"/>
      <c r="AZ13832" s="115"/>
    </row>
    <row r="13833" spans="9:52" s="180" customFormat="1" x14ac:dyDescent="0.25">
      <c r="I13833" s="203"/>
      <c r="AZ13833" s="115"/>
    </row>
    <row r="13834" spans="9:52" s="180" customFormat="1" x14ac:dyDescent="0.25">
      <c r="I13834" s="203"/>
      <c r="AZ13834" s="115"/>
    </row>
    <row r="13835" spans="9:52" s="180" customFormat="1" x14ac:dyDescent="0.25">
      <c r="I13835" s="203"/>
      <c r="AZ13835" s="115"/>
    </row>
    <row r="13836" spans="9:52" s="180" customFormat="1" x14ac:dyDescent="0.25">
      <c r="I13836" s="203"/>
      <c r="AZ13836" s="115"/>
    </row>
    <row r="13837" spans="9:52" s="180" customFormat="1" x14ac:dyDescent="0.25">
      <c r="I13837" s="203"/>
      <c r="AZ13837" s="115"/>
    </row>
    <row r="13838" spans="9:52" s="180" customFormat="1" x14ac:dyDescent="0.25">
      <c r="I13838" s="203"/>
      <c r="AZ13838" s="115"/>
    </row>
    <row r="13839" spans="9:52" s="180" customFormat="1" x14ac:dyDescent="0.25">
      <c r="I13839" s="203"/>
      <c r="AZ13839" s="115"/>
    </row>
    <row r="13840" spans="9:52" s="180" customFormat="1" x14ac:dyDescent="0.25">
      <c r="I13840" s="203"/>
      <c r="AZ13840" s="115"/>
    </row>
    <row r="13841" spans="9:52" s="180" customFormat="1" x14ac:dyDescent="0.25">
      <c r="I13841" s="203"/>
      <c r="AZ13841" s="115"/>
    </row>
    <row r="13842" spans="9:52" s="180" customFormat="1" x14ac:dyDescent="0.25">
      <c r="I13842" s="203"/>
      <c r="AZ13842" s="115"/>
    </row>
    <row r="13843" spans="9:52" s="180" customFormat="1" x14ac:dyDescent="0.25">
      <c r="I13843" s="203"/>
      <c r="AZ13843" s="115"/>
    </row>
    <row r="13844" spans="9:52" s="180" customFormat="1" x14ac:dyDescent="0.25">
      <c r="I13844" s="203"/>
      <c r="AZ13844" s="115"/>
    </row>
    <row r="13845" spans="9:52" s="180" customFormat="1" x14ac:dyDescent="0.25">
      <c r="I13845" s="203"/>
      <c r="AZ13845" s="115"/>
    </row>
    <row r="13846" spans="9:52" s="180" customFormat="1" x14ac:dyDescent="0.25">
      <c r="I13846" s="203"/>
      <c r="AZ13846" s="115"/>
    </row>
    <row r="13847" spans="9:52" s="180" customFormat="1" x14ac:dyDescent="0.25">
      <c r="I13847" s="203"/>
      <c r="AZ13847" s="115"/>
    </row>
    <row r="13848" spans="9:52" s="180" customFormat="1" x14ac:dyDescent="0.25">
      <c r="I13848" s="203"/>
      <c r="AZ13848" s="115"/>
    </row>
    <row r="13849" spans="9:52" s="180" customFormat="1" x14ac:dyDescent="0.25">
      <c r="I13849" s="203"/>
      <c r="AZ13849" s="115"/>
    </row>
    <row r="13850" spans="9:52" s="180" customFormat="1" x14ac:dyDescent="0.25">
      <c r="I13850" s="203"/>
      <c r="AZ13850" s="115"/>
    </row>
    <row r="13851" spans="9:52" s="180" customFormat="1" x14ac:dyDescent="0.25">
      <c r="I13851" s="203"/>
      <c r="AZ13851" s="115"/>
    </row>
    <row r="13852" spans="9:52" s="180" customFormat="1" x14ac:dyDescent="0.25">
      <c r="I13852" s="203"/>
      <c r="AZ13852" s="115"/>
    </row>
    <row r="13853" spans="9:52" s="180" customFormat="1" x14ac:dyDescent="0.25">
      <c r="I13853" s="203"/>
      <c r="AZ13853" s="115"/>
    </row>
    <row r="13854" spans="9:52" s="180" customFormat="1" x14ac:dyDescent="0.25">
      <c r="I13854" s="203"/>
      <c r="AZ13854" s="115"/>
    </row>
    <row r="13855" spans="9:52" s="180" customFormat="1" x14ac:dyDescent="0.25">
      <c r="I13855" s="203"/>
      <c r="AZ13855" s="115"/>
    </row>
    <row r="13856" spans="9:52" s="180" customFormat="1" x14ac:dyDescent="0.25">
      <c r="I13856" s="203"/>
      <c r="AZ13856" s="115"/>
    </row>
    <row r="13857" spans="9:52" s="180" customFormat="1" x14ac:dyDescent="0.25">
      <c r="I13857" s="203"/>
      <c r="AZ13857" s="115"/>
    </row>
    <row r="13858" spans="9:52" s="180" customFormat="1" x14ac:dyDescent="0.25">
      <c r="I13858" s="203"/>
      <c r="AZ13858" s="115"/>
    </row>
    <row r="13859" spans="9:52" s="180" customFormat="1" x14ac:dyDescent="0.25">
      <c r="I13859" s="203"/>
      <c r="AZ13859" s="115"/>
    </row>
    <row r="13860" spans="9:52" s="180" customFormat="1" x14ac:dyDescent="0.25">
      <c r="I13860" s="203"/>
      <c r="AZ13860" s="115"/>
    </row>
    <row r="13861" spans="9:52" s="180" customFormat="1" x14ac:dyDescent="0.25">
      <c r="I13861" s="203"/>
      <c r="AZ13861" s="115"/>
    </row>
    <row r="13862" spans="9:52" s="180" customFormat="1" x14ac:dyDescent="0.25">
      <c r="I13862" s="203"/>
      <c r="AZ13862" s="115"/>
    </row>
    <row r="13863" spans="9:52" s="180" customFormat="1" x14ac:dyDescent="0.25">
      <c r="I13863" s="203"/>
      <c r="AZ13863" s="115"/>
    </row>
    <row r="13864" spans="9:52" s="180" customFormat="1" x14ac:dyDescent="0.25">
      <c r="I13864" s="203"/>
      <c r="AZ13864" s="115"/>
    </row>
    <row r="13865" spans="9:52" s="180" customFormat="1" x14ac:dyDescent="0.25">
      <c r="I13865" s="203"/>
      <c r="AZ13865" s="115"/>
    </row>
    <row r="13866" spans="9:52" s="180" customFormat="1" x14ac:dyDescent="0.25">
      <c r="I13866" s="203"/>
      <c r="AZ13866" s="115"/>
    </row>
    <row r="13867" spans="9:52" s="180" customFormat="1" x14ac:dyDescent="0.25">
      <c r="I13867" s="203"/>
      <c r="AZ13867" s="115"/>
    </row>
    <row r="13868" spans="9:52" s="180" customFormat="1" x14ac:dyDescent="0.25">
      <c r="I13868" s="203"/>
      <c r="AZ13868" s="115"/>
    </row>
    <row r="13869" spans="9:52" s="180" customFormat="1" x14ac:dyDescent="0.25">
      <c r="I13869" s="203"/>
      <c r="AZ13869" s="115"/>
    </row>
    <row r="13870" spans="9:52" s="180" customFormat="1" x14ac:dyDescent="0.25">
      <c r="I13870" s="203"/>
      <c r="AZ13870" s="115"/>
    </row>
    <row r="13871" spans="9:52" s="180" customFormat="1" x14ac:dyDescent="0.25">
      <c r="I13871" s="203"/>
      <c r="AZ13871" s="115"/>
    </row>
    <row r="13872" spans="9:52" s="180" customFormat="1" x14ac:dyDescent="0.25">
      <c r="I13872" s="203"/>
      <c r="AZ13872" s="115"/>
    </row>
    <row r="13873" spans="9:52" s="180" customFormat="1" x14ac:dyDescent="0.25">
      <c r="I13873" s="203"/>
      <c r="AZ13873" s="115"/>
    </row>
    <row r="13874" spans="9:52" s="180" customFormat="1" x14ac:dyDescent="0.25">
      <c r="I13874" s="203"/>
      <c r="AZ13874" s="115"/>
    </row>
    <row r="13875" spans="9:52" s="180" customFormat="1" x14ac:dyDescent="0.25">
      <c r="I13875" s="203"/>
      <c r="AZ13875" s="115"/>
    </row>
    <row r="13876" spans="9:52" s="180" customFormat="1" x14ac:dyDescent="0.25">
      <c r="I13876" s="203"/>
      <c r="AZ13876" s="115"/>
    </row>
    <row r="13877" spans="9:52" s="180" customFormat="1" x14ac:dyDescent="0.25">
      <c r="I13877" s="203"/>
      <c r="AZ13877" s="115"/>
    </row>
    <row r="13878" spans="9:52" s="180" customFormat="1" x14ac:dyDescent="0.25">
      <c r="I13878" s="203"/>
      <c r="AZ13878" s="115"/>
    </row>
    <row r="13879" spans="9:52" s="180" customFormat="1" x14ac:dyDescent="0.25">
      <c r="I13879" s="203"/>
      <c r="AZ13879" s="115"/>
    </row>
    <row r="13880" spans="9:52" s="180" customFormat="1" x14ac:dyDescent="0.25">
      <c r="I13880" s="203"/>
      <c r="AZ13880" s="115"/>
    </row>
    <row r="13881" spans="9:52" s="180" customFormat="1" x14ac:dyDescent="0.25">
      <c r="I13881" s="203"/>
      <c r="AZ13881" s="115"/>
    </row>
    <row r="13882" spans="9:52" s="180" customFormat="1" x14ac:dyDescent="0.25">
      <c r="I13882" s="203"/>
      <c r="AZ13882" s="115"/>
    </row>
    <row r="13883" spans="9:52" s="180" customFormat="1" x14ac:dyDescent="0.25">
      <c r="I13883" s="203"/>
      <c r="AZ13883" s="115"/>
    </row>
    <row r="13884" spans="9:52" s="180" customFormat="1" x14ac:dyDescent="0.25">
      <c r="I13884" s="203"/>
      <c r="AZ13884" s="115"/>
    </row>
    <row r="13885" spans="9:52" s="180" customFormat="1" x14ac:dyDescent="0.25">
      <c r="I13885" s="203"/>
      <c r="AZ13885" s="115"/>
    </row>
    <row r="13886" spans="9:52" s="180" customFormat="1" x14ac:dyDescent="0.25">
      <c r="I13886" s="203"/>
      <c r="AZ13886" s="115"/>
    </row>
    <row r="13887" spans="9:52" s="180" customFormat="1" x14ac:dyDescent="0.25">
      <c r="I13887" s="203"/>
      <c r="AZ13887" s="115"/>
    </row>
    <row r="13888" spans="9:52" s="180" customFormat="1" x14ac:dyDescent="0.25">
      <c r="I13888" s="203"/>
      <c r="AZ13888" s="115"/>
    </row>
    <row r="13889" spans="9:52" s="180" customFormat="1" x14ac:dyDescent="0.25">
      <c r="I13889" s="203"/>
      <c r="AZ13889" s="115"/>
    </row>
    <row r="13890" spans="9:52" s="180" customFormat="1" x14ac:dyDescent="0.25">
      <c r="I13890" s="203"/>
      <c r="AZ13890" s="115"/>
    </row>
    <row r="13891" spans="9:52" s="180" customFormat="1" x14ac:dyDescent="0.25">
      <c r="I13891" s="203"/>
      <c r="AZ13891" s="115"/>
    </row>
    <row r="13892" spans="9:52" s="180" customFormat="1" x14ac:dyDescent="0.25">
      <c r="I13892" s="203"/>
      <c r="AZ13892" s="115"/>
    </row>
    <row r="13893" spans="9:52" s="180" customFormat="1" x14ac:dyDescent="0.25">
      <c r="I13893" s="203"/>
      <c r="AZ13893" s="115"/>
    </row>
    <row r="13894" spans="9:52" s="180" customFormat="1" x14ac:dyDescent="0.25">
      <c r="I13894" s="203"/>
      <c r="AZ13894" s="115"/>
    </row>
    <row r="13895" spans="9:52" s="180" customFormat="1" x14ac:dyDescent="0.25">
      <c r="I13895" s="203"/>
      <c r="AZ13895" s="115"/>
    </row>
    <row r="13896" spans="9:52" s="180" customFormat="1" x14ac:dyDescent="0.25">
      <c r="I13896" s="203"/>
      <c r="AZ13896" s="115"/>
    </row>
    <row r="13897" spans="9:52" s="180" customFormat="1" x14ac:dyDescent="0.25">
      <c r="I13897" s="203"/>
      <c r="AZ13897" s="115"/>
    </row>
    <row r="13898" spans="9:52" s="180" customFormat="1" x14ac:dyDescent="0.25">
      <c r="I13898" s="203"/>
      <c r="AZ13898" s="115"/>
    </row>
    <row r="13899" spans="9:52" s="180" customFormat="1" x14ac:dyDescent="0.25">
      <c r="I13899" s="203"/>
      <c r="AZ13899" s="115"/>
    </row>
    <row r="13900" spans="9:52" s="180" customFormat="1" x14ac:dyDescent="0.25">
      <c r="I13900" s="203"/>
      <c r="AZ13900" s="115"/>
    </row>
    <row r="13901" spans="9:52" s="180" customFormat="1" x14ac:dyDescent="0.25">
      <c r="I13901" s="203"/>
      <c r="AZ13901" s="115"/>
    </row>
    <row r="13902" spans="9:52" s="180" customFormat="1" x14ac:dyDescent="0.25">
      <c r="I13902" s="203"/>
      <c r="AZ13902" s="115"/>
    </row>
    <row r="13903" spans="9:52" s="180" customFormat="1" x14ac:dyDescent="0.25">
      <c r="I13903" s="203"/>
      <c r="AZ13903" s="115"/>
    </row>
    <row r="13904" spans="9:52" s="180" customFormat="1" x14ac:dyDescent="0.25">
      <c r="I13904" s="203"/>
      <c r="AZ13904" s="115"/>
    </row>
    <row r="13905" spans="9:52" s="180" customFormat="1" x14ac:dyDescent="0.25">
      <c r="I13905" s="203"/>
      <c r="AZ13905" s="115"/>
    </row>
    <row r="13906" spans="9:52" s="180" customFormat="1" x14ac:dyDescent="0.25">
      <c r="I13906" s="203"/>
      <c r="AZ13906" s="115"/>
    </row>
    <row r="13907" spans="9:52" s="180" customFormat="1" x14ac:dyDescent="0.25">
      <c r="I13907" s="203"/>
      <c r="AZ13907" s="115"/>
    </row>
    <row r="13908" spans="9:52" s="180" customFormat="1" x14ac:dyDescent="0.25">
      <c r="I13908" s="203"/>
      <c r="AZ13908" s="115"/>
    </row>
    <row r="13909" spans="9:52" s="180" customFormat="1" x14ac:dyDescent="0.25">
      <c r="I13909" s="203"/>
      <c r="AZ13909" s="115"/>
    </row>
    <row r="13910" spans="9:52" s="180" customFormat="1" x14ac:dyDescent="0.25">
      <c r="I13910" s="203"/>
      <c r="AZ13910" s="115"/>
    </row>
    <row r="13911" spans="9:52" s="180" customFormat="1" x14ac:dyDescent="0.25">
      <c r="I13911" s="203"/>
      <c r="AZ13911" s="115"/>
    </row>
    <row r="13912" spans="9:52" s="180" customFormat="1" x14ac:dyDescent="0.25">
      <c r="I13912" s="203"/>
      <c r="AZ13912" s="115"/>
    </row>
    <row r="13913" spans="9:52" s="180" customFormat="1" x14ac:dyDescent="0.25">
      <c r="I13913" s="203"/>
      <c r="AZ13913" s="115"/>
    </row>
    <row r="13914" spans="9:52" s="180" customFormat="1" x14ac:dyDescent="0.25">
      <c r="I13914" s="203"/>
      <c r="AZ13914" s="115"/>
    </row>
    <row r="13915" spans="9:52" s="180" customFormat="1" x14ac:dyDescent="0.25">
      <c r="I13915" s="203"/>
      <c r="AZ13915" s="115"/>
    </row>
    <row r="13916" spans="9:52" s="180" customFormat="1" x14ac:dyDescent="0.25">
      <c r="I13916" s="203"/>
      <c r="AZ13916" s="115"/>
    </row>
    <row r="13917" spans="9:52" s="180" customFormat="1" x14ac:dyDescent="0.25">
      <c r="I13917" s="203"/>
      <c r="AZ13917" s="115"/>
    </row>
    <row r="13918" spans="9:52" s="180" customFormat="1" x14ac:dyDescent="0.25">
      <c r="I13918" s="203"/>
      <c r="AZ13918" s="115"/>
    </row>
    <row r="13919" spans="9:52" s="180" customFormat="1" x14ac:dyDescent="0.25">
      <c r="I13919" s="203"/>
      <c r="AZ13919" s="115"/>
    </row>
    <row r="13920" spans="9:52" s="180" customFormat="1" x14ac:dyDescent="0.25">
      <c r="I13920" s="203"/>
      <c r="AZ13920" s="115"/>
    </row>
    <row r="13921" spans="9:52" s="180" customFormat="1" x14ac:dyDescent="0.25">
      <c r="I13921" s="203"/>
      <c r="AZ13921" s="115"/>
    </row>
    <row r="13922" spans="9:52" s="180" customFormat="1" x14ac:dyDescent="0.25">
      <c r="I13922" s="203"/>
      <c r="AZ13922" s="115"/>
    </row>
    <row r="13923" spans="9:52" s="180" customFormat="1" x14ac:dyDescent="0.25">
      <c r="I13923" s="203"/>
      <c r="AZ13923" s="115"/>
    </row>
    <row r="13924" spans="9:52" s="180" customFormat="1" x14ac:dyDescent="0.25">
      <c r="I13924" s="203"/>
      <c r="AZ13924" s="115"/>
    </row>
    <row r="13925" spans="9:52" s="180" customFormat="1" x14ac:dyDescent="0.25">
      <c r="I13925" s="203"/>
      <c r="AZ13925" s="115"/>
    </row>
    <row r="13926" spans="9:52" s="180" customFormat="1" x14ac:dyDescent="0.25">
      <c r="I13926" s="203"/>
      <c r="AZ13926" s="115"/>
    </row>
    <row r="13927" spans="9:52" s="180" customFormat="1" x14ac:dyDescent="0.25">
      <c r="I13927" s="203"/>
      <c r="AZ13927" s="115"/>
    </row>
    <row r="13928" spans="9:52" s="180" customFormat="1" x14ac:dyDescent="0.25">
      <c r="I13928" s="203"/>
      <c r="AZ13928" s="115"/>
    </row>
    <row r="13929" spans="9:52" s="180" customFormat="1" x14ac:dyDescent="0.25">
      <c r="I13929" s="203"/>
      <c r="AZ13929" s="115"/>
    </row>
    <row r="13930" spans="9:52" s="180" customFormat="1" x14ac:dyDescent="0.25">
      <c r="I13930" s="203"/>
      <c r="AZ13930" s="115"/>
    </row>
    <row r="13931" spans="9:52" s="180" customFormat="1" x14ac:dyDescent="0.25">
      <c r="I13931" s="203"/>
      <c r="AZ13931" s="115"/>
    </row>
    <row r="13932" spans="9:52" s="180" customFormat="1" x14ac:dyDescent="0.25">
      <c r="I13932" s="203"/>
      <c r="AZ13932" s="115"/>
    </row>
    <row r="13933" spans="9:52" s="180" customFormat="1" x14ac:dyDescent="0.25">
      <c r="I13933" s="203"/>
      <c r="AZ13933" s="115"/>
    </row>
    <row r="13934" spans="9:52" s="180" customFormat="1" x14ac:dyDescent="0.25">
      <c r="I13934" s="203"/>
      <c r="AZ13934" s="115"/>
    </row>
    <row r="13935" spans="9:52" s="180" customFormat="1" x14ac:dyDescent="0.25">
      <c r="I13935" s="203"/>
      <c r="AZ13935" s="115"/>
    </row>
    <row r="13936" spans="9:52" s="180" customFormat="1" x14ac:dyDescent="0.25">
      <c r="I13936" s="203"/>
      <c r="AZ13936" s="115"/>
    </row>
    <row r="13937" spans="9:52" s="180" customFormat="1" x14ac:dyDescent="0.25">
      <c r="I13937" s="203"/>
      <c r="AZ13937" s="115"/>
    </row>
    <row r="13938" spans="9:52" s="180" customFormat="1" x14ac:dyDescent="0.25">
      <c r="I13938" s="203"/>
      <c r="AZ13938" s="115"/>
    </row>
    <row r="13939" spans="9:52" s="180" customFormat="1" x14ac:dyDescent="0.25">
      <c r="I13939" s="203"/>
      <c r="AZ13939" s="115"/>
    </row>
    <row r="13940" spans="9:52" s="180" customFormat="1" x14ac:dyDescent="0.25">
      <c r="I13940" s="203"/>
      <c r="AZ13940" s="115"/>
    </row>
    <row r="13941" spans="9:52" s="180" customFormat="1" x14ac:dyDescent="0.25">
      <c r="I13941" s="203"/>
      <c r="AZ13941" s="115"/>
    </row>
    <row r="13942" spans="9:52" s="180" customFormat="1" x14ac:dyDescent="0.25">
      <c r="I13942" s="203"/>
      <c r="AZ13942" s="115"/>
    </row>
    <row r="13943" spans="9:52" s="180" customFormat="1" x14ac:dyDescent="0.25">
      <c r="I13943" s="203"/>
      <c r="AZ13943" s="115"/>
    </row>
    <row r="13944" spans="9:52" s="180" customFormat="1" x14ac:dyDescent="0.25">
      <c r="I13944" s="203"/>
      <c r="AZ13944" s="115"/>
    </row>
    <row r="13945" spans="9:52" s="180" customFormat="1" x14ac:dyDescent="0.25">
      <c r="I13945" s="203"/>
      <c r="AZ13945" s="115"/>
    </row>
    <row r="13946" spans="9:52" s="180" customFormat="1" x14ac:dyDescent="0.25">
      <c r="I13946" s="203"/>
      <c r="AZ13946" s="115"/>
    </row>
    <row r="13947" spans="9:52" s="180" customFormat="1" x14ac:dyDescent="0.25">
      <c r="I13947" s="203"/>
      <c r="AZ13947" s="115"/>
    </row>
    <row r="13948" spans="9:52" s="180" customFormat="1" x14ac:dyDescent="0.25">
      <c r="I13948" s="203"/>
      <c r="AZ13948" s="115"/>
    </row>
    <row r="13949" spans="9:52" s="180" customFormat="1" x14ac:dyDescent="0.25">
      <c r="I13949" s="203"/>
      <c r="AZ13949" s="115"/>
    </row>
    <row r="13950" spans="9:52" s="180" customFormat="1" x14ac:dyDescent="0.25">
      <c r="I13950" s="203"/>
      <c r="AZ13950" s="115"/>
    </row>
    <row r="13951" spans="9:52" s="180" customFormat="1" x14ac:dyDescent="0.25">
      <c r="I13951" s="203"/>
      <c r="AZ13951" s="115"/>
    </row>
    <row r="13952" spans="9:52" s="180" customFormat="1" x14ac:dyDescent="0.25">
      <c r="I13952" s="203"/>
      <c r="AZ13952" s="115"/>
    </row>
    <row r="13953" spans="9:52" s="180" customFormat="1" x14ac:dyDescent="0.25">
      <c r="I13953" s="203"/>
      <c r="AZ13953" s="115"/>
    </row>
    <row r="13954" spans="9:52" s="180" customFormat="1" x14ac:dyDescent="0.25">
      <c r="I13954" s="203"/>
      <c r="AZ13954" s="115"/>
    </row>
    <row r="13955" spans="9:52" s="180" customFormat="1" x14ac:dyDescent="0.25">
      <c r="I13955" s="203"/>
      <c r="AZ13955" s="115"/>
    </row>
    <row r="13956" spans="9:52" s="180" customFormat="1" x14ac:dyDescent="0.25">
      <c r="I13956" s="203"/>
      <c r="AZ13956" s="115"/>
    </row>
    <row r="13957" spans="9:52" s="180" customFormat="1" x14ac:dyDescent="0.25">
      <c r="I13957" s="203"/>
      <c r="AZ13957" s="115"/>
    </row>
    <row r="13958" spans="9:52" s="180" customFormat="1" x14ac:dyDescent="0.25">
      <c r="I13958" s="203"/>
      <c r="AZ13958" s="115"/>
    </row>
    <row r="13959" spans="9:52" s="180" customFormat="1" x14ac:dyDescent="0.25">
      <c r="I13959" s="203"/>
      <c r="AZ13959" s="115"/>
    </row>
    <row r="13960" spans="9:52" s="180" customFormat="1" x14ac:dyDescent="0.25">
      <c r="I13960" s="203"/>
      <c r="AZ13960" s="115"/>
    </row>
    <row r="13961" spans="9:52" s="180" customFormat="1" x14ac:dyDescent="0.25">
      <c r="I13961" s="203"/>
      <c r="AZ13961" s="115"/>
    </row>
    <row r="13962" spans="9:52" s="180" customFormat="1" x14ac:dyDescent="0.25">
      <c r="I13962" s="203"/>
      <c r="AZ13962" s="115"/>
    </row>
    <row r="13963" spans="9:52" s="180" customFormat="1" x14ac:dyDescent="0.25">
      <c r="I13963" s="203"/>
      <c r="AZ13963" s="115"/>
    </row>
    <row r="13964" spans="9:52" s="180" customFormat="1" x14ac:dyDescent="0.25">
      <c r="I13964" s="203"/>
      <c r="AZ13964" s="115"/>
    </row>
    <row r="13965" spans="9:52" s="180" customFormat="1" x14ac:dyDescent="0.25">
      <c r="I13965" s="203"/>
      <c r="AZ13965" s="115"/>
    </row>
    <row r="13966" spans="9:52" s="180" customFormat="1" x14ac:dyDescent="0.25">
      <c r="I13966" s="203"/>
      <c r="AZ13966" s="115"/>
    </row>
    <row r="13967" spans="9:52" s="180" customFormat="1" x14ac:dyDescent="0.25">
      <c r="I13967" s="203"/>
      <c r="AZ13967" s="115"/>
    </row>
    <row r="13968" spans="9:52" s="180" customFormat="1" x14ac:dyDescent="0.25">
      <c r="I13968" s="203"/>
      <c r="AZ13968" s="115"/>
    </row>
    <row r="13969" spans="9:52" s="180" customFormat="1" x14ac:dyDescent="0.25">
      <c r="I13969" s="203"/>
      <c r="AZ13969" s="115"/>
    </row>
    <row r="13970" spans="9:52" s="180" customFormat="1" x14ac:dyDescent="0.25">
      <c r="I13970" s="203"/>
      <c r="AZ13970" s="115"/>
    </row>
    <row r="13971" spans="9:52" s="180" customFormat="1" x14ac:dyDescent="0.25">
      <c r="I13971" s="203"/>
      <c r="AZ13971" s="115"/>
    </row>
    <row r="13972" spans="9:52" s="180" customFormat="1" x14ac:dyDescent="0.25">
      <c r="I13972" s="203"/>
      <c r="AZ13972" s="115"/>
    </row>
    <row r="13973" spans="9:52" s="180" customFormat="1" x14ac:dyDescent="0.25">
      <c r="I13973" s="203"/>
      <c r="AZ13973" s="115"/>
    </row>
    <row r="13974" spans="9:52" s="180" customFormat="1" x14ac:dyDescent="0.25">
      <c r="I13974" s="203"/>
      <c r="AZ13974" s="115"/>
    </row>
    <row r="13975" spans="9:52" s="180" customFormat="1" x14ac:dyDescent="0.25">
      <c r="I13975" s="203"/>
      <c r="AZ13975" s="115"/>
    </row>
    <row r="13976" spans="9:52" s="180" customFormat="1" x14ac:dyDescent="0.25">
      <c r="I13976" s="203"/>
      <c r="AZ13976" s="115"/>
    </row>
    <row r="13977" spans="9:52" s="180" customFormat="1" x14ac:dyDescent="0.25">
      <c r="I13977" s="203"/>
      <c r="AZ13977" s="115"/>
    </row>
    <row r="13978" spans="9:52" s="180" customFormat="1" x14ac:dyDescent="0.25">
      <c r="I13978" s="203"/>
      <c r="AZ13978" s="115"/>
    </row>
    <row r="13979" spans="9:52" s="180" customFormat="1" x14ac:dyDescent="0.25">
      <c r="I13979" s="203"/>
      <c r="AZ13979" s="115"/>
    </row>
    <row r="13980" spans="9:52" s="180" customFormat="1" x14ac:dyDescent="0.25">
      <c r="I13980" s="203"/>
      <c r="AZ13980" s="115"/>
    </row>
    <row r="13981" spans="9:52" s="180" customFormat="1" x14ac:dyDescent="0.25">
      <c r="I13981" s="203"/>
      <c r="AZ13981" s="115"/>
    </row>
    <row r="13982" spans="9:52" s="180" customFormat="1" x14ac:dyDescent="0.25">
      <c r="I13982" s="203"/>
      <c r="AZ13982" s="115"/>
    </row>
    <row r="13983" spans="9:52" s="180" customFormat="1" x14ac:dyDescent="0.25">
      <c r="I13983" s="203"/>
      <c r="AZ13983" s="115"/>
    </row>
    <row r="13984" spans="9:52" s="180" customFormat="1" x14ac:dyDescent="0.25">
      <c r="I13984" s="203"/>
      <c r="AZ13984" s="115"/>
    </row>
    <row r="13985" spans="9:52" s="180" customFormat="1" x14ac:dyDescent="0.25">
      <c r="I13985" s="203"/>
      <c r="AZ13985" s="115"/>
    </row>
    <row r="13986" spans="9:52" s="180" customFormat="1" x14ac:dyDescent="0.25">
      <c r="I13986" s="203"/>
      <c r="AZ13986" s="115"/>
    </row>
    <row r="13987" spans="9:52" s="180" customFormat="1" x14ac:dyDescent="0.25">
      <c r="I13987" s="203"/>
      <c r="AZ13987" s="115"/>
    </row>
    <row r="13988" spans="9:52" s="180" customFormat="1" x14ac:dyDescent="0.25">
      <c r="I13988" s="203"/>
      <c r="AZ13988" s="115"/>
    </row>
    <row r="13989" spans="9:52" s="180" customFormat="1" x14ac:dyDescent="0.25">
      <c r="I13989" s="203"/>
      <c r="AZ13989" s="115"/>
    </row>
    <row r="13990" spans="9:52" s="180" customFormat="1" x14ac:dyDescent="0.25">
      <c r="I13990" s="203"/>
      <c r="AZ13990" s="115"/>
    </row>
    <row r="13991" spans="9:52" s="180" customFormat="1" x14ac:dyDescent="0.25">
      <c r="I13991" s="203"/>
      <c r="AZ13991" s="115"/>
    </row>
    <row r="13992" spans="9:52" s="180" customFormat="1" x14ac:dyDescent="0.25">
      <c r="I13992" s="203"/>
      <c r="AZ13992" s="115"/>
    </row>
    <row r="13993" spans="9:52" s="180" customFormat="1" x14ac:dyDescent="0.25">
      <c r="I13993" s="203"/>
      <c r="AZ13993" s="115"/>
    </row>
    <row r="13994" spans="9:52" s="180" customFormat="1" x14ac:dyDescent="0.25">
      <c r="I13994" s="203"/>
      <c r="AZ13994" s="115"/>
    </row>
    <row r="13995" spans="9:52" s="180" customFormat="1" x14ac:dyDescent="0.25">
      <c r="I13995" s="203"/>
      <c r="AZ13995" s="115"/>
    </row>
    <row r="13996" spans="9:52" s="180" customFormat="1" x14ac:dyDescent="0.25">
      <c r="I13996" s="203"/>
      <c r="AZ13996" s="115"/>
    </row>
    <row r="13997" spans="9:52" s="180" customFormat="1" x14ac:dyDescent="0.25">
      <c r="I13997" s="203"/>
      <c r="AZ13997" s="115"/>
    </row>
    <row r="13998" spans="9:52" s="180" customFormat="1" x14ac:dyDescent="0.25">
      <c r="I13998" s="203"/>
      <c r="AZ13998" s="115"/>
    </row>
    <row r="13999" spans="9:52" s="180" customFormat="1" x14ac:dyDescent="0.25">
      <c r="I13999" s="203"/>
      <c r="AZ13999" s="115"/>
    </row>
    <row r="14000" spans="9:52" s="180" customFormat="1" x14ac:dyDescent="0.25">
      <c r="I14000" s="203"/>
      <c r="AZ14000" s="115"/>
    </row>
    <row r="14001" spans="9:52" s="180" customFormat="1" x14ac:dyDescent="0.25">
      <c r="I14001" s="203"/>
      <c r="AZ14001" s="115"/>
    </row>
    <row r="14002" spans="9:52" s="180" customFormat="1" x14ac:dyDescent="0.25">
      <c r="I14002" s="203"/>
      <c r="AZ14002" s="115"/>
    </row>
    <row r="14003" spans="9:52" s="180" customFormat="1" x14ac:dyDescent="0.25">
      <c r="I14003" s="203"/>
      <c r="AZ14003" s="115"/>
    </row>
    <row r="14004" spans="9:52" s="180" customFormat="1" x14ac:dyDescent="0.25">
      <c r="I14004" s="203"/>
      <c r="AZ14004" s="115"/>
    </row>
    <row r="14005" spans="9:52" s="180" customFormat="1" x14ac:dyDescent="0.25">
      <c r="I14005" s="203"/>
      <c r="AZ14005" s="115"/>
    </row>
    <row r="14006" spans="9:52" s="180" customFormat="1" x14ac:dyDescent="0.25">
      <c r="I14006" s="203"/>
      <c r="AZ14006" s="115"/>
    </row>
    <row r="14007" spans="9:52" s="180" customFormat="1" x14ac:dyDescent="0.25">
      <c r="I14007" s="203"/>
      <c r="AZ14007" s="115"/>
    </row>
    <row r="14008" spans="9:52" s="180" customFormat="1" x14ac:dyDescent="0.25">
      <c r="I14008" s="203"/>
      <c r="AZ14008" s="115"/>
    </row>
    <row r="14009" spans="9:52" s="180" customFormat="1" x14ac:dyDescent="0.25">
      <c r="I14009" s="203"/>
      <c r="AZ14009" s="115"/>
    </row>
    <row r="14010" spans="9:52" s="180" customFormat="1" x14ac:dyDescent="0.25">
      <c r="I14010" s="203"/>
      <c r="AZ14010" s="115"/>
    </row>
    <row r="14011" spans="9:52" s="180" customFormat="1" x14ac:dyDescent="0.25">
      <c r="I14011" s="203"/>
      <c r="AZ14011" s="115"/>
    </row>
    <row r="14012" spans="9:52" s="180" customFormat="1" x14ac:dyDescent="0.25">
      <c r="I14012" s="203"/>
      <c r="AZ14012" s="115"/>
    </row>
    <row r="14013" spans="9:52" s="180" customFormat="1" x14ac:dyDescent="0.25">
      <c r="I14013" s="203"/>
      <c r="AZ14013" s="115"/>
    </row>
    <row r="14014" spans="9:52" s="180" customFormat="1" x14ac:dyDescent="0.25">
      <c r="I14014" s="203"/>
      <c r="AZ14014" s="115"/>
    </row>
    <row r="14015" spans="9:52" s="180" customFormat="1" x14ac:dyDescent="0.25">
      <c r="I14015" s="203"/>
      <c r="AZ14015" s="115"/>
    </row>
    <row r="14016" spans="9:52" s="180" customFormat="1" x14ac:dyDescent="0.25">
      <c r="I14016" s="203"/>
      <c r="AZ14016" s="115"/>
    </row>
    <row r="14017" spans="9:52" s="180" customFormat="1" x14ac:dyDescent="0.25">
      <c r="I14017" s="203"/>
      <c r="AZ14017" s="115"/>
    </row>
    <row r="14018" spans="9:52" s="180" customFormat="1" x14ac:dyDescent="0.25">
      <c r="I14018" s="203"/>
      <c r="AZ14018" s="115"/>
    </row>
    <row r="14019" spans="9:52" s="180" customFormat="1" x14ac:dyDescent="0.25">
      <c r="I14019" s="203"/>
      <c r="AZ14019" s="115"/>
    </row>
    <row r="14020" spans="9:52" s="180" customFormat="1" x14ac:dyDescent="0.25">
      <c r="I14020" s="203"/>
      <c r="AZ14020" s="115"/>
    </row>
    <row r="14021" spans="9:52" s="180" customFormat="1" x14ac:dyDescent="0.25">
      <c r="I14021" s="203"/>
      <c r="AZ14021" s="115"/>
    </row>
    <row r="14022" spans="9:52" s="180" customFormat="1" x14ac:dyDescent="0.25">
      <c r="I14022" s="203"/>
      <c r="AZ14022" s="115"/>
    </row>
    <row r="14023" spans="9:52" s="180" customFormat="1" x14ac:dyDescent="0.25">
      <c r="I14023" s="203"/>
      <c r="AZ14023" s="115"/>
    </row>
    <row r="14024" spans="9:52" s="180" customFormat="1" x14ac:dyDescent="0.25">
      <c r="I14024" s="203"/>
      <c r="AZ14024" s="115"/>
    </row>
    <row r="14025" spans="9:52" s="180" customFormat="1" x14ac:dyDescent="0.25">
      <c r="I14025" s="203"/>
      <c r="AZ14025" s="115"/>
    </row>
    <row r="14026" spans="9:52" s="180" customFormat="1" x14ac:dyDescent="0.25">
      <c r="I14026" s="203"/>
      <c r="AZ14026" s="115"/>
    </row>
    <row r="14027" spans="9:52" s="180" customFormat="1" x14ac:dyDescent="0.25">
      <c r="I14027" s="203"/>
      <c r="AZ14027" s="115"/>
    </row>
    <row r="14028" spans="9:52" s="180" customFormat="1" x14ac:dyDescent="0.25">
      <c r="I14028" s="203"/>
      <c r="AZ14028" s="115"/>
    </row>
    <row r="14029" spans="9:52" s="180" customFormat="1" x14ac:dyDescent="0.25">
      <c r="I14029" s="203"/>
      <c r="AZ14029" s="115"/>
    </row>
    <row r="14030" spans="9:52" s="180" customFormat="1" x14ac:dyDescent="0.25">
      <c r="I14030" s="203"/>
      <c r="AZ14030" s="115"/>
    </row>
    <row r="14031" spans="9:52" s="180" customFormat="1" x14ac:dyDescent="0.25">
      <c r="I14031" s="203"/>
      <c r="AZ14031" s="115"/>
    </row>
    <row r="14032" spans="9:52" s="180" customFormat="1" x14ac:dyDescent="0.25">
      <c r="I14032" s="203"/>
      <c r="AZ14032" s="115"/>
    </row>
    <row r="14033" spans="9:52" s="180" customFormat="1" x14ac:dyDescent="0.25">
      <c r="I14033" s="203"/>
      <c r="AZ14033" s="115"/>
    </row>
    <row r="14034" spans="9:52" s="180" customFormat="1" x14ac:dyDescent="0.25">
      <c r="I14034" s="203"/>
      <c r="AZ14034" s="115"/>
    </row>
    <row r="14035" spans="9:52" s="180" customFormat="1" x14ac:dyDescent="0.25">
      <c r="I14035" s="203"/>
      <c r="AZ14035" s="115"/>
    </row>
    <row r="14036" spans="9:52" s="180" customFormat="1" x14ac:dyDescent="0.25">
      <c r="I14036" s="203"/>
      <c r="AZ14036" s="115"/>
    </row>
    <row r="14037" spans="9:52" s="180" customFormat="1" x14ac:dyDescent="0.25">
      <c r="I14037" s="203"/>
      <c r="AZ14037" s="115"/>
    </row>
    <row r="14038" spans="9:52" s="180" customFormat="1" x14ac:dyDescent="0.25">
      <c r="I14038" s="203"/>
      <c r="AZ14038" s="115"/>
    </row>
    <row r="14039" spans="9:52" s="180" customFormat="1" x14ac:dyDescent="0.25">
      <c r="I14039" s="203"/>
      <c r="AZ14039" s="115"/>
    </row>
    <row r="14040" spans="9:52" s="180" customFormat="1" x14ac:dyDescent="0.25">
      <c r="I14040" s="203"/>
      <c r="AZ14040" s="115"/>
    </row>
    <row r="14041" spans="9:52" s="180" customFormat="1" x14ac:dyDescent="0.25">
      <c r="I14041" s="203"/>
      <c r="AZ14041" s="115"/>
    </row>
    <row r="14042" spans="9:52" s="180" customFormat="1" x14ac:dyDescent="0.25">
      <c r="I14042" s="203"/>
      <c r="AZ14042" s="115"/>
    </row>
    <row r="14043" spans="9:52" s="180" customFormat="1" x14ac:dyDescent="0.25">
      <c r="I14043" s="203"/>
      <c r="AZ14043" s="115"/>
    </row>
    <row r="14044" spans="9:52" s="180" customFormat="1" x14ac:dyDescent="0.25">
      <c r="I14044" s="203"/>
      <c r="AZ14044" s="115"/>
    </row>
    <row r="14045" spans="9:52" s="180" customFormat="1" x14ac:dyDescent="0.25">
      <c r="I14045" s="203"/>
      <c r="AZ14045" s="115"/>
    </row>
    <row r="14046" spans="9:52" s="180" customFormat="1" x14ac:dyDescent="0.25">
      <c r="I14046" s="203"/>
      <c r="AZ14046" s="115"/>
    </row>
    <row r="14047" spans="9:52" s="180" customFormat="1" x14ac:dyDescent="0.25">
      <c r="I14047" s="203"/>
      <c r="AZ14047" s="115"/>
    </row>
    <row r="14048" spans="9:52" s="180" customFormat="1" x14ac:dyDescent="0.25">
      <c r="I14048" s="203"/>
      <c r="AZ14048" s="115"/>
    </row>
    <row r="14049" spans="9:52" s="180" customFormat="1" x14ac:dyDescent="0.25">
      <c r="I14049" s="203"/>
      <c r="AZ14049" s="115"/>
    </row>
    <row r="14050" spans="9:52" s="180" customFormat="1" x14ac:dyDescent="0.25">
      <c r="I14050" s="203"/>
      <c r="AZ14050" s="115"/>
    </row>
    <row r="14051" spans="9:52" s="180" customFormat="1" x14ac:dyDescent="0.25">
      <c r="I14051" s="203"/>
      <c r="AZ14051" s="115"/>
    </row>
    <row r="14052" spans="9:52" s="180" customFormat="1" x14ac:dyDescent="0.25">
      <c r="I14052" s="203"/>
      <c r="AZ14052" s="115"/>
    </row>
    <row r="14053" spans="9:52" s="180" customFormat="1" x14ac:dyDescent="0.25">
      <c r="I14053" s="203"/>
      <c r="AZ14053" s="115"/>
    </row>
    <row r="14054" spans="9:52" s="180" customFormat="1" x14ac:dyDescent="0.25">
      <c r="I14054" s="203"/>
      <c r="AZ14054" s="115"/>
    </row>
    <row r="14055" spans="9:52" s="180" customFormat="1" x14ac:dyDescent="0.25">
      <c r="I14055" s="203"/>
      <c r="AZ14055" s="115"/>
    </row>
    <row r="14056" spans="9:52" s="180" customFormat="1" x14ac:dyDescent="0.25">
      <c r="I14056" s="203"/>
      <c r="AZ14056" s="115"/>
    </row>
    <row r="14057" spans="9:52" s="180" customFormat="1" x14ac:dyDescent="0.25">
      <c r="I14057" s="203"/>
      <c r="AZ14057" s="115"/>
    </row>
    <row r="14058" spans="9:52" s="180" customFormat="1" x14ac:dyDescent="0.25">
      <c r="I14058" s="203"/>
      <c r="AZ14058" s="115"/>
    </row>
    <row r="14059" spans="9:52" s="180" customFormat="1" x14ac:dyDescent="0.25">
      <c r="I14059" s="203"/>
      <c r="AZ14059" s="115"/>
    </row>
    <row r="14060" spans="9:52" s="180" customFormat="1" x14ac:dyDescent="0.25">
      <c r="I14060" s="203"/>
      <c r="AZ14060" s="115"/>
    </row>
    <row r="14061" spans="9:52" s="180" customFormat="1" x14ac:dyDescent="0.25">
      <c r="I14061" s="203"/>
      <c r="AZ14061" s="115"/>
    </row>
    <row r="14062" spans="9:52" s="180" customFormat="1" x14ac:dyDescent="0.25">
      <c r="I14062" s="203"/>
      <c r="AZ14062" s="115"/>
    </row>
    <row r="14063" spans="9:52" s="180" customFormat="1" x14ac:dyDescent="0.25">
      <c r="I14063" s="203"/>
      <c r="AZ14063" s="115"/>
    </row>
    <row r="14064" spans="9:52" s="180" customFormat="1" x14ac:dyDescent="0.25">
      <c r="I14064" s="203"/>
      <c r="AZ14064" s="115"/>
    </row>
    <row r="14065" spans="9:52" s="180" customFormat="1" x14ac:dyDescent="0.25">
      <c r="I14065" s="203"/>
      <c r="AZ14065" s="115"/>
    </row>
    <row r="14066" spans="9:52" s="180" customFormat="1" x14ac:dyDescent="0.25">
      <c r="I14066" s="203"/>
      <c r="AZ14066" s="115"/>
    </row>
    <row r="14067" spans="9:52" s="180" customFormat="1" x14ac:dyDescent="0.25">
      <c r="I14067" s="203"/>
      <c r="AZ14067" s="115"/>
    </row>
    <row r="14068" spans="9:52" s="180" customFormat="1" x14ac:dyDescent="0.25">
      <c r="I14068" s="203"/>
      <c r="AZ14068" s="115"/>
    </row>
    <row r="14069" spans="9:52" s="180" customFormat="1" x14ac:dyDescent="0.25">
      <c r="I14069" s="203"/>
      <c r="AZ14069" s="115"/>
    </row>
    <row r="14070" spans="9:52" s="180" customFormat="1" x14ac:dyDescent="0.25">
      <c r="I14070" s="203"/>
      <c r="AZ14070" s="115"/>
    </row>
    <row r="14071" spans="9:52" s="180" customFormat="1" x14ac:dyDescent="0.25">
      <c r="I14071" s="203"/>
      <c r="AZ14071" s="115"/>
    </row>
    <row r="14072" spans="9:52" s="180" customFormat="1" x14ac:dyDescent="0.25">
      <c r="I14072" s="203"/>
      <c r="AZ14072" s="115"/>
    </row>
    <row r="14073" spans="9:52" s="180" customFormat="1" x14ac:dyDescent="0.25">
      <c r="I14073" s="203"/>
      <c r="AZ14073" s="115"/>
    </row>
    <row r="14074" spans="9:52" s="180" customFormat="1" x14ac:dyDescent="0.25">
      <c r="I14074" s="203"/>
      <c r="AZ14074" s="115"/>
    </row>
    <row r="14075" spans="9:52" s="180" customFormat="1" x14ac:dyDescent="0.25">
      <c r="I14075" s="203"/>
      <c r="AZ14075" s="115"/>
    </row>
    <row r="14076" spans="9:52" s="180" customFormat="1" x14ac:dyDescent="0.25">
      <c r="I14076" s="203"/>
      <c r="AZ14076" s="115"/>
    </row>
    <row r="14077" spans="9:52" s="180" customFormat="1" x14ac:dyDescent="0.25">
      <c r="I14077" s="203"/>
      <c r="AZ14077" s="115"/>
    </row>
    <row r="14078" spans="9:52" s="180" customFormat="1" x14ac:dyDescent="0.25">
      <c r="I14078" s="203"/>
      <c r="AZ14078" s="115"/>
    </row>
    <row r="14079" spans="9:52" s="180" customFormat="1" x14ac:dyDescent="0.25">
      <c r="I14079" s="203"/>
      <c r="AZ14079" s="115"/>
    </row>
    <row r="14080" spans="9:52" s="180" customFormat="1" x14ac:dyDescent="0.25">
      <c r="I14080" s="203"/>
      <c r="AZ14080" s="115"/>
    </row>
    <row r="14081" spans="9:52" s="180" customFormat="1" x14ac:dyDescent="0.25">
      <c r="I14081" s="203"/>
      <c r="AZ14081" s="115"/>
    </row>
    <row r="14082" spans="9:52" s="180" customFormat="1" x14ac:dyDescent="0.25">
      <c r="I14082" s="203"/>
      <c r="AZ14082" s="115"/>
    </row>
    <row r="14083" spans="9:52" s="180" customFormat="1" x14ac:dyDescent="0.25">
      <c r="I14083" s="203"/>
      <c r="AZ14083" s="115"/>
    </row>
    <row r="14084" spans="9:52" s="180" customFormat="1" x14ac:dyDescent="0.25">
      <c r="I14084" s="203"/>
      <c r="AZ14084" s="115"/>
    </row>
    <row r="14085" spans="9:52" s="180" customFormat="1" x14ac:dyDescent="0.25">
      <c r="I14085" s="203"/>
      <c r="AZ14085" s="115"/>
    </row>
    <row r="14086" spans="9:52" s="180" customFormat="1" x14ac:dyDescent="0.25">
      <c r="I14086" s="203"/>
      <c r="AZ14086" s="115"/>
    </row>
    <row r="14087" spans="9:52" s="180" customFormat="1" x14ac:dyDescent="0.25">
      <c r="I14087" s="203"/>
      <c r="AZ14087" s="115"/>
    </row>
    <row r="14088" spans="9:52" s="180" customFormat="1" x14ac:dyDescent="0.25">
      <c r="I14088" s="203"/>
      <c r="AZ14088" s="115"/>
    </row>
    <row r="14089" spans="9:52" s="180" customFormat="1" x14ac:dyDescent="0.25">
      <c r="I14089" s="203"/>
      <c r="AZ14089" s="115"/>
    </row>
    <row r="14090" spans="9:52" s="180" customFormat="1" x14ac:dyDescent="0.25">
      <c r="I14090" s="203"/>
      <c r="AZ14090" s="115"/>
    </row>
    <row r="14091" spans="9:52" s="180" customFormat="1" x14ac:dyDescent="0.25">
      <c r="I14091" s="203"/>
      <c r="AZ14091" s="115"/>
    </row>
    <row r="14092" spans="9:52" s="180" customFormat="1" x14ac:dyDescent="0.25">
      <c r="I14092" s="203"/>
      <c r="AZ14092" s="115"/>
    </row>
    <row r="14093" spans="9:52" s="180" customFormat="1" x14ac:dyDescent="0.25">
      <c r="I14093" s="203"/>
      <c r="AZ14093" s="115"/>
    </row>
    <row r="14094" spans="9:52" s="180" customFormat="1" x14ac:dyDescent="0.25">
      <c r="I14094" s="203"/>
      <c r="AZ14094" s="115"/>
    </row>
    <row r="14095" spans="9:52" s="180" customFormat="1" x14ac:dyDescent="0.25">
      <c r="I14095" s="203"/>
      <c r="AZ14095" s="115"/>
    </row>
    <row r="14096" spans="9:52" s="180" customFormat="1" x14ac:dyDescent="0.25">
      <c r="I14096" s="203"/>
      <c r="AZ14096" s="115"/>
    </row>
    <row r="14097" spans="9:52" s="180" customFormat="1" x14ac:dyDescent="0.25">
      <c r="I14097" s="203"/>
      <c r="AZ14097" s="115"/>
    </row>
    <row r="14098" spans="9:52" s="180" customFormat="1" x14ac:dyDescent="0.25">
      <c r="I14098" s="203"/>
      <c r="AZ14098" s="115"/>
    </row>
    <row r="14099" spans="9:52" s="180" customFormat="1" x14ac:dyDescent="0.25">
      <c r="I14099" s="203"/>
      <c r="AZ14099" s="115"/>
    </row>
    <row r="14100" spans="9:52" s="180" customFormat="1" x14ac:dyDescent="0.25">
      <c r="I14100" s="203"/>
      <c r="AZ14100" s="115"/>
    </row>
    <row r="14101" spans="9:52" s="180" customFormat="1" x14ac:dyDescent="0.25">
      <c r="I14101" s="203"/>
      <c r="AZ14101" s="115"/>
    </row>
    <row r="14102" spans="9:52" s="180" customFormat="1" x14ac:dyDescent="0.25">
      <c r="I14102" s="203"/>
      <c r="AZ14102" s="115"/>
    </row>
    <row r="14103" spans="9:52" s="180" customFormat="1" x14ac:dyDescent="0.25">
      <c r="I14103" s="203"/>
      <c r="AZ14103" s="115"/>
    </row>
    <row r="14104" spans="9:52" s="180" customFormat="1" x14ac:dyDescent="0.25">
      <c r="I14104" s="203"/>
      <c r="AZ14104" s="115"/>
    </row>
    <row r="14105" spans="9:52" s="180" customFormat="1" x14ac:dyDescent="0.25">
      <c r="I14105" s="203"/>
      <c r="AZ14105" s="115"/>
    </row>
    <row r="14106" spans="9:52" s="180" customFormat="1" x14ac:dyDescent="0.25">
      <c r="I14106" s="203"/>
      <c r="AZ14106" s="115"/>
    </row>
    <row r="14107" spans="9:52" s="180" customFormat="1" x14ac:dyDescent="0.25">
      <c r="I14107" s="203"/>
      <c r="AZ14107" s="115"/>
    </row>
    <row r="14108" spans="9:52" s="180" customFormat="1" x14ac:dyDescent="0.25">
      <c r="I14108" s="203"/>
      <c r="AZ14108" s="115"/>
    </row>
    <row r="14109" spans="9:52" s="180" customFormat="1" x14ac:dyDescent="0.25">
      <c r="I14109" s="203"/>
      <c r="AZ14109" s="115"/>
    </row>
    <row r="14110" spans="9:52" s="180" customFormat="1" x14ac:dyDescent="0.25">
      <c r="I14110" s="203"/>
      <c r="AZ14110" s="115"/>
    </row>
    <row r="14111" spans="9:52" s="180" customFormat="1" x14ac:dyDescent="0.25">
      <c r="I14111" s="203"/>
      <c r="AZ14111" s="115"/>
    </row>
    <row r="14112" spans="9:52" s="180" customFormat="1" x14ac:dyDescent="0.25">
      <c r="I14112" s="203"/>
      <c r="AZ14112" s="115"/>
    </row>
    <row r="14113" spans="9:52" s="180" customFormat="1" x14ac:dyDescent="0.25">
      <c r="I14113" s="203"/>
      <c r="AZ14113" s="115"/>
    </row>
    <row r="14114" spans="9:52" s="180" customFormat="1" x14ac:dyDescent="0.25">
      <c r="I14114" s="203"/>
      <c r="AZ14114" s="115"/>
    </row>
    <row r="14115" spans="9:52" s="180" customFormat="1" x14ac:dyDescent="0.25">
      <c r="I14115" s="203"/>
      <c r="AZ14115" s="115"/>
    </row>
    <row r="14116" spans="9:52" s="180" customFormat="1" x14ac:dyDescent="0.25">
      <c r="I14116" s="203"/>
      <c r="AZ14116" s="115"/>
    </row>
    <row r="14117" spans="9:52" s="180" customFormat="1" x14ac:dyDescent="0.25">
      <c r="I14117" s="203"/>
      <c r="AZ14117" s="115"/>
    </row>
    <row r="14118" spans="9:52" s="180" customFormat="1" x14ac:dyDescent="0.25">
      <c r="I14118" s="203"/>
      <c r="AZ14118" s="115"/>
    </row>
    <row r="14119" spans="9:52" s="180" customFormat="1" x14ac:dyDescent="0.25">
      <c r="I14119" s="203"/>
      <c r="AZ14119" s="115"/>
    </row>
    <row r="14120" spans="9:52" s="180" customFormat="1" x14ac:dyDescent="0.25">
      <c r="I14120" s="203"/>
      <c r="AZ14120" s="115"/>
    </row>
    <row r="14121" spans="9:52" s="180" customFormat="1" x14ac:dyDescent="0.25">
      <c r="I14121" s="203"/>
      <c r="AZ14121" s="115"/>
    </row>
    <row r="14122" spans="9:52" s="180" customFormat="1" x14ac:dyDescent="0.25">
      <c r="I14122" s="203"/>
      <c r="AZ14122" s="115"/>
    </row>
    <row r="14123" spans="9:52" s="180" customFormat="1" x14ac:dyDescent="0.25">
      <c r="I14123" s="203"/>
      <c r="AZ14123" s="115"/>
    </row>
    <row r="14124" spans="9:52" s="180" customFormat="1" x14ac:dyDescent="0.25">
      <c r="I14124" s="203"/>
      <c r="AZ14124" s="115"/>
    </row>
    <row r="14125" spans="9:52" s="180" customFormat="1" x14ac:dyDescent="0.25">
      <c r="I14125" s="203"/>
      <c r="AZ14125" s="115"/>
    </row>
    <row r="14126" spans="9:52" s="180" customFormat="1" x14ac:dyDescent="0.25">
      <c r="I14126" s="203"/>
      <c r="AZ14126" s="115"/>
    </row>
    <row r="14127" spans="9:52" s="180" customFormat="1" x14ac:dyDescent="0.25">
      <c r="I14127" s="203"/>
      <c r="AZ14127" s="115"/>
    </row>
    <row r="14128" spans="9:52" s="180" customFormat="1" x14ac:dyDescent="0.25">
      <c r="I14128" s="203"/>
      <c r="AZ14128" s="115"/>
    </row>
    <row r="14129" spans="9:52" s="180" customFormat="1" x14ac:dyDescent="0.25">
      <c r="I14129" s="203"/>
      <c r="AZ14129" s="115"/>
    </row>
    <row r="14130" spans="9:52" s="180" customFormat="1" x14ac:dyDescent="0.25">
      <c r="I14130" s="203"/>
      <c r="AZ14130" s="115"/>
    </row>
    <row r="14131" spans="9:52" s="180" customFormat="1" x14ac:dyDescent="0.25">
      <c r="I14131" s="203"/>
      <c r="AZ14131" s="115"/>
    </row>
    <row r="14132" spans="9:52" s="180" customFormat="1" x14ac:dyDescent="0.25">
      <c r="I14132" s="203"/>
      <c r="AZ14132" s="115"/>
    </row>
    <row r="14133" spans="9:52" s="180" customFormat="1" x14ac:dyDescent="0.25">
      <c r="I14133" s="203"/>
      <c r="AZ14133" s="115"/>
    </row>
    <row r="14134" spans="9:52" s="180" customFormat="1" x14ac:dyDescent="0.25">
      <c r="I14134" s="203"/>
      <c r="AZ14134" s="115"/>
    </row>
    <row r="14135" spans="9:52" s="180" customFormat="1" x14ac:dyDescent="0.25">
      <c r="I14135" s="203"/>
      <c r="AZ14135" s="115"/>
    </row>
    <row r="14136" spans="9:52" s="180" customFormat="1" x14ac:dyDescent="0.25">
      <c r="I14136" s="203"/>
      <c r="AZ14136" s="115"/>
    </row>
    <row r="14137" spans="9:52" s="180" customFormat="1" x14ac:dyDescent="0.25">
      <c r="I14137" s="203"/>
      <c r="AZ14137" s="115"/>
    </row>
    <row r="14138" spans="9:52" s="180" customFormat="1" x14ac:dyDescent="0.25">
      <c r="I14138" s="203"/>
      <c r="AZ14138" s="115"/>
    </row>
    <row r="14139" spans="9:52" s="180" customFormat="1" x14ac:dyDescent="0.25">
      <c r="I14139" s="203"/>
      <c r="AZ14139" s="115"/>
    </row>
    <row r="14140" spans="9:52" s="180" customFormat="1" x14ac:dyDescent="0.25">
      <c r="I14140" s="203"/>
      <c r="AZ14140" s="115"/>
    </row>
    <row r="14141" spans="9:52" s="180" customFormat="1" x14ac:dyDescent="0.25">
      <c r="I14141" s="203"/>
      <c r="AZ14141" s="115"/>
    </row>
    <row r="14142" spans="9:52" s="180" customFormat="1" x14ac:dyDescent="0.25">
      <c r="I14142" s="203"/>
      <c r="AZ14142" s="115"/>
    </row>
    <row r="14143" spans="9:52" s="180" customFormat="1" x14ac:dyDescent="0.25">
      <c r="I14143" s="203"/>
      <c r="AZ14143" s="115"/>
    </row>
    <row r="14144" spans="9:52" s="180" customFormat="1" x14ac:dyDescent="0.25">
      <c r="I14144" s="203"/>
      <c r="AZ14144" s="115"/>
    </row>
    <row r="14145" spans="9:52" s="180" customFormat="1" x14ac:dyDescent="0.25">
      <c r="I14145" s="203"/>
      <c r="AZ14145" s="115"/>
    </row>
    <row r="14146" spans="9:52" s="180" customFormat="1" x14ac:dyDescent="0.25">
      <c r="I14146" s="203"/>
      <c r="AZ14146" s="115"/>
    </row>
    <row r="14147" spans="9:52" s="180" customFormat="1" x14ac:dyDescent="0.25">
      <c r="I14147" s="203"/>
      <c r="AZ14147" s="115"/>
    </row>
    <row r="14148" spans="9:52" s="180" customFormat="1" x14ac:dyDescent="0.25">
      <c r="I14148" s="203"/>
      <c r="AZ14148" s="115"/>
    </row>
    <row r="14149" spans="9:52" s="180" customFormat="1" x14ac:dyDescent="0.25">
      <c r="I14149" s="203"/>
      <c r="AZ14149" s="115"/>
    </row>
    <row r="14150" spans="9:52" s="180" customFormat="1" x14ac:dyDescent="0.25">
      <c r="I14150" s="203"/>
      <c r="AZ14150" s="115"/>
    </row>
    <row r="14151" spans="9:52" s="180" customFormat="1" x14ac:dyDescent="0.25">
      <c r="I14151" s="203"/>
      <c r="AZ14151" s="115"/>
    </row>
    <row r="14152" spans="9:52" s="180" customFormat="1" x14ac:dyDescent="0.25">
      <c r="I14152" s="203"/>
      <c r="AZ14152" s="115"/>
    </row>
    <row r="14153" spans="9:52" s="180" customFormat="1" x14ac:dyDescent="0.25">
      <c r="I14153" s="203"/>
      <c r="AZ14153" s="115"/>
    </row>
    <row r="14154" spans="9:52" s="180" customFormat="1" x14ac:dyDescent="0.25">
      <c r="I14154" s="203"/>
      <c r="AZ14154" s="115"/>
    </row>
    <row r="14155" spans="9:52" s="180" customFormat="1" x14ac:dyDescent="0.25">
      <c r="I14155" s="203"/>
      <c r="AZ14155" s="115"/>
    </row>
    <row r="14156" spans="9:52" s="180" customFormat="1" x14ac:dyDescent="0.25">
      <c r="I14156" s="203"/>
      <c r="AZ14156" s="115"/>
    </row>
    <row r="14157" spans="9:52" s="180" customFormat="1" x14ac:dyDescent="0.25">
      <c r="I14157" s="203"/>
      <c r="AZ14157" s="115"/>
    </row>
    <row r="14158" spans="9:52" s="180" customFormat="1" x14ac:dyDescent="0.25">
      <c r="I14158" s="203"/>
      <c r="AZ14158" s="115"/>
    </row>
    <row r="14159" spans="9:52" s="180" customFormat="1" x14ac:dyDescent="0.25">
      <c r="I14159" s="203"/>
      <c r="AZ14159" s="115"/>
    </row>
    <row r="14160" spans="9:52" s="180" customFormat="1" x14ac:dyDescent="0.25">
      <c r="I14160" s="203"/>
      <c r="AZ14160" s="115"/>
    </row>
    <row r="14161" spans="9:52" s="180" customFormat="1" x14ac:dyDescent="0.25">
      <c r="I14161" s="203"/>
      <c r="AZ14161" s="115"/>
    </row>
    <row r="14162" spans="9:52" s="180" customFormat="1" x14ac:dyDescent="0.25">
      <c r="I14162" s="203"/>
      <c r="AZ14162" s="115"/>
    </row>
    <row r="14163" spans="9:52" s="180" customFormat="1" x14ac:dyDescent="0.25">
      <c r="I14163" s="203"/>
      <c r="AZ14163" s="115"/>
    </row>
    <row r="14164" spans="9:52" s="180" customFormat="1" x14ac:dyDescent="0.25">
      <c r="I14164" s="203"/>
      <c r="AZ14164" s="115"/>
    </row>
    <row r="14165" spans="9:52" s="180" customFormat="1" x14ac:dyDescent="0.25">
      <c r="I14165" s="203"/>
      <c r="AZ14165" s="115"/>
    </row>
    <row r="14166" spans="9:52" s="180" customFormat="1" x14ac:dyDescent="0.25">
      <c r="I14166" s="203"/>
      <c r="AZ14166" s="115"/>
    </row>
    <row r="14167" spans="9:52" s="180" customFormat="1" x14ac:dyDescent="0.25">
      <c r="I14167" s="203"/>
      <c r="AZ14167" s="115"/>
    </row>
    <row r="14168" spans="9:52" s="180" customFormat="1" x14ac:dyDescent="0.25">
      <c r="I14168" s="203"/>
      <c r="AZ14168" s="115"/>
    </row>
    <row r="14169" spans="9:52" s="180" customFormat="1" x14ac:dyDescent="0.25">
      <c r="I14169" s="203"/>
      <c r="AZ14169" s="115"/>
    </row>
    <row r="14170" spans="9:52" s="180" customFormat="1" x14ac:dyDescent="0.25">
      <c r="I14170" s="203"/>
      <c r="AZ14170" s="115"/>
    </row>
    <row r="14171" spans="9:52" s="180" customFormat="1" x14ac:dyDescent="0.25">
      <c r="I14171" s="203"/>
      <c r="AZ14171" s="115"/>
    </row>
    <row r="14172" spans="9:52" s="180" customFormat="1" x14ac:dyDescent="0.25">
      <c r="I14172" s="203"/>
      <c r="AZ14172" s="115"/>
    </row>
    <row r="14173" spans="9:52" s="180" customFormat="1" x14ac:dyDescent="0.25">
      <c r="I14173" s="203"/>
      <c r="AZ14173" s="115"/>
    </row>
    <row r="14174" spans="9:52" s="180" customFormat="1" x14ac:dyDescent="0.25">
      <c r="I14174" s="203"/>
      <c r="AZ14174" s="115"/>
    </row>
    <row r="14175" spans="9:52" s="180" customFormat="1" x14ac:dyDescent="0.25">
      <c r="I14175" s="203"/>
      <c r="AZ14175" s="115"/>
    </row>
    <row r="14176" spans="9:52" s="180" customFormat="1" x14ac:dyDescent="0.25">
      <c r="I14176" s="203"/>
      <c r="AZ14176" s="115"/>
    </row>
    <row r="14177" spans="9:52" s="180" customFormat="1" x14ac:dyDescent="0.25">
      <c r="I14177" s="203"/>
      <c r="AZ14177" s="115"/>
    </row>
    <row r="14178" spans="9:52" s="180" customFormat="1" x14ac:dyDescent="0.25">
      <c r="I14178" s="203"/>
      <c r="AZ14178" s="115"/>
    </row>
    <row r="14179" spans="9:52" s="180" customFormat="1" x14ac:dyDescent="0.25">
      <c r="I14179" s="203"/>
      <c r="AZ14179" s="115"/>
    </row>
    <row r="14180" spans="9:52" s="180" customFormat="1" x14ac:dyDescent="0.25">
      <c r="I14180" s="203"/>
      <c r="AZ14180" s="115"/>
    </row>
    <row r="14181" spans="9:52" s="180" customFormat="1" x14ac:dyDescent="0.25">
      <c r="I14181" s="203"/>
      <c r="AZ14181" s="115"/>
    </row>
    <row r="14182" spans="9:52" s="180" customFormat="1" x14ac:dyDescent="0.25">
      <c r="I14182" s="203"/>
      <c r="AZ14182" s="115"/>
    </row>
    <row r="14183" spans="9:52" s="180" customFormat="1" x14ac:dyDescent="0.25">
      <c r="I14183" s="203"/>
      <c r="AZ14183" s="115"/>
    </row>
    <row r="14184" spans="9:52" s="180" customFormat="1" x14ac:dyDescent="0.25">
      <c r="I14184" s="203"/>
      <c r="AZ14184" s="115"/>
    </row>
    <row r="14185" spans="9:52" s="180" customFormat="1" x14ac:dyDescent="0.25">
      <c r="I14185" s="203"/>
      <c r="AZ14185" s="115"/>
    </row>
    <row r="14186" spans="9:52" s="180" customFormat="1" x14ac:dyDescent="0.25">
      <c r="I14186" s="203"/>
      <c r="AZ14186" s="115"/>
    </row>
    <row r="14187" spans="9:52" s="180" customFormat="1" x14ac:dyDescent="0.25">
      <c r="I14187" s="203"/>
      <c r="AZ14187" s="115"/>
    </row>
    <row r="14188" spans="9:52" s="180" customFormat="1" x14ac:dyDescent="0.25">
      <c r="I14188" s="203"/>
      <c r="AZ14188" s="115"/>
    </row>
    <row r="14189" spans="9:52" s="180" customFormat="1" x14ac:dyDescent="0.25">
      <c r="I14189" s="203"/>
      <c r="AZ14189" s="115"/>
    </row>
    <row r="14190" spans="9:52" s="180" customFormat="1" x14ac:dyDescent="0.25">
      <c r="I14190" s="203"/>
      <c r="AZ14190" s="115"/>
    </row>
    <row r="14191" spans="9:52" s="180" customFormat="1" x14ac:dyDescent="0.25">
      <c r="I14191" s="203"/>
      <c r="AZ14191" s="115"/>
    </row>
    <row r="14192" spans="9:52" s="180" customFormat="1" x14ac:dyDescent="0.25">
      <c r="I14192" s="203"/>
      <c r="AZ14192" s="115"/>
    </row>
    <row r="14193" spans="9:52" s="180" customFormat="1" x14ac:dyDescent="0.25">
      <c r="I14193" s="203"/>
      <c r="AZ14193" s="115"/>
    </row>
    <row r="14194" spans="9:52" s="180" customFormat="1" x14ac:dyDescent="0.25">
      <c r="I14194" s="203"/>
      <c r="AZ14194" s="115"/>
    </row>
    <row r="14195" spans="9:52" s="180" customFormat="1" x14ac:dyDescent="0.25">
      <c r="I14195" s="203"/>
      <c r="AZ14195" s="115"/>
    </row>
    <row r="14196" spans="9:52" s="180" customFormat="1" x14ac:dyDescent="0.25">
      <c r="I14196" s="203"/>
      <c r="AZ14196" s="115"/>
    </row>
    <row r="14197" spans="9:52" s="180" customFormat="1" x14ac:dyDescent="0.25">
      <c r="I14197" s="203"/>
      <c r="AZ14197" s="115"/>
    </row>
    <row r="14198" spans="9:52" s="180" customFormat="1" x14ac:dyDescent="0.25">
      <c r="I14198" s="203"/>
      <c r="AZ14198" s="115"/>
    </row>
    <row r="14199" spans="9:52" s="180" customFormat="1" x14ac:dyDescent="0.25">
      <c r="I14199" s="203"/>
      <c r="AZ14199" s="115"/>
    </row>
    <row r="14200" spans="9:52" s="180" customFormat="1" x14ac:dyDescent="0.25">
      <c r="I14200" s="203"/>
      <c r="AZ14200" s="115"/>
    </row>
    <row r="14201" spans="9:52" s="180" customFormat="1" x14ac:dyDescent="0.25">
      <c r="I14201" s="203"/>
      <c r="AZ14201" s="115"/>
    </row>
    <row r="14202" spans="9:52" s="180" customFormat="1" x14ac:dyDescent="0.25">
      <c r="I14202" s="203"/>
      <c r="AZ14202" s="115"/>
    </row>
    <row r="14203" spans="9:52" s="180" customFormat="1" x14ac:dyDescent="0.25">
      <c r="I14203" s="203"/>
      <c r="AZ14203" s="115"/>
    </row>
    <row r="14204" spans="9:52" s="180" customFormat="1" x14ac:dyDescent="0.25">
      <c r="I14204" s="203"/>
      <c r="AZ14204" s="115"/>
    </row>
    <row r="14205" spans="9:52" s="180" customFormat="1" x14ac:dyDescent="0.25">
      <c r="I14205" s="203"/>
      <c r="AZ14205" s="115"/>
    </row>
    <row r="14206" spans="9:52" s="180" customFormat="1" x14ac:dyDescent="0.25">
      <c r="I14206" s="203"/>
      <c r="AZ14206" s="115"/>
    </row>
    <row r="14207" spans="9:52" s="180" customFormat="1" x14ac:dyDescent="0.25">
      <c r="I14207" s="203"/>
      <c r="AZ14207" s="115"/>
    </row>
    <row r="14208" spans="9:52" s="180" customFormat="1" x14ac:dyDescent="0.25">
      <c r="I14208" s="203"/>
      <c r="AZ14208" s="115"/>
    </row>
    <row r="14209" spans="9:52" s="180" customFormat="1" x14ac:dyDescent="0.25">
      <c r="I14209" s="203"/>
      <c r="AZ14209" s="115"/>
    </row>
    <row r="14210" spans="9:52" s="180" customFormat="1" x14ac:dyDescent="0.25">
      <c r="I14210" s="203"/>
      <c r="AZ14210" s="115"/>
    </row>
    <row r="14211" spans="9:52" s="180" customFormat="1" x14ac:dyDescent="0.25">
      <c r="I14211" s="203"/>
      <c r="AZ14211" s="115"/>
    </row>
    <row r="14212" spans="9:52" s="180" customFormat="1" x14ac:dyDescent="0.25">
      <c r="I14212" s="203"/>
      <c r="AZ14212" s="115"/>
    </row>
    <row r="14213" spans="9:52" s="180" customFormat="1" x14ac:dyDescent="0.25">
      <c r="I14213" s="203"/>
      <c r="AZ14213" s="115"/>
    </row>
    <row r="14214" spans="9:52" s="180" customFormat="1" x14ac:dyDescent="0.25">
      <c r="I14214" s="203"/>
      <c r="AZ14214" s="115"/>
    </row>
    <row r="14215" spans="9:52" s="180" customFormat="1" x14ac:dyDescent="0.25">
      <c r="I14215" s="203"/>
      <c r="AZ14215" s="115"/>
    </row>
    <row r="14216" spans="9:52" s="180" customFormat="1" x14ac:dyDescent="0.25">
      <c r="I14216" s="203"/>
      <c r="AZ14216" s="115"/>
    </row>
    <row r="14217" spans="9:52" s="180" customFormat="1" x14ac:dyDescent="0.25">
      <c r="I14217" s="203"/>
      <c r="AZ14217" s="115"/>
    </row>
    <row r="14218" spans="9:52" s="180" customFormat="1" x14ac:dyDescent="0.25">
      <c r="I14218" s="203"/>
      <c r="AZ14218" s="115"/>
    </row>
    <row r="14219" spans="9:52" s="180" customFormat="1" x14ac:dyDescent="0.25">
      <c r="I14219" s="203"/>
      <c r="AZ14219" s="115"/>
    </row>
    <row r="14220" spans="9:52" s="180" customFormat="1" x14ac:dyDescent="0.25">
      <c r="I14220" s="203"/>
      <c r="AZ14220" s="115"/>
    </row>
    <row r="14221" spans="9:52" s="180" customFormat="1" x14ac:dyDescent="0.25">
      <c r="I14221" s="203"/>
      <c r="AZ14221" s="115"/>
    </row>
    <row r="14222" spans="9:52" s="180" customFormat="1" x14ac:dyDescent="0.25">
      <c r="I14222" s="203"/>
      <c r="AZ14222" s="115"/>
    </row>
    <row r="14223" spans="9:52" s="180" customFormat="1" x14ac:dyDescent="0.25">
      <c r="I14223" s="203"/>
      <c r="AZ14223" s="115"/>
    </row>
    <row r="14224" spans="9:52" s="180" customFormat="1" x14ac:dyDescent="0.25">
      <c r="I14224" s="203"/>
      <c r="AZ14224" s="115"/>
    </row>
    <row r="14225" spans="9:52" s="180" customFormat="1" x14ac:dyDescent="0.25">
      <c r="I14225" s="203"/>
      <c r="AZ14225" s="115"/>
    </row>
    <row r="14226" spans="9:52" s="180" customFormat="1" x14ac:dyDescent="0.25">
      <c r="I14226" s="203"/>
      <c r="AZ14226" s="115"/>
    </row>
    <row r="14227" spans="9:52" s="180" customFormat="1" x14ac:dyDescent="0.25">
      <c r="I14227" s="203"/>
      <c r="AZ14227" s="115"/>
    </row>
    <row r="14228" spans="9:52" s="180" customFormat="1" x14ac:dyDescent="0.25">
      <c r="I14228" s="203"/>
      <c r="AZ14228" s="115"/>
    </row>
    <row r="14229" spans="9:52" s="180" customFormat="1" x14ac:dyDescent="0.25">
      <c r="I14229" s="203"/>
      <c r="AZ14229" s="115"/>
    </row>
    <row r="14230" spans="9:52" s="180" customFormat="1" x14ac:dyDescent="0.25">
      <c r="I14230" s="203"/>
      <c r="AZ14230" s="115"/>
    </row>
    <row r="14231" spans="9:52" s="180" customFormat="1" x14ac:dyDescent="0.25">
      <c r="I14231" s="203"/>
      <c r="AZ14231" s="115"/>
    </row>
    <row r="14232" spans="9:52" s="180" customFormat="1" x14ac:dyDescent="0.25">
      <c r="I14232" s="203"/>
      <c r="AZ14232" s="115"/>
    </row>
    <row r="14233" spans="9:52" s="180" customFormat="1" x14ac:dyDescent="0.25">
      <c r="I14233" s="203"/>
      <c r="AZ14233" s="115"/>
    </row>
    <row r="14234" spans="9:52" s="180" customFormat="1" x14ac:dyDescent="0.25">
      <c r="I14234" s="203"/>
      <c r="AZ14234" s="115"/>
    </row>
    <row r="14235" spans="9:52" s="180" customFormat="1" x14ac:dyDescent="0.25">
      <c r="I14235" s="203"/>
      <c r="AZ14235" s="115"/>
    </row>
    <row r="14236" spans="9:52" s="180" customFormat="1" x14ac:dyDescent="0.25">
      <c r="I14236" s="203"/>
      <c r="AZ14236" s="115"/>
    </row>
    <row r="14237" spans="9:52" s="180" customFormat="1" x14ac:dyDescent="0.25">
      <c r="I14237" s="203"/>
      <c r="AZ14237" s="115"/>
    </row>
    <row r="14238" spans="9:52" s="180" customFormat="1" x14ac:dyDescent="0.25">
      <c r="I14238" s="203"/>
      <c r="AZ14238" s="115"/>
    </row>
    <row r="14239" spans="9:52" s="180" customFormat="1" x14ac:dyDescent="0.25">
      <c r="I14239" s="203"/>
      <c r="AZ14239" s="115"/>
    </row>
    <row r="14240" spans="9:52" s="180" customFormat="1" x14ac:dyDescent="0.25">
      <c r="I14240" s="203"/>
      <c r="AZ14240" s="115"/>
    </row>
    <row r="14241" spans="9:52" s="180" customFormat="1" x14ac:dyDescent="0.25">
      <c r="I14241" s="203"/>
      <c r="AZ14241" s="115"/>
    </row>
    <row r="14242" spans="9:52" s="180" customFormat="1" x14ac:dyDescent="0.25">
      <c r="I14242" s="203"/>
      <c r="AZ14242" s="115"/>
    </row>
    <row r="14243" spans="9:52" s="180" customFormat="1" x14ac:dyDescent="0.25">
      <c r="I14243" s="203"/>
      <c r="AZ14243" s="115"/>
    </row>
    <row r="14244" spans="9:52" s="180" customFormat="1" x14ac:dyDescent="0.25">
      <c r="I14244" s="203"/>
      <c r="AZ14244" s="115"/>
    </row>
    <row r="14245" spans="9:52" s="180" customFormat="1" x14ac:dyDescent="0.25">
      <c r="I14245" s="203"/>
      <c r="AZ14245" s="115"/>
    </row>
    <row r="14246" spans="9:52" s="180" customFormat="1" x14ac:dyDescent="0.25">
      <c r="I14246" s="203"/>
      <c r="AZ14246" s="115"/>
    </row>
    <row r="14247" spans="9:52" s="180" customFormat="1" x14ac:dyDescent="0.25">
      <c r="I14247" s="203"/>
      <c r="AZ14247" s="115"/>
    </row>
    <row r="14248" spans="9:52" s="180" customFormat="1" x14ac:dyDescent="0.25">
      <c r="I14248" s="203"/>
      <c r="AZ14248" s="115"/>
    </row>
    <row r="14249" spans="9:52" s="180" customFormat="1" x14ac:dyDescent="0.25">
      <c r="I14249" s="203"/>
      <c r="AZ14249" s="115"/>
    </row>
    <row r="14250" spans="9:52" s="180" customFormat="1" x14ac:dyDescent="0.25">
      <c r="I14250" s="203"/>
      <c r="AZ14250" s="115"/>
    </row>
    <row r="14251" spans="9:52" s="180" customFormat="1" x14ac:dyDescent="0.25">
      <c r="I14251" s="203"/>
      <c r="AZ14251" s="115"/>
    </row>
    <row r="14252" spans="9:52" s="180" customFormat="1" x14ac:dyDescent="0.25">
      <c r="I14252" s="203"/>
      <c r="AZ14252" s="115"/>
    </row>
    <row r="14253" spans="9:52" s="180" customFormat="1" x14ac:dyDescent="0.25">
      <c r="I14253" s="203"/>
      <c r="AZ14253" s="115"/>
    </row>
    <row r="14254" spans="9:52" s="180" customFormat="1" x14ac:dyDescent="0.25">
      <c r="I14254" s="203"/>
      <c r="AZ14254" s="115"/>
    </row>
    <row r="14255" spans="9:52" s="180" customFormat="1" x14ac:dyDescent="0.25">
      <c r="I14255" s="203"/>
      <c r="AZ14255" s="115"/>
    </row>
    <row r="14256" spans="9:52" s="180" customFormat="1" x14ac:dyDescent="0.25">
      <c r="I14256" s="203"/>
      <c r="AZ14256" s="115"/>
    </row>
    <row r="14257" spans="9:52" s="180" customFormat="1" x14ac:dyDescent="0.25">
      <c r="I14257" s="203"/>
      <c r="AZ14257" s="115"/>
    </row>
    <row r="14258" spans="9:52" s="180" customFormat="1" x14ac:dyDescent="0.25">
      <c r="I14258" s="203"/>
      <c r="AZ14258" s="115"/>
    </row>
    <row r="14259" spans="9:52" s="180" customFormat="1" x14ac:dyDescent="0.25">
      <c r="I14259" s="203"/>
      <c r="AZ14259" s="115"/>
    </row>
    <row r="14260" spans="9:52" s="180" customFormat="1" x14ac:dyDescent="0.25">
      <c r="I14260" s="203"/>
      <c r="AZ14260" s="115"/>
    </row>
    <row r="14261" spans="9:52" s="180" customFormat="1" x14ac:dyDescent="0.25">
      <c r="I14261" s="203"/>
      <c r="AZ14261" s="115"/>
    </row>
    <row r="14262" spans="9:52" s="180" customFormat="1" x14ac:dyDescent="0.25">
      <c r="I14262" s="203"/>
      <c r="AZ14262" s="115"/>
    </row>
    <row r="14263" spans="9:52" s="180" customFormat="1" x14ac:dyDescent="0.25">
      <c r="I14263" s="203"/>
      <c r="AZ14263" s="115"/>
    </row>
    <row r="14264" spans="9:52" s="180" customFormat="1" x14ac:dyDescent="0.25">
      <c r="I14264" s="203"/>
      <c r="AZ14264" s="115"/>
    </row>
    <row r="14265" spans="9:52" s="180" customFormat="1" x14ac:dyDescent="0.25">
      <c r="I14265" s="203"/>
      <c r="AZ14265" s="115"/>
    </row>
    <row r="14266" spans="9:52" s="180" customFormat="1" x14ac:dyDescent="0.25">
      <c r="I14266" s="203"/>
      <c r="AZ14266" s="115"/>
    </row>
    <row r="14267" spans="9:52" s="180" customFormat="1" x14ac:dyDescent="0.25">
      <c r="I14267" s="203"/>
      <c r="AZ14267" s="115"/>
    </row>
    <row r="14268" spans="9:52" s="180" customFormat="1" x14ac:dyDescent="0.25">
      <c r="I14268" s="203"/>
      <c r="AZ14268" s="115"/>
    </row>
    <row r="14269" spans="9:52" s="180" customFormat="1" x14ac:dyDescent="0.25">
      <c r="I14269" s="203"/>
      <c r="AZ14269" s="115"/>
    </row>
    <row r="14270" spans="9:52" s="180" customFormat="1" x14ac:dyDescent="0.25">
      <c r="I14270" s="203"/>
      <c r="AZ14270" s="115"/>
    </row>
    <row r="14271" spans="9:52" s="180" customFormat="1" x14ac:dyDescent="0.25">
      <c r="I14271" s="203"/>
      <c r="AZ14271" s="115"/>
    </row>
    <row r="14272" spans="9:52" s="180" customFormat="1" x14ac:dyDescent="0.25">
      <c r="I14272" s="203"/>
      <c r="AZ14272" s="115"/>
    </row>
    <row r="14273" spans="9:52" s="180" customFormat="1" x14ac:dyDescent="0.25">
      <c r="I14273" s="203"/>
      <c r="AZ14273" s="115"/>
    </row>
    <row r="14274" spans="9:52" s="180" customFormat="1" x14ac:dyDescent="0.25">
      <c r="I14274" s="203"/>
      <c r="AZ14274" s="115"/>
    </row>
    <row r="14275" spans="9:52" s="180" customFormat="1" x14ac:dyDescent="0.25">
      <c r="I14275" s="203"/>
      <c r="AZ14275" s="115"/>
    </row>
    <row r="14276" spans="9:52" s="180" customFormat="1" x14ac:dyDescent="0.25">
      <c r="I14276" s="203"/>
      <c r="AZ14276" s="115"/>
    </row>
    <row r="14277" spans="9:52" s="180" customFormat="1" x14ac:dyDescent="0.25">
      <c r="I14277" s="203"/>
      <c r="AZ14277" s="115"/>
    </row>
    <row r="14278" spans="9:52" s="180" customFormat="1" x14ac:dyDescent="0.25">
      <c r="I14278" s="203"/>
      <c r="AZ14278" s="115"/>
    </row>
    <row r="14279" spans="9:52" s="180" customFormat="1" x14ac:dyDescent="0.25">
      <c r="I14279" s="203"/>
      <c r="AZ14279" s="115"/>
    </row>
    <row r="14280" spans="9:52" s="180" customFormat="1" x14ac:dyDescent="0.25">
      <c r="I14280" s="203"/>
      <c r="AZ14280" s="115"/>
    </row>
    <row r="14281" spans="9:52" s="180" customFormat="1" x14ac:dyDescent="0.25">
      <c r="I14281" s="203"/>
      <c r="AZ14281" s="115"/>
    </row>
    <row r="14282" spans="9:52" s="180" customFormat="1" x14ac:dyDescent="0.25">
      <c r="I14282" s="203"/>
      <c r="AZ14282" s="115"/>
    </row>
    <row r="14283" spans="9:52" s="180" customFormat="1" x14ac:dyDescent="0.25">
      <c r="I14283" s="203"/>
      <c r="AZ14283" s="115"/>
    </row>
    <row r="14284" spans="9:52" s="180" customFormat="1" x14ac:dyDescent="0.25">
      <c r="I14284" s="203"/>
      <c r="AZ14284" s="115"/>
    </row>
    <row r="14285" spans="9:52" s="180" customFormat="1" x14ac:dyDescent="0.25">
      <c r="I14285" s="203"/>
      <c r="AZ14285" s="115"/>
    </row>
    <row r="14286" spans="9:52" s="180" customFormat="1" x14ac:dyDescent="0.25">
      <c r="I14286" s="203"/>
      <c r="AZ14286" s="115"/>
    </row>
    <row r="14287" spans="9:52" s="180" customFormat="1" x14ac:dyDescent="0.25">
      <c r="I14287" s="203"/>
      <c r="AZ14287" s="115"/>
    </row>
    <row r="14288" spans="9:52" s="180" customFormat="1" x14ac:dyDescent="0.25">
      <c r="I14288" s="203"/>
      <c r="AZ14288" s="115"/>
    </row>
    <row r="14289" spans="9:52" s="180" customFormat="1" x14ac:dyDescent="0.25">
      <c r="I14289" s="203"/>
      <c r="AZ14289" s="115"/>
    </row>
    <row r="14290" spans="9:52" s="180" customFormat="1" x14ac:dyDescent="0.25">
      <c r="I14290" s="203"/>
      <c r="AZ14290" s="115"/>
    </row>
    <row r="14291" spans="9:52" s="180" customFormat="1" x14ac:dyDescent="0.25">
      <c r="I14291" s="203"/>
      <c r="AZ14291" s="115"/>
    </row>
    <row r="14292" spans="9:52" s="180" customFormat="1" x14ac:dyDescent="0.25">
      <c r="I14292" s="203"/>
      <c r="AZ14292" s="115"/>
    </row>
    <row r="14293" spans="9:52" s="180" customFormat="1" x14ac:dyDescent="0.25">
      <c r="I14293" s="203"/>
      <c r="AZ14293" s="115"/>
    </row>
    <row r="14294" spans="9:52" s="180" customFormat="1" x14ac:dyDescent="0.25">
      <c r="I14294" s="203"/>
      <c r="AZ14294" s="115"/>
    </row>
    <row r="14295" spans="9:52" s="180" customFormat="1" x14ac:dyDescent="0.25">
      <c r="I14295" s="203"/>
      <c r="AZ14295" s="115"/>
    </row>
    <row r="14296" spans="9:52" s="180" customFormat="1" x14ac:dyDescent="0.25">
      <c r="I14296" s="203"/>
      <c r="AZ14296" s="115"/>
    </row>
    <row r="14297" spans="9:52" s="180" customFormat="1" x14ac:dyDescent="0.25">
      <c r="I14297" s="203"/>
      <c r="AZ14297" s="115"/>
    </row>
    <row r="14298" spans="9:52" s="180" customFormat="1" x14ac:dyDescent="0.25">
      <c r="I14298" s="203"/>
      <c r="AZ14298" s="115"/>
    </row>
    <row r="14299" spans="9:52" s="180" customFormat="1" x14ac:dyDescent="0.25">
      <c r="I14299" s="203"/>
      <c r="AZ14299" s="115"/>
    </row>
    <row r="14300" spans="9:52" s="180" customFormat="1" x14ac:dyDescent="0.25">
      <c r="I14300" s="203"/>
      <c r="AZ14300" s="115"/>
    </row>
    <row r="14301" spans="9:52" s="180" customFormat="1" x14ac:dyDescent="0.25">
      <c r="I14301" s="203"/>
      <c r="AZ14301" s="115"/>
    </row>
    <row r="14302" spans="9:52" s="180" customFormat="1" x14ac:dyDescent="0.25">
      <c r="I14302" s="203"/>
      <c r="AZ14302" s="115"/>
    </row>
    <row r="14303" spans="9:52" s="180" customFormat="1" x14ac:dyDescent="0.25">
      <c r="I14303" s="203"/>
      <c r="AZ14303" s="115"/>
    </row>
    <row r="14304" spans="9:52" s="180" customFormat="1" x14ac:dyDescent="0.25">
      <c r="I14304" s="203"/>
      <c r="AZ14304" s="115"/>
    </row>
    <row r="14305" spans="9:52" s="180" customFormat="1" x14ac:dyDescent="0.25">
      <c r="I14305" s="203"/>
      <c r="AZ14305" s="115"/>
    </row>
    <row r="14306" spans="9:52" s="180" customFormat="1" x14ac:dyDescent="0.25">
      <c r="I14306" s="203"/>
      <c r="AZ14306" s="115"/>
    </row>
    <row r="14307" spans="9:52" s="180" customFormat="1" x14ac:dyDescent="0.25">
      <c r="I14307" s="203"/>
      <c r="AZ14307" s="115"/>
    </row>
    <row r="14308" spans="9:52" s="180" customFormat="1" x14ac:dyDescent="0.25">
      <c r="I14308" s="203"/>
      <c r="AZ14308" s="115"/>
    </row>
    <row r="14309" spans="9:52" s="180" customFormat="1" x14ac:dyDescent="0.25">
      <c r="I14309" s="203"/>
      <c r="AZ14309" s="115"/>
    </row>
    <row r="14310" spans="9:52" s="180" customFormat="1" x14ac:dyDescent="0.25">
      <c r="I14310" s="203"/>
      <c r="AZ14310" s="115"/>
    </row>
    <row r="14311" spans="9:52" s="180" customFormat="1" x14ac:dyDescent="0.25">
      <c r="I14311" s="203"/>
      <c r="AZ14311" s="115"/>
    </row>
    <row r="14312" spans="9:52" s="180" customFormat="1" x14ac:dyDescent="0.25">
      <c r="I14312" s="203"/>
      <c r="AZ14312" s="115"/>
    </row>
    <row r="14313" spans="9:52" s="180" customFormat="1" x14ac:dyDescent="0.25">
      <c r="I14313" s="203"/>
      <c r="AZ14313" s="115"/>
    </row>
    <row r="14314" spans="9:52" s="180" customFormat="1" x14ac:dyDescent="0.25">
      <c r="I14314" s="203"/>
      <c r="AZ14314" s="115"/>
    </row>
    <row r="14315" spans="9:52" s="180" customFormat="1" x14ac:dyDescent="0.25">
      <c r="I14315" s="203"/>
      <c r="AZ14315" s="115"/>
    </row>
    <row r="14316" spans="9:52" s="180" customFormat="1" x14ac:dyDescent="0.25">
      <c r="I14316" s="203"/>
      <c r="AZ14316" s="115"/>
    </row>
    <row r="14317" spans="9:52" s="180" customFormat="1" x14ac:dyDescent="0.25">
      <c r="I14317" s="203"/>
      <c r="AZ14317" s="115"/>
    </row>
    <row r="14318" spans="9:52" s="180" customFormat="1" x14ac:dyDescent="0.25">
      <c r="I14318" s="203"/>
      <c r="AZ14318" s="115"/>
    </row>
    <row r="14319" spans="9:52" s="180" customFormat="1" x14ac:dyDescent="0.25">
      <c r="I14319" s="203"/>
      <c r="AZ14319" s="115"/>
    </row>
    <row r="14320" spans="9:52" s="180" customFormat="1" x14ac:dyDescent="0.25">
      <c r="I14320" s="203"/>
      <c r="AZ14320" s="115"/>
    </row>
    <row r="14321" spans="9:52" s="180" customFormat="1" x14ac:dyDescent="0.25">
      <c r="I14321" s="203"/>
      <c r="AZ14321" s="115"/>
    </row>
    <row r="14322" spans="9:52" s="180" customFormat="1" x14ac:dyDescent="0.25">
      <c r="I14322" s="203"/>
      <c r="AZ14322" s="115"/>
    </row>
    <row r="14323" spans="9:52" s="180" customFormat="1" x14ac:dyDescent="0.25">
      <c r="I14323" s="203"/>
      <c r="AZ14323" s="115"/>
    </row>
    <row r="14324" spans="9:52" s="180" customFormat="1" x14ac:dyDescent="0.25">
      <c r="I14324" s="203"/>
      <c r="AZ14324" s="115"/>
    </row>
    <row r="14325" spans="9:52" s="180" customFormat="1" x14ac:dyDescent="0.25">
      <c r="I14325" s="203"/>
      <c r="AZ14325" s="115"/>
    </row>
    <row r="14326" spans="9:52" s="180" customFormat="1" x14ac:dyDescent="0.25">
      <c r="I14326" s="203"/>
      <c r="AZ14326" s="115"/>
    </row>
    <row r="14327" spans="9:52" s="180" customFormat="1" x14ac:dyDescent="0.25">
      <c r="I14327" s="203"/>
      <c r="AZ14327" s="115"/>
    </row>
    <row r="14328" spans="9:52" s="180" customFormat="1" x14ac:dyDescent="0.25">
      <c r="I14328" s="203"/>
      <c r="AZ14328" s="115"/>
    </row>
    <row r="14329" spans="9:52" s="180" customFormat="1" x14ac:dyDescent="0.25">
      <c r="I14329" s="203"/>
      <c r="AZ14329" s="115"/>
    </row>
    <row r="14330" spans="9:52" s="180" customFormat="1" x14ac:dyDescent="0.25">
      <c r="I14330" s="203"/>
      <c r="AZ14330" s="115"/>
    </row>
    <row r="14331" spans="9:52" s="180" customFormat="1" x14ac:dyDescent="0.25">
      <c r="I14331" s="203"/>
      <c r="AZ14331" s="115"/>
    </row>
    <row r="14332" spans="9:52" s="180" customFormat="1" x14ac:dyDescent="0.25">
      <c r="I14332" s="203"/>
      <c r="AZ14332" s="115"/>
    </row>
    <row r="14333" spans="9:52" s="180" customFormat="1" x14ac:dyDescent="0.25">
      <c r="I14333" s="203"/>
      <c r="AZ14333" s="115"/>
    </row>
    <row r="14334" spans="9:52" s="180" customFormat="1" x14ac:dyDescent="0.25">
      <c r="I14334" s="203"/>
      <c r="AZ14334" s="115"/>
    </row>
    <row r="14335" spans="9:52" s="180" customFormat="1" x14ac:dyDescent="0.25">
      <c r="I14335" s="203"/>
      <c r="AZ14335" s="115"/>
    </row>
    <row r="14336" spans="9:52" s="180" customFormat="1" x14ac:dyDescent="0.25">
      <c r="I14336" s="203"/>
      <c r="AZ14336" s="115"/>
    </row>
    <row r="14337" spans="9:52" s="180" customFormat="1" x14ac:dyDescent="0.25">
      <c r="I14337" s="203"/>
      <c r="AZ14337" s="115"/>
    </row>
    <row r="14338" spans="9:52" s="180" customFormat="1" x14ac:dyDescent="0.25">
      <c r="I14338" s="203"/>
      <c r="AZ14338" s="115"/>
    </row>
    <row r="14339" spans="9:52" s="180" customFormat="1" x14ac:dyDescent="0.25">
      <c r="I14339" s="203"/>
      <c r="AZ14339" s="115"/>
    </row>
    <row r="14340" spans="9:52" s="180" customFormat="1" x14ac:dyDescent="0.25">
      <c r="I14340" s="203"/>
      <c r="AZ14340" s="115"/>
    </row>
    <row r="14341" spans="9:52" s="180" customFormat="1" x14ac:dyDescent="0.25">
      <c r="I14341" s="203"/>
      <c r="AZ14341" s="115"/>
    </row>
    <row r="14342" spans="9:52" s="180" customFormat="1" x14ac:dyDescent="0.25">
      <c r="I14342" s="203"/>
      <c r="AZ14342" s="115"/>
    </row>
    <row r="14343" spans="9:52" s="180" customFormat="1" x14ac:dyDescent="0.25">
      <c r="I14343" s="203"/>
      <c r="AZ14343" s="115"/>
    </row>
    <row r="14344" spans="9:52" s="180" customFormat="1" x14ac:dyDescent="0.25">
      <c r="I14344" s="203"/>
      <c r="AZ14344" s="115"/>
    </row>
    <row r="14345" spans="9:52" s="180" customFormat="1" x14ac:dyDescent="0.25">
      <c r="I14345" s="203"/>
      <c r="AZ14345" s="115"/>
    </row>
    <row r="14346" spans="9:52" s="180" customFormat="1" x14ac:dyDescent="0.25">
      <c r="I14346" s="203"/>
      <c r="AZ14346" s="115"/>
    </row>
    <row r="14347" spans="9:52" s="180" customFormat="1" x14ac:dyDescent="0.25">
      <c r="I14347" s="203"/>
      <c r="AZ14347" s="115"/>
    </row>
    <row r="14348" spans="9:52" s="180" customFormat="1" x14ac:dyDescent="0.25">
      <c r="I14348" s="203"/>
      <c r="AZ14348" s="115"/>
    </row>
    <row r="14349" spans="9:52" s="180" customFormat="1" x14ac:dyDescent="0.25">
      <c r="I14349" s="203"/>
      <c r="AZ14349" s="115"/>
    </row>
    <row r="14350" spans="9:52" s="180" customFormat="1" x14ac:dyDescent="0.25">
      <c r="I14350" s="203"/>
      <c r="AZ14350" s="115"/>
    </row>
    <row r="14351" spans="9:52" s="180" customFormat="1" x14ac:dyDescent="0.25">
      <c r="I14351" s="203"/>
      <c r="AZ14351" s="115"/>
    </row>
    <row r="14352" spans="9:52" s="180" customFormat="1" x14ac:dyDescent="0.25">
      <c r="I14352" s="203"/>
      <c r="AZ14352" s="115"/>
    </row>
    <row r="14353" spans="9:52" s="180" customFormat="1" x14ac:dyDescent="0.25">
      <c r="I14353" s="203"/>
      <c r="AZ14353" s="115"/>
    </row>
    <row r="14354" spans="9:52" s="180" customFormat="1" x14ac:dyDescent="0.25">
      <c r="I14354" s="203"/>
      <c r="AZ14354" s="115"/>
    </row>
    <row r="14355" spans="9:52" s="180" customFormat="1" x14ac:dyDescent="0.25">
      <c r="I14355" s="203"/>
      <c r="AZ14355" s="115"/>
    </row>
    <row r="14356" spans="9:52" s="180" customFormat="1" x14ac:dyDescent="0.25">
      <c r="I14356" s="203"/>
      <c r="AZ14356" s="115"/>
    </row>
    <row r="14357" spans="9:52" s="180" customFormat="1" x14ac:dyDescent="0.25">
      <c r="I14357" s="203"/>
      <c r="AZ14357" s="115"/>
    </row>
    <row r="14358" spans="9:52" s="180" customFormat="1" x14ac:dyDescent="0.25">
      <c r="I14358" s="203"/>
      <c r="AZ14358" s="115"/>
    </row>
    <row r="14359" spans="9:52" s="180" customFormat="1" x14ac:dyDescent="0.25">
      <c r="I14359" s="203"/>
      <c r="AZ14359" s="115"/>
    </row>
    <row r="14360" spans="9:52" s="180" customFormat="1" x14ac:dyDescent="0.25">
      <c r="I14360" s="203"/>
      <c r="AZ14360" s="115"/>
    </row>
    <row r="14361" spans="9:52" s="180" customFormat="1" x14ac:dyDescent="0.25">
      <c r="I14361" s="203"/>
      <c r="AZ14361" s="115"/>
    </row>
    <row r="14362" spans="9:52" s="180" customFormat="1" x14ac:dyDescent="0.25">
      <c r="I14362" s="203"/>
      <c r="AZ14362" s="115"/>
    </row>
    <row r="14363" spans="9:52" s="180" customFormat="1" x14ac:dyDescent="0.25">
      <c r="I14363" s="203"/>
      <c r="AZ14363" s="115"/>
    </row>
    <row r="14364" spans="9:52" s="180" customFormat="1" x14ac:dyDescent="0.25">
      <c r="I14364" s="203"/>
      <c r="AZ14364" s="115"/>
    </row>
    <row r="14365" spans="9:52" s="180" customFormat="1" x14ac:dyDescent="0.25">
      <c r="I14365" s="203"/>
      <c r="AZ14365" s="115"/>
    </row>
    <row r="14366" spans="9:52" s="180" customFormat="1" x14ac:dyDescent="0.25">
      <c r="I14366" s="203"/>
      <c r="AZ14366" s="115"/>
    </row>
    <row r="14367" spans="9:52" s="180" customFormat="1" x14ac:dyDescent="0.25">
      <c r="I14367" s="203"/>
      <c r="AZ14367" s="115"/>
    </row>
    <row r="14368" spans="9:52" s="180" customFormat="1" x14ac:dyDescent="0.25">
      <c r="I14368" s="203"/>
      <c r="AZ14368" s="115"/>
    </row>
    <row r="14369" spans="9:52" s="180" customFormat="1" x14ac:dyDescent="0.25">
      <c r="I14369" s="203"/>
      <c r="AZ14369" s="115"/>
    </row>
    <row r="14370" spans="9:52" s="180" customFormat="1" x14ac:dyDescent="0.25">
      <c r="I14370" s="203"/>
      <c r="AZ14370" s="115"/>
    </row>
    <row r="14371" spans="9:52" s="180" customFormat="1" x14ac:dyDescent="0.25">
      <c r="I14371" s="203"/>
      <c r="AZ14371" s="115"/>
    </row>
    <row r="14372" spans="9:52" s="180" customFormat="1" x14ac:dyDescent="0.25">
      <c r="I14372" s="203"/>
      <c r="AZ14372" s="115"/>
    </row>
    <row r="14373" spans="9:52" s="180" customFormat="1" x14ac:dyDescent="0.25">
      <c r="I14373" s="203"/>
      <c r="AZ14373" s="115"/>
    </row>
    <row r="14374" spans="9:52" s="180" customFormat="1" x14ac:dyDescent="0.25">
      <c r="I14374" s="203"/>
      <c r="AZ14374" s="115"/>
    </row>
    <row r="14375" spans="9:52" s="180" customFormat="1" x14ac:dyDescent="0.25">
      <c r="I14375" s="203"/>
      <c r="AZ14375" s="115"/>
    </row>
    <row r="14376" spans="9:52" s="180" customFormat="1" x14ac:dyDescent="0.25">
      <c r="I14376" s="203"/>
      <c r="AZ14376" s="115"/>
    </row>
    <row r="14377" spans="9:52" s="180" customFormat="1" x14ac:dyDescent="0.25">
      <c r="I14377" s="203"/>
      <c r="AZ14377" s="115"/>
    </row>
    <row r="14378" spans="9:52" s="180" customFormat="1" x14ac:dyDescent="0.25">
      <c r="I14378" s="203"/>
      <c r="AZ14378" s="115"/>
    </row>
    <row r="14379" spans="9:52" s="180" customFormat="1" x14ac:dyDescent="0.25">
      <c r="I14379" s="203"/>
      <c r="AZ14379" s="115"/>
    </row>
    <row r="14380" spans="9:52" s="180" customFormat="1" x14ac:dyDescent="0.25">
      <c r="I14380" s="203"/>
      <c r="AZ14380" s="115"/>
    </row>
    <row r="14381" spans="9:52" s="180" customFormat="1" x14ac:dyDescent="0.25">
      <c r="I14381" s="203"/>
      <c r="AZ14381" s="115"/>
    </row>
    <row r="14382" spans="9:52" s="180" customFormat="1" x14ac:dyDescent="0.25">
      <c r="I14382" s="203"/>
      <c r="AZ14382" s="115"/>
    </row>
    <row r="14383" spans="9:52" s="180" customFormat="1" x14ac:dyDescent="0.25">
      <c r="I14383" s="203"/>
      <c r="AZ14383" s="115"/>
    </row>
    <row r="14384" spans="9:52" s="180" customFormat="1" x14ac:dyDescent="0.25">
      <c r="I14384" s="203"/>
      <c r="AZ14384" s="115"/>
    </row>
    <row r="14385" spans="9:52" s="180" customFormat="1" x14ac:dyDescent="0.25">
      <c r="I14385" s="203"/>
      <c r="AZ14385" s="115"/>
    </row>
    <row r="14386" spans="9:52" s="180" customFormat="1" x14ac:dyDescent="0.25">
      <c r="I14386" s="203"/>
      <c r="AZ14386" s="115"/>
    </row>
    <row r="14387" spans="9:52" s="180" customFormat="1" x14ac:dyDescent="0.25">
      <c r="I14387" s="203"/>
      <c r="AZ14387" s="115"/>
    </row>
    <row r="14388" spans="9:52" s="180" customFormat="1" x14ac:dyDescent="0.25">
      <c r="I14388" s="203"/>
      <c r="AZ14388" s="115"/>
    </row>
    <row r="14389" spans="9:52" s="180" customFormat="1" x14ac:dyDescent="0.25">
      <c r="I14389" s="203"/>
      <c r="AZ14389" s="115"/>
    </row>
    <row r="14390" spans="9:52" s="180" customFormat="1" x14ac:dyDescent="0.25">
      <c r="I14390" s="203"/>
      <c r="AZ14390" s="115"/>
    </row>
    <row r="14391" spans="9:52" s="180" customFormat="1" x14ac:dyDescent="0.25">
      <c r="I14391" s="203"/>
      <c r="AZ14391" s="115"/>
    </row>
    <row r="14392" spans="9:52" s="180" customFormat="1" x14ac:dyDescent="0.25">
      <c r="I14392" s="203"/>
      <c r="AZ14392" s="115"/>
    </row>
    <row r="14393" spans="9:52" s="180" customFormat="1" x14ac:dyDescent="0.25">
      <c r="I14393" s="203"/>
      <c r="AZ14393" s="115"/>
    </row>
    <row r="14394" spans="9:52" s="180" customFormat="1" x14ac:dyDescent="0.25">
      <c r="I14394" s="203"/>
      <c r="AZ14394" s="115"/>
    </row>
    <row r="14395" spans="9:52" s="180" customFormat="1" x14ac:dyDescent="0.25">
      <c r="I14395" s="203"/>
      <c r="AZ14395" s="115"/>
    </row>
    <row r="14396" spans="9:52" s="180" customFormat="1" x14ac:dyDescent="0.25">
      <c r="I14396" s="203"/>
      <c r="AZ14396" s="115"/>
    </row>
    <row r="14397" spans="9:52" s="180" customFormat="1" x14ac:dyDescent="0.25">
      <c r="I14397" s="203"/>
      <c r="AZ14397" s="115"/>
    </row>
    <row r="14398" spans="9:52" s="180" customFormat="1" x14ac:dyDescent="0.25">
      <c r="I14398" s="203"/>
      <c r="AZ14398" s="115"/>
    </row>
    <row r="14399" spans="9:52" s="180" customFormat="1" x14ac:dyDescent="0.25">
      <c r="I14399" s="203"/>
      <c r="AZ14399" s="115"/>
    </row>
    <row r="14400" spans="9:52" s="180" customFormat="1" x14ac:dyDescent="0.25">
      <c r="I14400" s="203"/>
      <c r="AZ14400" s="115"/>
    </row>
    <row r="14401" spans="9:52" s="180" customFormat="1" x14ac:dyDescent="0.25">
      <c r="I14401" s="203"/>
      <c r="AZ14401" s="115"/>
    </row>
    <row r="14402" spans="9:52" s="180" customFormat="1" x14ac:dyDescent="0.25">
      <c r="I14402" s="203"/>
      <c r="AZ14402" s="115"/>
    </row>
    <row r="14403" spans="9:52" s="180" customFormat="1" x14ac:dyDescent="0.25">
      <c r="I14403" s="203"/>
      <c r="AZ14403" s="115"/>
    </row>
    <row r="14404" spans="9:52" s="180" customFormat="1" x14ac:dyDescent="0.25">
      <c r="I14404" s="203"/>
      <c r="AZ14404" s="115"/>
    </row>
    <row r="14405" spans="9:52" s="180" customFormat="1" x14ac:dyDescent="0.25">
      <c r="I14405" s="203"/>
      <c r="AZ14405" s="115"/>
    </row>
    <row r="14406" spans="9:52" s="180" customFormat="1" x14ac:dyDescent="0.25">
      <c r="I14406" s="203"/>
      <c r="AZ14406" s="115"/>
    </row>
    <row r="14407" spans="9:52" s="180" customFormat="1" x14ac:dyDescent="0.25">
      <c r="I14407" s="203"/>
      <c r="AZ14407" s="115"/>
    </row>
    <row r="14408" spans="9:52" s="180" customFormat="1" x14ac:dyDescent="0.25">
      <c r="I14408" s="203"/>
      <c r="AZ14408" s="115"/>
    </row>
    <row r="14409" spans="9:52" s="180" customFormat="1" x14ac:dyDescent="0.25">
      <c r="I14409" s="203"/>
      <c r="AZ14409" s="115"/>
    </row>
    <row r="14410" spans="9:52" s="180" customFormat="1" x14ac:dyDescent="0.25">
      <c r="I14410" s="203"/>
      <c r="AZ14410" s="115"/>
    </row>
    <row r="14411" spans="9:52" s="180" customFormat="1" x14ac:dyDescent="0.25">
      <c r="I14411" s="203"/>
      <c r="AZ14411" s="115"/>
    </row>
    <row r="14412" spans="9:52" s="180" customFormat="1" x14ac:dyDescent="0.25">
      <c r="I14412" s="203"/>
      <c r="AZ14412" s="115"/>
    </row>
    <row r="14413" spans="9:52" s="180" customFormat="1" x14ac:dyDescent="0.25">
      <c r="I14413" s="203"/>
      <c r="AZ14413" s="115"/>
    </row>
    <row r="14414" spans="9:52" s="180" customFormat="1" x14ac:dyDescent="0.25">
      <c r="I14414" s="203"/>
      <c r="AZ14414" s="115"/>
    </row>
    <row r="14415" spans="9:52" s="180" customFormat="1" x14ac:dyDescent="0.25">
      <c r="I14415" s="203"/>
      <c r="AZ14415" s="115"/>
    </row>
    <row r="14416" spans="9:52" s="180" customFormat="1" x14ac:dyDescent="0.25">
      <c r="I14416" s="203"/>
      <c r="AZ14416" s="115"/>
    </row>
    <row r="14417" spans="9:52" s="180" customFormat="1" x14ac:dyDescent="0.25">
      <c r="I14417" s="203"/>
      <c r="AZ14417" s="115"/>
    </row>
    <row r="14418" spans="9:52" s="180" customFormat="1" x14ac:dyDescent="0.25">
      <c r="I14418" s="203"/>
      <c r="AZ14418" s="115"/>
    </row>
    <row r="14419" spans="9:52" s="180" customFormat="1" x14ac:dyDescent="0.25">
      <c r="I14419" s="203"/>
      <c r="AZ14419" s="115"/>
    </row>
    <row r="14420" spans="9:52" s="180" customFormat="1" x14ac:dyDescent="0.25">
      <c r="I14420" s="203"/>
      <c r="AZ14420" s="115"/>
    </row>
    <row r="14421" spans="9:52" s="180" customFormat="1" x14ac:dyDescent="0.25">
      <c r="I14421" s="203"/>
      <c r="AZ14421" s="115"/>
    </row>
    <row r="14422" spans="9:52" s="180" customFormat="1" x14ac:dyDescent="0.25">
      <c r="I14422" s="203"/>
      <c r="AZ14422" s="115"/>
    </row>
    <row r="14423" spans="9:52" s="180" customFormat="1" x14ac:dyDescent="0.25">
      <c r="I14423" s="203"/>
      <c r="AZ14423" s="115"/>
    </row>
    <row r="14424" spans="9:52" s="180" customFormat="1" x14ac:dyDescent="0.25">
      <c r="I14424" s="203"/>
      <c r="AZ14424" s="115"/>
    </row>
    <row r="14425" spans="9:52" s="180" customFormat="1" x14ac:dyDescent="0.25">
      <c r="I14425" s="203"/>
      <c r="AZ14425" s="115"/>
    </row>
    <row r="14426" spans="9:52" s="180" customFormat="1" x14ac:dyDescent="0.25">
      <c r="I14426" s="203"/>
      <c r="AZ14426" s="115"/>
    </row>
    <row r="14427" spans="9:52" s="180" customFormat="1" x14ac:dyDescent="0.25">
      <c r="I14427" s="203"/>
      <c r="AZ14427" s="115"/>
    </row>
    <row r="14428" spans="9:52" s="180" customFormat="1" x14ac:dyDescent="0.25">
      <c r="I14428" s="203"/>
      <c r="AZ14428" s="115"/>
    </row>
    <row r="14429" spans="9:52" s="180" customFormat="1" x14ac:dyDescent="0.25">
      <c r="I14429" s="203"/>
      <c r="AZ14429" s="115"/>
    </row>
    <row r="14430" spans="9:52" s="180" customFormat="1" x14ac:dyDescent="0.25">
      <c r="I14430" s="203"/>
      <c r="AZ14430" s="115"/>
    </row>
    <row r="14431" spans="9:52" s="180" customFormat="1" x14ac:dyDescent="0.25">
      <c r="I14431" s="203"/>
      <c r="AZ14431" s="115"/>
    </row>
    <row r="14432" spans="9:52" s="180" customFormat="1" x14ac:dyDescent="0.25">
      <c r="I14432" s="203"/>
      <c r="AZ14432" s="115"/>
    </row>
    <row r="14433" spans="9:52" s="180" customFormat="1" x14ac:dyDescent="0.25">
      <c r="I14433" s="203"/>
      <c r="AZ14433" s="115"/>
    </row>
    <row r="14434" spans="9:52" s="180" customFormat="1" x14ac:dyDescent="0.25">
      <c r="I14434" s="203"/>
      <c r="AZ14434" s="115"/>
    </row>
    <row r="14435" spans="9:52" s="180" customFormat="1" x14ac:dyDescent="0.25">
      <c r="I14435" s="203"/>
      <c r="AZ14435" s="115"/>
    </row>
    <row r="14436" spans="9:52" s="180" customFormat="1" x14ac:dyDescent="0.25">
      <c r="I14436" s="203"/>
      <c r="AZ14436" s="115"/>
    </row>
    <row r="14437" spans="9:52" s="180" customFormat="1" x14ac:dyDescent="0.25">
      <c r="I14437" s="203"/>
      <c r="AZ14437" s="115"/>
    </row>
    <row r="14438" spans="9:52" s="180" customFormat="1" x14ac:dyDescent="0.25">
      <c r="I14438" s="203"/>
      <c r="AZ14438" s="115"/>
    </row>
    <row r="14439" spans="9:52" s="180" customFormat="1" x14ac:dyDescent="0.25">
      <c r="I14439" s="203"/>
      <c r="AZ14439" s="115"/>
    </row>
    <row r="14440" spans="9:52" s="180" customFormat="1" x14ac:dyDescent="0.25">
      <c r="I14440" s="203"/>
      <c r="AZ14440" s="115"/>
    </row>
    <row r="14441" spans="9:52" s="180" customFormat="1" x14ac:dyDescent="0.25">
      <c r="I14441" s="203"/>
      <c r="AZ14441" s="115"/>
    </row>
    <row r="14442" spans="9:52" s="180" customFormat="1" x14ac:dyDescent="0.25">
      <c r="I14442" s="203"/>
      <c r="AZ14442" s="115"/>
    </row>
    <row r="14443" spans="9:52" s="180" customFormat="1" x14ac:dyDescent="0.25">
      <c r="I14443" s="203"/>
      <c r="AZ14443" s="115"/>
    </row>
    <row r="14444" spans="9:52" s="180" customFormat="1" x14ac:dyDescent="0.25">
      <c r="I14444" s="203"/>
      <c r="AZ14444" s="115"/>
    </row>
    <row r="14445" spans="9:52" s="180" customFormat="1" x14ac:dyDescent="0.25">
      <c r="I14445" s="203"/>
      <c r="AZ14445" s="115"/>
    </row>
    <row r="14446" spans="9:52" s="180" customFormat="1" x14ac:dyDescent="0.25">
      <c r="I14446" s="203"/>
      <c r="AZ14446" s="115"/>
    </row>
    <row r="14447" spans="9:52" s="180" customFormat="1" x14ac:dyDescent="0.25">
      <c r="I14447" s="203"/>
      <c r="AZ14447" s="115"/>
    </row>
    <row r="14448" spans="9:52" s="180" customFormat="1" x14ac:dyDescent="0.25">
      <c r="I14448" s="203"/>
      <c r="AZ14448" s="115"/>
    </row>
    <row r="14449" spans="9:52" s="180" customFormat="1" x14ac:dyDescent="0.25">
      <c r="I14449" s="203"/>
      <c r="AZ14449" s="115"/>
    </row>
    <row r="14450" spans="9:52" s="180" customFormat="1" x14ac:dyDescent="0.25">
      <c r="I14450" s="203"/>
      <c r="AZ14450" s="115"/>
    </row>
    <row r="14451" spans="9:52" s="180" customFormat="1" x14ac:dyDescent="0.25">
      <c r="I14451" s="203"/>
      <c r="AZ14451" s="115"/>
    </row>
    <row r="14452" spans="9:52" s="180" customFormat="1" x14ac:dyDescent="0.25">
      <c r="I14452" s="203"/>
      <c r="AZ14452" s="115"/>
    </row>
    <row r="14453" spans="9:52" s="180" customFormat="1" x14ac:dyDescent="0.25">
      <c r="I14453" s="203"/>
      <c r="AZ14453" s="115"/>
    </row>
    <row r="14454" spans="9:52" s="180" customFormat="1" x14ac:dyDescent="0.25">
      <c r="I14454" s="203"/>
      <c r="AZ14454" s="115"/>
    </row>
    <row r="14455" spans="9:52" s="180" customFormat="1" x14ac:dyDescent="0.25">
      <c r="I14455" s="203"/>
      <c r="AZ14455" s="115"/>
    </row>
    <row r="14456" spans="9:52" s="180" customFormat="1" x14ac:dyDescent="0.25">
      <c r="I14456" s="203"/>
      <c r="AZ14456" s="115"/>
    </row>
    <row r="14457" spans="9:52" s="180" customFormat="1" x14ac:dyDescent="0.25">
      <c r="I14457" s="203"/>
      <c r="AZ14457" s="115"/>
    </row>
    <row r="14458" spans="9:52" s="180" customFormat="1" x14ac:dyDescent="0.25">
      <c r="I14458" s="203"/>
      <c r="AZ14458" s="115"/>
    </row>
    <row r="14459" spans="9:52" s="180" customFormat="1" x14ac:dyDescent="0.25">
      <c r="I14459" s="203"/>
      <c r="AZ14459" s="115"/>
    </row>
    <row r="14460" spans="9:52" s="180" customFormat="1" x14ac:dyDescent="0.25">
      <c r="I14460" s="203"/>
      <c r="AZ14460" s="115"/>
    </row>
    <row r="14461" spans="9:52" s="180" customFormat="1" x14ac:dyDescent="0.25">
      <c r="I14461" s="203"/>
      <c r="AZ14461" s="115"/>
    </row>
    <row r="14462" spans="9:52" s="180" customFormat="1" x14ac:dyDescent="0.25">
      <c r="I14462" s="203"/>
      <c r="AZ14462" s="115"/>
    </row>
    <row r="14463" spans="9:52" s="180" customFormat="1" x14ac:dyDescent="0.25">
      <c r="I14463" s="203"/>
      <c r="AZ14463" s="115"/>
    </row>
    <row r="14464" spans="9:52" s="180" customFormat="1" x14ac:dyDescent="0.25">
      <c r="I14464" s="203"/>
      <c r="AZ14464" s="115"/>
    </row>
    <row r="14465" spans="9:52" s="180" customFormat="1" x14ac:dyDescent="0.25">
      <c r="I14465" s="203"/>
      <c r="AZ14465" s="115"/>
    </row>
    <row r="14466" spans="9:52" s="180" customFormat="1" x14ac:dyDescent="0.25">
      <c r="I14466" s="203"/>
      <c r="AZ14466" s="115"/>
    </row>
    <row r="14467" spans="9:52" s="180" customFormat="1" x14ac:dyDescent="0.25">
      <c r="I14467" s="203"/>
      <c r="AZ14467" s="115"/>
    </row>
    <row r="14468" spans="9:52" s="180" customFormat="1" x14ac:dyDescent="0.25">
      <c r="I14468" s="203"/>
      <c r="AZ14468" s="115"/>
    </row>
    <row r="14469" spans="9:52" s="180" customFormat="1" x14ac:dyDescent="0.25">
      <c r="I14469" s="203"/>
      <c r="AZ14469" s="115"/>
    </row>
    <row r="14470" spans="9:52" s="180" customFormat="1" x14ac:dyDescent="0.25">
      <c r="I14470" s="203"/>
      <c r="AZ14470" s="115"/>
    </row>
    <row r="14471" spans="9:52" s="180" customFormat="1" x14ac:dyDescent="0.25">
      <c r="I14471" s="203"/>
      <c r="AZ14471" s="115"/>
    </row>
    <row r="14472" spans="9:52" s="180" customFormat="1" x14ac:dyDescent="0.25">
      <c r="I14472" s="203"/>
      <c r="AZ14472" s="115"/>
    </row>
    <row r="14473" spans="9:52" s="180" customFormat="1" x14ac:dyDescent="0.25">
      <c r="I14473" s="203"/>
      <c r="AZ14473" s="115"/>
    </row>
    <row r="14474" spans="9:52" s="180" customFormat="1" x14ac:dyDescent="0.25">
      <c r="I14474" s="203"/>
      <c r="AZ14474" s="115"/>
    </row>
    <row r="14475" spans="9:52" s="180" customFormat="1" x14ac:dyDescent="0.25">
      <c r="I14475" s="203"/>
      <c r="AZ14475" s="115"/>
    </row>
    <row r="14476" spans="9:52" s="180" customFormat="1" x14ac:dyDescent="0.25">
      <c r="I14476" s="203"/>
      <c r="AZ14476" s="115"/>
    </row>
    <row r="14477" spans="9:52" s="180" customFormat="1" x14ac:dyDescent="0.25">
      <c r="I14477" s="203"/>
      <c r="AZ14477" s="115"/>
    </row>
    <row r="14478" spans="9:52" s="180" customFormat="1" x14ac:dyDescent="0.25">
      <c r="I14478" s="203"/>
      <c r="AZ14478" s="115"/>
    </row>
    <row r="14479" spans="9:52" s="180" customFormat="1" x14ac:dyDescent="0.25">
      <c r="I14479" s="203"/>
      <c r="AZ14479" s="115"/>
    </row>
    <row r="14480" spans="9:52" s="180" customFormat="1" x14ac:dyDescent="0.25">
      <c r="I14480" s="203"/>
      <c r="AZ14480" s="115"/>
    </row>
    <row r="14481" spans="9:52" s="180" customFormat="1" x14ac:dyDescent="0.25">
      <c r="I14481" s="203"/>
      <c r="AZ14481" s="115"/>
    </row>
    <row r="14482" spans="9:52" s="180" customFormat="1" x14ac:dyDescent="0.25">
      <c r="I14482" s="203"/>
      <c r="AZ14482" s="115"/>
    </row>
    <row r="14483" spans="9:52" s="180" customFormat="1" x14ac:dyDescent="0.25">
      <c r="I14483" s="203"/>
      <c r="AZ14483" s="115"/>
    </row>
    <row r="14484" spans="9:52" s="180" customFormat="1" x14ac:dyDescent="0.25">
      <c r="I14484" s="203"/>
      <c r="AZ14484" s="115"/>
    </row>
    <row r="14485" spans="9:52" s="180" customFormat="1" x14ac:dyDescent="0.25">
      <c r="I14485" s="203"/>
      <c r="AZ14485" s="115"/>
    </row>
    <row r="14486" spans="9:52" s="180" customFormat="1" x14ac:dyDescent="0.25">
      <c r="I14486" s="203"/>
      <c r="AZ14486" s="115"/>
    </row>
    <row r="14487" spans="9:52" s="180" customFormat="1" x14ac:dyDescent="0.25">
      <c r="I14487" s="203"/>
      <c r="AZ14487" s="115"/>
    </row>
    <row r="14488" spans="9:52" s="180" customFormat="1" x14ac:dyDescent="0.25">
      <c r="I14488" s="203"/>
      <c r="AZ14488" s="115"/>
    </row>
    <row r="14489" spans="9:52" s="180" customFormat="1" x14ac:dyDescent="0.25">
      <c r="I14489" s="203"/>
      <c r="AZ14489" s="115"/>
    </row>
    <row r="14490" spans="9:52" s="180" customFormat="1" x14ac:dyDescent="0.25">
      <c r="I14490" s="203"/>
      <c r="AZ14490" s="115"/>
    </row>
    <row r="14491" spans="9:52" s="180" customFormat="1" x14ac:dyDescent="0.25">
      <c r="I14491" s="203"/>
      <c r="AZ14491" s="115"/>
    </row>
    <row r="14492" spans="9:52" s="180" customFormat="1" x14ac:dyDescent="0.25">
      <c r="I14492" s="203"/>
      <c r="AZ14492" s="115"/>
    </row>
    <row r="14493" spans="9:52" s="180" customFormat="1" x14ac:dyDescent="0.25">
      <c r="I14493" s="203"/>
      <c r="AZ14493" s="115"/>
    </row>
    <row r="14494" spans="9:52" s="180" customFormat="1" x14ac:dyDescent="0.25">
      <c r="I14494" s="203"/>
      <c r="AZ14494" s="115"/>
    </row>
    <row r="14495" spans="9:52" s="180" customFormat="1" x14ac:dyDescent="0.25">
      <c r="I14495" s="203"/>
      <c r="AZ14495" s="115"/>
    </row>
    <row r="14496" spans="9:52" s="180" customFormat="1" x14ac:dyDescent="0.25">
      <c r="I14496" s="203"/>
      <c r="AZ14496" s="115"/>
    </row>
    <row r="14497" spans="9:52" s="180" customFormat="1" x14ac:dyDescent="0.25">
      <c r="I14497" s="203"/>
      <c r="AZ14497" s="115"/>
    </row>
    <row r="14498" spans="9:52" s="180" customFormat="1" x14ac:dyDescent="0.25">
      <c r="I14498" s="203"/>
      <c r="AZ14498" s="115"/>
    </row>
    <row r="14499" spans="9:52" s="180" customFormat="1" x14ac:dyDescent="0.25">
      <c r="I14499" s="203"/>
      <c r="AZ14499" s="115"/>
    </row>
    <row r="14500" spans="9:52" s="180" customFormat="1" x14ac:dyDescent="0.25">
      <c r="I14500" s="203"/>
      <c r="AZ14500" s="115"/>
    </row>
    <row r="14501" spans="9:52" s="180" customFormat="1" x14ac:dyDescent="0.25">
      <c r="I14501" s="203"/>
      <c r="AZ14501" s="115"/>
    </row>
    <row r="14502" spans="9:52" s="180" customFormat="1" x14ac:dyDescent="0.25">
      <c r="I14502" s="203"/>
      <c r="AZ14502" s="115"/>
    </row>
    <row r="14503" spans="9:52" s="180" customFormat="1" x14ac:dyDescent="0.25">
      <c r="I14503" s="203"/>
      <c r="AZ14503" s="115"/>
    </row>
    <row r="14504" spans="9:52" s="180" customFormat="1" x14ac:dyDescent="0.25">
      <c r="I14504" s="203"/>
      <c r="AZ14504" s="115"/>
    </row>
    <row r="14505" spans="9:52" s="180" customFormat="1" x14ac:dyDescent="0.25">
      <c r="I14505" s="203"/>
      <c r="AZ14505" s="115"/>
    </row>
    <row r="14506" spans="9:52" s="180" customFormat="1" x14ac:dyDescent="0.25">
      <c r="I14506" s="203"/>
      <c r="AZ14506" s="115"/>
    </row>
    <row r="14507" spans="9:52" s="180" customFormat="1" x14ac:dyDescent="0.25">
      <c r="I14507" s="203"/>
      <c r="AZ14507" s="115"/>
    </row>
    <row r="14508" spans="9:52" s="180" customFormat="1" x14ac:dyDescent="0.25">
      <c r="I14508" s="203"/>
      <c r="AZ14508" s="115"/>
    </row>
    <row r="14509" spans="9:52" s="180" customFormat="1" x14ac:dyDescent="0.25">
      <c r="I14509" s="203"/>
      <c r="AZ14509" s="115"/>
    </row>
    <row r="14510" spans="9:52" s="180" customFormat="1" x14ac:dyDescent="0.25">
      <c r="I14510" s="203"/>
      <c r="AZ14510" s="115"/>
    </row>
    <row r="14511" spans="9:52" s="180" customFormat="1" x14ac:dyDescent="0.25">
      <c r="I14511" s="203"/>
      <c r="AZ14511" s="115"/>
    </row>
    <row r="14512" spans="9:52" s="180" customFormat="1" x14ac:dyDescent="0.25">
      <c r="I14512" s="203"/>
      <c r="AZ14512" s="115"/>
    </row>
    <row r="14513" spans="9:52" s="180" customFormat="1" x14ac:dyDescent="0.25">
      <c r="I14513" s="203"/>
      <c r="AZ14513" s="115"/>
    </row>
    <row r="14514" spans="9:52" s="180" customFormat="1" x14ac:dyDescent="0.25">
      <c r="I14514" s="203"/>
      <c r="AZ14514" s="115"/>
    </row>
    <row r="14515" spans="9:52" s="180" customFormat="1" x14ac:dyDescent="0.25">
      <c r="I14515" s="203"/>
      <c r="AZ14515" s="115"/>
    </row>
    <row r="14516" spans="9:52" s="180" customFormat="1" x14ac:dyDescent="0.25">
      <c r="I14516" s="203"/>
      <c r="AZ14516" s="115"/>
    </row>
    <row r="14517" spans="9:52" s="180" customFormat="1" x14ac:dyDescent="0.25">
      <c r="I14517" s="203"/>
      <c r="AZ14517" s="115"/>
    </row>
    <row r="14518" spans="9:52" s="180" customFormat="1" x14ac:dyDescent="0.25">
      <c r="I14518" s="203"/>
      <c r="AZ14518" s="115"/>
    </row>
    <row r="14519" spans="9:52" s="180" customFormat="1" x14ac:dyDescent="0.25">
      <c r="I14519" s="203"/>
      <c r="AZ14519" s="115"/>
    </row>
    <row r="14520" spans="9:52" s="180" customFormat="1" x14ac:dyDescent="0.25">
      <c r="I14520" s="203"/>
      <c r="AZ14520" s="115"/>
    </row>
    <row r="14521" spans="9:52" s="180" customFormat="1" x14ac:dyDescent="0.25">
      <c r="I14521" s="203"/>
      <c r="AZ14521" s="115"/>
    </row>
    <row r="14522" spans="9:52" s="180" customFormat="1" x14ac:dyDescent="0.25">
      <c r="I14522" s="203"/>
      <c r="AZ14522" s="115"/>
    </row>
    <row r="14523" spans="9:52" s="180" customFormat="1" x14ac:dyDescent="0.25">
      <c r="I14523" s="203"/>
      <c r="AZ14523" s="115"/>
    </row>
    <row r="14524" spans="9:52" s="180" customFormat="1" x14ac:dyDescent="0.25">
      <c r="I14524" s="203"/>
      <c r="AZ14524" s="115"/>
    </row>
    <row r="14525" spans="9:52" s="180" customFormat="1" x14ac:dyDescent="0.25">
      <c r="I14525" s="203"/>
      <c r="AZ14525" s="115"/>
    </row>
    <row r="14526" spans="9:52" s="180" customFormat="1" x14ac:dyDescent="0.25">
      <c r="I14526" s="203"/>
      <c r="AZ14526" s="115"/>
    </row>
    <row r="14527" spans="9:52" s="180" customFormat="1" x14ac:dyDescent="0.25">
      <c r="I14527" s="203"/>
      <c r="AZ14527" s="115"/>
    </row>
    <row r="14528" spans="9:52" s="180" customFormat="1" x14ac:dyDescent="0.25">
      <c r="I14528" s="203"/>
      <c r="AZ14528" s="115"/>
    </row>
    <row r="14529" spans="9:52" s="180" customFormat="1" x14ac:dyDescent="0.25">
      <c r="I14529" s="203"/>
      <c r="AZ14529" s="115"/>
    </row>
    <row r="14530" spans="9:52" s="180" customFormat="1" x14ac:dyDescent="0.25">
      <c r="I14530" s="203"/>
      <c r="AZ14530" s="115"/>
    </row>
    <row r="14531" spans="9:52" s="180" customFormat="1" x14ac:dyDescent="0.25">
      <c r="I14531" s="203"/>
      <c r="AZ14531" s="115"/>
    </row>
    <row r="14532" spans="9:52" s="180" customFormat="1" x14ac:dyDescent="0.25">
      <c r="I14532" s="203"/>
      <c r="AZ14532" s="115"/>
    </row>
    <row r="14533" spans="9:52" s="180" customFormat="1" x14ac:dyDescent="0.25">
      <c r="I14533" s="203"/>
      <c r="AZ14533" s="115"/>
    </row>
    <row r="14534" spans="9:52" s="180" customFormat="1" x14ac:dyDescent="0.25">
      <c r="I14534" s="203"/>
      <c r="AZ14534" s="115"/>
    </row>
    <row r="14535" spans="9:52" s="180" customFormat="1" x14ac:dyDescent="0.25">
      <c r="I14535" s="203"/>
      <c r="AZ14535" s="115"/>
    </row>
    <row r="14536" spans="9:52" s="180" customFormat="1" x14ac:dyDescent="0.25">
      <c r="I14536" s="203"/>
      <c r="AZ14536" s="115"/>
    </row>
    <row r="14537" spans="9:52" s="180" customFormat="1" x14ac:dyDescent="0.25">
      <c r="I14537" s="203"/>
      <c r="AZ14537" s="115"/>
    </row>
    <row r="14538" spans="9:52" s="180" customFormat="1" x14ac:dyDescent="0.25">
      <c r="I14538" s="203"/>
      <c r="AZ14538" s="115"/>
    </row>
    <row r="14539" spans="9:52" s="180" customFormat="1" x14ac:dyDescent="0.25">
      <c r="I14539" s="203"/>
      <c r="AZ14539" s="115"/>
    </row>
    <row r="14540" spans="9:52" s="180" customFormat="1" x14ac:dyDescent="0.25">
      <c r="I14540" s="203"/>
      <c r="AZ14540" s="115"/>
    </row>
    <row r="14541" spans="9:52" s="180" customFormat="1" x14ac:dyDescent="0.25">
      <c r="I14541" s="203"/>
      <c r="AZ14541" s="115"/>
    </row>
    <row r="14542" spans="9:52" s="180" customFormat="1" x14ac:dyDescent="0.25">
      <c r="I14542" s="203"/>
      <c r="AZ14542" s="115"/>
    </row>
    <row r="14543" spans="9:52" s="180" customFormat="1" x14ac:dyDescent="0.25">
      <c r="I14543" s="203"/>
      <c r="AZ14543" s="115"/>
    </row>
    <row r="14544" spans="9:52" s="180" customFormat="1" x14ac:dyDescent="0.25">
      <c r="I14544" s="203"/>
      <c r="AZ14544" s="115"/>
    </row>
    <row r="14545" spans="9:52" s="180" customFormat="1" x14ac:dyDescent="0.25">
      <c r="I14545" s="203"/>
      <c r="AZ14545" s="115"/>
    </row>
    <row r="14546" spans="9:52" s="180" customFormat="1" x14ac:dyDescent="0.25">
      <c r="I14546" s="203"/>
      <c r="AZ14546" s="115"/>
    </row>
    <row r="14547" spans="9:52" s="180" customFormat="1" x14ac:dyDescent="0.25">
      <c r="I14547" s="203"/>
      <c r="AZ14547" s="115"/>
    </row>
    <row r="14548" spans="9:52" s="180" customFormat="1" x14ac:dyDescent="0.25">
      <c r="I14548" s="203"/>
      <c r="AZ14548" s="115"/>
    </row>
    <row r="14549" spans="9:52" s="180" customFormat="1" x14ac:dyDescent="0.25">
      <c r="I14549" s="203"/>
      <c r="AZ14549" s="115"/>
    </row>
    <row r="14550" spans="9:52" s="180" customFormat="1" x14ac:dyDescent="0.25">
      <c r="I14550" s="203"/>
      <c r="AZ14550" s="115"/>
    </row>
    <row r="14551" spans="9:52" s="180" customFormat="1" x14ac:dyDescent="0.25">
      <c r="I14551" s="203"/>
      <c r="AZ14551" s="115"/>
    </row>
    <row r="14552" spans="9:52" s="180" customFormat="1" x14ac:dyDescent="0.25">
      <c r="I14552" s="203"/>
      <c r="AZ14552" s="115"/>
    </row>
    <row r="14553" spans="9:52" s="180" customFormat="1" x14ac:dyDescent="0.25">
      <c r="I14553" s="203"/>
      <c r="AZ14553" s="115"/>
    </row>
    <row r="14554" spans="9:52" s="180" customFormat="1" x14ac:dyDescent="0.25">
      <c r="I14554" s="203"/>
      <c r="AZ14554" s="115"/>
    </row>
    <row r="14555" spans="9:52" s="180" customFormat="1" x14ac:dyDescent="0.25">
      <c r="I14555" s="203"/>
      <c r="AZ14555" s="115"/>
    </row>
    <row r="14556" spans="9:52" s="180" customFormat="1" x14ac:dyDescent="0.25">
      <c r="I14556" s="203"/>
      <c r="AZ14556" s="115"/>
    </row>
    <row r="14557" spans="9:52" s="180" customFormat="1" x14ac:dyDescent="0.25">
      <c r="I14557" s="203"/>
      <c r="AZ14557" s="115"/>
    </row>
    <row r="14558" spans="9:52" s="180" customFormat="1" x14ac:dyDescent="0.25">
      <c r="I14558" s="203"/>
      <c r="AZ14558" s="115"/>
    </row>
    <row r="14559" spans="9:52" s="180" customFormat="1" x14ac:dyDescent="0.25">
      <c r="I14559" s="203"/>
      <c r="AZ14559" s="115"/>
    </row>
    <row r="14560" spans="9:52" s="180" customFormat="1" x14ac:dyDescent="0.25">
      <c r="I14560" s="203"/>
      <c r="AZ14560" s="115"/>
    </row>
    <row r="14561" spans="9:52" s="180" customFormat="1" x14ac:dyDescent="0.25">
      <c r="I14561" s="203"/>
      <c r="AZ14561" s="115"/>
    </row>
    <row r="14562" spans="9:52" s="180" customFormat="1" x14ac:dyDescent="0.25">
      <c r="I14562" s="203"/>
      <c r="AZ14562" s="115"/>
    </row>
    <row r="14563" spans="9:52" s="180" customFormat="1" x14ac:dyDescent="0.25">
      <c r="I14563" s="203"/>
      <c r="AZ14563" s="115"/>
    </row>
    <row r="14564" spans="9:52" s="180" customFormat="1" x14ac:dyDescent="0.25">
      <c r="I14564" s="203"/>
      <c r="AZ14564" s="115"/>
    </row>
    <row r="14565" spans="9:52" s="180" customFormat="1" x14ac:dyDescent="0.25">
      <c r="I14565" s="203"/>
      <c r="AZ14565" s="115"/>
    </row>
    <row r="14566" spans="9:52" s="180" customFormat="1" x14ac:dyDescent="0.25">
      <c r="I14566" s="203"/>
      <c r="AZ14566" s="115"/>
    </row>
    <row r="14567" spans="9:52" s="180" customFormat="1" x14ac:dyDescent="0.25">
      <c r="I14567" s="203"/>
      <c r="AZ14567" s="115"/>
    </row>
    <row r="14568" spans="9:52" s="180" customFormat="1" x14ac:dyDescent="0.25">
      <c r="I14568" s="203"/>
      <c r="AZ14568" s="115"/>
    </row>
    <row r="14569" spans="9:52" s="180" customFormat="1" x14ac:dyDescent="0.25">
      <c r="I14569" s="203"/>
      <c r="AZ14569" s="115"/>
    </row>
    <row r="14570" spans="9:52" s="180" customFormat="1" x14ac:dyDescent="0.25">
      <c r="I14570" s="203"/>
      <c r="AZ14570" s="115"/>
    </row>
    <row r="14571" spans="9:52" s="180" customFormat="1" x14ac:dyDescent="0.25">
      <c r="I14571" s="203"/>
      <c r="AZ14571" s="115"/>
    </row>
    <row r="14572" spans="9:52" s="180" customFormat="1" x14ac:dyDescent="0.25">
      <c r="I14572" s="203"/>
      <c r="AZ14572" s="115"/>
    </row>
    <row r="14573" spans="9:52" s="180" customFormat="1" x14ac:dyDescent="0.25">
      <c r="I14573" s="203"/>
      <c r="AZ14573" s="115"/>
    </row>
    <row r="14574" spans="9:52" s="180" customFormat="1" x14ac:dyDescent="0.25">
      <c r="I14574" s="203"/>
      <c r="AZ14574" s="115"/>
    </row>
    <row r="14575" spans="9:52" s="180" customFormat="1" x14ac:dyDescent="0.25">
      <c r="I14575" s="203"/>
      <c r="AZ14575" s="115"/>
    </row>
    <row r="14576" spans="9:52" s="180" customFormat="1" x14ac:dyDescent="0.25">
      <c r="I14576" s="203"/>
      <c r="AZ14576" s="115"/>
    </row>
    <row r="14577" spans="9:52" s="180" customFormat="1" x14ac:dyDescent="0.25">
      <c r="I14577" s="203"/>
      <c r="AZ14577" s="115"/>
    </row>
    <row r="14578" spans="9:52" s="180" customFormat="1" x14ac:dyDescent="0.25">
      <c r="I14578" s="203"/>
      <c r="AZ14578" s="115"/>
    </row>
    <row r="14579" spans="9:52" s="180" customFormat="1" x14ac:dyDescent="0.25">
      <c r="I14579" s="203"/>
      <c r="AZ14579" s="115"/>
    </row>
    <row r="14580" spans="9:52" s="180" customFormat="1" x14ac:dyDescent="0.25">
      <c r="I14580" s="203"/>
      <c r="AZ14580" s="115"/>
    </row>
    <row r="14581" spans="9:52" s="180" customFormat="1" x14ac:dyDescent="0.25">
      <c r="I14581" s="203"/>
      <c r="AZ14581" s="115"/>
    </row>
    <row r="14582" spans="9:52" s="180" customFormat="1" x14ac:dyDescent="0.25">
      <c r="I14582" s="203"/>
      <c r="AZ14582" s="115"/>
    </row>
    <row r="14583" spans="9:52" s="180" customFormat="1" x14ac:dyDescent="0.25">
      <c r="I14583" s="203"/>
      <c r="AZ14583" s="115"/>
    </row>
    <row r="14584" spans="9:52" s="180" customFormat="1" x14ac:dyDescent="0.25">
      <c r="I14584" s="203"/>
      <c r="AZ14584" s="115"/>
    </row>
    <row r="14585" spans="9:52" s="180" customFormat="1" x14ac:dyDescent="0.25">
      <c r="I14585" s="203"/>
      <c r="AZ14585" s="115"/>
    </row>
    <row r="14586" spans="9:52" s="180" customFormat="1" x14ac:dyDescent="0.25">
      <c r="I14586" s="203"/>
      <c r="AZ14586" s="115"/>
    </row>
    <row r="14587" spans="9:52" s="180" customFormat="1" x14ac:dyDescent="0.25">
      <c r="I14587" s="203"/>
      <c r="AZ14587" s="115"/>
    </row>
    <row r="14588" spans="9:52" s="180" customFormat="1" x14ac:dyDescent="0.25">
      <c r="I14588" s="203"/>
      <c r="AZ14588" s="115"/>
    </row>
    <row r="14589" spans="9:52" s="180" customFormat="1" x14ac:dyDescent="0.25">
      <c r="I14589" s="203"/>
      <c r="AZ14589" s="115"/>
    </row>
    <row r="14590" spans="9:52" s="180" customFormat="1" x14ac:dyDescent="0.25">
      <c r="I14590" s="203"/>
      <c r="AZ14590" s="115"/>
    </row>
    <row r="14591" spans="9:52" s="180" customFormat="1" x14ac:dyDescent="0.25">
      <c r="I14591" s="203"/>
      <c r="AZ14591" s="115"/>
    </row>
    <row r="14592" spans="9:52" s="180" customFormat="1" x14ac:dyDescent="0.25">
      <c r="I14592" s="203"/>
      <c r="AZ14592" s="115"/>
    </row>
    <row r="14593" spans="9:52" s="180" customFormat="1" x14ac:dyDescent="0.25">
      <c r="I14593" s="203"/>
      <c r="AZ14593" s="115"/>
    </row>
    <row r="14594" spans="9:52" s="180" customFormat="1" x14ac:dyDescent="0.25">
      <c r="I14594" s="203"/>
      <c r="AZ14594" s="115"/>
    </row>
    <row r="14595" spans="9:52" s="180" customFormat="1" x14ac:dyDescent="0.25">
      <c r="I14595" s="203"/>
      <c r="AZ14595" s="115"/>
    </row>
    <row r="14596" spans="9:52" s="180" customFormat="1" x14ac:dyDescent="0.25">
      <c r="I14596" s="203"/>
      <c r="AZ14596" s="115"/>
    </row>
    <row r="14597" spans="9:52" s="180" customFormat="1" x14ac:dyDescent="0.25">
      <c r="I14597" s="203"/>
      <c r="AZ14597" s="115"/>
    </row>
    <row r="14598" spans="9:52" s="180" customFormat="1" x14ac:dyDescent="0.25">
      <c r="I14598" s="203"/>
      <c r="AZ14598" s="115"/>
    </row>
    <row r="14599" spans="9:52" s="180" customFormat="1" x14ac:dyDescent="0.25">
      <c r="I14599" s="203"/>
      <c r="AZ14599" s="115"/>
    </row>
    <row r="14600" spans="9:52" s="180" customFormat="1" x14ac:dyDescent="0.25">
      <c r="I14600" s="203"/>
      <c r="AZ14600" s="115"/>
    </row>
    <row r="14601" spans="9:52" s="180" customFormat="1" x14ac:dyDescent="0.25">
      <c r="I14601" s="203"/>
      <c r="AZ14601" s="115"/>
    </row>
    <row r="14602" spans="9:52" s="180" customFormat="1" x14ac:dyDescent="0.25">
      <c r="I14602" s="203"/>
      <c r="AZ14602" s="115"/>
    </row>
    <row r="14603" spans="9:52" s="180" customFormat="1" x14ac:dyDescent="0.25">
      <c r="I14603" s="203"/>
      <c r="AZ14603" s="115"/>
    </row>
    <row r="14604" spans="9:52" s="180" customFormat="1" x14ac:dyDescent="0.25">
      <c r="I14604" s="203"/>
      <c r="AZ14604" s="115"/>
    </row>
    <row r="14605" spans="9:52" s="180" customFormat="1" x14ac:dyDescent="0.25">
      <c r="I14605" s="203"/>
      <c r="AZ14605" s="115"/>
    </row>
    <row r="14606" spans="9:52" s="180" customFormat="1" x14ac:dyDescent="0.25">
      <c r="I14606" s="203"/>
      <c r="AZ14606" s="115"/>
    </row>
    <row r="14607" spans="9:52" s="180" customFormat="1" x14ac:dyDescent="0.25">
      <c r="I14607" s="203"/>
      <c r="AZ14607" s="115"/>
    </row>
    <row r="14608" spans="9:52" s="180" customFormat="1" x14ac:dyDescent="0.25">
      <c r="I14608" s="203"/>
      <c r="AZ14608" s="115"/>
    </row>
    <row r="14609" spans="9:52" s="180" customFormat="1" x14ac:dyDescent="0.25">
      <c r="I14609" s="203"/>
      <c r="AZ14609" s="115"/>
    </row>
    <row r="14610" spans="9:52" s="180" customFormat="1" x14ac:dyDescent="0.25">
      <c r="I14610" s="203"/>
      <c r="AZ14610" s="115"/>
    </row>
    <row r="14611" spans="9:52" s="180" customFormat="1" x14ac:dyDescent="0.25">
      <c r="I14611" s="203"/>
      <c r="AZ14611" s="115"/>
    </row>
    <row r="14612" spans="9:52" s="180" customFormat="1" x14ac:dyDescent="0.25">
      <c r="I14612" s="203"/>
      <c r="AZ14612" s="115"/>
    </row>
    <row r="14613" spans="9:52" s="180" customFormat="1" x14ac:dyDescent="0.25">
      <c r="I14613" s="203"/>
      <c r="AZ14613" s="115"/>
    </row>
    <row r="14614" spans="9:52" s="180" customFormat="1" x14ac:dyDescent="0.25">
      <c r="I14614" s="203"/>
      <c r="AZ14614" s="115"/>
    </row>
    <row r="14615" spans="9:52" s="180" customFormat="1" x14ac:dyDescent="0.25">
      <c r="I14615" s="203"/>
      <c r="AZ14615" s="115"/>
    </row>
    <row r="14616" spans="9:52" s="180" customFormat="1" x14ac:dyDescent="0.25">
      <c r="I14616" s="203"/>
      <c r="AZ14616" s="115"/>
    </row>
    <row r="14617" spans="9:52" s="180" customFormat="1" x14ac:dyDescent="0.25">
      <c r="I14617" s="203"/>
      <c r="AZ14617" s="115"/>
    </row>
    <row r="14618" spans="9:52" s="180" customFormat="1" x14ac:dyDescent="0.25">
      <c r="I14618" s="203"/>
      <c r="AZ14618" s="115"/>
    </row>
    <row r="14619" spans="9:52" s="180" customFormat="1" x14ac:dyDescent="0.25">
      <c r="I14619" s="203"/>
      <c r="AZ14619" s="115"/>
    </row>
    <row r="14620" spans="9:52" s="180" customFormat="1" x14ac:dyDescent="0.25">
      <c r="I14620" s="203"/>
      <c r="AZ14620" s="115"/>
    </row>
    <row r="14621" spans="9:52" s="180" customFormat="1" x14ac:dyDescent="0.25">
      <c r="I14621" s="203"/>
      <c r="AZ14621" s="115"/>
    </row>
    <row r="14622" spans="9:52" s="180" customFormat="1" x14ac:dyDescent="0.25">
      <c r="I14622" s="203"/>
      <c r="AZ14622" s="115"/>
    </row>
    <row r="14623" spans="9:52" s="180" customFormat="1" x14ac:dyDescent="0.25">
      <c r="I14623" s="203"/>
      <c r="AZ14623" s="115"/>
    </row>
    <row r="14624" spans="9:52" s="180" customFormat="1" x14ac:dyDescent="0.25">
      <c r="I14624" s="203"/>
      <c r="AZ14624" s="115"/>
    </row>
    <row r="14625" spans="9:52" s="180" customFormat="1" x14ac:dyDescent="0.25">
      <c r="I14625" s="203"/>
      <c r="AZ14625" s="115"/>
    </row>
    <row r="14626" spans="9:52" s="180" customFormat="1" x14ac:dyDescent="0.25">
      <c r="I14626" s="203"/>
      <c r="AZ14626" s="115"/>
    </row>
    <row r="14627" spans="9:52" s="180" customFormat="1" x14ac:dyDescent="0.25">
      <c r="I14627" s="203"/>
      <c r="AZ14627" s="115"/>
    </row>
    <row r="14628" spans="9:52" s="180" customFormat="1" x14ac:dyDescent="0.25">
      <c r="I14628" s="203"/>
      <c r="AZ14628" s="115"/>
    </row>
    <row r="14629" spans="9:52" s="180" customFormat="1" x14ac:dyDescent="0.25">
      <c r="I14629" s="203"/>
      <c r="AZ14629" s="115"/>
    </row>
    <row r="14630" spans="9:52" s="180" customFormat="1" x14ac:dyDescent="0.25">
      <c r="I14630" s="203"/>
      <c r="AZ14630" s="115"/>
    </row>
    <row r="14631" spans="9:52" s="180" customFormat="1" x14ac:dyDescent="0.25">
      <c r="I14631" s="203"/>
      <c r="AZ14631" s="115"/>
    </row>
    <row r="14632" spans="9:52" s="180" customFormat="1" x14ac:dyDescent="0.25">
      <c r="I14632" s="203"/>
      <c r="AZ14632" s="115"/>
    </row>
    <row r="14633" spans="9:52" s="180" customFormat="1" x14ac:dyDescent="0.25">
      <c r="I14633" s="203"/>
      <c r="AZ14633" s="115"/>
    </row>
    <row r="14634" spans="9:52" s="180" customFormat="1" x14ac:dyDescent="0.25">
      <c r="I14634" s="203"/>
      <c r="AZ14634" s="115"/>
    </row>
    <row r="14635" spans="9:52" s="180" customFormat="1" x14ac:dyDescent="0.25">
      <c r="I14635" s="203"/>
      <c r="AZ14635" s="115"/>
    </row>
    <row r="14636" spans="9:52" s="180" customFormat="1" x14ac:dyDescent="0.25">
      <c r="I14636" s="203"/>
      <c r="AZ14636" s="115"/>
    </row>
    <row r="14637" spans="9:52" s="180" customFormat="1" x14ac:dyDescent="0.25">
      <c r="I14637" s="203"/>
      <c r="AZ14637" s="115"/>
    </row>
    <row r="14638" spans="9:52" s="180" customFormat="1" x14ac:dyDescent="0.25">
      <c r="I14638" s="203"/>
      <c r="AZ14638" s="115"/>
    </row>
    <row r="14639" spans="9:52" s="180" customFormat="1" x14ac:dyDescent="0.25">
      <c r="I14639" s="203"/>
      <c r="AZ14639" s="115"/>
    </row>
    <row r="14640" spans="9:52" s="180" customFormat="1" x14ac:dyDescent="0.25">
      <c r="I14640" s="203"/>
      <c r="AZ14640" s="115"/>
    </row>
    <row r="14641" spans="9:52" s="180" customFormat="1" x14ac:dyDescent="0.25">
      <c r="I14641" s="203"/>
      <c r="AZ14641" s="115"/>
    </row>
    <row r="14642" spans="9:52" s="180" customFormat="1" x14ac:dyDescent="0.25">
      <c r="I14642" s="203"/>
      <c r="AZ14642" s="115"/>
    </row>
    <row r="14643" spans="9:52" s="180" customFormat="1" x14ac:dyDescent="0.25">
      <c r="I14643" s="203"/>
      <c r="AZ14643" s="115"/>
    </row>
    <row r="14644" spans="9:52" s="180" customFormat="1" x14ac:dyDescent="0.25">
      <c r="I14644" s="203"/>
      <c r="AZ14644" s="115"/>
    </row>
    <row r="14645" spans="9:52" s="180" customFormat="1" x14ac:dyDescent="0.25">
      <c r="I14645" s="203"/>
      <c r="AZ14645" s="115"/>
    </row>
    <row r="14646" spans="9:52" s="180" customFormat="1" x14ac:dyDescent="0.25">
      <c r="I14646" s="203"/>
      <c r="AZ14646" s="115"/>
    </row>
    <row r="14647" spans="9:52" s="180" customFormat="1" x14ac:dyDescent="0.25">
      <c r="I14647" s="203"/>
      <c r="AZ14647" s="115"/>
    </row>
    <row r="14648" spans="9:52" s="180" customFormat="1" x14ac:dyDescent="0.25">
      <c r="I14648" s="203"/>
      <c r="AZ14648" s="115"/>
    </row>
    <row r="14649" spans="9:52" s="180" customFormat="1" x14ac:dyDescent="0.25">
      <c r="I14649" s="203"/>
      <c r="AZ14649" s="115"/>
    </row>
    <row r="14650" spans="9:52" s="180" customFormat="1" x14ac:dyDescent="0.25">
      <c r="I14650" s="203"/>
      <c r="AZ14650" s="115"/>
    </row>
    <row r="14651" spans="9:52" s="180" customFormat="1" x14ac:dyDescent="0.25">
      <c r="I14651" s="203"/>
      <c r="AZ14651" s="115"/>
    </row>
    <row r="14652" spans="9:52" s="180" customFormat="1" x14ac:dyDescent="0.25">
      <c r="I14652" s="203"/>
      <c r="AZ14652" s="115"/>
    </row>
    <row r="14653" spans="9:52" s="180" customFormat="1" x14ac:dyDescent="0.25">
      <c r="I14653" s="203"/>
      <c r="AZ14653" s="115"/>
    </row>
    <row r="14654" spans="9:52" s="180" customFormat="1" x14ac:dyDescent="0.25">
      <c r="I14654" s="203"/>
      <c r="AZ14654" s="115"/>
    </row>
    <row r="14655" spans="9:52" s="180" customFormat="1" x14ac:dyDescent="0.25">
      <c r="I14655" s="203"/>
      <c r="AZ14655" s="115"/>
    </row>
    <row r="14656" spans="9:52" s="180" customFormat="1" x14ac:dyDescent="0.25">
      <c r="I14656" s="203"/>
      <c r="AZ14656" s="115"/>
    </row>
    <row r="14657" spans="9:52" s="180" customFormat="1" x14ac:dyDescent="0.25">
      <c r="I14657" s="203"/>
      <c r="AZ14657" s="115"/>
    </row>
    <row r="14658" spans="9:52" s="180" customFormat="1" x14ac:dyDescent="0.25">
      <c r="I14658" s="203"/>
      <c r="AZ14658" s="115"/>
    </row>
    <row r="14659" spans="9:52" s="180" customFormat="1" x14ac:dyDescent="0.25">
      <c r="I14659" s="203"/>
      <c r="AZ14659" s="115"/>
    </row>
    <row r="14660" spans="9:52" s="180" customFormat="1" x14ac:dyDescent="0.25">
      <c r="I14660" s="203"/>
      <c r="AZ14660" s="115"/>
    </row>
    <row r="14661" spans="9:52" s="180" customFormat="1" x14ac:dyDescent="0.25">
      <c r="I14661" s="203"/>
      <c r="AZ14661" s="115"/>
    </row>
    <row r="14662" spans="9:52" s="180" customFormat="1" x14ac:dyDescent="0.25">
      <c r="I14662" s="203"/>
      <c r="AZ14662" s="115"/>
    </row>
    <row r="14663" spans="9:52" s="180" customFormat="1" x14ac:dyDescent="0.25">
      <c r="I14663" s="203"/>
      <c r="AZ14663" s="115"/>
    </row>
    <row r="14664" spans="9:52" s="180" customFormat="1" x14ac:dyDescent="0.25">
      <c r="I14664" s="203"/>
      <c r="AZ14664" s="115"/>
    </row>
    <row r="14665" spans="9:52" s="180" customFormat="1" x14ac:dyDescent="0.25">
      <c r="I14665" s="203"/>
      <c r="AZ14665" s="115"/>
    </row>
    <row r="14666" spans="9:52" s="180" customFormat="1" x14ac:dyDescent="0.25">
      <c r="I14666" s="203"/>
      <c r="AZ14666" s="115"/>
    </row>
    <row r="14667" spans="9:52" s="180" customFormat="1" x14ac:dyDescent="0.25">
      <c r="I14667" s="203"/>
      <c r="AZ14667" s="115"/>
    </row>
    <row r="14668" spans="9:52" s="180" customFormat="1" x14ac:dyDescent="0.25">
      <c r="I14668" s="203"/>
      <c r="AZ14668" s="115"/>
    </row>
    <row r="14669" spans="9:52" s="180" customFormat="1" x14ac:dyDescent="0.25">
      <c r="I14669" s="203"/>
      <c r="AZ14669" s="115"/>
    </row>
    <row r="14670" spans="9:52" s="180" customFormat="1" x14ac:dyDescent="0.25">
      <c r="I14670" s="203"/>
      <c r="AZ14670" s="115"/>
    </row>
    <row r="14671" spans="9:52" s="180" customFormat="1" x14ac:dyDescent="0.25">
      <c r="I14671" s="203"/>
      <c r="AZ14671" s="115"/>
    </row>
    <row r="14672" spans="9:52" s="180" customFormat="1" x14ac:dyDescent="0.25">
      <c r="I14672" s="203"/>
      <c r="AZ14672" s="115"/>
    </row>
    <row r="14673" spans="9:52" s="180" customFormat="1" x14ac:dyDescent="0.25">
      <c r="I14673" s="203"/>
      <c r="AZ14673" s="115"/>
    </row>
    <row r="14674" spans="9:52" s="180" customFormat="1" x14ac:dyDescent="0.25">
      <c r="I14674" s="203"/>
      <c r="AZ14674" s="115"/>
    </row>
    <row r="14675" spans="9:52" s="180" customFormat="1" x14ac:dyDescent="0.25">
      <c r="I14675" s="203"/>
      <c r="AZ14675" s="115"/>
    </row>
    <row r="14676" spans="9:52" s="180" customFormat="1" x14ac:dyDescent="0.25">
      <c r="I14676" s="203"/>
      <c r="AZ14676" s="115"/>
    </row>
    <row r="14677" spans="9:52" s="180" customFormat="1" x14ac:dyDescent="0.25">
      <c r="I14677" s="203"/>
      <c r="AZ14677" s="115"/>
    </row>
    <row r="14678" spans="9:52" s="180" customFormat="1" x14ac:dyDescent="0.25">
      <c r="I14678" s="203"/>
      <c r="AZ14678" s="115"/>
    </row>
    <row r="14679" spans="9:52" s="180" customFormat="1" x14ac:dyDescent="0.25">
      <c r="I14679" s="203"/>
      <c r="AZ14679" s="115"/>
    </row>
    <row r="14680" spans="9:52" s="180" customFormat="1" x14ac:dyDescent="0.25">
      <c r="I14680" s="203"/>
      <c r="AZ14680" s="115"/>
    </row>
    <row r="14681" spans="9:52" s="180" customFormat="1" x14ac:dyDescent="0.25">
      <c r="I14681" s="203"/>
      <c r="AZ14681" s="115"/>
    </row>
    <row r="14682" spans="9:52" s="180" customFormat="1" x14ac:dyDescent="0.25">
      <c r="I14682" s="203"/>
      <c r="AZ14682" s="115"/>
    </row>
    <row r="14683" spans="9:52" s="180" customFormat="1" x14ac:dyDescent="0.25">
      <c r="I14683" s="203"/>
      <c r="AZ14683" s="115"/>
    </row>
    <row r="14684" spans="9:52" s="180" customFormat="1" x14ac:dyDescent="0.25">
      <c r="I14684" s="203"/>
      <c r="AZ14684" s="115"/>
    </row>
    <row r="14685" spans="9:52" s="180" customFormat="1" x14ac:dyDescent="0.25">
      <c r="I14685" s="203"/>
      <c r="AZ14685" s="115"/>
    </row>
    <row r="14686" spans="9:52" s="180" customFormat="1" x14ac:dyDescent="0.25">
      <c r="I14686" s="203"/>
      <c r="AZ14686" s="115"/>
    </row>
    <row r="14687" spans="9:52" s="180" customFormat="1" x14ac:dyDescent="0.25">
      <c r="I14687" s="203"/>
      <c r="AZ14687" s="115"/>
    </row>
    <row r="14688" spans="9:52" s="180" customFormat="1" x14ac:dyDescent="0.25">
      <c r="I14688" s="203"/>
      <c r="AZ14688" s="115"/>
    </row>
    <row r="14689" spans="9:52" s="180" customFormat="1" x14ac:dyDescent="0.25">
      <c r="I14689" s="203"/>
      <c r="AZ14689" s="115"/>
    </row>
    <row r="14690" spans="9:52" s="180" customFormat="1" x14ac:dyDescent="0.25">
      <c r="I14690" s="203"/>
      <c r="AZ14690" s="115"/>
    </row>
    <row r="14691" spans="9:52" s="180" customFormat="1" x14ac:dyDescent="0.25">
      <c r="I14691" s="203"/>
      <c r="AZ14691" s="115"/>
    </row>
    <row r="14692" spans="9:52" s="180" customFormat="1" x14ac:dyDescent="0.25">
      <c r="I14692" s="203"/>
      <c r="AZ14692" s="115"/>
    </row>
    <row r="14693" spans="9:52" s="180" customFormat="1" x14ac:dyDescent="0.25">
      <c r="I14693" s="203"/>
      <c r="AZ14693" s="115"/>
    </row>
    <row r="14694" spans="9:52" s="180" customFormat="1" x14ac:dyDescent="0.25">
      <c r="I14694" s="203"/>
      <c r="AZ14694" s="115"/>
    </row>
    <row r="14695" spans="9:52" s="180" customFormat="1" x14ac:dyDescent="0.25">
      <c r="I14695" s="203"/>
      <c r="AZ14695" s="115"/>
    </row>
    <row r="14696" spans="9:52" s="180" customFormat="1" x14ac:dyDescent="0.25">
      <c r="I14696" s="203"/>
      <c r="AZ14696" s="115"/>
    </row>
    <row r="14697" spans="9:52" s="180" customFormat="1" x14ac:dyDescent="0.25">
      <c r="I14697" s="203"/>
      <c r="AZ14697" s="115"/>
    </row>
    <row r="14698" spans="9:52" s="180" customFormat="1" x14ac:dyDescent="0.25">
      <c r="I14698" s="203"/>
      <c r="AZ14698" s="115"/>
    </row>
    <row r="14699" spans="9:52" s="180" customFormat="1" x14ac:dyDescent="0.25">
      <c r="I14699" s="203"/>
      <c r="AZ14699" s="115"/>
    </row>
    <row r="14700" spans="9:52" s="180" customFormat="1" x14ac:dyDescent="0.25">
      <c r="I14700" s="203"/>
      <c r="AZ14700" s="115"/>
    </row>
    <row r="14701" spans="9:52" s="180" customFormat="1" x14ac:dyDescent="0.25">
      <c r="I14701" s="203"/>
      <c r="AZ14701" s="115"/>
    </row>
    <row r="14702" spans="9:52" s="180" customFormat="1" x14ac:dyDescent="0.25">
      <c r="I14702" s="203"/>
      <c r="AZ14702" s="115"/>
    </row>
    <row r="14703" spans="9:52" s="180" customFormat="1" x14ac:dyDescent="0.25">
      <c r="I14703" s="203"/>
      <c r="AZ14703" s="115"/>
    </row>
    <row r="14704" spans="9:52" s="180" customFormat="1" x14ac:dyDescent="0.25">
      <c r="I14704" s="203"/>
      <c r="AZ14704" s="115"/>
    </row>
    <row r="14705" spans="9:52" s="180" customFormat="1" x14ac:dyDescent="0.25">
      <c r="I14705" s="203"/>
      <c r="AZ14705" s="115"/>
    </row>
    <row r="14706" spans="9:52" s="180" customFormat="1" x14ac:dyDescent="0.25">
      <c r="I14706" s="203"/>
      <c r="AZ14706" s="115"/>
    </row>
    <row r="14707" spans="9:52" s="180" customFormat="1" x14ac:dyDescent="0.25">
      <c r="I14707" s="203"/>
      <c r="AZ14707" s="115"/>
    </row>
    <row r="14708" spans="9:52" s="180" customFormat="1" x14ac:dyDescent="0.25">
      <c r="I14708" s="203"/>
      <c r="AZ14708" s="115"/>
    </row>
    <row r="14709" spans="9:52" s="180" customFormat="1" x14ac:dyDescent="0.25">
      <c r="I14709" s="203"/>
      <c r="AZ14709" s="115"/>
    </row>
    <row r="14710" spans="9:52" s="180" customFormat="1" x14ac:dyDescent="0.25">
      <c r="I14710" s="203"/>
      <c r="AZ14710" s="115"/>
    </row>
    <row r="14711" spans="9:52" s="180" customFormat="1" x14ac:dyDescent="0.25">
      <c r="I14711" s="203"/>
      <c r="AZ14711" s="115"/>
    </row>
    <row r="14712" spans="9:52" s="180" customFormat="1" x14ac:dyDescent="0.25">
      <c r="I14712" s="203"/>
      <c r="AZ14712" s="115"/>
    </row>
    <row r="14713" spans="9:52" s="180" customFormat="1" x14ac:dyDescent="0.25">
      <c r="I14713" s="203"/>
      <c r="AZ14713" s="115"/>
    </row>
    <row r="14714" spans="9:52" s="180" customFormat="1" x14ac:dyDescent="0.25">
      <c r="I14714" s="203"/>
      <c r="AZ14714" s="115"/>
    </row>
    <row r="14715" spans="9:52" s="180" customFormat="1" x14ac:dyDescent="0.25">
      <c r="I14715" s="203"/>
      <c r="AZ14715" s="115"/>
    </row>
    <row r="14716" spans="9:52" s="180" customFormat="1" x14ac:dyDescent="0.25">
      <c r="I14716" s="203"/>
      <c r="AZ14716" s="115"/>
    </row>
    <row r="14717" spans="9:52" s="180" customFormat="1" x14ac:dyDescent="0.25">
      <c r="I14717" s="203"/>
      <c r="AZ14717" s="115"/>
    </row>
    <row r="14718" spans="9:52" s="180" customFormat="1" x14ac:dyDescent="0.25">
      <c r="I14718" s="203"/>
      <c r="AZ14718" s="115"/>
    </row>
    <row r="14719" spans="9:52" s="180" customFormat="1" x14ac:dyDescent="0.25">
      <c r="I14719" s="203"/>
      <c r="AZ14719" s="115"/>
    </row>
    <row r="14720" spans="9:52" s="180" customFormat="1" x14ac:dyDescent="0.25">
      <c r="I14720" s="203"/>
      <c r="AZ14720" s="115"/>
    </row>
    <row r="14721" spans="9:52" s="180" customFormat="1" x14ac:dyDescent="0.25">
      <c r="I14721" s="203"/>
      <c r="AZ14721" s="115"/>
    </row>
    <row r="14722" spans="9:52" s="180" customFormat="1" x14ac:dyDescent="0.25">
      <c r="I14722" s="203"/>
      <c r="AZ14722" s="115"/>
    </row>
    <row r="14723" spans="9:52" s="180" customFormat="1" x14ac:dyDescent="0.25">
      <c r="I14723" s="203"/>
      <c r="AZ14723" s="115"/>
    </row>
    <row r="14724" spans="9:52" s="180" customFormat="1" x14ac:dyDescent="0.25">
      <c r="I14724" s="203"/>
      <c r="AZ14724" s="115"/>
    </row>
    <row r="14725" spans="9:52" s="180" customFormat="1" x14ac:dyDescent="0.25">
      <c r="I14725" s="203"/>
      <c r="AZ14725" s="115"/>
    </row>
    <row r="14726" spans="9:52" s="180" customFormat="1" x14ac:dyDescent="0.25">
      <c r="I14726" s="203"/>
      <c r="AZ14726" s="115"/>
    </row>
    <row r="14727" spans="9:52" s="180" customFormat="1" x14ac:dyDescent="0.25">
      <c r="I14727" s="203"/>
      <c r="AZ14727" s="115"/>
    </row>
    <row r="14728" spans="9:52" s="180" customFormat="1" x14ac:dyDescent="0.25">
      <c r="I14728" s="203"/>
      <c r="AZ14728" s="115"/>
    </row>
    <row r="14729" spans="9:52" s="180" customFormat="1" x14ac:dyDescent="0.25">
      <c r="I14729" s="203"/>
      <c r="AZ14729" s="115"/>
    </row>
    <row r="14730" spans="9:52" s="180" customFormat="1" x14ac:dyDescent="0.25">
      <c r="I14730" s="203"/>
      <c r="AZ14730" s="115"/>
    </row>
    <row r="14731" spans="9:52" s="180" customFormat="1" x14ac:dyDescent="0.25">
      <c r="I14731" s="203"/>
      <c r="AZ14731" s="115"/>
    </row>
    <row r="14732" spans="9:52" s="180" customFormat="1" x14ac:dyDescent="0.25">
      <c r="I14732" s="203"/>
      <c r="AZ14732" s="115"/>
    </row>
    <row r="14733" spans="9:52" s="180" customFormat="1" x14ac:dyDescent="0.25">
      <c r="I14733" s="203"/>
      <c r="AZ14733" s="115"/>
    </row>
    <row r="14734" spans="9:52" s="180" customFormat="1" x14ac:dyDescent="0.25">
      <c r="I14734" s="203"/>
      <c r="AZ14734" s="115"/>
    </row>
    <row r="14735" spans="9:52" s="180" customFormat="1" x14ac:dyDescent="0.25">
      <c r="I14735" s="203"/>
      <c r="AZ14735" s="115"/>
    </row>
    <row r="14736" spans="9:52" s="180" customFormat="1" x14ac:dyDescent="0.25">
      <c r="I14736" s="203"/>
      <c r="AZ14736" s="115"/>
    </row>
    <row r="14737" spans="9:52" s="180" customFormat="1" x14ac:dyDescent="0.25">
      <c r="I14737" s="203"/>
      <c r="AZ14737" s="115"/>
    </row>
    <row r="14738" spans="9:52" s="180" customFormat="1" x14ac:dyDescent="0.25">
      <c r="I14738" s="203"/>
      <c r="AZ14738" s="115"/>
    </row>
    <row r="14739" spans="9:52" s="180" customFormat="1" x14ac:dyDescent="0.25">
      <c r="I14739" s="203"/>
      <c r="AZ14739" s="115"/>
    </row>
    <row r="14740" spans="9:52" s="180" customFormat="1" x14ac:dyDescent="0.25">
      <c r="I14740" s="203"/>
      <c r="AZ14740" s="115"/>
    </row>
    <row r="14741" spans="9:52" s="180" customFormat="1" x14ac:dyDescent="0.25">
      <c r="I14741" s="203"/>
      <c r="AZ14741" s="115"/>
    </row>
    <row r="14742" spans="9:52" s="180" customFormat="1" x14ac:dyDescent="0.25">
      <c r="I14742" s="203"/>
      <c r="AZ14742" s="115"/>
    </row>
    <row r="14743" spans="9:52" s="180" customFormat="1" x14ac:dyDescent="0.25">
      <c r="I14743" s="203"/>
      <c r="AZ14743" s="115"/>
    </row>
    <row r="14744" spans="9:52" s="180" customFormat="1" x14ac:dyDescent="0.25">
      <c r="I14744" s="203"/>
      <c r="AZ14744" s="115"/>
    </row>
    <row r="14745" spans="9:52" s="180" customFormat="1" x14ac:dyDescent="0.25">
      <c r="I14745" s="203"/>
      <c r="AZ14745" s="115"/>
    </row>
    <row r="14746" spans="9:52" s="180" customFormat="1" x14ac:dyDescent="0.25">
      <c r="I14746" s="203"/>
      <c r="AZ14746" s="115"/>
    </row>
    <row r="14747" spans="9:52" s="180" customFormat="1" x14ac:dyDescent="0.25">
      <c r="I14747" s="203"/>
      <c r="AZ14747" s="115"/>
    </row>
    <row r="14748" spans="9:52" s="180" customFormat="1" x14ac:dyDescent="0.25">
      <c r="I14748" s="203"/>
      <c r="AZ14748" s="115"/>
    </row>
    <row r="14749" spans="9:52" s="180" customFormat="1" x14ac:dyDescent="0.25">
      <c r="I14749" s="203"/>
      <c r="AZ14749" s="115"/>
    </row>
    <row r="14750" spans="9:52" s="180" customFormat="1" x14ac:dyDescent="0.25">
      <c r="I14750" s="203"/>
      <c r="AZ14750" s="115"/>
    </row>
    <row r="14751" spans="9:52" s="180" customFormat="1" x14ac:dyDescent="0.25">
      <c r="I14751" s="203"/>
      <c r="AZ14751" s="115"/>
    </row>
    <row r="14752" spans="9:52" s="180" customFormat="1" x14ac:dyDescent="0.25">
      <c r="I14752" s="203"/>
      <c r="AZ14752" s="115"/>
    </row>
    <row r="14753" spans="9:52" s="180" customFormat="1" x14ac:dyDescent="0.25">
      <c r="I14753" s="203"/>
      <c r="AZ14753" s="115"/>
    </row>
    <row r="14754" spans="9:52" s="180" customFormat="1" x14ac:dyDescent="0.25">
      <c r="I14754" s="203"/>
      <c r="AZ14754" s="115"/>
    </row>
    <row r="14755" spans="9:52" s="180" customFormat="1" x14ac:dyDescent="0.25">
      <c r="I14755" s="203"/>
      <c r="AZ14755" s="115"/>
    </row>
    <row r="14756" spans="9:52" s="180" customFormat="1" x14ac:dyDescent="0.25">
      <c r="I14756" s="203"/>
      <c r="AZ14756" s="115"/>
    </row>
    <row r="14757" spans="9:52" s="180" customFormat="1" x14ac:dyDescent="0.25">
      <c r="I14757" s="203"/>
      <c r="AZ14757" s="115"/>
    </row>
    <row r="14758" spans="9:52" s="180" customFormat="1" x14ac:dyDescent="0.25">
      <c r="I14758" s="203"/>
      <c r="AZ14758" s="115"/>
    </row>
    <row r="14759" spans="9:52" s="180" customFormat="1" x14ac:dyDescent="0.25">
      <c r="I14759" s="203"/>
      <c r="AZ14759" s="115"/>
    </row>
    <row r="14760" spans="9:52" s="180" customFormat="1" x14ac:dyDescent="0.25">
      <c r="I14760" s="203"/>
      <c r="AZ14760" s="115"/>
    </row>
    <row r="14761" spans="9:52" s="180" customFormat="1" x14ac:dyDescent="0.25">
      <c r="I14761" s="203"/>
      <c r="AZ14761" s="115"/>
    </row>
    <row r="14762" spans="9:52" s="180" customFormat="1" x14ac:dyDescent="0.25">
      <c r="I14762" s="203"/>
      <c r="AZ14762" s="115"/>
    </row>
    <row r="14763" spans="9:52" s="180" customFormat="1" x14ac:dyDescent="0.25">
      <c r="I14763" s="203"/>
      <c r="AZ14763" s="115"/>
    </row>
    <row r="14764" spans="9:52" s="180" customFormat="1" x14ac:dyDescent="0.25">
      <c r="I14764" s="203"/>
      <c r="AZ14764" s="115"/>
    </row>
    <row r="14765" spans="9:52" s="180" customFormat="1" x14ac:dyDescent="0.25">
      <c r="I14765" s="203"/>
      <c r="AZ14765" s="115"/>
    </row>
    <row r="14766" spans="9:52" s="180" customFormat="1" x14ac:dyDescent="0.25">
      <c r="I14766" s="203"/>
      <c r="AZ14766" s="115"/>
    </row>
    <row r="14767" spans="9:52" s="180" customFormat="1" x14ac:dyDescent="0.25">
      <c r="I14767" s="203"/>
      <c r="AZ14767" s="115"/>
    </row>
    <row r="14768" spans="9:52" s="180" customFormat="1" x14ac:dyDescent="0.25">
      <c r="I14768" s="203"/>
      <c r="AZ14768" s="115"/>
    </row>
    <row r="14769" spans="9:52" s="180" customFormat="1" x14ac:dyDescent="0.25">
      <c r="I14769" s="203"/>
      <c r="AZ14769" s="115"/>
    </row>
    <row r="14770" spans="9:52" s="180" customFormat="1" x14ac:dyDescent="0.25">
      <c r="I14770" s="203"/>
      <c r="AZ14770" s="115"/>
    </row>
    <row r="14771" spans="9:52" s="180" customFormat="1" x14ac:dyDescent="0.25">
      <c r="I14771" s="203"/>
      <c r="AZ14771" s="115"/>
    </row>
    <row r="14772" spans="9:52" s="180" customFormat="1" x14ac:dyDescent="0.25">
      <c r="I14772" s="203"/>
      <c r="AZ14772" s="115"/>
    </row>
    <row r="14773" spans="9:52" s="180" customFormat="1" x14ac:dyDescent="0.25">
      <c r="I14773" s="203"/>
      <c r="AZ14773" s="115"/>
    </row>
    <row r="14774" spans="9:52" s="180" customFormat="1" x14ac:dyDescent="0.25">
      <c r="I14774" s="203"/>
      <c r="AZ14774" s="115"/>
    </row>
    <row r="14775" spans="9:52" s="180" customFormat="1" x14ac:dyDescent="0.25">
      <c r="I14775" s="203"/>
      <c r="AZ14775" s="115"/>
    </row>
    <row r="14776" spans="9:52" s="180" customFormat="1" x14ac:dyDescent="0.25">
      <c r="I14776" s="203"/>
      <c r="AZ14776" s="115"/>
    </row>
    <row r="14777" spans="9:52" s="180" customFormat="1" x14ac:dyDescent="0.25">
      <c r="I14777" s="203"/>
      <c r="AZ14777" s="115"/>
    </row>
    <row r="14778" spans="9:52" s="180" customFormat="1" x14ac:dyDescent="0.25">
      <c r="I14778" s="203"/>
      <c r="AZ14778" s="115"/>
    </row>
    <row r="14779" spans="9:52" s="180" customFormat="1" x14ac:dyDescent="0.25">
      <c r="I14779" s="203"/>
      <c r="AZ14779" s="115"/>
    </row>
    <row r="14780" spans="9:52" s="180" customFormat="1" x14ac:dyDescent="0.25">
      <c r="I14780" s="203"/>
      <c r="AZ14780" s="115"/>
    </row>
    <row r="14781" spans="9:52" s="180" customFormat="1" x14ac:dyDescent="0.25">
      <c r="I14781" s="203"/>
      <c r="AZ14781" s="115"/>
    </row>
    <row r="14782" spans="9:52" s="180" customFormat="1" x14ac:dyDescent="0.25">
      <c r="I14782" s="203"/>
      <c r="AZ14782" s="115"/>
    </row>
    <row r="14783" spans="9:52" s="180" customFormat="1" x14ac:dyDescent="0.25">
      <c r="I14783" s="203"/>
      <c r="AZ14783" s="115"/>
    </row>
    <row r="14784" spans="9:52" s="180" customFormat="1" x14ac:dyDescent="0.25">
      <c r="I14784" s="203"/>
      <c r="AZ14784" s="115"/>
    </row>
    <row r="14785" spans="9:52" s="180" customFormat="1" x14ac:dyDescent="0.25">
      <c r="I14785" s="203"/>
      <c r="AZ14785" s="115"/>
    </row>
    <row r="14786" spans="9:52" s="180" customFormat="1" x14ac:dyDescent="0.25">
      <c r="I14786" s="203"/>
      <c r="AZ14786" s="115"/>
    </row>
    <row r="14787" spans="9:52" s="180" customFormat="1" x14ac:dyDescent="0.25">
      <c r="I14787" s="203"/>
      <c r="AZ14787" s="115"/>
    </row>
    <row r="14788" spans="9:52" s="180" customFormat="1" x14ac:dyDescent="0.25">
      <c r="I14788" s="203"/>
      <c r="AZ14788" s="115"/>
    </row>
    <row r="14789" spans="9:52" s="180" customFormat="1" x14ac:dyDescent="0.25">
      <c r="I14789" s="203"/>
      <c r="AZ14789" s="115"/>
    </row>
    <row r="14790" spans="9:52" s="180" customFormat="1" x14ac:dyDescent="0.25">
      <c r="I14790" s="203"/>
      <c r="AZ14790" s="115"/>
    </row>
    <row r="14791" spans="9:52" s="180" customFormat="1" x14ac:dyDescent="0.25">
      <c r="I14791" s="203"/>
      <c r="AZ14791" s="115"/>
    </row>
    <row r="14792" spans="9:52" s="180" customFormat="1" x14ac:dyDescent="0.25">
      <c r="I14792" s="203"/>
      <c r="AZ14792" s="115"/>
    </row>
    <row r="14793" spans="9:52" s="180" customFormat="1" x14ac:dyDescent="0.25">
      <c r="I14793" s="203"/>
      <c r="AZ14793" s="115"/>
    </row>
    <row r="14794" spans="9:52" s="180" customFormat="1" x14ac:dyDescent="0.25">
      <c r="I14794" s="203"/>
      <c r="AZ14794" s="115"/>
    </row>
    <row r="14795" spans="9:52" s="180" customFormat="1" x14ac:dyDescent="0.25">
      <c r="I14795" s="203"/>
      <c r="AZ14795" s="115"/>
    </row>
    <row r="14796" spans="9:52" s="180" customFormat="1" x14ac:dyDescent="0.25">
      <c r="I14796" s="203"/>
      <c r="AZ14796" s="115"/>
    </row>
    <row r="14797" spans="9:52" s="180" customFormat="1" x14ac:dyDescent="0.25">
      <c r="I14797" s="203"/>
      <c r="AZ14797" s="115"/>
    </row>
    <row r="14798" spans="9:52" s="180" customFormat="1" x14ac:dyDescent="0.25">
      <c r="I14798" s="203"/>
      <c r="AZ14798" s="115"/>
    </row>
    <row r="14799" spans="9:52" s="180" customFormat="1" x14ac:dyDescent="0.25">
      <c r="I14799" s="203"/>
      <c r="AZ14799" s="115"/>
    </row>
    <row r="14800" spans="9:52" s="180" customFormat="1" x14ac:dyDescent="0.25">
      <c r="I14800" s="203"/>
      <c r="AZ14800" s="115"/>
    </row>
    <row r="14801" spans="9:52" s="180" customFormat="1" x14ac:dyDescent="0.25">
      <c r="I14801" s="203"/>
      <c r="AZ14801" s="115"/>
    </row>
    <row r="14802" spans="9:52" s="180" customFormat="1" x14ac:dyDescent="0.25">
      <c r="I14802" s="203"/>
      <c r="AZ14802" s="115"/>
    </row>
    <row r="14803" spans="9:52" s="180" customFormat="1" x14ac:dyDescent="0.25">
      <c r="I14803" s="203"/>
      <c r="AZ14803" s="115"/>
    </row>
    <row r="14804" spans="9:52" s="180" customFormat="1" x14ac:dyDescent="0.25">
      <c r="I14804" s="203"/>
      <c r="AZ14804" s="115"/>
    </row>
    <row r="14805" spans="9:52" s="180" customFormat="1" x14ac:dyDescent="0.25">
      <c r="I14805" s="203"/>
      <c r="AZ14805" s="115"/>
    </row>
    <row r="14806" spans="9:52" s="180" customFormat="1" x14ac:dyDescent="0.25">
      <c r="I14806" s="203"/>
      <c r="AZ14806" s="115"/>
    </row>
    <row r="14807" spans="9:52" s="180" customFormat="1" x14ac:dyDescent="0.25">
      <c r="I14807" s="203"/>
      <c r="AZ14807" s="115"/>
    </row>
    <row r="14808" spans="9:52" s="180" customFormat="1" x14ac:dyDescent="0.25">
      <c r="I14808" s="203"/>
      <c r="AZ14808" s="115"/>
    </row>
    <row r="14809" spans="9:52" s="180" customFormat="1" x14ac:dyDescent="0.25">
      <c r="I14809" s="203"/>
      <c r="AZ14809" s="115"/>
    </row>
    <row r="14810" spans="9:52" s="180" customFormat="1" x14ac:dyDescent="0.25">
      <c r="I14810" s="203"/>
      <c r="AZ14810" s="115"/>
    </row>
    <row r="14811" spans="9:52" s="180" customFormat="1" x14ac:dyDescent="0.25">
      <c r="I14811" s="203"/>
      <c r="AZ14811" s="115"/>
    </row>
    <row r="14812" spans="9:52" s="180" customFormat="1" x14ac:dyDescent="0.25">
      <c r="I14812" s="203"/>
      <c r="AZ14812" s="115"/>
    </row>
    <row r="14813" spans="9:52" s="180" customFormat="1" x14ac:dyDescent="0.25">
      <c r="I14813" s="203"/>
      <c r="AZ14813" s="115"/>
    </row>
    <row r="14814" spans="9:52" s="180" customFormat="1" x14ac:dyDescent="0.25">
      <c r="I14814" s="203"/>
      <c r="AZ14814" s="115"/>
    </row>
    <row r="14815" spans="9:52" s="180" customFormat="1" x14ac:dyDescent="0.25">
      <c r="I14815" s="203"/>
      <c r="AZ14815" s="115"/>
    </row>
    <row r="14816" spans="9:52" s="180" customFormat="1" x14ac:dyDescent="0.25">
      <c r="I14816" s="203"/>
      <c r="AZ14816" s="115"/>
    </row>
    <row r="14817" spans="9:52" s="180" customFormat="1" x14ac:dyDescent="0.25">
      <c r="I14817" s="203"/>
      <c r="AZ14817" s="115"/>
    </row>
    <row r="14818" spans="9:52" s="180" customFormat="1" x14ac:dyDescent="0.25">
      <c r="I14818" s="203"/>
      <c r="AZ14818" s="115"/>
    </row>
    <row r="14819" spans="9:52" s="180" customFormat="1" x14ac:dyDescent="0.25">
      <c r="I14819" s="203"/>
      <c r="AZ14819" s="115"/>
    </row>
    <row r="14820" spans="9:52" s="180" customFormat="1" x14ac:dyDescent="0.25">
      <c r="I14820" s="203"/>
      <c r="AZ14820" s="115"/>
    </row>
    <row r="14821" spans="9:52" s="180" customFormat="1" x14ac:dyDescent="0.25">
      <c r="I14821" s="203"/>
      <c r="AZ14821" s="115"/>
    </row>
    <row r="14822" spans="9:52" s="180" customFormat="1" x14ac:dyDescent="0.25">
      <c r="I14822" s="203"/>
      <c r="AZ14822" s="115"/>
    </row>
    <row r="14823" spans="9:52" s="180" customFormat="1" x14ac:dyDescent="0.25">
      <c r="I14823" s="203"/>
      <c r="AZ14823" s="115"/>
    </row>
    <row r="14824" spans="9:52" s="180" customFormat="1" x14ac:dyDescent="0.25">
      <c r="I14824" s="203"/>
      <c r="AZ14824" s="115"/>
    </row>
    <row r="14825" spans="9:52" s="180" customFormat="1" x14ac:dyDescent="0.25">
      <c r="I14825" s="203"/>
      <c r="AZ14825" s="115"/>
    </row>
    <row r="14826" spans="9:52" s="180" customFormat="1" x14ac:dyDescent="0.25">
      <c r="I14826" s="203"/>
      <c r="AZ14826" s="115"/>
    </row>
    <row r="14827" spans="9:52" s="180" customFormat="1" x14ac:dyDescent="0.25">
      <c r="I14827" s="203"/>
      <c r="AZ14827" s="115"/>
    </row>
    <row r="14828" spans="9:52" s="180" customFormat="1" x14ac:dyDescent="0.25">
      <c r="I14828" s="203"/>
      <c r="AZ14828" s="115"/>
    </row>
    <row r="14829" spans="9:52" s="180" customFormat="1" x14ac:dyDescent="0.25">
      <c r="I14829" s="203"/>
      <c r="AZ14829" s="115"/>
    </row>
    <row r="14830" spans="9:52" s="180" customFormat="1" x14ac:dyDescent="0.25">
      <c r="I14830" s="203"/>
      <c r="AZ14830" s="115"/>
    </row>
    <row r="14831" spans="9:52" s="180" customFormat="1" x14ac:dyDescent="0.25">
      <c r="I14831" s="203"/>
      <c r="AZ14831" s="115"/>
    </row>
    <row r="14832" spans="9:52" s="180" customFormat="1" x14ac:dyDescent="0.25">
      <c r="I14832" s="203"/>
      <c r="AZ14832" s="115"/>
    </row>
    <row r="14833" spans="9:52" s="180" customFormat="1" x14ac:dyDescent="0.25">
      <c r="I14833" s="203"/>
      <c r="AZ14833" s="115"/>
    </row>
    <row r="14834" spans="9:52" s="180" customFormat="1" x14ac:dyDescent="0.25">
      <c r="I14834" s="203"/>
      <c r="AZ14834" s="115"/>
    </row>
    <row r="14835" spans="9:52" s="180" customFormat="1" x14ac:dyDescent="0.25">
      <c r="I14835" s="203"/>
      <c r="AZ14835" s="115"/>
    </row>
    <row r="14836" spans="9:52" s="180" customFormat="1" x14ac:dyDescent="0.25">
      <c r="I14836" s="203"/>
      <c r="AZ14836" s="115"/>
    </row>
    <row r="14837" spans="9:52" s="180" customFormat="1" x14ac:dyDescent="0.25">
      <c r="I14837" s="203"/>
      <c r="AZ14837" s="115"/>
    </row>
    <row r="14838" spans="9:52" s="180" customFormat="1" x14ac:dyDescent="0.25">
      <c r="I14838" s="203"/>
      <c r="AZ14838" s="115"/>
    </row>
    <row r="14839" spans="9:52" s="180" customFormat="1" x14ac:dyDescent="0.25">
      <c r="I14839" s="203"/>
      <c r="AZ14839" s="115"/>
    </row>
    <row r="14840" spans="9:52" s="180" customFormat="1" x14ac:dyDescent="0.25">
      <c r="I14840" s="203"/>
      <c r="AZ14840" s="115"/>
    </row>
    <row r="14841" spans="9:52" s="180" customFormat="1" x14ac:dyDescent="0.25">
      <c r="I14841" s="203"/>
      <c r="AZ14841" s="115"/>
    </row>
    <row r="14842" spans="9:52" s="180" customFormat="1" x14ac:dyDescent="0.25">
      <c r="I14842" s="203"/>
      <c r="AZ14842" s="115"/>
    </row>
    <row r="14843" spans="9:52" s="180" customFormat="1" x14ac:dyDescent="0.25">
      <c r="I14843" s="203"/>
      <c r="AZ14843" s="115"/>
    </row>
    <row r="14844" spans="9:52" s="180" customFormat="1" x14ac:dyDescent="0.25">
      <c r="I14844" s="203"/>
      <c r="AZ14844" s="115"/>
    </row>
    <row r="14845" spans="9:52" s="180" customFormat="1" x14ac:dyDescent="0.25">
      <c r="I14845" s="203"/>
      <c r="AZ14845" s="115"/>
    </row>
    <row r="14846" spans="9:52" s="180" customFormat="1" x14ac:dyDescent="0.25">
      <c r="I14846" s="203"/>
      <c r="AZ14846" s="115"/>
    </row>
    <row r="14847" spans="9:52" s="180" customFormat="1" x14ac:dyDescent="0.25">
      <c r="I14847" s="203"/>
      <c r="AZ14847" s="115"/>
    </row>
    <row r="14848" spans="9:52" s="180" customFormat="1" x14ac:dyDescent="0.25">
      <c r="I14848" s="203"/>
      <c r="AZ14848" s="115"/>
    </row>
    <row r="14849" spans="9:52" s="180" customFormat="1" x14ac:dyDescent="0.25">
      <c r="I14849" s="203"/>
      <c r="AZ14849" s="115"/>
    </row>
    <row r="14850" spans="9:52" s="180" customFormat="1" x14ac:dyDescent="0.25">
      <c r="I14850" s="203"/>
      <c r="AZ14850" s="115"/>
    </row>
    <row r="14851" spans="9:52" s="180" customFormat="1" x14ac:dyDescent="0.25">
      <c r="I14851" s="203"/>
      <c r="AZ14851" s="115"/>
    </row>
    <row r="14852" spans="9:52" s="180" customFormat="1" x14ac:dyDescent="0.25">
      <c r="I14852" s="203"/>
      <c r="AZ14852" s="115"/>
    </row>
    <row r="14853" spans="9:52" s="180" customFormat="1" x14ac:dyDescent="0.25">
      <c r="I14853" s="203"/>
      <c r="AZ14853" s="115"/>
    </row>
    <row r="14854" spans="9:52" s="180" customFormat="1" x14ac:dyDescent="0.25">
      <c r="I14854" s="203"/>
      <c r="AZ14854" s="115"/>
    </row>
    <row r="14855" spans="9:52" s="180" customFormat="1" x14ac:dyDescent="0.25">
      <c r="I14855" s="203"/>
      <c r="AZ14855" s="115"/>
    </row>
    <row r="14856" spans="9:52" s="180" customFormat="1" x14ac:dyDescent="0.25">
      <c r="I14856" s="203"/>
      <c r="AZ14856" s="115"/>
    </row>
    <row r="14857" spans="9:52" s="180" customFormat="1" x14ac:dyDescent="0.25">
      <c r="I14857" s="203"/>
      <c r="AZ14857" s="115"/>
    </row>
    <row r="14858" spans="9:52" s="180" customFormat="1" x14ac:dyDescent="0.25">
      <c r="I14858" s="203"/>
      <c r="AZ14858" s="115"/>
    </row>
    <row r="14859" spans="9:52" s="180" customFormat="1" x14ac:dyDescent="0.25">
      <c r="I14859" s="203"/>
      <c r="AZ14859" s="115"/>
    </row>
    <row r="14860" spans="9:52" s="180" customFormat="1" x14ac:dyDescent="0.25">
      <c r="I14860" s="203"/>
      <c r="AZ14860" s="115"/>
    </row>
    <row r="14861" spans="9:52" s="180" customFormat="1" x14ac:dyDescent="0.25">
      <c r="I14861" s="203"/>
      <c r="AZ14861" s="115"/>
    </row>
    <row r="14862" spans="9:52" s="180" customFormat="1" x14ac:dyDescent="0.25">
      <c r="I14862" s="203"/>
      <c r="AZ14862" s="115"/>
    </row>
    <row r="14863" spans="9:52" s="180" customFormat="1" x14ac:dyDescent="0.25">
      <c r="I14863" s="203"/>
      <c r="AZ14863" s="115"/>
    </row>
    <row r="14864" spans="9:52" s="180" customFormat="1" x14ac:dyDescent="0.25">
      <c r="I14864" s="203"/>
      <c r="AZ14864" s="115"/>
    </row>
    <row r="14865" spans="9:52" s="180" customFormat="1" x14ac:dyDescent="0.25">
      <c r="I14865" s="203"/>
      <c r="AZ14865" s="115"/>
    </row>
    <row r="14866" spans="9:52" s="180" customFormat="1" x14ac:dyDescent="0.25">
      <c r="I14866" s="203"/>
      <c r="AZ14866" s="115"/>
    </row>
    <row r="14867" spans="9:52" s="180" customFormat="1" x14ac:dyDescent="0.25">
      <c r="I14867" s="203"/>
      <c r="AZ14867" s="115"/>
    </row>
    <row r="14868" spans="9:52" s="180" customFormat="1" x14ac:dyDescent="0.25">
      <c r="I14868" s="203"/>
      <c r="AZ14868" s="115"/>
    </row>
    <row r="14869" spans="9:52" s="180" customFormat="1" x14ac:dyDescent="0.25">
      <c r="I14869" s="203"/>
      <c r="AZ14869" s="115"/>
    </row>
    <row r="14870" spans="9:52" s="180" customFormat="1" x14ac:dyDescent="0.25">
      <c r="I14870" s="203"/>
      <c r="AZ14870" s="115"/>
    </row>
    <row r="14871" spans="9:52" s="180" customFormat="1" x14ac:dyDescent="0.25">
      <c r="I14871" s="203"/>
      <c r="AZ14871" s="115"/>
    </row>
    <row r="14872" spans="9:52" s="180" customFormat="1" x14ac:dyDescent="0.25">
      <c r="I14872" s="203"/>
      <c r="AZ14872" s="115"/>
    </row>
    <row r="14873" spans="9:52" s="180" customFormat="1" x14ac:dyDescent="0.25">
      <c r="I14873" s="203"/>
      <c r="AZ14873" s="115"/>
    </row>
    <row r="14874" spans="9:52" s="180" customFormat="1" x14ac:dyDescent="0.25">
      <c r="I14874" s="203"/>
      <c r="AZ14874" s="115"/>
    </row>
    <row r="14875" spans="9:52" s="180" customFormat="1" x14ac:dyDescent="0.25">
      <c r="I14875" s="203"/>
      <c r="AZ14875" s="115"/>
    </row>
    <row r="14876" spans="9:52" s="180" customFormat="1" x14ac:dyDescent="0.25">
      <c r="I14876" s="203"/>
      <c r="AZ14876" s="115"/>
    </row>
    <row r="14877" spans="9:52" s="180" customFormat="1" x14ac:dyDescent="0.25">
      <c r="I14877" s="203"/>
      <c r="AZ14877" s="115"/>
    </row>
    <row r="14878" spans="9:52" s="180" customFormat="1" x14ac:dyDescent="0.25">
      <c r="I14878" s="203"/>
      <c r="AZ14878" s="115"/>
    </row>
    <row r="14879" spans="9:52" s="180" customFormat="1" x14ac:dyDescent="0.25">
      <c r="I14879" s="203"/>
      <c r="AZ14879" s="115"/>
    </row>
    <row r="14880" spans="9:52" s="180" customFormat="1" x14ac:dyDescent="0.25">
      <c r="I14880" s="203"/>
      <c r="AZ14880" s="115"/>
    </row>
    <row r="14881" spans="9:52" s="180" customFormat="1" x14ac:dyDescent="0.25">
      <c r="I14881" s="203"/>
      <c r="AZ14881" s="115"/>
    </row>
    <row r="14882" spans="9:52" s="180" customFormat="1" x14ac:dyDescent="0.25">
      <c r="I14882" s="203"/>
      <c r="AZ14882" s="115"/>
    </row>
    <row r="14883" spans="9:52" s="180" customFormat="1" x14ac:dyDescent="0.25">
      <c r="I14883" s="203"/>
      <c r="AZ14883" s="115"/>
    </row>
    <row r="14884" spans="9:52" s="180" customFormat="1" x14ac:dyDescent="0.25">
      <c r="I14884" s="203"/>
      <c r="AZ14884" s="115"/>
    </row>
    <row r="14885" spans="9:52" s="180" customFormat="1" x14ac:dyDescent="0.25">
      <c r="I14885" s="203"/>
      <c r="AZ14885" s="115"/>
    </row>
    <row r="14886" spans="9:52" s="180" customFormat="1" x14ac:dyDescent="0.25">
      <c r="I14886" s="203"/>
      <c r="AZ14886" s="115"/>
    </row>
    <row r="14887" spans="9:52" s="180" customFormat="1" x14ac:dyDescent="0.25">
      <c r="I14887" s="203"/>
      <c r="AZ14887" s="115"/>
    </row>
    <row r="14888" spans="9:52" s="180" customFormat="1" x14ac:dyDescent="0.25">
      <c r="I14888" s="203"/>
      <c r="AZ14888" s="115"/>
    </row>
    <row r="14889" spans="9:52" s="180" customFormat="1" x14ac:dyDescent="0.25">
      <c r="I14889" s="203"/>
      <c r="AZ14889" s="115"/>
    </row>
    <row r="14890" spans="9:52" s="180" customFormat="1" x14ac:dyDescent="0.25">
      <c r="I14890" s="203"/>
      <c r="AZ14890" s="115"/>
    </row>
    <row r="14891" spans="9:52" s="180" customFormat="1" x14ac:dyDescent="0.25">
      <c r="I14891" s="203"/>
      <c r="AZ14891" s="115"/>
    </row>
    <row r="14892" spans="9:52" s="180" customFormat="1" x14ac:dyDescent="0.25">
      <c r="I14892" s="203"/>
      <c r="AZ14892" s="115"/>
    </row>
    <row r="14893" spans="9:52" s="180" customFormat="1" x14ac:dyDescent="0.25">
      <c r="I14893" s="203"/>
      <c r="AZ14893" s="115"/>
    </row>
    <row r="14894" spans="9:52" s="180" customFormat="1" x14ac:dyDescent="0.25">
      <c r="I14894" s="203"/>
      <c r="AZ14894" s="115"/>
    </row>
    <row r="14895" spans="9:52" s="180" customFormat="1" x14ac:dyDescent="0.25">
      <c r="I14895" s="203"/>
      <c r="AZ14895" s="115"/>
    </row>
    <row r="14896" spans="9:52" s="180" customFormat="1" x14ac:dyDescent="0.25">
      <c r="I14896" s="203"/>
      <c r="AZ14896" s="115"/>
    </row>
    <row r="14897" spans="9:52" s="180" customFormat="1" x14ac:dyDescent="0.25">
      <c r="I14897" s="203"/>
      <c r="AZ14897" s="115"/>
    </row>
    <row r="14898" spans="9:52" s="180" customFormat="1" x14ac:dyDescent="0.25">
      <c r="I14898" s="203"/>
      <c r="AZ14898" s="115"/>
    </row>
    <row r="14899" spans="9:52" s="180" customFormat="1" x14ac:dyDescent="0.25">
      <c r="I14899" s="203"/>
      <c r="AZ14899" s="115"/>
    </row>
    <row r="14900" spans="9:52" s="180" customFormat="1" x14ac:dyDescent="0.25">
      <c r="I14900" s="203"/>
      <c r="AZ14900" s="115"/>
    </row>
    <row r="14901" spans="9:52" s="180" customFormat="1" x14ac:dyDescent="0.25">
      <c r="I14901" s="203"/>
      <c r="AZ14901" s="115"/>
    </row>
    <row r="14902" spans="9:52" s="180" customFormat="1" x14ac:dyDescent="0.25">
      <c r="I14902" s="203"/>
      <c r="AZ14902" s="115"/>
    </row>
    <row r="14903" spans="9:52" s="180" customFormat="1" x14ac:dyDescent="0.25">
      <c r="I14903" s="203"/>
      <c r="AZ14903" s="115"/>
    </row>
    <row r="14904" spans="9:52" s="180" customFormat="1" x14ac:dyDescent="0.25">
      <c r="I14904" s="203"/>
      <c r="AZ14904" s="115"/>
    </row>
    <row r="14905" spans="9:52" s="180" customFormat="1" x14ac:dyDescent="0.25">
      <c r="I14905" s="203"/>
      <c r="AZ14905" s="115"/>
    </row>
    <row r="14906" spans="9:52" s="180" customFormat="1" x14ac:dyDescent="0.25">
      <c r="I14906" s="203"/>
      <c r="AZ14906" s="115"/>
    </row>
    <row r="14907" spans="9:52" s="180" customFormat="1" x14ac:dyDescent="0.25">
      <c r="I14907" s="203"/>
      <c r="AZ14907" s="115"/>
    </row>
    <row r="14908" spans="9:52" s="180" customFormat="1" x14ac:dyDescent="0.25">
      <c r="I14908" s="203"/>
      <c r="AZ14908" s="115"/>
    </row>
    <row r="14909" spans="9:52" s="180" customFormat="1" x14ac:dyDescent="0.25">
      <c r="I14909" s="203"/>
      <c r="AZ14909" s="115"/>
    </row>
    <row r="14910" spans="9:52" s="180" customFormat="1" x14ac:dyDescent="0.25">
      <c r="I14910" s="203"/>
      <c r="AZ14910" s="115"/>
    </row>
    <row r="14911" spans="9:52" s="180" customFormat="1" x14ac:dyDescent="0.25">
      <c r="I14911" s="203"/>
      <c r="AZ14911" s="115"/>
    </row>
    <row r="14912" spans="9:52" s="180" customFormat="1" x14ac:dyDescent="0.25">
      <c r="I14912" s="203"/>
      <c r="AZ14912" s="115"/>
    </row>
    <row r="14913" spans="9:52" s="180" customFormat="1" x14ac:dyDescent="0.25">
      <c r="I14913" s="203"/>
      <c r="AZ14913" s="115"/>
    </row>
    <row r="14914" spans="9:52" s="180" customFormat="1" x14ac:dyDescent="0.25">
      <c r="I14914" s="203"/>
      <c r="AZ14914" s="115"/>
    </row>
    <row r="14915" spans="9:52" s="180" customFormat="1" x14ac:dyDescent="0.25">
      <c r="I14915" s="203"/>
      <c r="AZ14915" s="115"/>
    </row>
    <row r="14916" spans="9:52" s="180" customFormat="1" x14ac:dyDescent="0.25">
      <c r="I14916" s="203"/>
      <c r="AZ14916" s="115"/>
    </row>
    <row r="14917" spans="9:52" s="180" customFormat="1" x14ac:dyDescent="0.25">
      <c r="I14917" s="203"/>
      <c r="AZ14917" s="115"/>
    </row>
    <row r="14918" spans="9:52" s="180" customFormat="1" x14ac:dyDescent="0.25">
      <c r="I14918" s="203"/>
      <c r="AZ14918" s="115"/>
    </row>
    <row r="14919" spans="9:52" s="180" customFormat="1" x14ac:dyDescent="0.25">
      <c r="I14919" s="203"/>
      <c r="AZ14919" s="115"/>
    </row>
    <row r="14920" spans="9:52" s="180" customFormat="1" x14ac:dyDescent="0.25">
      <c r="I14920" s="203"/>
      <c r="AZ14920" s="115"/>
    </row>
    <row r="14921" spans="9:52" s="180" customFormat="1" x14ac:dyDescent="0.25">
      <c r="I14921" s="203"/>
      <c r="AZ14921" s="115"/>
    </row>
    <row r="14922" spans="9:52" s="180" customFormat="1" x14ac:dyDescent="0.25">
      <c r="I14922" s="203"/>
      <c r="AZ14922" s="115"/>
    </row>
    <row r="14923" spans="9:52" s="180" customFormat="1" x14ac:dyDescent="0.25">
      <c r="I14923" s="203"/>
      <c r="AZ14923" s="115"/>
    </row>
    <row r="14924" spans="9:52" s="180" customFormat="1" x14ac:dyDescent="0.25">
      <c r="I14924" s="203"/>
      <c r="AZ14924" s="115"/>
    </row>
    <row r="14925" spans="9:52" s="180" customFormat="1" x14ac:dyDescent="0.25">
      <c r="I14925" s="203"/>
      <c r="AZ14925" s="115"/>
    </row>
    <row r="14926" spans="9:52" s="180" customFormat="1" x14ac:dyDescent="0.25">
      <c r="I14926" s="203"/>
      <c r="AZ14926" s="115"/>
    </row>
    <row r="14927" spans="9:52" s="180" customFormat="1" x14ac:dyDescent="0.25">
      <c r="I14927" s="203"/>
      <c r="AZ14927" s="115"/>
    </row>
    <row r="14928" spans="9:52" s="180" customFormat="1" x14ac:dyDescent="0.25">
      <c r="I14928" s="203"/>
      <c r="AZ14928" s="115"/>
    </row>
    <row r="14929" spans="9:52" s="180" customFormat="1" x14ac:dyDescent="0.25">
      <c r="I14929" s="203"/>
      <c r="AZ14929" s="115"/>
    </row>
    <row r="14930" spans="9:52" s="180" customFormat="1" x14ac:dyDescent="0.25">
      <c r="I14930" s="203"/>
      <c r="AZ14930" s="115"/>
    </row>
    <row r="14931" spans="9:52" s="180" customFormat="1" x14ac:dyDescent="0.25">
      <c r="I14931" s="203"/>
      <c r="AZ14931" s="115"/>
    </row>
    <row r="14932" spans="9:52" s="180" customFormat="1" x14ac:dyDescent="0.25">
      <c r="I14932" s="203"/>
      <c r="AZ14932" s="115"/>
    </row>
    <row r="14933" spans="9:52" s="180" customFormat="1" x14ac:dyDescent="0.25">
      <c r="I14933" s="203"/>
      <c r="AZ14933" s="115"/>
    </row>
    <row r="14934" spans="9:52" s="180" customFormat="1" x14ac:dyDescent="0.25">
      <c r="I14934" s="203"/>
      <c r="AZ14934" s="115"/>
    </row>
    <row r="14935" spans="9:52" s="180" customFormat="1" x14ac:dyDescent="0.25">
      <c r="I14935" s="203"/>
      <c r="AZ14935" s="115"/>
    </row>
    <row r="14936" spans="9:52" s="180" customFormat="1" x14ac:dyDescent="0.25">
      <c r="I14936" s="203"/>
      <c r="AZ14936" s="115"/>
    </row>
    <row r="14937" spans="9:52" s="180" customFormat="1" x14ac:dyDescent="0.25">
      <c r="I14937" s="203"/>
      <c r="AZ14937" s="115"/>
    </row>
    <row r="14938" spans="9:52" s="180" customFormat="1" x14ac:dyDescent="0.25">
      <c r="I14938" s="203"/>
      <c r="AZ14938" s="115"/>
    </row>
    <row r="14939" spans="9:52" s="180" customFormat="1" x14ac:dyDescent="0.25">
      <c r="I14939" s="203"/>
      <c r="AZ14939" s="115"/>
    </row>
    <row r="14940" spans="9:52" s="180" customFormat="1" x14ac:dyDescent="0.25">
      <c r="I14940" s="203"/>
      <c r="AZ14940" s="115"/>
    </row>
    <row r="14941" spans="9:52" s="180" customFormat="1" x14ac:dyDescent="0.25">
      <c r="I14941" s="203"/>
      <c r="AZ14941" s="115"/>
    </row>
    <row r="14942" spans="9:52" s="180" customFormat="1" x14ac:dyDescent="0.25">
      <c r="I14942" s="203"/>
      <c r="AZ14942" s="115"/>
    </row>
    <row r="14943" spans="9:52" s="180" customFormat="1" x14ac:dyDescent="0.25">
      <c r="I14943" s="203"/>
      <c r="AZ14943" s="115"/>
    </row>
    <row r="14944" spans="9:52" s="180" customFormat="1" x14ac:dyDescent="0.25">
      <c r="I14944" s="203"/>
      <c r="AZ14944" s="115"/>
    </row>
    <row r="14945" spans="9:52" s="180" customFormat="1" x14ac:dyDescent="0.25">
      <c r="I14945" s="203"/>
      <c r="AZ14945" s="115"/>
    </row>
    <row r="14946" spans="9:52" s="180" customFormat="1" x14ac:dyDescent="0.25">
      <c r="I14946" s="203"/>
      <c r="AZ14946" s="115"/>
    </row>
    <row r="14947" spans="9:52" s="180" customFormat="1" x14ac:dyDescent="0.25">
      <c r="I14947" s="203"/>
      <c r="AZ14947" s="115"/>
    </row>
    <row r="14948" spans="9:52" s="180" customFormat="1" x14ac:dyDescent="0.25">
      <c r="I14948" s="203"/>
      <c r="AZ14948" s="115"/>
    </row>
    <row r="14949" spans="9:52" s="180" customFormat="1" x14ac:dyDescent="0.25">
      <c r="I14949" s="203"/>
      <c r="AZ14949" s="115"/>
    </row>
    <row r="14950" spans="9:52" s="180" customFormat="1" x14ac:dyDescent="0.25">
      <c r="I14950" s="203"/>
      <c r="AZ14950" s="115"/>
    </row>
    <row r="14951" spans="9:52" s="180" customFormat="1" x14ac:dyDescent="0.25">
      <c r="I14951" s="203"/>
      <c r="AZ14951" s="115"/>
    </row>
    <row r="14952" spans="9:52" s="180" customFormat="1" x14ac:dyDescent="0.25">
      <c r="I14952" s="203"/>
      <c r="AZ14952" s="115"/>
    </row>
    <row r="14953" spans="9:52" s="180" customFormat="1" x14ac:dyDescent="0.25">
      <c r="I14953" s="203"/>
      <c r="AZ14953" s="115"/>
    </row>
    <row r="14954" spans="9:52" s="180" customFormat="1" x14ac:dyDescent="0.25">
      <c r="I14954" s="203"/>
      <c r="AZ14954" s="115"/>
    </row>
    <row r="14955" spans="9:52" s="180" customFormat="1" x14ac:dyDescent="0.25">
      <c r="I14955" s="203"/>
      <c r="AZ14955" s="115"/>
    </row>
    <row r="14956" spans="9:52" s="180" customFormat="1" x14ac:dyDescent="0.25">
      <c r="I14956" s="203"/>
      <c r="AZ14956" s="115"/>
    </row>
    <row r="14957" spans="9:52" s="180" customFormat="1" x14ac:dyDescent="0.25">
      <c r="I14957" s="203"/>
      <c r="AZ14957" s="115"/>
    </row>
    <row r="14958" spans="9:52" s="180" customFormat="1" x14ac:dyDescent="0.25">
      <c r="I14958" s="203"/>
      <c r="AZ14958" s="115"/>
    </row>
    <row r="14959" spans="9:52" s="180" customFormat="1" x14ac:dyDescent="0.25">
      <c r="I14959" s="203"/>
      <c r="AZ14959" s="115"/>
    </row>
    <row r="14960" spans="9:52" s="180" customFormat="1" x14ac:dyDescent="0.25">
      <c r="I14960" s="203"/>
      <c r="AZ14960" s="115"/>
    </row>
    <row r="14961" spans="9:52" s="180" customFormat="1" x14ac:dyDescent="0.25">
      <c r="I14961" s="203"/>
      <c r="AZ14961" s="115"/>
    </row>
    <row r="14962" spans="9:52" s="180" customFormat="1" x14ac:dyDescent="0.25">
      <c r="I14962" s="203"/>
      <c r="AZ14962" s="115"/>
    </row>
    <row r="14963" spans="9:52" s="180" customFormat="1" x14ac:dyDescent="0.25">
      <c r="I14963" s="203"/>
      <c r="AZ14963" s="115"/>
    </row>
    <row r="14964" spans="9:52" s="180" customFormat="1" x14ac:dyDescent="0.25">
      <c r="I14964" s="203"/>
      <c r="AZ14964" s="115"/>
    </row>
    <row r="14965" spans="9:52" s="180" customFormat="1" x14ac:dyDescent="0.25">
      <c r="I14965" s="203"/>
      <c r="AZ14965" s="115"/>
    </row>
    <row r="14966" spans="9:52" s="180" customFormat="1" x14ac:dyDescent="0.25">
      <c r="I14966" s="203"/>
      <c r="AZ14966" s="115"/>
    </row>
    <row r="14967" spans="9:52" s="180" customFormat="1" x14ac:dyDescent="0.25">
      <c r="I14967" s="203"/>
      <c r="AZ14967" s="115"/>
    </row>
    <row r="14968" spans="9:52" s="180" customFormat="1" x14ac:dyDescent="0.25">
      <c r="I14968" s="203"/>
      <c r="AZ14968" s="115"/>
    </row>
    <row r="14969" spans="9:52" s="180" customFormat="1" x14ac:dyDescent="0.25">
      <c r="I14969" s="203"/>
      <c r="AZ14969" s="115"/>
    </row>
    <row r="14970" spans="9:52" s="180" customFormat="1" x14ac:dyDescent="0.25">
      <c r="I14970" s="203"/>
      <c r="AZ14970" s="115"/>
    </row>
    <row r="14971" spans="9:52" s="180" customFormat="1" x14ac:dyDescent="0.25">
      <c r="I14971" s="203"/>
      <c r="AZ14971" s="115"/>
    </row>
    <row r="14972" spans="9:52" s="180" customFormat="1" x14ac:dyDescent="0.25">
      <c r="I14972" s="203"/>
      <c r="AZ14972" s="115"/>
    </row>
    <row r="14973" spans="9:52" s="180" customFormat="1" x14ac:dyDescent="0.25">
      <c r="I14973" s="203"/>
      <c r="AZ14973" s="115"/>
    </row>
    <row r="14974" spans="9:52" s="180" customFormat="1" x14ac:dyDescent="0.25">
      <c r="I14974" s="203"/>
      <c r="AZ14974" s="115"/>
    </row>
    <row r="14975" spans="9:52" s="180" customFormat="1" x14ac:dyDescent="0.25">
      <c r="I14975" s="203"/>
      <c r="AZ14975" s="115"/>
    </row>
    <row r="14976" spans="9:52" s="180" customFormat="1" x14ac:dyDescent="0.25">
      <c r="I14976" s="203"/>
      <c r="AZ14976" s="115"/>
    </row>
    <row r="14977" spans="9:52" s="180" customFormat="1" x14ac:dyDescent="0.25">
      <c r="I14977" s="203"/>
      <c r="AZ14977" s="115"/>
    </row>
    <row r="14978" spans="9:52" s="180" customFormat="1" x14ac:dyDescent="0.25">
      <c r="I14978" s="203"/>
      <c r="AZ14978" s="115"/>
    </row>
    <row r="14979" spans="9:52" s="180" customFormat="1" x14ac:dyDescent="0.25">
      <c r="I14979" s="203"/>
      <c r="AZ14979" s="115"/>
    </row>
    <row r="14980" spans="9:52" s="180" customFormat="1" x14ac:dyDescent="0.25">
      <c r="I14980" s="203"/>
      <c r="AZ14980" s="115"/>
    </row>
    <row r="14981" spans="9:52" s="180" customFormat="1" x14ac:dyDescent="0.25">
      <c r="I14981" s="203"/>
      <c r="AZ14981" s="115"/>
    </row>
    <row r="14982" spans="9:52" s="180" customFormat="1" x14ac:dyDescent="0.25">
      <c r="I14982" s="203"/>
      <c r="AZ14982" s="115"/>
    </row>
    <row r="14983" spans="9:52" s="180" customFormat="1" x14ac:dyDescent="0.25">
      <c r="I14983" s="203"/>
      <c r="AZ14983" s="115"/>
    </row>
    <row r="14984" spans="9:52" s="180" customFormat="1" x14ac:dyDescent="0.25">
      <c r="I14984" s="203"/>
      <c r="AZ14984" s="115"/>
    </row>
    <row r="14985" spans="9:52" s="180" customFormat="1" x14ac:dyDescent="0.25">
      <c r="I14985" s="203"/>
      <c r="AZ14985" s="115"/>
    </row>
    <row r="14986" spans="9:52" s="180" customFormat="1" x14ac:dyDescent="0.25">
      <c r="I14986" s="203"/>
      <c r="AZ14986" s="115"/>
    </row>
    <row r="14987" spans="9:52" s="180" customFormat="1" x14ac:dyDescent="0.25">
      <c r="I14987" s="203"/>
      <c r="AZ14987" s="115"/>
    </row>
    <row r="14988" spans="9:52" s="180" customFormat="1" x14ac:dyDescent="0.25">
      <c r="I14988" s="203"/>
      <c r="AZ14988" s="115"/>
    </row>
    <row r="14989" spans="9:52" s="180" customFormat="1" x14ac:dyDescent="0.25">
      <c r="I14989" s="203"/>
      <c r="AZ14989" s="115"/>
    </row>
    <row r="14990" spans="9:52" s="180" customFormat="1" x14ac:dyDescent="0.25">
      <c r="I14990" s="203"/>
      <c r="AZ14990" s="115"/>
    </row>
    <row r="14991" spans="9:52" s="180" customFormat="1" x14ac:dyDescent="0.25">
      <c r="I14991" s="203"/>
      <c r="AZ14991" s="115"/>
    </row>
    <row r="14992" spans="9:52" s="180" customFormat="1" x14ac:dyDescent="0.25">
      <c r="I14992" s="203"/>
      <c r="AZ14992" s="115"/>
    </row>
    <row r="14993" spans="9:52" s="180" customFormat="1" x14ac:dyDescent="0.25">
      <c r="I14993" s="203"/>
      <c r="AZ14993" s="115"/>
    </row>
    <row r="14994" spans="9:52" s="180" customFormat="1" x14ac:dyDescent="0.25">
      <c r="I14994" s="203"/>
      <c r="AZ14994" s="115"/>
    </row>
    <row r="14995" spans="9:52" s="180" customFormat="1" x14ac:dyDescent="0.25">
      <c r="I14995" s="203"/>
      <c r="AZ14995" s="115"/>
    </row>
    <row r="14996" spans="9:52" s="180" customFormat="1" x14ac:dyDescent="0.25">
      <c r="I14996" s="203"/>
      <c r="AZ14996" s="115"/>
    </row>
    <row r="14997" spans="9:52" s="180" customFormat="1" x14ac:dyDescent="0.25">
      <c r="I14997" s="203"/>
      <c r="AZ14997" s="115"/>
    </row>
    <row r="14998" spans="9:52" s="180" customFormat="1" x14ac:dyDescent="0.25">
      <c r="I14998" s="203"/>
      <c r="AZ14998" s="115"/>
    </row>
    <row r="14999" spans="9:52" s="180" customFormat="1" x14ac:dyDescent="0.25">
      <c r="I14999" s="203"/>
      <c r="AZ14999" s="115"/>
    </row>
    <row r="15000" spans="9:52" s="180" customFormat="1" x14ac:dyDescent="0.25">
      <c r="I15000" s="203"/>
      <c r="AZ15000" s="115"/>
    </row>
    <row r="15001" spans="9:52" s="180" customFormat="1" x14ac:dyDescent="0.25">
      <c r="I15001" s="203"/>
      <c r="AZ15001" s="115"/>
    </row>
    <row r="15002" spans="9:52" s="180" customFormat="1" x14ac:dyDescent="0.25">
      <c r="I15002" s="203"/>
      <c r="AZ15002" s="115"/>
    </row>
    <row r="15003" spans="9:52" s="180" customFormat="1" x14ac:dyDescent="0.25">
      <c r="I15003" s="203"/>
      <c r="AZ15003" s="115"/>
    </row>
    <row r="15004" spans="9:52" s="180" customFormat="1" x14ac:dyDescent="0.25">
      <c r="I15004" s="203"/>
      <c r="AZ15004" s="115"/>
    </row>
    <row r="15005" spans="9:52" s="180" customFormat="1" x14ac:dyDescent="0.25">
      <c r="I15005" s="203"/>
      <c r="AZ15005" s="115"/>
    </row>
    <row r="15006" spans="9:52" s="180" customFormat="1" x14ac:dyDescent="0.25">
      <c r="I15006" s="203"/>
      <c r="AZ15006" s="115"/>
    </row>
    <row r="15007" spans="9:52" s="180" customFormat="1" x14ac:dyDescent="0.25">
      <c r="I15007" s="203"/>
      <c r="AZ15007" s="115"/>
    </row>
    <row r="15008" spans="9:52" s="180" customFormat="1" x14ac:dyDescent="0.25">
      <c r="I15008" s="203"/>
      <c r="AZ15008" s="115"/>
    </row>
    <row r="15009" spans="9:52" s="180" customFormat="1" x14ac:dyDescent="0.25">
      <c r="I15009" s="203"/>
      <c r="AZ15009" s="115"/>
    </row>
    <row r="15010" spans="9:52" s="180" customFormat="1" x14ac:dyDescent="0.25">
      <c r="I15010" s="203"/>
      <c r="AZ15010" s="115"/>
    </row>
    <row r="15011" spans="9:52" s="180" customFormat="1" x14ac:dyDescent="0.25">
      <c r="I15011" s="203"/>
      <c r="AZ15011" s="115"/>
    </row>
    <row r="15012" spans="9:52" s="180" customFormat="1" x14ac:dyDescent="0.25">
      <c r="I15012" s="203"/>
      <c r="AZ15012" s="115"/>
    </row>
    <row r="15013" spans="9:52" s="180" customFormat="1" x14ac:dyDescent="0.25">
      <c r="I15013" s="203"/>
      <c r="AZ15013" s="115"/>
    </row>
    <row r="15014" spans="9:52" s="180" customFormat="1" x14ac:dyDescent="0.25">
      <c r="I15014" s="203"/>
      <c r="AZ15014" s="115"/>
    </row>
    <row r="15015" spans="9:52" s="180" customFormat="1" x14ac:dyDescent="0.25">
      <c r="I15015" s="203"/>
      <c r="AZ15015" s="115"/>
    </row>
    <row r="15016" spans="9:52" s="180" customFormat="1" x14ac:dyDescent="0.25">
      <c r="I15016" s="203"/>
      <c r="AZ15016" s="115"/>
    </row>
    <row r="15017" spans="9:52" s="180" customFormat="1" x14ac:dyDescent="0.25">
      <c r="I15017" s="203"/>
      <c r="AZ15017" s="115"/>
    </row>
    <row r="15018" spans="9:52" s="180" customFormat="1" x14ac:dyDescent="0.25">
      <c r="I15018" s="203"/>
      <c r="AZ15018" s="115"/>
    </row>
    <row r="15019" spans="9:52" s="180" customFormat="1" x14ac:dyDescent="0.25">
      <c r="I15019" s="203"/>
      <c r="AZ15019" s="115"/>
    </row>
    <row r="15020" spans="9:52" s="180" customFormat="1" x14ac:dyDescent="0.25">
      <c r="I15020" s="203"/>
      <c r="AZ15020" s="115"/>
    </row>
    <row r="15021" spans="9:52" s="180" customFormat="1" x14ac:dyDescent="0.25">
      <c r="I15021" s="203"/>
      <c r="AZ15021" s="115"/>
    </row>
    <row r="15022" spans="9:52" s="180" customFormat="1" x14ac:dyDescent="0.25">
      <c r="I15022" s="203"/>
      <c r="AZ15022" s="115"/>
    </row>
    <row r="15023" spans="9:52" s="180" customFormat="1" x14ac:dyDescent="0.25">
      <c r="I15023" s="203"/>
      <c r="AZ15023" s="115"/>
    </row>
    <row r="15024" spans="9:52" s="180" customFormat="1" x14ac:dyDescent="0.25">
      <c r="I15024" s="203"/>
      <c r="AZ15024" s="115"/>
    </row>
    <row r="15025" spans="9:52" s="180" customFormat="1" x14ac:dyDescent="0.25">
      <c r="I15025" s="203"/>
      <c r="AZ15025" s="115"/>
    </row>
    <row r="15026" spans="9:52" s="180" customFormat="1" x14ac:dyDescent="0.25">
      <c r="I15026" s="203"/>
      <c r="AZ15026" s="115"/>
    </row>
    <row r="15027" spans="9:52" s="180" customFormat="1" x14ac:dyDescent="0.25">
      <c r="I15027" s="203"/>
      <c r="AZ15027" s="115"/>
    </row>
    <row r="15028" spans="9:52" s="180" customFormat="1" x14ac:dyDescent="0.25">
      <c r="I15028" s="203"/>
      <c r="AZ15028" s="115"/>
    </row>
    <row r="15029" spans="9:52" s="180" customFormat="1" x14ac:dyDescent="0.25">
      <c r="I15029" s="203"/>
      <c r="AZ15029" s="115"/>
    </row>
    <row r="15030" spans="9:52" s="180" customFormat="1" x14ac:dyDescent="0.25">
      <c r="I15030" s="203"/>
      <c r="AZ15030" s="115"/>
    </row>
    <row r="15031" spans="9:52" s="180" customFormat="1" x14ac:dyDescent="0.25">
      <c r="I15031" s="203"/>
      <c r="AZ15031" s="115"/>
    </row>
    <row r="15032" spans="9:52" s="180" customFormat="1" x14ac:dyDescent="0.25">
      <c r="I15032" s="203"/>
      <c r="AZ15032" s="115"/>
    </row>
    <row r="15033" spans="9:52" s="180" customFormat="1" x14ac:dyDescent="0.25">
      <c r="I15033" s="203"/>
      <c r="AZ15033" s="115"/>
    </row>
    <row r="15034" spans="9:52" s="180" customFormat="1" x14ac:dyDescent="0.25">
      <c r="I15034" s="203"/>
      <c r="AZ15034" s="115"/>
    </row>
    <row r="15035" spans="9:52" s="180" customFormat="1" x14ac:dyDescent="0.25">
      <c r="I15035" s="203"/>
      <c r="AZ15035" s="115"/>
    </row>
    <row r="15036" spans="9:52" s="180" customFormat="1" x14ac:dyDescent="0.25">
      <c r="I15036" s="203"/>
      <c r="AZ15036" s="115"/>
    </row>
    <row r="15037" spans="9:52" s="180" customFormat="1" x14ac:dyDescent="0.25">
      <c r="I15037" s="203"/>
      <c r="AZ15037" s="115"/>
    </row>
    <row r="15038" spans="9:52" s="180" customFormat="1" x14ac:dyDescent="0.25">
      <c r="I15038" s="203"/>
      <c r="AZ15038" s="115"/>
    </row>
    <row r="15039" spans="9:52" s="180" customFormat="1" x14ac:dyDescent="0.25">
      <c r="I15039" s="203"/>
      <c r="AZ15039" s="115"/>
    </row>
    <row r="15040" spans="9:52" s="180" customFormat="1" x14ac:dyDescent="0.25">
      <c r="I15040" s="203"/>
      <c r="AZ15040" s="115"/>
    </row>
    <row r="15041" spans="9:52" s="180" customFormat="1" x14ac:dyDescent="0.25">
      <c r="I15041" s="203"/>
      <c r="AZ15041" s="115"/>
    </row>
    <row r="15042" spans="9:52" s="180" customFormat="1" x14ac:dyDescent="0.25">
      <c r="I15042" s="203"/>
      <c r="AZ15042" s="115"/>
    </row>
    <row r="15043" spans="9:52" s="180" customFormat="1" x14ac:dyDescent="0.25">
      <c r="I15043" s="203"/>
      <c r="AZ15043" s="115"/>
    </row>
    <row r="15044" spans="9:52" s="180" customFormat="1" x14ac:dyDescent="0.25">
      <c r="I15044" s="203"/>
      <c r="AZ15044" s="115"/>
    </row>
    <row r="15045" spans="9:52" s="180" customFormat="1" x14ac:dyDescent="0.25">
      <c r="I15045" s="203"/>
      <c r="AZ15045" s="115"/>
    </row>
    <row r="15046" spans="9:52" s="180" customFormat="1" x14ac:dyDescent="0.25">
      <c r="I15046" s="203"/>
      <c r="AZ15046" s="115"/>
    </row>
    <row r="15047" spans="9:52" s="180" customFormat="1" x14ac:dyDescent="0.25">
      <c r="I15047" s="203"/>
      <c r="AZ15047" s="115"/>
    </row>
    <row r="15048" spans="9:52" s="180" customFormat="1" x14ac:dyDescent="0.25">
      <c r="I15048" s="203"/>
      <c r="AZ15048" s="115"/>
    </row>
    <row r="15049" spans="9:52" s="180" customFormat="1" x14ac:dyDescent="0.25">
      <c r="I15049" s="203"/>
      <c r="AZ15049" s="115"/>
    </row>
    <row r="15050" spans="9:52" s="180" customFormat="1" x14ac:dyDescent="0.25">
      <c r="I15050" s="203"/>
      <c r="AZ15050" s="115"/>
    </row>
    <row r="15051" spans="9:52" s="180" customFormat="1" x14ac:dyDescent="0.25">
      <c r="I15051" s="203"/>
      <c r="AZ15051" s="115"/>
    </row>
    <row r="15052" spans="9:52" s="180" customFormat="1" x14ac:dyDescent="0.25">
      <c r="I15052" s="203"/>
      <c r="AZ15052" s="115"/>
    </row>
    <row r="15053" spans="9:52" s="180" customFormat="1" x14ac:dyDescent="0.25">
      <c r="I15053" s="203"/>
      <c r="AZ15053" s="115"/>
    </row>
    <row r="15054" spans="9:52" s="180" customFormat="1" x14ac:dyDescent="0.25">
      <c r="I15054" s="203"/>
      <c r="AZ15054" s="115"/>
    </row>
    <row r="15055" spans="9:52" s="180" customFormat="1" x14ac:dyDescent="0.25">
      <c r="I15055" s="203"/>
      <c r="AZ15055" s="115"/>
    </row>
    <row r="15056" spans="9:52" s="180" customFormat="1" x14ac:dyDescent="0.25">
      <c r="I15056" s="203"/>
      <c r="AZ15056" s="115"/>
    </row>
    <row r="15057" spans="9:52" s="180" customFormat="1" x14ac:dyDescent="0.25">
      <c r="I15057" s="203"/>
      <c r="AZ15057" s="115"/>
    </row>
    <row r="15058" spans="9:52" s="180" customFormat="1" x14ac:dyDescent="0.25">
      <c r="I15058" s="203"/>
      <c r="AZ15058" s="115"/>
    </row>
    <row r="15059" spans="9:52" s="180" customFormat="1" x14ac:dyDescent="0.25">
      <c r="I15059" s="203"/>
      <c r="AZ15059" s="115"/>
    </row>
    <row r="15060" spans="9:52" s="180" customFormat="1" x14ac:dyDescent="0.25">
      <c r="I15060" s="203"/>
      <c r="AZ15060" s="115"/>
    </row>
    <row r="15061" spans="9:52" s="180" customFormat="1" x14ac:dyDescent="0.25">
      <c r="I15061" s="203"/>
      <c r="AZ15061" s="115"/>
    </row>
    <row r="15062" spans="9:52" s="180" customFormat="1" x14ac:dyDescent="0.25">
      <c r="I15062" s="203"/>
      <c r="AZ15062" s="115"/>
    </row>
    <row r="15063" spans="9:52" s="180" customFormat="1" x14ac:dyDescent="0.25">
      <c r="I15063" s="203"/>
      <c r="AZ15063" s="115"/>
    </row>
    <row r="15064" spans="9:52" s="180" customFormat="1" x14ac:dyDescent="0.25">
      <c r="I15064" s="203"/>
      <c r="AZ15064" s="115"/>
    </row>
    <row r="15065" spans="9:52" s="180" customFormat="1" x14ac:dyDescent="0.25">
      <c r="I15065" s="203"/>
      <c r="AZ15065" s="115"/>
    </row>
    <row r="15066" spans="9:52" s="180" customFormat="1" x14ac:dyDescent="0.25">
      <c r="I15066" s="203"/>
      <c r="AZ15066" s="115"/>
    </row>
    <row r="15067" spans="9:52" s="180" customFormat="1" x14ac:dyDescent="0.25">
      <c r="I15067" s="203"/>
      <c r="AZ15067" s="115"/>
    </row>
    <row r="15068" spans="9:52" s="180" customFormat="1" x14ac:dyDescent="0.25">
      <c r="I15068" s="203"/>
      <c r="AZ15068" s="115"/>
    </row>
    <row r="15069" spans="9:52" s="180" customFormat="1" x14ac:dyDescent="0.25">
      <c r="I15069" s="203"/>
      <c r="AZ15069" s="115"/>
    </row>
    <row r="15070" spans="9:52" s="180" customFormat="1" x14ac:dyDescent="0.25">
      <c r="I15070" s="203"/>
      <c r="AZ15070" s="115"/>
    </row>
    <row r="15071" spans="9:52" s="180" customFormat="1" x14ac:dyDescent="0.25">
      <c r="I15071" s="203"/>
      <c r="AZ15071" s="115"/>
    </row>
    <row r="15072" spans="9:52" s="180" customFormat="1" x14ac:dyDescent="0.25">
      <c r="I15072" s="203"/>
      <c r="AZ15072" s="115"/>
    </row>
    <row r="15073" spans="9:52" s="180" customFormat="1" x14ac:dyDescent="0.25">
      <c r="I15073" s="203"/>
      <c r="AZ15073" s="115"/>
    </row>
    <row r="15074" spans="9:52" s="180" customFormat="1" x14ac:dyDescent="0.25">
      <c r="I15074" s="203"/>
      <c r="AZ15074" s="115"/>
    </row>
    <row r="15075" spans="9:52" s="180" customFormat="1" x14ac:dyDescent="0.25">
      <c r="I15075" s="203"/>
      <c r="AZ15075" s="115"/>
    </row>
    <row r="15076" spans="9:52" s="180" customFormat="1" x14ac:dyDescent="0.25">
      <c r="I15076" s="203"/>
      <c r="AZ15076" s="115"/>
    </row>
    <row r="15077" spans="9:52" s="180" customFormat="1" x14ac:dyDescent="0.25">
      <c r="I15077" s="203"/>
      <c r="AZ15077" s="115"/>
    </row>
    <row r="15078" spans="9:52" s="180" customFormat="1" x14ac:dyDescent="0.25">
      <c r="I15078" s="203"/>
      <c r="AZ15078" s="115"/>
    </row>
    <row r="15079" spans="9:52" s="180" customFormat="1" x14ac:dyDescent="0.25">
      <c r="I15079" s="203"/>
      <c r="AZ15079" s="115"/>
    </row>
    <row r="15080" spans="9:52" s="180" customFormat="1" x14ac:dyDescent="0.25">
      <c r="I15080" s="203"/>
      <c r="AZ15080" s="115"/>
    </row>
    <row r="15081" spans="9:52" s="180" customFormat="1" x14ac:dyDescent="0.25">
      <c r="I15081" s="203"/>
      <c r="AZ15081" s="115"/>
    </row>
    <row r="15082" spans="9:52" s="180" customFormat="1" x14ac:dyDescent="0.25">
      <c r="I15082" s="203"/>
      <c r="AZ15082" s="115"/>
    </row>
    <row r="15083" spans="9:52" s="180" customFormat="1" x14ac:dyDescent="0.25">
      <c r="I15083" s="203"/>
      <c r="AZ15083" s="115"/>
    </row>
    <row r="15084" spans="9:52" s="180" customFormat="1" x14ac:dyDescent="0.25">
      <c r="I15084" s="203"/>
      <c r="AZ15084" s="115"/>
    </row>
    <row r="15085" spans="9:52" s="180" customFormat="1" x14ac:dyDescent="0.25">
      <c r="I15085" s="203"/>
      <c r="AZ15085" s="115"/>
    </row>
    <row r="15086" spans="9:52" s="180" customFormat="1" x14ac:dyDescent="0.25">
      <c r="I15086" s="203"/>
      <c r="AZ15086" s="115"/>
    </row>
    <row r="15087" spans="9:52" s="180" customFormat="1" x14ac:dyDescent="0.25">
      <c r="I15087" s="203"/>
      <c r="AZ15087" s="115"/>
    </row>
    <row r="15088" spans="9:52" s="180" customFormat="1" x14ac:dyDescent="0.25">
      <c r="I15088" s="203"/>
      <c r="AZ15088" s="115"/>
    </row>
    <row r="15089" spans="9:52" s="180" customFormat="1" x14ac:dyDescent="0.25">
      <c r="I15089" s="203"/>
      <c r="AZ15089" s="115"/>
    </row>
    <row r="15090" spans="9:52" s="180" customFormat="1" x14ac:dyDescent="0.25">
      <c r="I15090" s="203"/>
      <c r="AZ15090" s="115"/>
    </row>
    <row r="15091" spans="9:52" s="180" customFormat="1" x14ac:dyDescent="0.25">
      <c r="I15091" s="203"/>
      <c r="AZ15091" s="115"/>
    </row>
    <row r="15092" spans="9:52" s="180" customFormat="1" x14ac:dyDescent="0.25">
      <c r="I15092" s="203"/>
      <c r="AZ15092" s="115"/>
    </row>
    <row r="15093" spans="9:52" s="180" customFormat="1" x14ac:dyDescent="0.25">
      <c r="I15093" s="203"/>
      <c r="AZ15093" s="115"/>
    </row>
    <row r="15094" spans="9:52" s="180" customFormat="1" x14ac:dyDescent="0.25">
      <c r="I15094" s="203"/>
      <c r="AZ15094" s="115"/>
    </row>
    <row r="15095" spans="9:52" s="180" customFormat="1" x14ac:dyDescent="0.25">
      <c r="I15095" s="203"/>
      <c r="AZ15095" s="115"/>
    </row>
    <row r="15096" spans="9:52" s="180" customFormat="1" x14ac:dyDescent="0.25">
      <c r="I15096" s="203"/>
      <c r="AZ15096" s="115"/>
    </row>
    <row r="15097" spans="9:52" s="180" customFormat="1" x14ac:dyDescent="0.25">
      <c r="I15097" s="203"/>
      <c r="AZ15097" s="115"/>
    </row>
    <row r="15098" spans="9:52" s="180" customFormat="1" x14ac:dyDescent="0.25">
      <c r="I15098" s="203"/>
      <c r="AZ15098" s="115"/>
    </row>
    <row r="15099" spans="9:52" s="180" customFormat="1" x14ac:dyDescent="0.25">
      <c r="I15099" s="203"/>
      <c r="AZ15099" s="115"/>
    </row>
    <row r="15100" spans="9:52" s="180" customFormat="1" x14ac:dyDescent="0.25">
      <c r="I15100" s="203"/>
      <c r="AZ15100" s="115"/>
    </row>
    <row r="15101" spans="9:52" s="180" customFormat="1" x14ac:dyDescent="0.25">
      <c r="I15101" s="203"/>
      <c r="AZ15101" s="115"/>
    </row>
    <row r="15102" spans="9:52" s="180" customFormat="1" x14ac:dyDescent="0.25">
      <c r="I15102" s="203"/>
      <c r="AZ15102" s="115"/>
    </row>
    <row r="15103" spans="9:52" s="180" customFormat="1" x14ac:dyDescent="0.25">
      <c r="I15103" s="203"/>
      <c r="AZ15103" s="115"/>
    </row>
    <row r="15104" spans="9:52" s="180" customFormat="1" x14ac:dyDescent="0.25">
      <c r="I15104" s="203"/>
      <c r="AZ15104" s="115"/>
    </row>
    <row r="15105" spans="9:52" s="180" customFormat="1" x14ac:dyDescent="0.25">
      <c r="I15105" s="203"/>
      <c r="AZ15105" s="115"/>
    </row>
    <row r="15106" spans="9:52" s="180" customFormat="1" x14ac:dyDescent="0.25">
      <c r="I15106" s="203"/>
      <c r="AZ15106" s="115"/>
    </row>
    <row r="15107" spans="9:52" s="180" customFormat="1" x14ac:dyDescent="0.25">
      <c r="I15107" s="203"/>
      <c r="AZ15107" s="115"/>
    </row>
    <row r="15108" spans="9:52" s="180" customFormat="1" x14ac:dyDescent="0.25">
      <c r="I15108" s="203"/>
      <c r="AZ15108" s="115"/>
    </row>
    <row r="15109" spans="9:52" s="180" customFormat="1" x14ac:dyDescent="0.25">
      <c r="I15109" s="203"/>
      <c r="AZ15109" s="115"/>
    </row>
    <row r="15110" spans="9:52" s="180" customFormat="1" x14ac:dyDescent="0.25">
      <c r="I15110" s="203"/>
      <c r="AZ15110" s="115"/>
    </row>
    <row r="15111" spans="9:52" s="180" customFormat="1" x14ac:dyDescent="0.25">
      <c r="I15111" s="203"/>
      <c r="AZ15111" s="115"/>
    </row>
    <row r="15112" spans="9:52" s="180" customFormat="1" x14ac:dyDescent="0.25">
      <c r="I15112" s="203"/>
      <c r="AZ15112" s="115"/>
    </row>
    <row r="15113" spans="9:52" s="180" customFormat="1" x14ac:dyDescent="0.25">
      <c r="I15113" s="203"/>
      <c r="AZ15113" s="115"/>
    </row>
    <row r="15114" spans="9:52" s="180" customFormat="1" x14ac:dyDescent="0.25">
      <c r="I15114" s="203"/>
      <c r="AZ15114" s="115"/>
    </row>
    <row r="15115" spans="9:52" s="180" customFormat="1" x14ac:dyDescent="0.25">
      <c r="I15115" s="203"/>
      <c r="AZ15115" s="115"/>
    </row>
    <row r="15116" spans="9:52" s="180" customFormat="1" x14ac:dyDescent="0.25">
      <c r="I15116" s="203"/>
      <c r="AZ15116" s="115"/>
    </row>
    <row r="15117" spans="9:52" s="180" customFormat="1" x14ac:dyDescent="0.25">
      <c r="I15117" s="203"/>
      <c r="AZ15117" s="115"/>
    </row>
    <row r="15118" spans="9:52" s="180" customFormat="1" x14ac:dyDescent="0.25">
      <c r="I15118" s="203"/>
      <c r="AZ15118" s="115"/>
    </row>
    <row r="15119" spans="9:52" s="180" customFormat="1" x14ac:dyDescent="0.25">
      <c r="I15119" s="203"/>
      <c r="AZ15119" s="115"/>
    </row>
    <row r="15120" spans="9:52" s="180" customFormat="1" x14ac:dyDescent="0.25">
      <c r="I15120" s="203"/>
      <c r="AZ15120" s="115"/>
    </row>
    <row r="15121" spans="9:52" s="180" customFormat="1" x14ac:dyDescent="0.25">
      <c r="I15121" s="203"/>
      <c r="AZ15121" s="115"/>
    </row>
    <row r="15122" spans="9:52" s="180" customFormat="1" x14ac:dyDescent="0.25">
      <c r="I15122" s="203"/>
      <c r="AZ15122" s="115"/>
    </row>
    <row r="15123" spans="9:52" s="180" customFormat="1" x14ac:dyDescent="0.25">
      <c r="I15123" s="203"/>
      <c r="AZ15123" s="115"/>
    </row>
    <row r="15124" spans="9:52" s="180" customFormat="1" x14ac:dyDescent="0.25">
      <c r="I15124" s="203"/>
      <c r="AZ15124" s="115"/>
    </row>
    <row r="15125" spans="9:52" s="180" customFormat="1" x14ac:dyDescent="0.25">
      <c r="I15125" s="203"/>
      <c r="AZ15125" s="115"/>
    </row>
    <row r="15126" spans="9:52" s="180" customFormat="1" x14ac:dyDescent="0.25">
      <c r="I15126" s="203"/>
      <c r="AZ15126" s="115"/>
    </row>
    <row r="15127" spans="9:52" s="180" customFormat="1" x14ac:dyDescent="0.25">
      <c r="I15127" s="203"/>
      <c r="AZ15127" s="115"/>
    </row>
    <row r="15128" spans="9:52" s="180" customFormat="1" x14ac:dyDescent="0.25">
      <c r="I15128" s="203"/>
      <c r="AZ15128" s="115"/>
    </row>
    <row r="15129" spans="9:52" s="180" customFormat="1" x14ac:dyDescent="0.25">
      <c r="I15129" s="203"/>
      <c r="AZ15129" s="115"/>
    </row>
    <row r="15130" spans="9:52" s="180" customFormat="1" x14ac:dyDescent="0.25">
      <c r="I15130" s="203"/>
      <c r="AZ15130" s="115"/>
    </row>
    <row r="15131" spans="9:52" s="180" customFormat="1" x14ac:dyDescent="0.25">
      <c r="I15131" s="203"/>
      <c r="AZ15131" s="115"/>
    </row>
    <row r="15132" spans="9:52" s="180" customFormat="1" x14ac:dyDescent="0.25">
      <c r="I15132" s="203"/>
      <c r="AZ15132" s="115"/>
    </row>
    <row r="15133" spans="9:52" s="180" customFormat="1" x14ac:dyDescent="0.25">
      <c r="I15133" s="203"/>
      <c r="AZ15133" s="115"/>
    </row>
    <row r="15134" spans="9:52" s="180" customFormat="1" x14ac:dyDescent="0.25">
      <c r="I15134" s="203"/>
      <c r="AZ15134" s="115"/>
    </row>
    <row r="15135" spans="9:52" s="180" customFormat="1" x14ac:dyDescent="0.25">
      <c r="I15135" s="203"/>
      <c r="AZ15135" s="115"/>
    </row>
    <row r="15136" spans="9:52" s="180" customFormat="1" x14ac:dyDescent="0.25">
      <c r="I15136" s="203"/>
      <c r="AZ15136" s="115"/>
    </row>
    <row r="15137" spans="9:52" s="180" customFormat="1" x14ac:dyDescent="0.25">
      <c r="I15137" s="203"/>
      <c r="AZ15137" s="115"/>
    </row>
    <row r="15138" spans="9:52" s="180" customFormat="1" x14ac:dyDescent="0.25">
      <c r="I15138" s="203"/>
      <c r="AZ15138" s="115"/>
    </row>
    <row r="15139" spans="9:52" s="180" customFormat="1" x14ac:dyDescent="0.25">
      <c r="I15139" s="203"/>
      <c r="AZ15139" s="115"/>
    </row>
    <row r="15140" spans="9:52" s="180" customFormat="1" x14ac:dyDescent="0.25">
      <c r="I15140" s="203"/>
      <c r="AZ15140" s="115"/>
    </row>
    <row r="15141" spans="9:52" s="180" customFormat="1" x14ac:dyDescent="0.25">
      <c r="I15141" s="203"/>
      <c r="AZ15141" s="115"/>
    </row>
    <row r="15142" spans="9:52" s="180" customFormat="1" x14ac:dyDescent="0.25">
      <c r="I15142" s="203"/>
      <c r="AZ15142" s="115"/>
    </row>
    <row r="15143" spans="9:52" s="180" customFormat="1" x14ac:dyDescent="0.25">
      <c r="I15143" s="203"/>
      <c r="AZ15143" s="115"/>
    </row>
    <row r="15144" spans="9:52" s="180" customFormat="1" x14ac:dyDescent="0.25">
      <c r="I15144" s="203"/>
      <c r="AZ15144" s="115"/>
    </row>
    <row r="15145" spans="9:52" s="180" customFormat="1" x14ac:dyDescent="0.25">
      <c r="I15145" s="203"/>
      <c r="AZ15145" s="115"/>
    </row>
    <row r="15146" spans="9:52" s="180" customFormat="1" x14ac:dyDescent="0.25">
      <c r="I15146" s="203"/>
      <c r="AZ15146" s="115"/>
    </row>
    <row r="15147" spans="9:52" s="180" customFormat="1" x14ac:dyDescent="0.25">
      <c r="I15147" s="203"/>
      <c r="AZ15147" s="115"/>
    </row>
    <row r="15148" spans="9:52" s="180" customFormat="1" x14ac:dyDescent="0.25">
      <c r="I15148" s="203"/>
      <c r="AZ15148" s="115"/>
    </row>
    <row r="15149" spans="9:52" s="180" customFormat="1" x14ac:dyDescent="0.25">
      <c r="I15149" s="203"/>
      <c r="AZ15149" s="115"/>
    </row>
    <row r="15150" spans="9:52" s="180" customFormat="1" x14ac:dyDescent="0.25">
      <c r="I15150" s="203"/>
      <c r="AZ15150" s="115"/>
    </row>
    <row r="15151" spans="9:52" s="180" customFormat="1" x14ac:dyDescent="0.25">
      <c r="I15151" s="203"/>
      <c r="AZ15151" s="115"/>
    </row>
    <row r="15152" spans="9:52" s="180" customFormat="1" x14ac:dyDescent="0.25">
      <c r="I15152" s="203"/>
      <c r="AZ15152" s="115"/>
    </row>
    <row r="15153" spans="9:52" s="180" customFormat="1" x14ac:dyDescent="0.25">
      <c r="I15153" s="203"/>
      <c r="AZ15153" s="115"/>
    </row>
    <row r="15154" spans="9:52" s="180" customFormat="1" x14ac:dyDescent="0.25">
      <c r="I15154" s="203"/>
      <c r="AZ15154" s="115"/>
    </row>
    <row r="15155" spans="9:52" s="180" customFormat="1" x14ac:dyDescent="0.25">
      <c r="I15155" s="203"/>
      <c r="AZ15155" s="115"/>
    </row>
    <row r="15156" spans="9:52" s="180" customFormat="1" x14ac:dyDescent="0.25">
      <c r="I15156" s="203"/>
      <c r="AZ15156" s="115"/>
    </row>
    <row r="15157" spans="9:52" s="180" customFormat="1" x14ac:dyDescent="0.25">
      <c r="I15157" s="203"/>
      <c r="AZ15157" s="115"/>
    </row>
    <row r="15158" spans="9:52" s="180" customFormat="1" x14ac:dyDescent="0.25">
      <c r="I15158" s="203"/>
      <c r="AZ15158" s="115"/>
    </row>
    <row r="15159" spans="9:52" s="180" customFormat="1" x14ac:dyDescent="0.25">
      <c r="I15159" s="203"/>
      <c r="AZ15159" s="115"/>
    </row>
    <row r="15160" spans="9:52" s="180" customFormat="1" x14ac:dyDescent="0.25">
      <c r="I15160" s="203"/>
      <c r="AZ15160" s="115"/>
    </row>
    <row r="15161" spans="9:52" s="180" customFormat="1" x14ac:dyDescent="0.25">
      <c r="I15161" s="203"/>
      <c r="AZ15161" s="115"/>
    </row>
    <row r="15162" spans="9:52" s="180" customFormat="1" x14ac:dyDescent="0.25">
      <c r="I15162" s="203"/>
      <c r="AZ15162" s="115"/>
    </row>
    <row r="15163" spans="9:52" s="180" customFormat="1" x14ac:dyDescent="0.25">
      <c r="I15163" s="203"/>
      <c r="AZ15163" s="115"/>
    </row>
    <row r="15164" spans="9:52" s="180" customFormat="1" x14ac:dyDescent="0.25">
      <c r="I15164" s="203"/>
      <c r="AZ15164" s="115"/>
    </row>
    <row r="15165" spans="9:52" s="180" customFormat="1" x14ac:dyDescent="0.25">
      <c r="I15165" s="203"/>
      <c r="AZ15165" s="115"/>
    </row>
    <row r="15166" spans="9:52" s="180" customFormat="1" x14ac:dyDescent="0.25">
      <c r="I15166" s="203"/>
      <c r="AZ15166" s="115"/>
    </row>
    <row r="15167" spans="9:52" s="180" customFormat="1" x14ac:dyDescent="0.25">
      <c r="I15167" s="203"/>
      <c r="AZ15167" s="115"/>
    </row>
    <row r="15168" spans="9:52" s="180" customFormat="1" x14ac:dyDescent="0.25">
      <c r="I15168" s="203"/>
      <c r="AZ15168" s="115"/>
    </row>
    <row r="15169" spans="9:52" s="180" customFormat="1" x14ac:dyDescent="0.25">
      <c r="I15169" s="203"/>
      <c r="AZ15169" s="115"/>
    </row>
    <row r="15170" spans="9:52" s="180" customFormat="1" x14ac:dyDescent="0.25">
      <c r="I15170" s="203"/>
      <c r="AZ15170" s="115"/>
    </row>
    <row r="15171" spans="9:52" s="180" customFormat="1" x14ac:dyDescent="0.25">
      <c r="I15171" s="203"/>
      <c r="AZ15171" s="115"/>
    </row>
    <row r="15172" spans="9:52" s="180" customFormat="1" x14ac:dyDescent="0.25">
      <c r="I15172" s="203"/>
      <c r="AZ15172" s="115"/>
    </row>
    <row r="15173" spans="9:52" s="180" customFormat="1" x14ac:dyDescent="0.25">
      <c r="I15173" s="203"/>
      <c r="AZ15173" s="115"/>
    </row>
    <row r="15174" spans="9:52" s="180" customFormat="1" x14ac:dyDescent="0.25">
      <c r="I15174" s="203"/>
      <c r="AZ15174" s="115"/>
    </row>
    <row r="15175" spans="9:52" s="180" customFormat="1" x14ac:dyDescent="0.25">
      <c r="I15175" s="203"/>
      <c r="AZ15175" s="115"/>
    </row>
    <row r="15176" spans="9:52" s="180" customFormat="1" x14ac:dyDescent="0.25">
      <c r="I15176" s="203"/>
      <c r="AZ15176" s="115"/>
    </row>
    <row r="15177" spans="9:52" s="180" customFormat="1" x14ac:dyDescent="0.25">
      <c r="I15177" s="203"/>
      <c r="AZ15177" s="115"/>
    </row>
    <row r="15178" spans="9:52" s="180" customFormat="1" x14ac:dyDescent="0.25">
      <c r="I15178" s="203"/>
      <c r="AZ15178" s="115"/>
    </row>
    <row r="15179" spans="9:52" s="180" customFormat="1" x14ac:dyDescent="0.25">
      <c r="I15179" s="203"/>
      <c r="AZ15179" s="115"/>
    </row>
    <row r="15180" spans="9:52" s="180" customFormat="1" x14ac:dyDescent="0.25">
      <c r="I15180" s="203"/>
      <c r="AZ15180" s="115"/>
    </row>
    <row r="15181" spans="9:52" s="180" customFormat="1" x14ac:dyDescent="0.25">
      <c r="I15181" s="203"/>
      <c r="AZ15181" s="115"/>
    </row>
    <row r="15182" spans="9:52" s="180" customFormat="1" x14ac:dyDescent="0.25">
      <c r="I15182" s="203"/>
      <c r="AZ15182" s="115"/>
    </row>
    <row r="15183" spans="9:52" s="180" customFormat="1" x14ac:dyDescent="0.25">
      <c r="I15183" s="203"/>
      <c r="AZ15183" s="115"/>
    </row>
    <row r="15184" spans="9:52" s="180" customFormat="1" x14ac:dyDescent="0.25">
      <c r="I15184" s="203"/>
      <c r="AZ15184" s="115"/>
    </row>
    <row r="15185" spans="9:52" s="180" customFormat="1" x14ac:dyDescent="0.25">
      <c r="I15185" s="203"/>
      <c r="AZ15185" s="115"/>
    </row>
    <row r="15186" spans="9:52" s="180" customFormat="1" x14ac:dyDescent="0.25">
      <c r="I15186" s="203"/>
      <c r="AZ15186" s="115"/>
    </row>
    <row r="15187" spans="9:52" s="180" customFormat="1" x14ac:dyDescent="0.25">
      <c r="I15187" s="203"/>
      <c r="AZ15187" s="115"/>
    </row>
    <row r="15188" spans="9:52" s="180" customFormat="1" x14ac:dyDescent="0.25">
      <c r="I15188" s="203"/>
      <c r="AZ15188" s="115"/>
    </row>
    <row r="15189" spans="9:52" s="180" customFormat="1" x14ac:dyDescent="0.25">
      <c r="I15189" s="203"/>
      <c r="AZ15189" s="115"/>
    </row>
    <row r="15190" spans="9:52" s="180" customFormat="1" x14ac:dyDescent="0.25">
      <c r="I15190" s="203"/>
      <c r="AZ15190" s="115"/>
    </row>
    <row r="15191" spans="9:52" s="180" customFormat="1" x14ac:dyDescent="0.25">
      <c r="I15191" s="203"/>
      <c r="AZ15191" s="115"/>
    </row>
    <row r="15192" spans="9:52" s="180" customFormat="1" x14ac:dyDescent="0.25">
      <c r="I15192" s="203"/>
      <c r="AZ15192" s="115"/>
    </row>
    <row r="15193" spans="9:52" s="180" customFormat="1" x14ac:dyDescent="0.25">
      <c r="I15193" s="203"/>
      <c r="AZ15193" s="115"/>
    </row>
    <row r="15194" spans="9:52" s="180" customFormat="1" x14ac:dyDescent="0.25">
      <c r="I15194" s="203"/>
      <c r="AZ15194" s="115"/>
    </row>
    <row r="15195" spans="9:52" s="180" customFormat="1" x14ac:dyDescent="0.25">
      <c r="I15195" s="203"/>
      <c r="AZ15195" s="115"/>
    </row>
    <row r="15196" spans="9:52" s="180" customFormat="1" x14ac:dyDescent="0.25">
      <c r="I15196" s="203"/>
      <c r="AZ15196" s="115"/>
    </row>
    <row r="15197" spans="9:52" s="180" customFormat="1" x14ac:dyDescent="0.25">
      <c r="I15197" s="203"/>
      <c r="AZ15197" s="115"/>
    </row>
    <row r="15198" spans="9:52" s="180" customFormat="1" x14ac:dyDescent="0.25">
      <c r="I15198" s="203"/>
      <c r="AZ15198" s="115"/>
    </row>
    <row r="15199" spans="9:52" s="180" customFormat="1" x14ac:dyDescent="0.25">
      <c r="I15199" s="203"/>
      <c r="AZ15199" s="115"/>
    </row>
    <row r="15200" spans="9:52" s="180" customFormat="1" x14ac:dyDescent="0.25">
      <c r="I15200" s="203"/>
      <c r="AZ15200" s="115"/>
    </row>
    <row r="15201" spans="9:52" s="180" customFormat="1" x14ac:dyDescent="0.25">
      <c r="I15201" s="203"/>
      <c r="AZ15201" s="115"/>
    </row>
    <row r="15202" spans="9:52" s="180" customFormat="1" x14ac:dyDescent="0.25">
      <c r="I15202" s="203"/>
      <c r="AZ15202" s="115"/>
    </row>
    <row r="15203" spans="9:52" s="180" customFormat="1" x14ac:dyDescent="0.25">
      <c r="I15203" s="203"/>
      <c r="AZ15203" s="115"/>
    </row>
    <row r="15204" spans="9:52" s="180" customFormat="1" x14ac:dyDescent="0.25">
      <c r="I15204" s="203"/>
      <c r="AZ15204" s="115"/>
    </row>
    <row r="15205" spans="9:52" s="180" customFormat="1" x14ac:dyDescent="0.25">
      <c r="I15205" s="203"/>
      <c r="AZ15205" s="115"/>
    </row>
    <row r="15206" spans="9:52" s="180" customFormat="1" x14ac:dyDescent="0.25">
      <c r="I15206" s="203"/>
      <c r="AZ15206" s="115"/>
    </row>
    <row r="15207" spans="9:52" s="180" customFormat="1" x14ac:dyDescent="0.25">
      <c r="I15207" s="203"/>
      <c r="AZ15207" s="115"/>
    </row>
    <row r="15208" spans="9:52" s="180" customFormat="1" x14ac:dyDescent="0.25">
      <c r="I15208" s="203"/>
      <c r="AZ15208" s="115"/>
    </row>
    <row r="15209" spans="9:52" s="180" customFormat="1" x14ac:dyDescent="0.25">
      <c r="I15209" s="203"/>
      <c r="AZ15209" s="115"/>
    </row>
    <row r="15210" spans="9:52" s="180" customFormat="1" x14ac:dyDescent="0.25">
      <c r="I15210" s="203"/>
      <c r="AZ15210" s="115"/>
    </row>
    <row r="15211" spans="9:52" s="180" customFormat="1" x14ac:dyDescent="0.25">
      <c r="I15211" s="203"/>
      <c r="AZ15211" s="115"/>
    </row>
    <row r="15212" spans="9:52" s="180" customFormat="1" x14ac:dyDescent="0.25">
      <c r="I15212" s="203"/>
      <c r="AZ15212" s="115"/>
    </row>
    <row r="15213" spans="9:52" s="180" customFormat="1" x14ac:dyDescent="0.25">
      <c r="I15213" s="203"/>
      <c r="AZ15213" s="115"/>
    </row>
    <row r="15214" spans="9:52" s="180" customFormat="1" x14ac:dyDescent="0.25">
      <c r="I15214" s="203"/>
      <c r="AZ15214" s="115"/>
    </row>
    <row r="15215" spans="9:52" s="180" customFormat="1" x14ac:dyDescent="0.25">
      <c r="I15215" s="203"/>
      <c r="AZ15215" s="115"/>
    </row>
    <row r="15216" spans="9:52" s="180" customFormat="1" x14ac:dyDescent="0.25">
      <c r="I15216" s="203"/>
      <c r="AZ15216" s="115"/>
    </row>
    <row r="15217" spans="9:52" s="180" customFormat="1" x14ac:dyDescent="0.25">
      <c r="I15217" s="203"/>
      <c r="AZ15217" s="115"/>
    </row>
    <row r="15218" spans="9:52" s="180" customFormat="1" x14ac:dyDescent="0.25">
      <c r="I15218" s="203"/>
      <c r="AZ15218" s="115"/>
    </row>
    <row r="15219" spans="9:52" s="180" customFormat="1" x14ac:dyDescent="0.25">
      <c r="I15219" s="203"/>
      <c r="AZ15219" s="115"/>
    </row>
    <row r="15220" spans="9:52" s="180" customFormat="1" x14ac:dyDescent="0.25">
      <c r="I15220" s="203"/>
      <c r="AZ15220" s="115"/>
    </row>
    <row r="15221" spans="9:52" s="180" customFormat="1" x14ac:dyDescent="0.25">
      <c r="I15221" s="203"/>
      <c r="AZ15221" s="115"/>
    </row>
    <row r="15222" spans="9:52" s="180" customFormat="1" x14ac:dyDescent="0.25">
      <c r="I15222" s="203"/>
      <c r="AZ15222" s="115"/>
    </row>
    <row r="15223" spans="9:52" s="180" customFormat="1" x14ac:dyDescent="0.25">
      <c r="I15223" s="203"/>
      <c r="AZ15223" s="115"/>
    </row>
    <row r="15224" spans="9:52" s="180" customFormat="1" x14ac:dyDescent="0.25">
      <c r="I15224" s="203"/>
      <c r="AZ15224" s="115"/>
    </row>
    <row r="15225" spans="9:52" s="180" customFormat="1" x14ac:dyDescent="0.25">
      <c r="I15225" s="203"/>
      <c r="AZ15225" s="115"/>
    </row>
    <row r="15226" spans="9:52" s="180" customFormat="1" x14ac:dyDescent="0.25">
      <c r="I15226" s="203"/>
      <c r="AZ15226" s="115"/>
    </row>
    <row r="15227" spans="9:52" s="180" customFormat="1" x14ac:dyDescent="0.25">
      <c r="I15227" s="203"/>
      <c r="AZ15227" s="115"/>
    </row>
    <row r="15228" spans="9:52" s="180" customFormat="1" x14ac:dyDescent="0.25">
      <c r="I15228" s="203"/>
      <c r="AZ15228" s="115"/>
    </row>
    <row r="15229" spans="9:52" s="180" customFormat="1" x14ac:dyDescent="0.25">
      <c r="I15229" s="203"/>
      <c r="AZ15229" s="115"/>
    </row>
    <row r="15230" spans="9:52" s="180" customFormat="1" x14ac:dyDescent="0.25">
      <c r="I15230" s="203"/>
      <c r="AZ15230" s="115"/>
    </row>
    <row r="15231" spans="9:52" s="180" customFormat="1" x14ac:dyDescent="0.25">
      <c r="I15231" s="203"/>
      <c r="AZ15231" s="115"/>
    </row>
    <row r="15232" spans="9:52" s="180" customFormat="1" x14ac:dyDescent="0.25">
      <c r="I15232" s="203"/>
      <c r="AZ15232" s="115"/>
    </row>
    <row r="15233" spans="9:52" s="180" customFormat="1" x14ac:dyDescent="0.25">
      <c r="I15233" s="203"/>
      <c r="AZ15233" s="115"/>
    </row>
    <row r="15234" spans="9:52" s="180" customFormat="1" x14ac:dyDescent="0.25">
      <c r="I15234" s="203"/>
      <c r="AZ15234" s="115"/>
    </row>
    <row r="15235" spans="9:52" s="180" customFormat="1" x14ac:dyDescent="0.25">
      <c r="I15235" s="203"/>
      <c r="AZ15235" s="115"/>
    </row>
    <row r="15236" spans="9:52" s="180" customFormat="1" x14ac:dyDescent="0.25">
      <c r="I15236" s="203"/>
      <c r="AZ15236" s="115"/>
    </row>
    <row r="15237" spans="9:52" s="180" customFormat="1" x14ac:dyDescent="0.25">
      <c r="I15237" s="203"/>
      <c r="AZ15237" s="115"/>
    </row>
    <row r="15238" spans="9:52" s="180" customFormat="1" x14ac:dyDescent="0.25">
      <c r="I15238" s="203"/>
      <c r="AZ15238" s="115"/>
    </row>
    <row r="15239" spans="9:52" s="180" customFormat="1" x14ac:dyDescent="0.25">
      <c r="I15239" s="203"/>
      <c r="AZ15239" s="115"/>
    </row>
    <row r="15240" spans="9:52" s="180" customFormat="1" x14ac:dyDescent="0.25">
      <c r="I15240" s="203"/>
      <c r="AZ15240" s="115"/>
    </row>
    <row r="15241" spans="9:52" s="180" customFormat="1" x14ac:dyDescent="0.25">
      <c r="I15241" s="203"/>
      <c r="AZ15241" s="115"/>
    </row>
    <row r="15242" spans="9:52" s="180" customFormat="1" x14ac:dyDescent="0.25">
      <c r="I15242" s="203"/>
      <c r="AZ15242" s="115"/>
    </row>
    <row r="15243" spans="9:52" s="180" customFormat="1" x14ac:dyDescent="0.25">
      <c r="I15243" s="203"/>
      <c r="AZ15243" s="115"/>
    </row>
    <row r="15244" spans="9:52" s="180" customFormat="1" x14ac:dyDescent="0.25">
      <c r="I15244" s="203"/>
      <c r="AZ15244" s="115"/>
    </row>
    <row r="15245" spans="9:52" s="180" customFormat="1" x14ac:dyDescent="0.25">
      <c r="I15245" s="203"/>
      <c r="AZ15245" s="115"/>
    </row>
    <row r="15246" spans="9:52" s="180" customFormat="1" x14ac:dyDescent="0.25">
      <c r="I15246" s="203"/>
      <c r="AZ15246" s="115"/>
    </row>
    <row r="15247" spans="9:52" s="180" customFormat="1" x14ac:dyDescent="0.25">
      <c r="I15247" s="203"/>
      <c r="AZ15247" s="115"/>
    </row>
    <row r="15248" spans="9:52" s="180" customFormat="1" x14ac:dyDescent="0.25">
      <c r="I15248" s="203"/>
      <c r="AZ15248" s="115"/>
    </row>
    <row r="15249" spans="9:52" s="180" customFormat="1" x14ac:dyDescent="0.25">
      <c r="I15249" s="203"/>
      <c r="AZ15249" s="115"/>
    </row>
    <row r="15250" spans="9:52" s="180" customFormat="1" x14ac:dyDescent="0.25">
      <c r="I15250" s="203"/>
      <c r="AZ15250" s="115"/>
    </row>
    <row r="15251" spans="9:52" s="180" customFormat="1" x14ac:dyDescent="0.25">
      <c r="I15251" s="203"/>
      <c r="AZ15251" s="115"/>
    </row>
    <row r="15252" spans="9:52" s="180" customFormat="1" x14ac:dyDescent="0.25">
      <c r="I15252" s="203"/>
      <c r="AZ15252" s="115"/>
    </row>
    <row r="15253" spans="9:52" s="180" customFormat="1" x14ac:dyDescent="0.25">
      <c r="I15253" s="203"/>
      <c r="AZ15253" s="115"/>
    </row>
    <row r="15254" spans="9:52" s="180" customFormat="1" x14ac:dyDescent="0.25">
      <c r="I15254" s="203"/>
      <c r="AZ15254" s="115"/>
    </row>
    <row r="15255" spans="9:52" s="180" customFormat="1" x14ac:dyDescent="0.25">
      <c r="I15255" s="203"/>
      <c r="AZ15255" s="115"/>
    </row>
    <row r="15256" spans="9:52" s="180" customFormat="1" x14ac:dyDescent="0.25">
      <c r="I15256" s="203"/>
      <c r="AZ15256" s="115"/>
    </row>
    <row r="15257" spans="9:52" s="180" customFormat="1" x14ac:dyDescent="0.25">
      <c r="I15257" s="203"/>
      <c r="AZ15257" s="115"/>
    </row>
    <row r="15258" spans="9:52" s="180" customFormat="1" x14ac:dyDescent="0.25">
      <c r="I15258" s="203"/>
      <c r="AZ15258" s="115"/>
    </row>
    <row r="15259" spans="9:52" s="180" customFormat="1" x14ac:dyDescent="0.25">
      <c r="I15259" s="203"/>
      <c r="AZ15259" s="115"/>
    </row>
    <row r="15260" spans="9:52" s="180" customFormat="1" x14ac:dyDescent="0.25">
      <c r="I15260" s="203"/>
      <c r="AZ15260" s="115"/>
    </row>
    <row r="15261" spans="9:52" s="180" customFormat="1" x14ac:dyDescent="0.25">
      <c r="I15261" s="203"/>
      <c r="AZ15261" s="115"/>
    </row>
    <row r="15262" spans="9:52" s="180" customFormat="1" x14ac:dyDescent="0.25">
      <c r="I15262" s="203"/>
      <c r="AZ15262" s="115"/>
    </row>
    <row r="15263" spans="9:52" s="180" customFormat="1" x14ac:dyDescent="0.25">
      <c r="I15263" s="203"/>
      <c r="AZ15263" s="115"/>
    </row>
    <row r="15264" spans="9:52" s="180" customFormat="1" x14ac:dyDescent="0.25">
      <c r="I15264" s="203"/>
      <c r="AZ15264" s="115"/>
    </row>
    <row r="15265" spans="9:52" s="180" customFormat="1" x14ac:dyDescent="0.25">
      <c r="I15265" s="203"/>
      <c r="AZ15265" s="115"/>
    </row>
    <row r="15266" spans="9:52" s="180" customFormat="1" x14ac:dyDescent="0.25">
      <c r="I15266" s="203"/>
      <c r="AZ15266" s="115"/>
    </row>
    <row r="15267" spans="9:52" s="180" customFormat="1" x14ac:dyDescent="0.25">
      <c r="I15267" s="203"/>
      <c r="AZ15267" s="115"/>
    </row>
    <row r="15268" spans="9:52" s="180" customFormat="1" x14ac:dyDescent="0.25">
      <c r="I15268" s="203"/>
      <c r="AZ15268" s="115"/>
    </row>
    <row r="15269" spans="9:52" s="180" customFormat="1" x14ac:dyDescent="0.25">
      <c r="I15269" s="203"/>
      <c r="AZ15269" s="115"/>
    </row>
    <row r="15270" spans="9:52" s="180" customFormat="1" x14ac:dyDescent="0.25">
      <c r="I15270" s="203"/>
      <c r="AZ15270" s="115"/>
    </row>
    <row r="15271" spans="9:52" s="180" customFormat="1" x14ac:dyDescent="0.25">
      <c r="I15271" s="203"/>
      <c r="AZ15271" s="115"/>
    </row>
    <row r="15272" spans="9:52" s="180" customFormat="1" x14ac:dyDescent="0.25">
      <c r="I15272" s="203"/>
      <c r="AZ15272" s="115"/>
    </row>
    <row r="15273" spans="9:52" s="180" customFormat="1" x14ac:dyDescent="0.25">
      <c r="I15273" s="203"/>
      <c r="AZ15273" s="115"/>
    </row>
    <row r="15274" spans="9:52" s="180" customFormat="1" x14ac:dyDescent="0.25">
      <c r="I15274" s="203"/>
      <c r="AZ15274" s="115"/>
    </row>
    <row r="15275" spans="9:52" s="180" customFormat="1" x14ac:dyDescent="0.25">
      <c r="I15275" s="203"/>
      <c r="AZ15275" s="115"/>
    </row>
    <row r="15276" spans="9:52" s="180" customFormat="1" x14ac:dyDescent="0.25">
      <c r="I15276" s="203"/>
      <c r="AZ15276" s="115"/>
    </row>
    <row r="15277" spans="9:52" s="180" customFormat="1" x14ac:dyDescent="0.25">
      <c r="I15277" s="203"/>
      <c r="AZ15277" s="115"/>
    </row>
    <row r="15278" spans="9:52" s="180" customFormat="1" x14ac:dyDescent="0.25">
      <c r="I15278" s="203"/>
      <c r="AZ15278" s="115"/>
    </row>
    <row r="15279" spans="9:52" s="180" customFormat="1" x14ac:dyDescent="0.25">
      <c r="I15279" s="203"/>
      <c r="AZ15279" s="115"/>
    </row>
    <row r="15280" spans="9:52" s="180" customFormat="1" x14ac:dyDescent="0.25">
      <c r="I15280" s="203"/>
      <c r="AZ15280" s="115"/>
    </row>
    <row r="15281" spans="9:52" s="180" customFormat="1" x14ac:dyDescent="0.25">
      <c r="I15281" s="203"/>
      <c r="AZ15281" s="115"/>
    </row>
    <row r="15282" spans="9:52" s="180" customFormat="1" x14ac:dyDescent="0.25">
      <c r="I15282" s="203"/>
      <c r="AZ15282" s="115"/>
    </row>
    <row r="15283" spans="9:52" s="180" customFormat="1" x14ac:dyDescent="0.25">
      <c r="I15283" s="203"/>
      <c r="AZ15283" s="115"/>
    </row>
    <row r="15284" spans="9:52" s="180" customFormat="1" x14ac:dyDescent="0.25">
      <c r="I15284" s="203"/>
      <c r="AZ15284" s="115"/>
    </row>
    <row r="15285" spans="9:52" s="180" customFormat="1" x14ac:dyDescent="0.25">
      <c r="I15285" s="203"/>
      <c r="AZ15285" s="115"/>
    </row>
    <row r="15286" spans="9:52" s="180" customFormat="1" x14ac:dyDescent="0.25">
      <c r="I15286" s="203"/>
      <c r="AZ15286" s="115"/>
    </row>
    <row r="15287" spans="9:52" s="180" customFormat="1" x14ac:dyDescent="0.25">
      <c r="I15287" s="203"/>
      <c r="AZ15287" s="115"/>
    </row>
    <row r="15288" spans="9:52" s="180" customFormat="1" x14ac:dyDescent="0.25">
      <c r="I15288" s="203"/>
      <c r="AZ15288" s="115"/>
    </row>
    <row r="15289" spans="9:52" s="180" customFormat="1" x14ac:dyDescent="0.25">
      <c r="I15289" s="203"/>
      <c r="AZ15289" s="115"/>
    </row>
    <row r="15290" spans="9:52" s="180" customFormat="1" x14ac:dyDescent="0.25">
      <c r="I15290" s="203"/>
      <c r="AZ15290" s="115"/>
    </row>
    <row r="15291" spans="9:52" s="180" customFormat="1" x14ac:dyDescent="0.25">
      <c r="I15291" s="203"/>
      <c r="AZ15291" s="115"/>
    </row>
    <row r="15292" spans="9:52" s="180" customFormat="1" x14ac:dyDescent="0.25">
      <c r="I15292" s="203"/>
      <c r="AZ15292" s="115"/>
    </row>
    <row r="15293" spans="9:52" s="180" customFormat="1" x14ac:dyDescent="0.25">
      <c r="I15293" s="203"/>
      <c r="AZ15293" s="115"/>
    </row>
    <row r="15294" spans="9:52" s="180" customFormat="1" x14ac:dyDescent="0.25">
      <c r="I15294" s="203"/>
      <c r="AZ15294" s="115"/>
    </row>
    <row r="15295" spans="9:52" s="180" customFormat="1" x14ac:dyDescent="0.25">
      <c r="I15295" s="203"/>
      <c r="AZ15295" s="115"/>
    </row>
    <row r="15296" spans="9:52" s="180" customFormat="1" x14ac:dyDescent="0.25">
      <c r="I15296" s="203"/>
      <c r="AZ15296" s="115"/>
    </row>
    <row r="15297" spans="9:52" s="180" customFormat="1" x14ac:dyDescent="0.25">
      <c r="I15297" s="203"/>
      <c r="AZ15297" s="115"/>
    </row>
    <row r="15298" spans="9:52" s="180" customFormat="1" x14ac:dyDescent="0.25">
      <c r="I15298" s="203"/>
      <c r="AZ15298" s="115"/>
    </row>
    <row r="15299" spans="9:52" s="180" customFormat="1" x14ac:dyDescent="0.25">
      <c r="I15299" s="203"/>
      <c r="AZ15299" s="115"/>
    </row>
    <row r="15300" spans="9:52" s="180" customFormat="1" x14ac:dyDescent="0.25">
      <c r="I15300" s="203"/>
      <c r="AZ15300" s="115"/>
    </row>
    <row r="15301" spans="9:52" s="180" customFormat="1" x14ac:dyDescent="0.25">
      <c r="I15301" s="203"/>
      <c r="AZ15301" s="115"/>
    </row>
    <row r="15302" spans="9:52" s="180" customFormat="1" x14ac:dyDescent="0.25">
      <c r="I15302" s="203"/>
      <c r="AZ15302" s="115"/>
    </row>
    <row r="15303" spans="9:52" s="180" customFormat="1" x14ac:dyDescent="0.25">
      <c r="I15303" s="203"/>
      <c r="AZ15303" s="115"/>
    </row>
    <row r="15304" spans="9:52" s="180" customFormat="1" x14ac:dyDescent="0.25">
      <c r="I15304" s="203"/>
      <c r="AZ15304" s="115"/>
    </row>
    <row r="15305" spans="9:52" s="180" customFormat="1" x14ac:dyDescent="0.25">
      <c r="I15305" s="203"/>
      <c r="AZ15305" s="115"/>
    </row>
    <row r="15306" spans="9:52" s="180" customFormat="1" x14ac:dyDescent="0.25">
      <c r="I15306" s="203"/>
      <c r="AZ15306" s="115"/>
    </row>
    <row r="15307" spans="9:52" s="180" customFormat="1" x14ac:dyDescent="0.25">
      <c r="I15307" s="203"/>
      <c r="AZ15307" s="115"/>
    </row>
    <row r="15308" spans="9:52" s="180" customFormat="1" x14ac:dyDescent="0.25">
      <c r="I15308" s="203"/>
      <c r="AZ15308" s="115"/>
    </row>
    <row r="15309" spans="9:52" s="180" customFormat="1" x14ac:dyDescent="0.25">
      <c r="I15309" s="203"/>
      <c r="AZ15309" s="115"/>
    </row>
    <row r="15310" spans="9:52" s="180" customFormat="1" x14ac:dyDescent="0.25">
      <c r="I15310" s="203"/>
      <c r="AZ15310" s="115"/>
    </row>
    <row r="15311" spans="9:52" s="180" customFormat="1" x14ac:dyDescent="0.25">
      <c r="I15311" s="203"/>
      <c r="AZ15311" s="115"/>
    </row>
    <row r="15312" spans="9:52" s="180" customFormat="1" x14ac:dyDescent="0.25">
      <c r="I15312" s="203"/>
      <c r="AZ15312" s="115"/>
    </row>
    <row r="15313" spans="9:52" s="180" customFormat="1" x14ac:dyDescent="0.25">
      <c r="I15313" s="203"/>
      <c r="AZ15313" s="115"/>
    </row>
    <row r="15314" spans="9:52" s="180" customFormat="1" x14ac:dyDescent="0.25">
      <c r="I15314" s="203"/>
      <c r="AZ15314" s="115"/>
    </row>
    <row r="15315" spans="9:52" s="180" customFormat="1" x14ac:dyDescent="0.25">
      <c r="I15315" s="203"/>
      <c r="AZ15315" s="115"/>
    </row>
    <row r="15316" spans="9:52" s="180" customFormat="1" x14ac:dyDescent="0.25">
      <c r="I15316" s="203"/>
      <c r="AZ15316" s="115"/>
    </row>
    <row r="15317" spans="9:52" s="180" customFormat="1" x14ac:dyDescent="0.25">
      <c r="I15317" s="203"/>
      <c r="AZ15317" s="115"/>
    </row>
    <row r="15318" spans="9:52" s="180" customFormat="1" x14ac:dyDescent="0.25">
      <c r="I15318" s="203"/>
      <c r="AZ15318" s="115"/>
    </row>
    <row r="15319" spans="9:52" s="180" customFormat="1" x14ac:dyDescent="0.25">
      <c r="I15319" s="203"/>
      <c r="AZ15319" s="115"/>
    </row>
    <row r="15320" spans="9:52" s="180" customFormat="1" x14ac:dyDescent="0.25">
      <c r="I15320" s="203"/>
      <c r="AZ15320" s="115"/>
    </row>
    <row r="15321" spans="9:52" s="180" customFormat="1" x14ac:dyDescent="0.25">
      <c r="I15321" s="203"/>
      <c r="AZ15321" s="115"/>
    </row>
    <row r="15322" spans="9:52" s="180" customFormat="1" x14ac:dyDescent="0.25">
      <c r="I15322" s="203"/>
      <c r="AZ15322" s="115"/>
    </row>
    <row r="15323" spans="9:52" s="180" customFormat="1" x14ac:dyDescent="0.25">
      <c r="I15323" s="203"/>
      <c r="AZ15323" s="115"/>
    </row>
    <row r="15324" spans="9:52" s="180" customFormat="1" x14ac:dyDescent="0.25">
      <c r="I15324" s="203"/>
      <c r="AZ15324" s="115"/>
    </row>
    <row r="15325" spans="9:52" s="180" customFormat="1" x14ac:dyDescent="0.25">
      <c r="I15325" s="203"/>
      <c r="AZ15325" s="115"/>
    </row>
    <row r="15326" spans="9:52" s="180" customFormat="1" x14ac:dyDescent="0.25">
      <c r="I15326" s="203"/>
      <c r="AZ15326" s="115"/>
    </row>
    <row r="15327" spans="9:52" s="180" customFormat="1" x14ac:dyDescent="0.25">
      <c r="I15327" s="203"/>
      <c r="AZ15327" s="115"/>
    </row>
    <row r="15328" spans="9:52" s="180" customFormat="1" x14ac:dyDescent="0.25">
      <c r="I15328" s="203"/>
      <c r="AZ15328" s="115"/>
    </row>
    <row r="15329" spans="9:52" s="180" customFormat="1" x14ac:dyDescent="0.25">
      <c r="I15329" s="203"/>
      <c r="AZ15329" s="115"/>
    </row>
    <row r="15330" spans="9:52" s="180" customFormat="1" x14ac:dyDescent="0.25">
      <c r="I15330" s="203"/>
      <c r="AZ15330" s="115"/>
    </row>
    <row r="15331" spans="9:52" s="180" customFormat="1" x14ac:dyDescent="0.25">
      <c r="I15331" s="203"/>
      <c r="AZ15331" s="115"/>
    </row>
    <row r="15332" spans="9:52" s="180" customFormat="1" x14ac:dyDescent="0.25">
      <c r="I15332" s="203"/>
      <c r="AZ15332" s="115"/>
    </row>
    <row r="15333" spans="9:52" s="180" customFormat="1" x14ac:dyDescent="0.25">
      <c r="I15333" s="203"/>
      <c r="AZ15333" s="115"/>
    </row>
    <row r="15334" spans="9:52" s="180" customFormat="1" x14ac:dyDescent="0.25">
      <c r="I15334" s="203"/>
      <c r="AZ15334" s="115"/>
    </row>
    <row r="15335" spans="9:52" s="180" customFormat="1" x14ac:dyDescent="0.25">
      <c r="I15335" s="203"/>
      <c r="AZ15335" s="115"/>
    </row>
    <row r="15336" spans="9:52" s="180" customFormat="1" x14ac:dyDescent="0.25">
      <c r="I15336" s="203"/>
      <c r="AZ15336" s="115"/>
    </row>
    <row r="15337" spans="9:52" s="180" customFormat="1" x14ac:dyDescent="0.25">
      <c r="I15337" s="203"/>
      <c r="AZ15337" s="115"/>
    </row>
    <row r="15338" spans="9:52" s="180" customFormat="1" x14ac:dyDescent="0.25">
      <c r="I15338" s="203"/>
      <c r="AZ15338" s="115"/>
    </row>
    <row r="15339" spans="9:52" s="180" customFormat="1" x14ac:dyDescent="0.25">
      <c r="I15339" s="203"/>
      <c r="AZ15339" s="115"/>
    </row>
    <row r="15340" spans="9:52" s="180" customFormat="1" x14ac:dyDescent="0.25">
      <c r="I15340" s="203"/>
      <c r="AZ15340" s="115"/>
    </row>
    <row r="15341" spans="9:52" s="180" customFormat="1" x14ac:dyDescent="0.25">
      <c r="I15341" s="203"/>
      <c r="AZ15341" s="115"/>
    </row>
    <row r="15342" spans="9:52" s="180" customFormat="1" x14ac:dyDescent="0.25">
      <c r="I15342" s="203"/>
      <c r="AZ15342" s="115"/>
    </row>
    <row r="15343" spans="9:52" s="180" customFormat="1" x14ac:dyDescent="0.25">
      <c r="I15343" s="203"/>
      <c r="AZ15343" s="115"/>
    </row>
    <row r="15344" spans="9:52" s="180" customFormat="1" x14ac:dyDescent="0.25">
      <c r="I15344" s="203"/>
      <c r="AZ15344" s="115"/>
    </row>
    <row r="15345" spans="9:52" s="180" customFormat="1" x14ac:dyDescent="0.25">
      <c r="I15345" s="203"/>
      <c r="AZ15345" s="115"/>
    </row>
    <row r="15346" spans="9:52" s="180" customFormat="1" x14ac:dyDescent="0.25">
      <c r="I15346" s="203"/>
      <c r="AZ15346" s="115"/>
    </row>
    <row r="15347" spans="9:52" s="180" customFormat="1" x14ac:dyDescent="0.25">
      <c r="I15347" s="203"/>
      <c r="AZ15347" s="115"/>
    </row>
    <row r="15348" spans="9:52" s="180" customFormat="1" x14ac:dyDescent="0.25">
      <c r="I15348" s="203"/>
      <c r="AZ15348" s="115"/>
    </row>
    <row r="15349" spans="9:52" s="180" customFormat="1" x14ac:dyDescent="0.25">
      <c r="I15349" s="203"/>
      <c r="AZ15349" s="115"/>
    </row>
    <row r="15350" spans="9:52" s="180" customFormat="1" x14ac:dyDescent="0.25">
      <c r="I15350" s="203"/>
      <c r="AZ15350" s="115"/>
    </row>
    <row r="15351" spans="9:52" s="180" customFormat="1" x14ac:dyDescent="0.25">
      <c r="I15351" s="203"/>
      <c r="AZ15351" s="115"/>
    </row>
    <row r="15352" spans="9:52" s="180" customFormat="1" x14ac:dyDescent="0.25">
      <c r="I15352" s="203"/>
      <c r="AZ15352" s="115"/>
    </row>
    <row r="15353" spans="9:52" s="180" customFormat="1" x14ac:dyDescent="0.25">
      <c r="I15353" s="203"/>
      <c r="AZ15353" s="115"/>
    </row>
    <row r="15354" spans="9:52" s="180" customFormat="1" x14ac:dyDescent="0.25">
      <c r="I15354" s="203"/>
      <c r="AZ15354" s="115"/>
    </row>
    <row r="15355" spans="9:52" s="180" customFormat="1" x14ac:dyDescent="0.25">
      <c r="I15355" s="203"/>
      <c r="AZ15355" s="115"/>
    </row>
    <row r="15356" spans="9:52" s="180" customFormat="1" x14ac:dyDescent="0.25">
      <c r="I15356" s="203"/>
      <c r="AZ15356" s="115"/>
    </row>
    <row r="15357" spans="9:52" s="180" customFormat="1" x14ac:dyDescent="0.25">
      <c r="I15357" s="203"/>
      <c r="AZ15357" s="115"/>
    </row>
    <row r="15358" spans="9:52" s="180" customFormat="1" x14ac:dyDescent="0.25">
      <c r="I15358" s="203"/>
      <c r="AZ15358" s="115"/>
    </row>
    <row r="15359" spans="9:52" s="180" customFormat="1" x14ac:dyDescent="0.25">
      <c r="I15359" s="203"/>
      <c r="AZ15359" s="115"/>
    </row>
    <row r="15360" spans="9:52" s="180" customFormat="1" x14ac:dyDescent="0.25">
      <c r="I15360" s="203"/>
      <c r="AZ15360" s="115"/>
    </row>
    <row r="15361" spans="9:52" s="180" customFormat="1" x14ac:dyDescent="0.25">
      <c r="I15361" s="203"/>
      <c r="AZ15361" s="115"/>
    </row>
    <row r="15362" spans="9:52" s="180" customFormat="1" x14ac:dyDescent="0.25">
      <c r="I15362" s="203"/>
      <c r="AZ15362" s="115"/>
    </row>
    <row r="15363" spans="9:52" s="180" customFormat="1" x14ac:dyDescent="0.25">
      <c r="I15363" s="203"/>
      <c r="AZ15363" s="115"/>
    </row>
    <row r="15364" spans="9:52" s="180" customFormat="1" x14ac:dyDescent="0.25">
      <c r="I15364" s="203"/>
      <c r="AZ15364" s="115"/>
    </row>
    <row r="15365" spans="9:52" s="180" customFormat="1" x14ac:dyDescent="0.25">
      <c r="I15365" s="203"/>
      <c r="AZ15365" s="115"/>
    </row>
    <row r="15366" spans="9:52" s="180" customFormat="1" x14ac:dyDescent="0.25">
      <c r="I15366" s="203"/>
      <c r="AZ15366" s="115"/>
    </row>
    <row r="15367" spans="9:52" s="180" customFormat="1" x14ac:dyDescent="0.25">
      <c r="I15367" s="203"/>
      <c r="AZ15367" s="115"/>
    </row>
    <row r="15368" spans="9:52" s="180" customFormat="1" x14ac:dyDescent="0.25">
      <c r="I15368" s="203"/>
      <c r="AZ15368" s="115"/>
    </row>
    <row r="15369" spans="9:52" s="180" customFormat="1" x14ac:dyDescent="0.25">
      <c r="I15369" s="203"/>
      <c r="AZ15369" s="115"/>
    </row>
    <row r="15370" spans="9:52" s="180" customFormat="1" x14ac:dyDescent="0.25">
      <c r="I15370" s="203"/>
      <c r="AZ15370" s="115"/>
    </row>
    <row r="15371" spans="9:52" s="180" customFormat="1" x14ac:dyDescent="0.25">
      <c r="I15371" s="203"/>
      <c r="AZ15371" s="115"/>
    </row>
    <row r="15372" spans="9:52" s="180" customFormat="1" x14ac:dyDescent="0.25">
      <c r="I15372" s="203"/>
      <c r="AZ15372" s="115"/>
    </row>
    <row r="15373" spans="9:52" s="180" customFormat="1" x14ac:dyDescent="0.25">
      <c r="I15373" s="203"/>
      <c r="AZ15373" s="115"/>
    </row>
    <row r="15374" spans="9:52" s="180" customFormat="1" x14ac:dyDescent="0.25">
      <c r="I15374" s="203"/>
      <c r="AZ15374" s="115"/>
    </row>
    <row r="15375" spans="9:52" s="180" customFormat="1" x14ac:dyDescent="0.25">
      <c r="I15375" s="203"/>
      <c r="AZ15375" s="115"/>
    </row>
    <row r="15376" spans="9:52" s="180" customFormat="1" x14ac:dyDescent="0.25">
      <c r="I15376" s="203"/>
      <c r="AZ15376" s="115"/>
    </row>
    <row r="15377" spans="9:52" s="180" customFormat="1" x14ac:dyDescent="0.25">
      <c r="I15377" s="203"/>
      <c r="AZ15377" s="115"/>
    </row>
    <row r="15378" spans="9:52" s="180" customFormat="1" x14ac:dyDescent="0.25">
      <c r="I15378" s="203"/>
      <c r="AZ15378" s="115"/>
    </row>
    <row r="15379" spans="9:52" s="180" customFormat="1" x14ac:dyDescent="0.25">
      <c r="I15379" s="203"/>
      <c r="AZ15379" s="115"/>
    </row>
    <row r="15380" spans="9:52" s="180" customFormat="1" x14ac:dyDescent="0.25">
      <c r="I15380" s="203"/>
      <c r="AZ15380" s="115"/>
    </row>
    <row r="15381" spans="9:52" s="180" customFormat="1" x14ac:dyDescent="0.25">
      <c r="I15381" s="203"/>
      <c r="AZ15381" s="115"/>
    </row>
    <row r="15382" spans="9:52" s="180" customFormat="1" x14ac:dyDescent="0.25">
      <c r="I15382" s="203"/>
      <c r="AZ15382" s="115"/>
    </row>
    <row r="15383" spans="9:52" s="180" customFormat="1" x14ac:dyDescent="0.25">
      <c r="I15383" s="203"/>
      <c r="AZ15383" s="115"/>
    </row>
    <row r="15384" spans="9:52" s="180" customFormat="1" x14ac:dyDescent="0.25">
      <c r="I15384" s="203"/>
      <c r="AZ15384" s="115"/>
    </row>
    <row r="15385" spans="9:52" s="180" customFormat="1" x14ac:dyDescent="0.25">
      <c r="I15385" s="203"/>
      <c r="AZ15385" s="115"/>
    </row>
    <row r="15386" spans="9:52" s="180" customFormat="1" x14ac:dyDescent="0.25">
      <c r="I15386" s="203"/>
      <c r="AZ15386" s="115"/>
    </row>
    <row r="15387" spans="9:52" s="180" customFormat="1" x14ac:dyDescent="0.25">
      <c r="I15387" s="203"/>
      <c r="AZ15387" s="115"/>
    </row>
    <row r="15388" spans="9:52" s="180" customFormat="1" x14ac:dyDescent="0.25">
      <c r="I15388" s="203"/>
      <c r="AZ15388" s="115"/>
    </row>
    <row r="15389" spans="9:52" s="180" customFormat="1" x14ac:dyDescent="0.25">
      <c r="I15389" s="203"/>
      <c r="AZ15389" s="115"/>
    </row>
    <row r="15390" spans="9:52" s="180" customFormat="1" x14ac:dyDescent="0.25">
      <c r="I15390" s="203"/>
      <c r="AZ15390" s="115"/>
    </row>
    <row r="15391" spans="9:52" s="180" customFormat="1" x14ac:dyDescent="0.25">
      <c r="I15391" s="203"/>
      <c r="AZ15391" s="115"/>
    </row>
    <row r="15392" spans="9:52" s="180" customFormat="1" x14ac:dyDescent="0.25">
      <c r="I15392" s="203"/>
      <c r="AZ15392" s="115"/>
    </row>
    <row r="15393" spans="9:52" s="180" customFormat="1" x14ac:dyDescent="0.25">
      <c r="I15393" s="203"/>
      <c r="AZ15393" s="115"/>
    </row>
    <row r="15394" spans="9:52" s="180" customFormat="1" x14ac:dyDescent="0.25">
      <c r="I15394" s="203"/>
      <c r="AZ15394" s="115"/>
    </row>
    <row r="15395" spans="9:52" s="180" customFormat="1" x14ac:dyDescent="0.25">
      <c r="I15395" s="203"/>
      <c r="AZ15395" s="115"/>
    </row>
    <row r="15396" spans="9:52" s="180" customFormat="1" x14ac:dyDescent="0.25">
      <c r="I15396" s="203"/>
      <c r="AZ15396" s="115"/>
    </row>
    <row r="15397" spans="9:52" s="180" customFormat="1" x14ac:dyDescent="0.25">
      <c r="I15397" s="203"/>
      <c r="AZ15397" s="115"/>
    </row>
    <row r="15398" spans="9:52" s="180" customFormat="1" x14ac:dyDescent="0.25">
      <c r="I15398" s="203"/>
      <c r="AZ15398" s="115"/>
    </row>
    <row r="15399" spans="9:52" s="180" customFormat="1" x14ac:dyDescent="0.25">
      <c r="I15399" s="203"/>
      <c r="AZ15399" s="115"/>
    </row>
    <row r="15400" spans="9:52" s="180" customFormat="1" x14ac:dyDescent="0.25">
      <c r="I15400" s="203"/>
      <c r="AZ15400" s="115"/>
    </row>
    <row r="15401" spans="9:52" s="180" customFormat="1" x14ac:dyDescent="0.25">
      <c r="I15401" s="203"/>
      <c r="AZ15401" s="115"/>
    </row>
    <row r="15402" spans="9:52" s="180" customFormat="1" x14ac:dyDescent="0.25">
      <c r="I15402" s="203"/>
      <c r="AZ15402" s="115"/>
    </row>
    <row r="15403" spans="9:52" s="180" customFormat="1" x14ac:dyDescent="0.25">
      <c r="I15403" s="203"/>
      <c r="AZ15403" s="115"/>
    </row>
    <row r="15404" spans="9:52" s="180" customFormat="1" x14ac:dyDescent="0.25">
      <c r="I15404" s="203"/>
      <c r="AZ15404" s="115"/>
    </row>
    <row r="15405" spans="9:52" s="180" customFormat="1" x14ac:dyDescent="0.25">
      <c r="I15405" s="203"/>
      <c r="AZ15405" s="115"/>
    </row>
    <row r="15406" spans="9:52" s="180" customFormat="1" x14ac:dyDescent="0.25">
      <c r="I15406" s="203"/>
      <c r="AZ15406" s="115"/>
    </row>
    <row r="15407" spans="9:52" s="180" customFormat="1" x14ac:dyDescent="0.25">
      <c r="I15407" s="203"/>
      <c r="AZ15407" s="115"/>
    </row>
    <row r="15408" spans="9:52" s="180" customFormat="1" x14ac:dyDescent="0.25">
      <c r="I15408" s="203"/>
      <c r="AZ15408" s="115"/>
    </row>
    <row r="15409" spans="9:52" s="180" customFormat="1" x14ac:dyDescent="0.25">
      <c r="I15409" s="203"/>
      <c r="AZ15409" s="115"/>
    </row>
    <row r="15410" spans="9:52" s="180" customFormat="1" x14ac:dyDescent="0.25">
      <c r="I15410" s="203"/>
      <c r="AZ15410" s="115"/>
    </row>
    <row r="15411" spans="9:52" s="180" customFormat="1" x14ac:dyDescent="0.25">
      <c r="I15411" s="203"/>
      <c r="AZ15411" s="115"/>
    </row>
    <row r="15412" spans="9:52" s="180" customFormat="1" x14ac:dyDescent="0.25">
      <c r="I15412" s="203"/>
      <c r="AZ15412" s="115"/>
    </row>
    <row r="15413" spans="9:52" s="180" customFormat="1" x14ac:dyDescent="0.25">
      <c r="I15413" s="203"/>
      <c r="AZ15413" s="115"/>
    </row>
    <row r="15414" spans="9:52" s="180" customFormat="1" x14ac:dyDescent="0.25">
      <c r="I15414" s="203"/>
      <c r="AZ15414" s="115"/>
    </row>
    <row r="15415" spans="9:52" s="180" customFormat="1" x14ac:dyDescent="0.25">
      <c r="I15415" s="203"/>
      <c r="AZ15415" s="115"/>
    </row>
    <row r="15416" spans="9:52" s="180" customFormat="1" x14ac:dyDescent="0.25">
      <c r="I15416" s="203"/>
      <c r="AZ15416" s="115"/>
    </row>
    <row r="15417" spans="9:52" s="180" customFormat="1" x14ac:dyDescent="0.25">
      <c r="I15417" s="203"/>
      <c r="AZ15417" s="115"/>
    </row>
    <row r="15418" spans="9:52" s="180" customFormat="1" x14ac:dyDescent="0.25">
      <c r="I15418" s="203"/>
      <c r="AZ15418" s="115"/>
    </row>
    <row r="15419" spans="9:52" s="180" customFormat="1" x14ac:dyDescent="0.25">
      <c r="I15419" s="203"/>
      <c r="AZ15419" s="115"/>
    </row>
    <row r="15420" spans="9:52" s="180" customFormat="1" x14ac:dyDescent="0.25">
      <c r="I15420" s="203"/>
      <c r="AZ15420" s="115"/>
    </row>
    <row r="15421" spans="9:52" s="180" customFormat="1" x14ac:dyDescent="0.25">
      <c r="I15421" s="203"/>
      <c r="AZ15421" s="115"/>
    </row>
    <row r="15422" spans="9:52" s="180" customFormat="1" x14ac:dyDescent="0.25">
      <c r="I15422" s="203"/>
      <c r="AZ15422" s="115"/>
    </row>
    <row r="15423" spans="9:52" s="180" customFormat="1" x14ac:dyDescent="0.25">
      <c r="I15423" s="203"/>
      <c r="AZ15423" s="115"/>
    </row>
    <row r="15424" spans="9:52" s="180" customFormat="1" x14ac:dyDescent="0.25">
      <c r="I15424" s="203"/>
      <c r="AZ15424" s="115"/>
    </row>
    <row r="15425" spans="9:52" s="180" customFormat="1" x14ac:dyDescent="0.25">
      <c r="I15425" s="203"/>
      <c r="AZ15425" s="115"/>
    </row>
    <row r="15426" spans="9:52" s="180" customFormat="1" x14ac:dyDescent="0.25">
      <c r="I15426" s="203"/>
      <c r="AZ15426" s="115"/>
    </row>
    <row r="15427" spans="9:52" s="180" customFormat="1" x14ac:dyDescent="0.25">
      <c r="I15427" s="203"/>
      <c r="AZ15427" s="115"/>
    </row>
    <row r="15428" spans="9:52" s="180" customFormat="1" x14ac:dyDescent="0.25">
      <c r="I15428" s="203"/>
      <c r="AZ15428" s="115"/>
    </row>
    <row r="15429" spans="9:52" s="180" customFormat="1" x14ac:dyDescent="0.25">
      <c r="I15429" s="203"/>
      <c r="AZ15429" s="115"/>
    </row>
    <row r="15430" spans="9:52" s="180" customFormat="1" x14ac:dyDescent="0.25">
      <c r="I15430" s="203"/>
      <c r="AZ15430" s="115"/>
    </row>
    <row r="15431" spans="9:52" s="180" customFormat="1" x14ac:dyDescent="0.25">
      <c r="I15431" s="203"/>
      <c r="AZ15431" s="115"/>
    </row>
    <row r="15432" spans="9:52" s="180" customFormat="1" x14ac:dyDescent="0.25">
      <c r="I15432" s="203"/>
      <c r="AZ15432" s="115"/>
    </row>
    <row r="15433" spans="9:52" s="180" customFormat="1" x14ac:dyDescent="0.25">
      <c r="I15433" s="203"/>
      <c r="AZ15433" s="115"/>
    </row>
    <row r="15434" spans="9:52" s="180" customFormat="1" x14ac:dyDescent="0.25">
      <c r="I15434" s="203"/>
      <c r="AZ15434" s="115"/>
    </row>
    <row r="15435" spans="9:52" s="180" customFormat="1" x14ac:dyDescent="0.25">
      <c r="I15435" s="203"/>
      <c r="AZ15435" s="115"/>
    </row>
    <row r="15436" spans="9:52" s="180" customFormat="1" x14ac:dyDescent="0.25">
      <c r="I15436" s="203"/>
      <c r="AZ15436" s="115"/>
    </row>
    <row r="15437" spans="9:52" s="180" customFormat="1" x14ac:dyDescent="0.25">
      <c r="I15437" s="203"/>
      <c r="AZ15437" s="115"/>
    </row>
    <row r="15438" spans="9:52" s="180" customFormat="1" x14ac:dyDescent="0.25">
      <c r="I15438" s="203"/>
      <c r="AZ15438" s="115"/>
    </row>
    <row r="15439" spans="9:52" s="180" customFormat="1" x14ac:dyDescent="0.25">
      <c r="I15439" s="203"/>
      <c r="AZ15439" s="115"/>
    </row>
    <row r="15440" spans="9:52" s="180" customFormat="1" x14ac:dyDescent="0.25">
      <c r="I15440" s="203"/>
      <c r="AZ15440" s="115"/>
    </row>
    <row r="15441" spans="9:52" s="180" customFormat="1" x14ac:dyDescent="0.25">
      <c r="I15441" s="203"/>
      <c r="AZ15441" s="115"/>
    </row>
    <row r="15442" spans="9:52" s="180" customFormat="1" x14ac:dyDescent="0.25">
      <c r="I15442" s="203"/>
      <c r="AZ15442" s="115"/>
    </row>
    <row r="15443" spans="9:52" s="180" customFormat="1" x14ac:dyDescent="0.25">
      <c r="I15443" s="203"/>
      <c r="AZ15443" s="115"/>
    </row>
    <row r="15444" spans="9:52" s="180" customFormat="1" x14ac:dyDescent="0.25">
      <c r="I15444" s="203"/>
      <c r="AZ15444" s="115"/>
    </row>
    <row r="15445" spans="9:52" s="180" customFormat="1" x14ac:dyDescent="0.25">
      <c r="I15445" s="203"/>
      <c r="AZ15445" s="115"/>
    </row>
    <row r="15446" spans="9:52" s="180" customFormat="1" x14ac:dyDescent="0.25">
      <c r="I15446" s="203"/>
      <c r="AZ15446" s="115"/>
    </row>
    <row r="15447" spans="9:52" s="180" customFormat="1" x14ac:dyDescent="0.25">
      <c r="I15447" s="203"/>
      <c r="AZ15447" s="115"/>
    </row>
    <row r="15448" spans="9:52" s="180" customFormat="1" x14ac:dyDescent="0.25">
      <c r="I15448" s="203"/>
      <c r="AZ15448" s="115"/>
    </row>
    <row r="15449" spans="9:52" s="180" customFormat="1" x14ac:dyDescent="0.25">
      <c r="I15449" s="203"/>
      <c r="AZ15449" s="115"/>
    </row>
    <row r="15450" spans="9:52" s="180" customFormat="1" x14ac:dyDescent="0.25">
      <c r="I15450" s="203"/>
      <c r="AZ15450" s="115"/>
    </row>
    <row r="15451" spans="9:52" s="180" customFormat="1" x14ac:dyDescent="0.25">
      <c r="I15451" s="203"/>
      <c r="AZ15451" s="115"/>
    </row>
    <row r="15452" spans="9:52" s="180" customFormat="1" x14ac:dyDescent="0.25">
      <c r="I15452" s="203"/>
      <c r="AZ15452" s="115"/>
    </row>
    <row r="15453" spans="9:52" s="180" customFormat="1" x14ac:dyDescent="0.25">
      <c r="I15453" s="203"/>
      <c r="AZ15453" s="115"/>
    </row>
    <row r="15454" spans="9:52" s="180" customFormat="1" x14ac:dyDescent="0.25">
      <c r="I15454" s="203"/>
      <c r="AZ15454" s="115"/>
    </row>
    <row r="15455" spans="9:52" s="180" customFormat="1" x14ac:dyDescent="0.25">
      <c r="I15455" s="203"/>
      <c r="AZ15455" s="115"/>
    </row>
    <row r="15456" spans="9:52" s="180" customFormat="1" x14ac:dyDescent="0.25">
      <c r="I15456" s="203"/>
      <c r="AZ15456" s="115"/>
    </row>
    <row r="15457" spans="9:52" s="180" customFormat="1" x14ac:dyDescent="0.25">
      <c r="I15457" s="203"/>
      <c r="AZ15457" s="115"/>
    </row>
    <row r="15458" spans="9:52" s="180" customFormat="1" x14ac:dyDescent="0.25">
      <c r="I15458" s="203"/>
      <c r="AZ15458" s="115"/>
    </row>
    <row r="15459" spans="9:52" s="180" customFormat="1" x14ac:dyDescent="0.25">
      <c r="I15459" s="203"/>
      <c r="AZ15459" s="115"/>
    </row>
    <row r="15460" spans="9:52" s="180" customFormat="1" x14ac:dyDescent="0.25">
      <c r="I15460" s="203"/>
      <c r="AZ15460" s="115"/>
    </row>
    <row r="15461" spans="9:52" s="180" customFormat="1" x14ac:dyDescent="0.25">
      <c r="I15461" s="203"/>
      <c r="AZ15461" s="115"/>
    </row>
    <row r="15462" spans="9:52" s="180" customFormat="1" x14ac:dyDescent="0.25">
      <c r="I15462" s="203"/>
      <c r="AZ15462" s="115"/>
    </row>
    <row r="15463" spans="9:52" s="180" customFormat="1" x14ac:dyDescent="0.25">
      <c r="I15463" s="203"/>
      <c r="AZ15463" s="115"/>
    </row>
    <row r="15464" spans="9:52" s="180" customFormat="1" x14ac:dyDescent="0.25">
      <c r="I15464" s="203"/>
      <c r="AZ15464" s="115"/>
    </row>
    <row r="15465" spans="9:52" s="180" customFormat="1" x14ac:dyDescent="0.25">
      <c r="I15465" s="203"/>
      <c r="AZ15465" s="115"/>
    </row>
    <row r="15466" spans="9:52" s="180" customFormat="1" x14ac:dyDescent="0.25">
      <c r="I15466" s="203"/>
      <c r="AZ15466" s="115"/>
    </row>
    <row r="15467" spans="9:52" s="180" customFormat="1" x14ac:dyDescent="0.25">
      <c r="I15467" s="203"/>
      <c r="AZ15467" s="115"/>
    </row>
    <row r="15468" spans="9:52" s="180" customFormat="1" x14ac:dyDescent="0.25">
      <c r="I15468" s="203"/>
      <c r="AZ15468" s="115"/>
    </row>
    <row r="15469" spans="9:52" s="180" customFormat="1" x14ac:dyDescent="0.25">
      <c r="I15469" s="203"/>
      <c r="AZ15469" s="115"/>
    </row>
    <row r="15470" spans="9:52" s="180" customFormat="1" x14ac:dyDescent="0.25">
      <c r="I15470" s="203"/>
      <c r="AZ15470" s="115"/>
    </row>
    <row r="15471" spans="9:52" s="180" customFormat="1" x14ac:dyDescent="0.25">
      <c r="I15471" s="203"/>
      <c r="AZ15471" s="115"/>
    </row>
    <row r="15472" spans="9:52" s="180" customFormat="1" x14ac:dyDescent="0.25">
      <c r="I15472" s="203"/>
      <c r="AZ15472" s="115"/>
    </row>
    <row r="15473" spans="9:52" s="180" customFormat="1" x14ac:dyDescent="0.25">
      <c r="I15473" s="203"/>
      <c r="AZ15473" s="115"/>
    </row>
    <row r="15474" spans="9:52" s="180" customFormat="1" x14ac:dyDescent="0.25">
      <c r="I15474" s="203"/>
      <c r="AZ15474" s="115"/>
    </row>
    <row r="15475" spans="9:52" s="180" customFormat="1" x14ac:dyDescent="0.25">
      <c r="I15475" s="203"/>
      <c r="AZ15475" s="115"/>
    </row>
    <row r="15476" spans="9:52" s="180" customFormat="1" x14ac:dyDescent="0.25">
      <c r="I15476" s="203"/>
      <c r="AZ15476" s="115"/>
    </row>
    <row r="15477" spans="9:52" s="180" customFormat="1" x14ac:dyDescent="0.25">
      <c r="I15477" s="203"/>
      <c r="AZ15477" s="115"/>
    </row>
    <row r="15478" spans="9:52" s="180" customFormat="1" x14ac:dyDescent="0.25">
      <c r="I15478" s="203"/>
      <c r="AZ15478" s="115"/>
    </row>
    <row r="15479" spans="9:52" s="180" customFormat="1" x14ac:dyDescent="0.25">
      <c r="I15479" s="203"/>
      <c r="AZ15479" s="115"/>
    </row>
    <row r="15480" spans="9:52" s="180" customFormat="1" x14ac:dyDescent="0.25">
      <c r="I15480" s="203"/>
      <c r="AZ15480" s="115"/>
    </row>
    <row r="15481" spans="9:52" s="180" customFormat="1" x14ac:dyDescent="0.25">
      <c r="I15481" s="203"/>
      <c r="AZ15481" s="115"/>
    </row>
    <row r="15482" spans="9:52" s="180" customFormat="1" x14ac:dyDescent="0.25">
      <c r="I15482" s="203"/>
      <c r="AZ15482" s="115"/>
    </row>
    <row r="15483" spans="9:52" s="180" customFormat="1" x14ac:dyDescent="0.25">
      <c r="I15483" s="203"/>
      <c r="AZ15483" s="115"/>
    </row>
    <row r="15484" spans="9:52" s="180" customFormat="1" x14ac:dyDescent="0.25">
      <c r="I15484" s="203"/>
      <c r="AZ15484" s="115"/>
    </row>
    <row r="15485" spans="9:52" s="180" customFormat="1" x14ac:dyDescent="0.25">
      <c r="I15485" s="203"/>
      <c r="AZ15485" s="115"/>
    </row>
    <row r="15486" spans="9:52" s="180" customFormat="1" x14ac:dyDescent="0.25">
      <c r="I15486" s="203"/>
      <c r="AZ15486" s="115"/>
    </row>
    <row r="15487" spans="9:52" s="180" customFormat="1" x14ac:dyDescent="0.25">
      <c r="I15487" s="203"/>
      <c r="AZ15487" s="115"/>
    </row>
    <row r="15488" spans="9:52" s="180" customFormat="1" x14ac:dyDescent="0.25">
      <c r="I15488" s="203"/>
      <c r="AZ15488" s="115"/>
    </row>
    <row r="15489" spans="9:52" s="180" customFormat="1" x14ac:dyDescent="0.25">
      <c r="I15489" s="203"/>
      <c r="AZ15489" s="115"/>
    </row>
    <row r="15490" spans="9:52" s="180" customFormat="1" x14ac:dyDescent="0.25">
      <c r="I15490" s="203"/>
      <c r="AZ15490" s="115"/>
    </row>
    <row r="15491" spans="9:52" s="180" customFormat="1" x14ac:dyDescent="0.25">
      <c r="I15491" s="203"/>
      <c r="AZ15491" s="115"/>
    </row>
    <row r="15492" spans="9:52" s="180" customFormat="1" x14ac:dyDescent="0.25">
      <c r="I15492" s="203"/>
      <c r="AZ15492" s="115"/>
    </row>
    <row r="15493" spans="9:52" s="180" customFormat="1" x14ac:dyDescent="0.25">
      <c r="I15493" s="203"/>
      <c r="AZ15493" s="115"/>
    </row>
    <row r="15494" spans="9:52" s="180" customFormat="1" x14ac:dyDescent="0.25">
      <c r="I15494" s="203"/>
      <c r="AZ15494" s="115"/>
    </row>
    <row r="15495" spans="9:52" s="180" customFormat="1" x14ac:dyDescent="0.25">
      <c r="I15495" s="203"/>
      <c r="AZ15495" s="115"/>
    </row>
    <row r="15496" spans="9:52" s="180" customFormat="1" x14ac:dyDescent="0.25">
      <c r="I15496" s="203"/>
      <c r="AZ15496" s="115"/>
    </row>
    <row r="15497" spans="9:52" s="180" customFormat="1" x14ac:dyDescent="0.25">
      <c r="I15497" s="203"/>
      <c r="AZ15497" s="115"/>
    </row>
    <row r="15498" spans="9:52" s="180" customFormat="1" x14ac:dyDescent="0.25">
      <c r="I15498" s="203"/>
      <c r="AZ15498" s="115"/>
    </row>
    <row r="15499" spans="9:52" s="180" customFormat="1" x14ac:dyDescent="0.25">
      <c r="I15499" s="203"/>
      <c r="AZ15499" s="115"/>
    </row>
    <row r="15500" spans="9:52" s="180" customFormat="1" x14ac:dyDescent="0.25">
      <c r="I15500" s="203"/>
      <c r="AZ15500" s="115"/>
    </row>
    <row r="15501" spans="9:52" s="180" customFormat="1" x14ac:dyDescent="0.25">
      <c r="I15501" s="203"/>
      <c r="AZ15501" s="115"/>
    </row>
    <row r="15502" spans="9:52" s="180" customFormat="1" x14ac:dyDescent="0.25">
      <c r="I15502" s="203"/>
      <c r="AZ15502" s="115"/>
    </row>
    <row r="15503" spans="9:52" s="180" customFormat="1" x14ac:dyDescent="0.25">
      <c r="I15503" s="203"/>
      <c r="AZ15503" s="115"/>
    </row>
    <row r="15504" spans="9:52" s="180" customFormat="1" x14ac:dyDescent="0.25">
      <c r="I15504" s="203"/>
      <c r="AZ15504" s="115"/>
    </row>
    <row r="15505" spans="9:52" s="180" customFormat="1" x14ac:dyDescent="0.25">
      <c r="I15505" s="203"/>
      <c r="AZ15505" s="115"/>
    </row>
    <row r="15506" spans="9:52" s="180" customFormat="1" x14ac:dyDescent="0.25">
      <c r="I15506" s="203"/>
      <c r="AZ15506" s="115"/>
    </row>
    <row r="15507" spans="9:52" s="180" customFormat="1" x14ac:dyDescent="0.25">
      <c r="I15507" s="203"/>
      <c r="AZ15507" s="115"/>
    </row>
    <row r="15508" spans="9:52" s="180" customFormat="1" x14ac:dyDescent="0.25">
      <c r="I15508" s="203"/>
      <c r="AZ15508" s="115"/>
    </row>
    <row r="15509" spans="9:52" s="180" customFormat="1" x14ac:dyDescent="0.25">
      <c r="I15509" s="203"/>
      <c r="AZ15509" s="115"/>
    </row>
    <row r="15510" spans="9:52" s="180" customFormat="1" x14ac:dyDescent="0.25">
      <c r="I15510" s="203"/>
      <c r="AZ15510" s="115"/>
    </row>
    <row r="15511" spans="9:52" s="180" customFormat="1" x14ac:dyDescent="0.25">
      <c r="I15511" s="203"/>
      <c r="AZ15511" s="115"/>
    </row>
    <row r="15512" spans="9:52" s="180" customFormat="1" x14ac:dyDescent="0.25">
      <c r="I15512" s="203"/>
      <c r="AZ15512" s="115"/>
    </row>
    <row r="15513" spans="9:52" s="180" customFormat="1" x14ac:dyDescent="0.25">
      <c r="I15513" s="203"/>
      <c r="AZ15513" s="115"/>
    </row>
    <row r="15514" spans="9:52" s="180" customFormat="1" x14ac:dyDescent="0.25">
      <c r="I15514" s="203"/>
      <c r="AZ15514" s="115"/>
    </row>
    <row r="15515" spans="9:52" s="180" customFormat="1" x14ac:dyDescent="0.25">
      <c r="I15515" s="203"/>
      <c r="AZ15515" s="115"/>
    </row>
    <row r="15516" spans="9:52" s="180" customFormat="1" x14ac:dyDescent="0.25">
      <c r="I15516" s="203"/>
      <c r="AZ15516" s="115"/>
    </row>
    <row r="15517" spans="9:52" s="180" customFormat="1" x14ac:dyDescent="0.25">
      <c r="I15517" s="203"/>
      <c r="AZ15517" s="115"/>
    </row>
    <row r="15518" spans="9:52" s="180" customFormat="1" x14ac:dyDescent="0.25">
      <c r="I15518" s="203"/>
      <c r="AZ15518" s="115"/>
    </row>
    <row r="15519" spans="9:52" s="180" customFormat="1" x14ac:dyDescent="0.25">
      <c r="I15519" s="203"/>
      <c r="AZ15519" s="115"/>
    </row>
    <row r="15520" spans="9:52" s="180" customFormat="1" x14ac:dyDescent="0.25">
      <c r="I15520" s="203"/>
      <c r="AZ15520" s="115"/>
    </row>
    <row r="15521" spans="9:52" s="180" customFormat="1" x14ac:dyDescent="0.25">
      <c r="I15521" s="203"/>
      <c r="AZ15521" s="115"/>
    </row>
    <row r="15522" spans="9:52" s="180" customFormat="1" x14ac:dyDescent="0.25">
      <c r="I15522" s="203"/>
      <c r="AZ15522" s="115"/>
    </row>
    <row r="15523" spans="9:52" s="180" customFormat="1" x14ac:dyDescent="0.25">
      <c r="I15523" s="203"/>
      <c r="AZ15523" s="115"/>
    </row>
    <row r="15524" spans="9:52" s="180" customFormat="1" x14ac:dyDescent="0.25">
      <c r="I15524" s="203"/>
      <c r="AZ15524" s="115"/>
    </row>
    <row r="15525" spans="9:52" s="180" customFormat="1" x14ac:dyDescent="0.25">
      <c r="I15525" s="203"/>
      <c r="AZ15525" s="115"/>
    </row>
    <row r="15526" spans="9:52" s="180" customFormat="1" x14ac:dyDescent="0.25">
      <c r="I15526" s="203"/>
      <c r="AZ15526" s="115"/>
    </row>
    <row r="15527" spans="9:52" s="180" customFormat="1" x14ac:dyDescent="0.25">
      <c r="I15527" s="203"/>
      <c r="AZ15527" s="115"/>
    </row>
    <row r="15528" spans="9:52" s="180" customFormat="1" x14ac:dyDescent="0.25">
      <c r="I15528" s="203"/>
      <c r="AZ15528" s="115"/>
    </row>
    <row r="15529" spans="9:52" s="180" customFormat="1" x14ac:dyDescent="0.25">
      <c r="I15529" s="203"/>
      <c r="AZ15529" s="115"/>
    </row>
    <row r="15530" spans="9:52" s="180" customFormat="1" x14ac:dyDescent="0.25">
      <c r="I15530" s="203"/>
      <c r="AZ15530" s="115"/>
    </row>
    <row r="15531" spans="9:52" s="180" customFormat="1" x14ac:dyDescent="0.25">
      <c r="I15531" s="203"/>
      <c r="AZ15531" s="115"/>
    </row>
    <row r="15532" spans="9:52" s="180" customFormat="1" x14ac:dyDescent="0.25">
      <c r="I15532" s="203"/>
      <c r="AZ15532" s="115"/>
    </row>
    <row r="15533" spans="9:52" s="180" customFormat="1" x14ac:dyDescent="0.25">
      <c r="I15533" s="203"/>
      <c r="AZ15533" s="115"/>
    </row>
    <row r="15534" spans="9:52" s="180" customFormat="1" x14ac:dyDescent="0.25">
      <c r="I15534" s="203"/>
      <c r="AZ15534" s="115"/>
    </row>
    <row r="15535" spans="9:52" s="180" customFormat="1" x14ac:dyDescent="0.25">
      <c r="I15535" s="203"/>
      <c r="AZ15535" s="115"/>
    </row>
    <row r="15536" spans="9:52" s="180" customFormat="1" x14ac:dyDescent="0.25">
      <c r="I15536" s="203"/>
      <c r="AZ15536" s="115"/>
    </row>
    <row r="15537" spans="9:52" s="180" customFormat="1" x14ac:dyDescent="0.25">
      <c r="I15537" s="203"/>
      <c r="AZ15537" s="115"/>
    </row>
    <row r="15538" spans="9:52" s="180" customFormat="1" x14ac:dyDescent="0.25">
      <c r="I15538" s="203"/>
      <c r="AZ15538" s="115"/>
    </row>
    <row r="15539" spans="9:52" s="180" customFormat="1" x14ac:dyDescent="0.25">
      <c r="I15539" s="203"/>
      <c r="AZ15539" s="115"/>
    </row>
    <row r="15540" spans="9:52" s="180" customFormat="1" x14ac:dyDescent="0.25">
      <c r="I15540" s="203"/>
      <c r="AZ15540" s="115"/>
    </row>
    <row r="15541" spans="9:52" s="180" customFormat="1" x14ac:dyDescent="0.25">
      <c r="I15541" s="203"/>
      <c r="AZ15541" s="115"/>
    </row>
    <row r="15542" spans="9:52" s="180" customFormat="1" x14ac:dyDescent="0.25">
      <c r="I15542" s="203"/>
      <c r="AZ15542" s="115"/>
    </row>
    <row r="15543" spans="9:52" s="180" customFormat="1" x14ac:dyDescent="0.25">
      <c r="I15543" s="203"/>
      <c r="AZ15543" s="115"/>
    </row>
    <row r="15544" spans="9:52" s="180" customFormat="1" x14ac:dyDescent="0.25">
      <c r="I15544" s="203"/>
      <c r="AZ15544" s="115"/>
    </row>
    <row r="15545" spans="9:52" s="180" customFormat="1" x14ac:dyDescent="0.25">
      <c r="I15545" s="203"/>
      <c r="AZ15545" s="115"/>
    </row>
    <row r="15546" spans="9:52" s="180" customFormat="1" x14ac:dyDescent="0.25">
      <c r="I15546" s="203"/>
      <c r="AZ15546" s="115"/>
    </row>
    <row r="15547" spans="9:52" s="180" customFormat="1" x14ac:dyDescent="0.25">
      <c r="I15547" s="203"/>
      <c r="AZ15547" s="115"/>
    </row>
    <row r="15548" spans="9:52" s="180" customFormat="1" x14ac:dyDescent="0.25">
      <c r="I15548" s="203"/>
      <c r="AZ15548" s="115"/>
    </row>
    <row r="15549" spans="9:52" s="180" customFormat="1" x14ac:dyDescent="0.25">
      <c r="I15549" s="203"/>
      <c r="AZ15549" s="115"/>
    </row>
    <row r="15550" spans="9:52" s="180" customFormat="1" x14ac:dyDescent="0.25">
      <c r="I15550" s="203"/>
      <c r="AZ15550" s="115"/>
    </row>
    <row r="15551" spans="9:52" s="180" customFormat="1" x14ac:dyDescent="0.25">
      <c r="I15551" s="203"/>
      <c r="AZ15551" s="115"/>
    </row>
    <row r="15552" spans="9:52" s="180" customFormat="1" x14ac:dyDescent="0.25">
      <c r="I15552" s="203"/>
      <c r="AZ15552" s="115"/>
    </row>
    <row r="15553" spans="9:52" s="180" customFormat="1" x14ac:dyDescent="0.25">
      <c r="I15553" s="203"/>
      <c r="AZ15553" s="115"/>
    </row>
    <row r="15554" spans="9:52" s="180" customFormat="1" x14ac:dyDescent="0.25">
      <c r="I15554" s="203"/>
      <c r="AZ15554" s="115"/>
    </row>
    <row r="15555" spans="9:52" s="180" customFormat="1" x14ac:dyDescent="0.25">
      <c r="I15555" s="203"/>
      <c r="AZ15555" s="115"/>
    </row>
    <row r="15556" spans="9:52" s="180" customFormat="1" x14ac:dyDescent="0.25">
      <c r="I15556" s="203"/>
      <c r="AZ15556" s="115"/>
    </row>
    <row r="15557" spans="9:52" s="180" customFormat="1" x14ac:dyDescent="0.25">
      <c r="I15557" s="203"/>
      <c r="AZ15557" s="115"/>
    </row>
    <row r="15558" spans="9:52" s="180" customFormat="1" x14ac:dyDescent="0.25">
      <c r="I15558" s="203"/>
      <c r="AZ15558" s="115"/>
    </row>
    <row r="15559" spans="9:52" s="180" customFormat="1" x14ac:dyDescent="0.25">
      <c r="I15559" s="203"/>
      <c r="AZ15559" s="115"/>
    </row>
    <row r="15560" spans="9:52" s="180" customFormat="1" x14ac:dyDescent="0.25">
      <c r="I15560" s="203"/>
      <c r="AZ15560" s="115"/>
    </row>
    <row r="15561" spans="9:52" s="180" customFormat="1" x14ac:dyDescent="0.25">
      <c r="I15561" s="203"/>
      <c r="AZ15561" s="115"/>
    </row>
    <row r="15562" spans="9:52" s="180" customFormat="1" x14ac:dyDescent="0.25">
      <c r="I15562" s="203"/>
      <c r="AZ15562" s="115"/>
    </row>
    <row r="15563" spans="9:52" s="180" customFormat="1" x14ac:dyDescent="0.25">
      <c r="I15563" s="203"/>
      <c r="AZ15563" s="115"/>
    </row>
    <row r="15564" spans="9:52" s="180" customFormat="1" x14ac:dyDescent="0.25">
      <c r="I15564" s="203"/>
      <c r="AZ15564" s="115"/>
    </row>
    <row r="15565" spans="9:52" s="180" customFormat="1" x14ac:dyDescent="0.25">
      <c r="I15565" s="203"/>
      <c r="AZ15565" s="115"/>
    </row>
    <row r="15566" spans="9:52" s="180" customFormat="1" x14ac:dyDescent="0.25">
      <c r="I15566" s="203"/>
      <c r="AZ15566" s="115"/>
    </row>
    <row r="15567" spans="9:52" s="180" customFormat="1" x14ac:dyDescent="0.25">
      <c r="I15567" s="203"/>
      <c r="AZ15567" s="115"/>
    </row>
    <row r="15568" spans="9:52" s="180" customFormat="1" x14ac:dyDescent="0.25">
      <c r="I15568" s="203"/>
      <c r="AZ15568" s="115"/>
    </row>
    <row r="15569" spans="9:52" s="180" customFormat="1" x14ac:dyDescent="0.25">
      <c r="I15569" s="203"/>
      <c r="AZ15569" s="115"/>
    </row>
    <row r="15570" spans="9:52" s="180" customFormat="1" x14ac:dyDescent="0.25">
      <c r="I15570" s="203"/>
      <c r="AZ15570" s="115"/>
    </row>
    <row r="15571" spans="9:52" s="180" customFormat="1" x14ac:dyDescent="0.25">
      <c r="I15571" s="203"/>
      <c r="AZ15571" s="115"/>
    </row>
    <row r="15572" spans="9:52" s="180" customFormat="1" x14ac:dyDescent="0.25">
      <c r="I15572" s="203"/>
      <c r="AZ15572" s="115"/>
    </row>
    <row r="15573" spans="9:52" s="180" customFormat="1" x14ac:dyDescent="0.25">
      <c r="I15573" s="203"/>
      <c r="AZ15573" s="115"/>
    </row>
    <row r="15574" spans="9:52" s="180" customFormat="1" x14ac:dyDescent="0.25">
      <c r="I15574" s="203"/>
      <c r="AZ15574" s="115"/>
    </row>
    <row r="15575" spans="9:52" s="180" customFormat="1" x14ac:dyDescent="0.25">
      <c r="I15575" s="203"/>
      <c r="AZ15575" s="115"/>
    </row>
    <row r="15576" spans="9:52" s="180" customFormat="1" x14ac:dyDescent="0.25">
      <c r="I15576" s="203"/>
      <c r="AZ15576" s="115"/>
    </row>
    <row r="15577" spans="9:52" s="180" customFormat="1" x14ac:dyDescent="0.25">
      <c r="I15577" s="203"/>
      <c r="AZ15577" s="115"/>
    </row>
    <row r="15578" spans="9:52" s="180" customFormat="1" x14ac:dyDescent="0.25">
      <c r="I15578" s="203"/>
      <c r="AZ15578" s="115"/>
    </row>
    <row r="15579" spans="9:52" s="180" customFormat="1" x14ac:dyDescent="0.25">
      <c r="I15579" s="203"/>
      <c r="AZ15579" s="115"/>
    </row>
    <row r="15580" spans="9:52" s="180" customFormat="1" x14ac:dyDescent="0.25">
      <c r="I15580" s="203"/>
      <c r="AZ15580" s="115"/>
    </row>
    <row r="15581" spans="9:52" s="180" customFormat="1" x14ac:dyDescent="0.25">
      <c r="I15581" s="203"/>
      <c r="AZ15581" s="115"/>
    </row>
    <row r="15582" spans="9:52" s="180" customFormat="1" x14ac:dyDescent="0.25">
      <c r="I15582" s="203"/>
      <c r="AZ15582" s="115"/>
    </row>
    <row r="15583" spans="9:52" s="180" customFormat="1" x14ac:dyDescent="0.25">
      <c r="I15583" s="203"/>
      <c r="AZ15583" s="115"/>
    </row>
    <row r="15584" spans="9:52" s="180" customFormat="1" x14ac:dyDescent="0.25">
      <c r="I15584" s="203"/>
      <c r="AZ15584" s="115"/>
    </row>
    <row r="15585" spans="9:52" s="180" customFormat="1" x14ac:dyDescent="0.25">
      <c r="I15585" s="203"/>
      <c r="AZ15585" s="115"/>
    </row>
    <row r="15586" spans="9:52" s="180" customFormat="1" x14ac:dyDescent="0.25">
      <c r="I15586" s="203"/>
      <c r="AZ15586" s="115"/>
    </row>
    <row r="15587" spans="9:52" s="180" customFormat="1" x14ac:dyDescent="0.25">
      <c r="I15587" s="203"/>
      <c r="AZ15587" s="115"/>
    </row>
    <row r="15588" spans="9:52" s="180" customFormat="1" x14ac:dyDescent="0.25">
      <c r="I15588" s="203"/>
      <c r="AZ15588" s="115"/>
    </row>
    <row r="15589" spans="9:52" s="180" customFormat="1" x14ac:dyDescent="0.25">
      <c r="I15589" s="203"/>
      <c r="AZ15589" s="115"/>
    </row>
    <row r="15590" spans="9:52" s="180" customFormat="1" x14ac:dyDescent="0.25">
      <c r="I15590" s="203"/>
      <c r="AZ15590" s="115"/>
    </row>
    <row r="15591" spans="9:52" s="180" customFormat="1" x14ac:dyDescent="0.25">
      <c r="I15591" s="203"/>
      <c r="AZ15591" s="115"/>
    </row>
    <row r="15592" spans="9:52" s="180" customFormat="1" x14ac:dyDescent="0.25">
      <c r="I15592" s="203"/>
      <c r="AZ15592" s="115"/>
    </row>
    <row r="15593" spans="9:52" s="180" customFormat="1" x14ac:dyDescent="0.25">
      <c r="I15593" s="203"/>
      <c r="AZ15593" s="115"/>
    </row>
    <row r="15594" spans="9:52" s="180" customFormat="1" x14ac:dyDescent="0.25">
      <c r="I15594" s="203"/>
      <c r="AZ15594" s="115"/>
    </row>
    <row r="15595" spans="9:52" s="180" customFormat="1" x14ac:dyDescent="0.25">
      <c r="I15595" s="203"/>
      <c r="AZ15595" s="115"/>
    </row>
    <row r="15596" spans="9:52" s="180" customFormat="1" x14ac:dyDescent="0.25">
      <c r="I15596" s="203"/>
      <c r="AZ15596" s="115"/>
    </row>
    <row r="15597" spans="9:52" s="180" customFormat="1" x14ac:dyDescent="0.25">
      <c r="I15597" s="203"/>
      <c r="AZ15597" s="115"/>
    </row>
    <row r="15598" spans="9:52" s="180" customFormat="1" x14ac:dyDescent="0.25">
      <c r="I15598" s="203"/>
      <c r="AZ15598" s="115"/>
    </row>
    <row r="15599" spans="9:52" s="180" customFormat="1" x14ac:dyDescent="0.25">
      <c r="I15599" s="203"/>
      <c r="AZ15599" s="115"/>
    </row>
    <row r="15600" spans="9:52" s="180" customFormat="1" x14ac:dyDescent="0.25">
      <c r="I15600" s="203"/>
      <c r="AZ15600" s="115"/>
    </row>
    <row r="15601" spans="9:52" s="180" customFormat="1" x14ac:dyDescent="0.25">
      <c r="I15601" s="203"/>
      <c r="AZ15601" s="115"/>
    </row>
    <row r="15602" spans="9:52" s="180" customFormat="1" x14ac:dyDescent="0.25">
      <c r="I15602" s="203"/>
      <c r="AZ15602" s="115"/>
    </row>
    <row r="15603" spans="9:52" s="180" customFormat="1" x14ac:dyDescent="0.25">
      <c r="I15603" s="203"/>
      <c r="AZ15603" s="115"/>
    </row>
    <row r="15604" spans="9:52" s="180" customFormat="1" x14ac:dyDescent="0.25">
      <c r="I15604" s="203"/>
      <c r="AZ15604" s="115"/>
    </row>
    <row r="15605" spans="9:52" s="180" customFormat="1" x14ac:dyDescent="0.25">
      <c r="I15605" s="203"/>
      <c r="AZ15605" s="115"/>
    </row>
    <row r="15606" spans="9:52" s="180" customFormat="1" x14ac:dyDescent="0.25">
      <c r="I15606" s="203"/>
      <c r="AZ15606" s="115"/>
    </row>
    <row r="15607" spans="9:52" s="180" customFormat="1" x14ac:dyDescent="0.25">
      <c r="I15607" s="203"/>
      <c r="AZ15607" s="115"/>
    </row>
    <row r="15608" spans="9:52" s="180" customFormat="1" x14ac:dyDescent="0.25">
      <c r="I15608" s="203"/>
      <c r="AZ15608" s="115"/>
    </row>
    <row r="15609" spans="9:52" s="180" customFormat="1" x14ac:dyDescent="0.25">
      <c r="I15609" s="203"/>
      <c r="AZ15609" s="115"/>
    </row>
    <row r="15610" spans="9:52" s="180" customFormat="1" x14ac:dyDescent="0.25">
      <c r="I15610" s="203"/>
      <c r="AZ15610" s="115"/>
    </row>
    <row r="15611" spans="9:52" s="180" customFormat="1" x14ac:dyDescent="0.25">
      <c r="I15611" s="203"/>
      <c r="AZ15611" s="115"/>
    </row>
    <row r="15612" spans="9:52" s="180" customFormat="1" x14ac:dyDescent="0.25">
      <c r="I15612" s="203"/>
      <c r="AZ15612" s="115"/>
    </row>
    <row r="15613" spans="9:52" s="180" customFormat="1" x14ac:dyDescent="0.25">
      <c r="I15613" s="203"/>
      <c r="AZ15613" s="115"/>
    </row>
    <row r="15614" spans="9:52" s="180" customFormat="1" x14ac:dyDescent="0.25">
      <c r="I15614" s="203"/>
      <c r="AZ15614" s="115"/>
    </row>
    <row r="15615" spans="9:52" s="180" customFormat="1" x14ac:dyDescent="0.25">
      <c r="I15615" s="203"/>
      <c r="AZ15615" s="115"/>
    </row>
    <row r="15616" spans="9:52" s="180" customFormat="1" x14ac:dyDescent="0.25">
      <c r="I15616" s="203"/>
      <c r="AZ15616" s="115"/>
    </row>
    <row r="15617" spans="9:52" s="180" customFormat="1" x14ac:dyDescent="0.25">
      <c r="I15617" s="203"/>
      <c r="AZ15617" s="115"/>
    </row>
    <row r="15618" spans="9:52" s="180" customFormat="1" x14ac:dyDescent="0.25">
      <c r="I15618" s="203"/>
      <c r="AZ15618" s="115"/>
    </row>
    <row r="15619" spans="9:52" s="180" customFormat="1" x14ac:dyDescent="0.25">
      <c r="I15619" s="203"/>
      <c r="AZ15619" s="115"/>
    </row>
    <row r="15620" spans="9:52" s="180" customFormat="1" x14ac:dyDescent="0.25">
      <c r="I15620" s="203"/>
      <c r="AZ15620" s="115"/>
    </row>
    <row r="15621" spans="9:52" s="180" customFormat="1" x14ac:dyDescent="0.25">
      <c r="I15621" s="203"/>
      <c r="AZ15621" s="115"/>
    </row>
    <row r="15622" spans="9:52" s="180" customFormat="1" x14ac:dyDescent="0.25">
      <c r="I15622" s="203"/>
      <c r="AZ15622" s="115"/>
    </row>
    <row r="15623" spans="9:52" s="180" customFormat="1" x14ac:dyDescent="0.25">
      <c r="I15623" s="203"/>
      <c r="AZ15623" s="115"/>
    </row>
    <row r="15624" spans="9:52" s="180" customFormat="1" x14ac:dyDescent="0.25">
      <c r="I15624" s="203"/>
      <c r="AZ15624" s="115"/>
    </row>
    <row r="15625" spans="9:52" s="180" customFormat="1" x14ac:dyDescent="0.25">
      <c r="I15625" s="203"/>
      <c r="AZ15625" s="115"/>
    </row>
    <row r="15626" spans="9:52" s="180" customFormat="1" x14ac:dyDescent="0.25">
      <c r="I15626" s="203"/>
      <c r="AZ15626" s="115"/>
    </row>
    <row r="15627" spans="9:52" s="180" customFormat="1" x14ac:dyDescent="0.25">
      <c r="I15627" s="203"/>
      <c r="AZ15627" s="115"/>
    </row>
    <row r="15628" spans="9:52" s="180" customFormat="1" x14ac:dyDescent="0.25">
      <c r="I15628" s="203"/>
      <c r="AZ15628" s="115"/>
    </row>
    <row r="15629" spans="9:52" s="180" customFormat="1" x14ac:dyDescent="0.25">
      <c r="I15629" s="203"/>
      <c r="AZ15629" s="115"/>
    </row>
    <row r="15630" spans="9:52" s="180" customFormat="1" x14ac:dyDescent="0.25">
      <c r="I15630" s="203"/>
      <c r="AZ15630" s="115"/>
    </row>
    <row r="15631" spans="9:52" s="180" customFormat="1" x14ac:dyDescent="0.25">
      <c r="I15631" s="203"/>
      <c r="AZ15631" s="115"/>
    </row>
    <row r="15632" spans="9:52" s="180" customFormat="1" x14ac:dyDescent="0.25">
      <c r="I15632" s="203"/>
      <c r="AZ15632" s="115"/>
    </row>
    <row r="15633" spans="9:52" s="180" customFormat="1" x14ac:dyDescent="0.25">
      <c r="I15633" s="203"/>
      <c r="AZ15633" s="115"/>
    </row>
    <row r="15634" spans="9:52" s="180" customFormat="1" x14ac:dyDescent="0.25">
      <c r="I15634" s="203"/>
      <c r="AZ15634" s="115"/>
    </row>
    <row r="15635" spans="9:52" s="180" customFormat="1" x14ac:dyDescent="0.25">
      <c r="I15635" s="203"/>
      <c r="AZ15635" s="115"/>
    </row>
    <row r="15636" spans="9:52" s="180" customFormat="1" x14ac:dyDescent="0.25">
      <c r="I15636" s="203"/>
      <c r="AZ15636" s="115"/>
    </row>
    <row r="15637" spans="9:52" s="180" customFormat="1" x14ac:dyDescent="0.25">
      <c r="I15637" s="203"/>
      <c r="AZ15637" s="115"/>
    </row>
    <row r="15638" spans="9:52" s="180" customFormat="1" x14ac:dyDescent="0.25">
      <c r="I15638" s="203"/>
      <c r="AZ15638" s="115"/>
    </row>
    <row r="15639" spans="9:52" s="180" customFormat="1" x14ac:dyDescent="0.25">
      <c r="I15639" s="203"/>
      <c r="AZ15639" s="115"/>
    </row>
    <row r="15640" spans="9:52" s="180" customFormat="1" x14ac:dyDescent="0.25">
      <c r="I15640" s="203"/>
      <c r="AZ15640" s="115"/>
    </row>
    <row r="15641" spans="9:52" s="180" customFormat="1" x14ac:dyDescent="0.25">
      <c r="I15641" s="203"/>
      <c r="AZ15641" s="115"/>
    </row>
    <row r="15642" spans="9:52" s="180" customFormat="1" x14ac:dyDescent="0.25">
      <c r="I15642" s="203"/>
      <c r="AZ15642" s="115"/>
    </row>
    <row r="15643" spans="9:52" s="180" customFormat="1" x14ac:dyDescent="0.25">
      <c r="I15643" s="203"/>
      <c r="AZ15643" s="115"/>
    </row>
    <row r="15644" spans="9:52" s="180" customFormat="1" x14ac:dyDescent="0.25">
      <c r="I15644" s="203"/>
      <c r="AZ15644" s="115"/>
    </row>
    <row r="15645" spans="9:52" s="180" customFormat="1" x14ac:dyDescent="0.25">
      <c r="I15645" s="203"/>
      <c r="AZ15645" s="115"/>
    </row>
    <row r="15646" spans="9:52" s="180" customFormat="1" x14ac:dyDescent="0.25">
      <c r="I15646" s="203"/>
      <c r="AZ15646" s="115"/>
    </row>
    <row r="15647" spans="9:52" s="180" customFormat="1" x14ac:dyDescent="0.25">
      <c r="I15647" s="203"/>
      <c r="AZ15647" s="115"/>
    </row>
    <row r="15648" spans="9:52" s="180" customFormat="1" x14ac:dyDescent="0.25">
      <c r="I15648" s="203"/>
      <c r="AZ15648" s="115"/>
    </row>
    <row r="15649" spans="9:52" s="180" customFormat="1" x14ac:dyDescent="0.25">
      <c r="I15649" s="203"/>
      <c r="AZ15649" s="115"/>
    </row>
    <row r="15650" spans="9:52" s="180" customFormat="1" x14ac:dyDescent="0.25">
      <c r="I15650" s="203"/>
      <c r="AZ15650" s="115"/>
    </row>
    <row r="15651" spans="9:52" s="180" customFormat="1" x14ac:dyDescent="0.25">
      <c r="I15651" s="203"/>
      <c r="AZ15651" s="115"/>
    </row>
    <row r="15652" spans="9:52" s="180" customFormat="1" x14ac:dyDescent="0.25">
      <c r="I15652" s="203"/>
      <c r="AZ15652" s="115"/>
    </row>
    <row r="15653" spans="9:52" s="180" customFormat="1" x14ac:dyDescent="0.25">
      <c r="I15653" s="203"/>
      <c r="AZ15653" s="115"/>
    </row>
    <row r="15654" spans="9:52" s="180" customFormat="1" x14ac:dyDescent="0.25">
      <c r="I15654" s="203"/>
      <c r="AZ15654" s="115"/>
    </row>
    <row r="15655" spans="9:52" s="180" customFormat="1" x14ac:dyDescent="0.25">
      <c r="I15655" s="203"/>
      <c r="AZ15655" s="115"/>
    </row>
    <row r="15656" spans="9:52" s="180" customFormat="1" x14ac:dyDescent="0.25">
      <c r="I15656" s="203"/>
      <c r="AZ15656" s="115"/>
    </row>
    <row r="15657" spans="9:52" s="180" customFormat="1" x14ac:dyDescent="0.25">
      <c r="I15657" s="203"/>
      <c r="AZ15657" s="115"/>
    </row>
    <row r="15658" spans="9:52" s="180" customFormat="1" x14ac:dyDescent="0.25">
      <c r="I15658" s="203"/>
      <c r="AZ15658" s="115"/>
    </row>
    <row r="15659" spans="9:52" s="180" customFormat="1" x14ac:dyDescent="0.25">
      <c r="I15659" s="203"/>
      <c r="AZ15659" s="115"/>
    </row>
    <row r="15660" spans="9:52" s="180" customFormat="1" x14ac:dyDescent="0.25">
      <c r="I15660" s="203"/>
      <c r="AZ15660" s="115"/>
    </row>
    <row r="15661" spans="9:52" s="180" customFormat="1" x14ac:dyDescent="0.25">
      <c r="I15661" s="203"/>
      <c r="AZ15661" s="115"/>
    </row>
    <row r="15662" spans="9:52" s="180" customFormat="1" x14ac:dyDescent="0.25">
      <c r="I15662" s="203"/>
      <c r="AZ15662" s="115"/>
    </row>
    <row r="15663" spans="9:52" s="180" customFormat="1" x14ac:dyDescent="0.25">
      <c r="I15663" s="203"/>
      <c r="AZ15663" s="115"/>
    </row>
    <row r="15664" spans="9:52" s="180" customFormat="1" x14ac:dyDescent="0.25">
      <c r="I15664" s="203"/>
      <c r="AZ15664" s="115"/>
    </row>
    <row r="15665" spans="9:52" s="180" customFormat="1" x14ac:dyDescent="0.25">
      <c r="I15665" s="203"/>
      <c r="AZ15665" s="115"/>
    </row>
    <row r="15666" spans="9:52" s="180" customFormat="1" x14ac:dyDescent="0.25">
      <c r="I15666" s="203"/>
      <c r="AZ15666" s="115"/>
    </row>
    <row r="15667" spans="9:52" s="180" customFormat="1" x14ac:dyDescent="0.25">
      <c r="I15667" s="203"/>
      <c r="AZ15667" s="115"/>
    </row>
    <row r="15668" spans="9:52" s="180" customFormat="1" x14ac:dyDescent="0.25">
      <c r="I15668" s="203"/>
      <c r="AZ15668" s="115"/>
    </row>
    <row r="15669" spans="9:52" s="180" customFormat="1" x14ac:dyDescent="0.25">
      <c r="I15669" s="203"/>
      <c r="AZ15669" s="115"/>
    </row>
    <row r="15670" spans="9:52" s="180" customFormat="1" x14ac:dyDescent="0.25">
      <c r="I15670" s="203"/>
      <c r="AZ15670" s="115"/>
    </row>
    <row r="15671" spans="9:52" s="180" customFormat="1" x14ac:dyDescent="0.25">
      <c r="I15671" s="203"/>
      <c r="AZ15671" s="115"/>
    </row>
    <row r="15672" spans="9:52" s="180" customFormat="1" x14ac:dyDescent="0.25">
      <c r="I15672" s="203"/>
      <c r="AZ15672" s="115"/>
    </row>
    <row r="15673" spans="9:52" s="180" customFormat="1" x14ac:dyDescent="0.25">
      <c r="I15673" s="203"/>
      <c r="AZ15673" s="115"/>
    </row>
    <row r="15674" spans="9:52" s="180" customFormat="1" x14ac:dyDescent="0.25">
      <c r="I15674" s="203"/>
      <c r="AZ15674" s="115"/>
    </row>
    <row r="15675" spans="9:52" s="180" customFormat="1" x14ac:dyDescent="0.25">
      <c r="I15675" s="203"/>
      <c r="AZ15675" s="115"/>
    </row>
    <row r="15676" spans="9:52" s="180" customFormat="1" x14ac:dyDescent="0.25">
      <c r="I15676" s="203"/>
      <c r="AZ15676" s="115"/>
    </row>
    <row r="15677" spans="9:52" s="180" customFormat="1" x14ac:dyDescent="0.25">
      <c r="I15677" s="203"/>
      <c r="AZ15677" s="115"/>
    </row>
    <row r="15678" spans="9:52" s="180" customFormat="1" x14ac:dyDescent="0.25">
      <c r="I15678" s="203"/>
      <c r="AZ15678" s="115"/>
    </row>
    <row r="15679" spans="9:52" s="180" customFormat="1" x14ac:dyDescent="0.25">
      <c r="I15679" s="203"/>
      <c r="AZ15679" s="115"/>
    </row>
    <row r="15680" spans="9:52" s="180" customFormat="1" x14ac:dyDescent="0.25">
      <c r="I15680" s="203"/>
      <c r="AZ15680" s="115"/>
    </row>
    <row r="15681" spans="9:52" s="180" customFormat="1" x14ac:dyDescent="0.25">
      <c r="I15681" s="203"/>
      <c r="AZ15681" s="115"/>
    </row>
    <row r="15682" spans="9:52" s="180" customFormat="1" x14ac:dyDescent="0.25">
      <c r="I15682" s="203"/>
      <c r="AZ15682" s="115"/>
    </row>
    <row r="15683" spans="9:52" s="180" customFormat="1" x14ac:dyDescent="0.25">
      <c r="I15683" s="203"/>
      <c r="AZ15683" s="115"/>
    </row>
    <row r="15684" spans="9:52" s="180" customFormat="1" x14ac:dyDescent="0.25">
      <c r="I15684" s="203"/>
      <c r="AZ15684" s="115"/>
    </row>
    <row r="15685" spans="9:52" s="180" customFormat="1" x14ac:dyDescent="0.25">
      <c r="I15685" s="203"/>
      <c r="AZ15685" s="115"/>
    </row>
    <row r="15686" spans="9:52" s="180" customFormat="1" x14ac:dyDescent="0.25">
      <c r="I15686" s="203"/>
      <c r="AZ15686" s="115"/>
    </row>
    <row r="15687" spans="9:52" s="180" customFormat="1" x14ac:dyDescent="0.25">
      <c r="I15687" s="203"/>
      <c r="AZ15687" s="115"/>
    </row>
    <row r="15688" spans="9:52" s="180" customFormat="1" x14ac:dyDescent="0.25">
      <c r="I15688" s="203"/>
      <c r="AZ15688" s="115"/>
    </row>
    <row r="15689" spans="9:52" s="180" customFormat="1" x14ac:dyDescent="0.25">
      <c r="I15689" s="203"/>
      <c r="AZ15689" s="115"/>
    </row>
    <row r="15690" spans="9:52" s="180" customFormat="1" x14ac:dyDescent="0.25">
      <c r="I15690" s="203"/>
      <c r="AZ15690" s="115"/>
    </row>
    <row r="15691" spans="9:52" s="180" customFormat="1" x14ac:dyDescent="0.25">
      <c r="I15691" s="203"/>
      <c r="AZ15691" s="115"/>
    </row>
    <row r="15692" spans="9:52" s="180" customFormat="1" x14ac:dyDescent="0.25">
      <c r="I15692" s="203"/>
      <c r="AZ15692" s="115"/>
    </row>
    <row r="15693" spans="9:52" s="180" customFormat="1" x14ac:dyDescent="0.25">
      <c r="I15693" s="203"/>
      <c r="AZ15693" s="115"/>
    </row>
    <row r="15694" spans="9:52" s="180" customFormat="1" x14ac:dyDescent="0.25">
      <c r="I15694" s="203"/>
      <c r="AZ15694" s="115"/>
    </row>
    <row r="15695" spans="9:52" s="180" customFormat="1" x14ac:dyDescent="0.25">
      <c r="I15695" s="203"/>
      <c r="AZ15695" s="115"/>
    </row>
    <row r="15696" spans="9:52" s="180" customFormat="1" x14ac:dyDescent="0.25">
      <c r="I15696" s="203"/>
      <c r="AZ15696" s="115"/>
    </row>
    <row r="15697" spans="9:52" s="180" customFormat="1" x14ac:dyDescent="0.25">
      <c r="I15697" s="203"/>
      <c r="AZ15697" s="115"/>
    </row>
    <row r="15698" spans="9:52" s="180" customFormat="1" x14ac:dyDescent="0.25">
      <c r="I15698" s="203"/>
      <c r="AZ15698" s="115"/>
    </row>
    <row r="15699" spans="9:52" s="180" customFormat="1" x14ac:dyDescent="0.25">
      <c r="I15699" s="203"/>
      <c r="AZ15699" s="115"/>
    </row>
    <row r="15700" spans="9:52" s="180" customFormat="1" x14ac:dyDescent="0.25">
      <c r="I15700" s="203"/>
      <c r="AZ15700" s="115"/>
    </row>
    <row r="15701" spans="9:52" s="180" customFormat="1" x14ac:dyDescent="0.25">
      <c r="I15701" s="203"/>
      <c r="AZ15701" s="115"/>
    </row>
    <row r="15702" spans="9:52" s="180" customFormat="1" x14ac:dyDescent="0.25">
      <c r="I15702" s="203"/>
      <c r="AZ15702" s="115"/>
    </row>
    <row r="15703" spans="9:52" s="180" customFormat="1" x14ac:dyDescent="0.25">
      <c r="I15703" s="203"/>
      <c r="AZ15703" s="115"/>
    </row>
    <row r="15704" spans="9:52" s="180" customFormat="1" x14ac:dyDescent="0.25">
      <c r="I15704" s="203"/>
      <c r="AZ15704" s="115"/>
    </row>
    <row r="15705" spans="9:52" s="180" customFormat="1" x14ac:dyDescent="0.25">
      <c r="I15705" s="203"/>
      <c r="AZ15705" s="115"/>
    </row>
    <row r="15706" spans="9:52" s="180" customFormat="1" x14ac:dyDescent="0.25">
      <c r="I15706" s="203"/>
      <c r="AZ15706" s="115"/>
    </row>
    <row r="15707" spans="9:52" s="180" customFormat="1" x14ac:dyDescent="0.25">
      <c r="I15707" s="203"/>
      <c r="AZ15707" s="115"/>
    </row>
    <row r="15708" spans="9:52" s="180" customFormat="1" x14ac:dyDescent="0.25">
      <c r="I15708" s="203"/>
      <c r="AZ15708" s="115"/>
    </row>
    <row r="15709" spans="9:52" s="180" customFormat="1" x14ac:dyDescent="0.25">
      <c r="I15709" s="203"/>
      <c r="AZ15709" s="115"/>
    </row>
    <row r="15710" spans="9:52" s="180" customFormat="1" x14ac:dyDescent="0.25">
      <c r="I15710" s="203"/>
      <c r="AZ15710" s="115"/>
    </row>
    <row r="15711" spans="9:52" s="180" customFormat="1" x14ac:dyDescent="0.25">
      <c r="I15711" s="203"/>
      <c r="AZ15711" s="115"/>
    </row>
    <row r="15712" spans="9:52" s="180" customFormat="1" x14ac:dyDescent="0.25">
      <c r="I15712" s="203"/>
      <c r="AZ15712" s="115"/>
    </row>
    <row r="15713" spans="9:52" s="180" customFormat="1" x14ac:dyDescent="0.25">
      <c r="I15713" s="203"/>
      <c r="AZ15713" s="115"/>
    </row>
    <row r="15714" spans="9:52" s="180" customFormat="1" x14ac:dyDescent="0.25">
      <c r="I15714" s="203"/>
      <c r="AZ15714" s="115"/>
    </row>
    <row r="15715" spans="9:52" s="180" customFormat="1" x14ac:dyDescent="0.25">
      <c r="I15715" s="203"/>
      <c r="AZ15715" s="115"/>
    </row>
    <row r="15716" spans="9:52" s="180" customFormat="1" x14ac:dyDescent="0.25">
      <c r="I15716" s="203"/>
      <c r="AZ15716" s="115"/>
    </row>
    <row r="15717" spans="9:52" s="180" customFormat="1" x14ac:dyDescent="0.25">
      <c r="I15717" s="203"/>
      <c r="AZ15717" s="115"/>
    </row>
    <row r="15718" spans="9:52" s="180" customFormat="1" x14ac:dyDescent="0.25">
      <c r="I15718" s="203"/>
      <c r="AZ15718" s="115"/>
    </row>
    <row r="15719" spans="9:52" s="180" customFormat="1" x14ac:dyDescent="0.25">
      <c r="I15719" s="203"/>
      <c r="AZ15719" s="115"/>
    </row>
    <row r="15720" spans="9:52" s="180" customFormat="1" x14ac:dyDescent="0.25">
      <c r="I15720" s="203"/>
      <c r="AZ15720" s="115"/>
    </row>
    <row r="15721" spans="9:52" s="180" customFormat="1" x14ac:dyDescent="0.25">
      <c r="I15721" s="203"/>
      <c r="AZ15721" s="115"/>
    </row>
    <row r="15722" spans="9:52" s="180" customFormat="1" x14ac:dyDescent="0.25">
      <c r="I15722" s="203"/>
      <c r="AZ15722" s="115"/>
    </row>
    <row r="15723" spans="9:52" s="180" customFormat="1" x14ac:dyDescent="0.25">
      <c r="I15723" s="203"/>
      <c r="AZ15723" s="115"/>
    </row>
    <row r="15724" spans="9:52" s="180" customFormat="1" x14ac:dyDescent="0.25">
      <c r="I15724" s="203"/>
      <c r="AZ15724" s="115"/>
    </row>
    <row r="15725" spans="9:52" s="180" customFormat="1" x14ac:dyDescent="0.25">
      <c r="I15725" s="203"/>
      <c r="AZ15725" s="115"/>
    </row>
    <row r="15726" spans="9:52" s="180" customFormat="1" x14ac:dyDescent="0.25">
      <c r="I15726" s="203"/>
      <c r="AZ15726" s="115"/>
    </row>
    <row r="15727" spans="9:52" s="180" customFormat="1" x14ac:dyDescent="0.25">
      <c r="I15727" s="203"/>
      <c r="AZ15727" s="115"/>
    </row>
    <row r="15728" spans="9:52" s="180" customFormat="1" x14ac:dyDescent="0.25">
      <c r="I15728" s="203"/>
      <c r="AZ15728" s="115"/>
    </row>
    <row r="15729" spans="9:52" s="180" customFormat="1" x14ac:dyDescent="0.25">
      <c r="I15729" s="203"/>
      <c r="AZ15729" s="115"/>
    </row>
    <row r="15730" spans="9:52" s="180" customFormat="1" x14ac:dyDescent="0.25">
      <c r="I15730" s="203"/>
      <c r="AZ15730" s="115"/>
    </row>
    <row r="15731" spans="9:52" s="180" customFormat="1" x14ac:dyDescent="0.25">
      <c r="I15731" s="203"/>
      <c r="AZ15731" s="115"/>
    </row>
    <row r="15732" spans="9:52" s="180" customFormat="1" x14ac:dyDescent="0.25">
      <c r="I15732" s="203"/>
      <c r="AZ15732" s="115"/>
    </row>
    <row r="15733" spans="9:52" s="180" customFormat="1" x14ac:dyDescent="0.25">
      <c r="I15733" s="203"/>
      <c r="AZ15733" s="115"/>
    </row>
    <row r="15734" spans="9:52" s="180" customFormat="1" x14ac:dyDescent="0.25">
      <c r="I15734" s="203"/>
      <c r="AZ15734" s="115"/>
    </row>
    <row r="15735" spans="9:52" s="180" customFormat="1" x14ac:dyDescent="0.25">
      <c r="I15735" s="203"/>
      <c r="AZ15735" s="115"/>
    </row>
    <row r="15736" spans="9:52" s="180" customFormat="1" x14ac:dyDescent="0.25">
      <c r="I15736" s="203"/>
      <c r="AZ15736" s="115"/>
    </row>
    <row r="15737" spans="9:52" s="180" customFormat="1" x14ac:dyDescent="0.25">
      <c r="I15737" s="203"/>
      <c r="AZ15737" s="115"/>
    </row>
    <row r="15738" spans="9:52" s="180" customFormat="1" x14ac:dyDescent="0.25">
      <c r="I15738" s="203"/>
      <c r="AZ15738" s="115"/>
    </row>
    <row r="15739" spans="9:52" s="180" customFormat="1" x14ac:dyDescent="0.25">
      <c r="I15739" s="203"/>
      <c r="AZ15739" s="115"/>
    </row>
    <row r="15740" spans="9:52" s="180" customFormat="1" x14ac:dyDescent="0.25">
      <c r="I15740" s="203"/>
      <c r="AZ15740" s="115"/>
    </row>
    <row r="15741" spans="9:52" s="180" customFormat="1" x14ac:dyDescent="0.25">
      <c r="I15741" s="203"/>
      <c r="AZ15741" s="115"/>
    </row>
    <row r="15742" spans="9:52" s="180" customFormat="1" x14ac:dyDescent="0.25">
      <c r="I15742" s="203"/>
      <c r="AZ15742" s="115"/>
    </row>
    <row r="15743" spans="9:52" s="180" customFormat="1" x14ac:dyDescent="0.25">
      <c r="I15743" s="203"/>
      <c r="AZ15743" s="115"/>
    </row>
    <row r="15744" spans="9:52" s="180" customFormat="1" x14ac:dyDescent="0.25">
      <c r="I15744" s="203"/>
      <c r="AZ15744" s="115"/>
    </row>
    <row r="15745" spans="9:52" s="180" customFormat="1" x14ac:dyDescent="0.25">
      <c r="I15745" s="203"/>
      <c r="AZ15745" s="115"/>
    </row>
    <row r="15746" spans="9:52" s="180" customFormat="1" x14ac:dyDescent="0.25">
      <c r="I15746" s="203"/>
      <c r="AZ15746" s="115"/>
    </row>
    <row r="15747" spans="9:52" s="180" customFormat="1" x14ac:dyDescent="0.25">
      <c r="I15747" s="203"/>
      <c r="AZ15747" s="115"/>
    </row>
    <row r="15748" spans="9:52" s="180" customFormat="1" x14ac:dyDescent="0.25">
      <c r="I15748" s="203"/>
      <c r="AZ15748" s="115"/>
    </row>
    <row r="15749" spans="9:52" s="180" customFormat="1" x14ac:dyDescent="0.25">
      <c r="I15749" s="203"/>
      <c r="AZ15749" s="115"/>
    </row>
    <row r="15750" spans="9:52" s="180" customFormat="1" x14ac:dyDescent="0.25">
      <c r="I15750" s="203"/>
      <c r="AZ15750" s="115"/>
    </row>
    <row r="15751" spans="9:52" s="180" customFormat="1" x14ac:dyDescent="0.25">
      <c r="I15751" s="203"/>
      <c r="AZ15751" s="115"/>
    </row>
    <row r="15752" spans="9:52" s="180" customFormat="1" x14ac:dyDescent="0.25">
      <c r="I15752" s="203"/>
      <c r="AZ15752" s="115"/>
    </row>
    <row r="15753" spans="9:52" s="180" customFormat="1" x14ac:dyDescent="0.25">
      <c r="I15753" s="203"/>
      <c r="AZ15753" s="115"/>
    </row>
    <row r="15754" spans="9:52" s="180" customFormat="1" x14ac:dyDescent="0.25">
      <c r="I15754" s="203"/>
      <c r="AZ15754" s="115"/>
    </row>
    <row r="15755" spans="9:52" s="180" customFormat="1" x14ac:dyDescent="0.25">
      <c r="I15755" s="203"/>
      <c r="AZ15755" s="115"/>
    </row>
    <row r="15756" spans="9:52" s="180" customFormat="1" x14ac:dyDescent="0.25">
      <c r="I15756" s="203"/>
      <c r="AZ15756" s="115"/>
    </row>
    <row r="15757" spans="9:52" s="180" customFormat="1" x14ac:dyDescent="0.25">
      <c r="I15757" s="203"/>
      <c r="AZ15757" s="115"/>
    </row>
    <row r="15758" spans="9:52" s="180" customFormat="1" x14ac:dyDescent="0.25">
      <c r="I15758" s="203"/>
      <c r="AZ15758" s="115"/>
    </row>
    <row r="15759" spans="9:52" s="180" customFormat="1" x14ac:dyDescent="0.25">
      <c r="I15759" s="203"/>
      <c r="AZ15759" s="115"/>
    </row>
    <row r="15760" spans="9:52" s="180" customFormat="1" x14ac:dyDescent="0.25">
      <c r="I15760" s="203"/>
      <c r="AZ15760" s="115"/>
    </row>
    <row r="15761" spans="9:52" s="180" customFormat="1" x14ac:dyDescent="0.25">
      <c r="I15761" s="203"/>
      <c r="AZ15761" s="115"/>
    </row>
    <row r="15762" spans="9:52" s="180" customFormat="1" x14ac:dyDescent="0.25">
      <c r="I15762" s="203"/>
      <c r="AZ15762" s="115"/>
    </row>
    <row r="15763" spans="9:52" s="180" customFormat="1" x14ac:dyDescent="0.25">
      <c r="I15763" s="203"/>
      <c r="AZ15763" s="115"/>
    </row>
    <row r="15764" spans="9:52" s="180" customFormat="1" x14ac:dyDescent="0.25">
      <c r="I15764" s="203"/>
      <c r="AZ15764" s="115"/>
    </row>
    <row r="15765" spans="9:52" s="180" customFormat="1" x14ac:dyDescent="0.25">
      <c r="I15765" s="203"/>
      <c r="AZ15765" s="115"/>
    </row>
    <row r="15766" spans="9:52" s="180" customFormat="1" x14ac:dyDescent="0.25">
      <c r="I15766" s="203"/>
      <c r="AZ15766" s="115"/>
    </row>
    <row r="15767" spans="9:52" s="180" customFormat="1" x14ac:dyDescent="0.25">
      <c r="I15767" s="203"/>
      <c r="AZ15767" s="115"/>
    </row>
    <row r="15768" spans="9:52" s="180" customFormat="1" x14ac:dyDescent="0.25">
      <c r="I15768" s="203"/>
      <c r="AZ15768" s="115"/>
    </row>
    <row r="15769" spans="9:52" s="180" customFormat="1" x14ac:dyDescent="0.25">
      <c r="I15769" s="203"/>
      <c r="AZ15769" s="115"/>
    </row>
    <row r="15770" spans="9:52" s="180" customFormat="1" x14ac:dyDescent="0.25">
      <c r="I15770" s="203"/>
      <c r="AZ15770" s="115"/>
    </row>
    <row r="15771" spans="9:52" s="180" customFormat="1" x14ac:dyDescent="0.25">
      <c r="I15771" s="203"/>
      <c r="AZ15771" s="115"/>
    </row>
    <row r="15772" spans="9:52" s="180" customFormat="1" x14ac:dyDescent="0.25">
      <c r="I15772" s="203"/>
      <c r="AZ15772" s="115"/>
    </row>
    <row r="15773" spans="9:52" s="180" customFormat="1" x14ac:dyDescent="0.25">
      <c r="I15773" s="203"/>
      <c r="AZ15773" s="115"/>
    </row>
    <row r="15774" spans="9:52" s="180" customFormat="1" x14ac:dyDescent="0.25">
      <c r="I15774" s="203"/>
      <c r="AZ15774" s="115"/>
    </row>
    <row r="15775" spans="9:52" s="180" customFormat="1" x14ac:dyDescent="0.25">
      <c r="I15775" s="203"/>
      <c r="AZ15775" s="115"/>
    </row>
    <row r="15776" spans="9:52" s="180" customFormat="1" x14ac:dyDescent="0.25">
      <c r="I15776" s="203"/>
      <c r="AZ15776" s="115"/>
    </row>
    <row r="15777" spans="9:52" s="180" customFormat="1" x14ac:dyDescent="0.25">
      <c r="I15777" s="203"/>
      <c r="AZ15777" s="115"/>
    </row>
    <row r="15778" spans="9:52" s="180" customFormat="1" x14ac:dyDescent="0.25">
      <c r="I15778" s="203"/>
      <c r="AZ15778" s="115"/>
    </row>
    <row r="15779" spans="9:52" s="180" customFormat="1" x14ac:dyDescent="0.25">
      <c r="I15779" s="203"/>
      <c r="AZ15779" s="115"/>
    </row>
    <row r="15780" spans="9:52" s="180" customFormat="1" x14ac:dyDescent="0.25">
      <c r="I15780" s="203"/>
      <c r="AZ15780" s="115"/>
    </row>
    <row r="15781" spans="9:52" s="180" customFormat="1" x14ac:dyDescent="0.25">
      <c r="I15781" s="203"/>
      <c r="AZ15781" s="115"/>
    </row>
    <row r="15782" spans="9:52" s="180" customFormat="1" x14ac:dyDescent="0.25">
      <c r="I15782" s="203"/>
      <c r="AZ15782" s="115"/>
    </row>
    <row r="15783" spans="9:52" s="180" customFormat="1" x14ac:dyDescent="0.25">
      <c r="I15783" s="203"/>
      <c r="AZ15783" s="115"/>
    </row>
    <row r="15784" spans="9:52" s="180" customFormat="1" x14ac:dyDescent="0.25">
      <c r="I15784" s="203"/>
      <c r="AZ15784" s="115"/>
    </row>
    <row r="15785" spans="9:52" s="180" customFormat="1" x14ac:dyDescent="0.25">
      <c r="I15785" s="203"/>
      <c r="AZ15785" s="115"/>
    </row>
    <row r="15786" spans="9:52" s="180" customFormat="1" x14ac:dyDescent="0.25">
      <c r="I15786" s="203"/>
      <c r="AZ15786" s="115"/>
    </row>
    <row r="15787" spans="9:52" s="180" customFormat="1" x14ac:dyDescent="0.25">
      <c r="I15787" s="203"/>
      <c r="AZ15787" s="115"/>
    </row>
    <row r="15788" spans="9:52" s="180" customFormat="1" x14ac:dyDescent="0.25">
      <c r="I15788" s="203"/>
      <c r="AZ15788" s="115"/>
    </row>
    <row r="15789" spans="9:52" s="180" customFormat="1" x14ac:dyDescent="0.25">
      <c r="I15789" s="203"/>
      <c r="AZ15789" s="115"/>
    </row>
    <row r="15790" spans="9:52" s="180" customFormat="1" x14ac:dyDescent="0.25">
      <c r="I15790" s="203"/>
      <c r="AZ15790" s="115"/>
    </row>
    <row r="15791" spans="9:52" s="180" customFormat="1" x14ac:dyDescent="0.25">
      <c r="I15791" s="203"/>
      <c r="AZ15791" s="115"/>
    </row>
    <row r="15792" spans="9:52" s="180" customFormat="1" x14ac:dyDescent="0.25">
      <c r="I15792" s="203"/>
      <c r="AZ15792" s="115"/>
    </row>
    <row r="15793" spans="9:52" s="180" customFormat="1" x14ac:dyDescent="0.25">
      <c r="I15793" s="203"/>
      <c r="AZ15793" s="115"/>
    </row>
    <row r="15794" spans="9:52" s="180" customFormat="1" x14ac:dyDescent="0.25">
      <c r="I15794" s="203"/>
      <c r="AZ15794" s="115"/>
    </row>
    <row r="15795" spans="9:52" s="180" customFormat="1" x14ac:dyDescent="0.25">
      <c r="I15795" s="203"/>
      <c r="AZ15795" s="115"/>
    </row>
    <row r="15796" spans="9:52" s="180" customFormat="1" x14ac:dyDescent="0.25">
      <c r="I15796" s="203"/>
      <c r="AZ15796" s="115"/>
    </row>
    <row r="15797" spans="9:52" s="180" customFormat="1" x14ac:dyDescent="0.25">
      <c r="I15797" s="203"/>
      <c r="AZ15797" s="115"/>
    </row>
    <row r="15798" spans="9:52" s="180" customFormat="1" x14ac:dyDescent="0.25">
      <c r="I15798" s="203"/>
      <c r="AZ15798" s="115"/>
    </row>
    <row r="15799" spans="9:52" s="180" customFormat="1" x14ac:dyDescent="0.25">
      <c r="I15799" s="203"/>
      <c r="AZ15799" s="115"/>
    </row>
    <row r="15800" spans="9:52" s="180" customFormat="1" x14ac:dyDescent="0.25">
      <c r="I15800" s="203"/>
      <c r="AZ15800" s="115"/>
    </row>
    <row r="15801" spans="9:52" s="180" customFormat="1" x14ac:dyDescent="0.25">
      <c r="I15801" s="203"/>
      <c r="AZ15801" s="115"/>
    </row>
    <row r="15802" spans="9:52" s="180" customFormat="1" x14ac:dyDescent="0.25">
      <c r="I15802" s="203"/>
      <c r="AZ15802" s="115"/>
    </row>
    <row r="15803" spans="9:52" s="180" customFormat="1" x14ac:dyDescent="0.25">
      <c r="I15803" s="203"/>
      <c r="AZ15803" s="115"/>
    </row>
    <row r="15804" spans="9:52" s="180" customFormat="1" x14ac:dyDescent="0.25">
      <c r="I15804" s="203"/>
      <c r="AZ15804" s="115"/>
    </row>
    <row r="15805" spans="9:52" s="180" customFormat="1" x14ac:dyDescent="0.25">
      <c r="I15805" s="203"/>
      <c r="AZ15805" s="115"/>
    </row>
    <row r="15806" spans="9:52" s="180" customFormat="1" x14ac:dyDescent="0.25">
      <c r="I15806" s="203"/>
      <c r="AZ15806" s="115"/>
    </row>
    <row r="15807" spans="9:52" s="180" customFormat="1" x14ac:dyDescent="0.25">
      <c r="I15807" s="203"/>
      <c r="AZ15807" s="115"/>
    </row>
    <row r="15808" spans="9:52" s="180" customFormat="1" x14ac:dyDescent="0.25">
      <c r="I15808" s="203"/>
      <c r="AZ15808" s="115"/>
    </row>
    <row r="15809" spans="9:52" s="180" customFormat="1" x14ac:dyDescent="0.25">
      <c r="I15809" s="203"/>
      <c r="AZ15809" s="115"/>
    </row>
    <row r="15810" spans="9:52" s="180" customFormat="1" x14ac:dyDescent="0.25">
      <c r="I15810" s="203"/>
      <c r="AZ15810" s="115"/>
    </row>
    <row r="15811" spans="9:52" s="180" customFormat="1" x14ac:dyDescent="0.25">
      <c r="I15811" s="203"/>
      <c r="AZ15811" s="115"/>
    </row>
    <row r="15812" spans="9:52" s="180" customFormat="1" x14ac:dyDescent="0.25">
      <c r="I15812" s="203"/>
      <c r="AZ15812" s="115"/>
    </row>
    <row r="15813" spans="9:52" s="180" customFormat="1" x14ac:dyDescent="0.25">
      <c r="I15813" s="203"/>
      <c r="AZ15813" s="115"/>
    </row>
    <row r="15814" spans="9:52" s="180" customFormat="1" x14ac:dyDescent="0.25">
      <c r="I15814" s="203"/>
      <c r="AZ15814" s="115"/>
    </row>
    <row r="15815" spans="9:52" s="180" customFormat="1" x14ac:dyDescent="0.25">
      <c r="I15815" s="203"/>
      <c r="AZ15815" s="115"/>
    </row>
    <row r="15816" spans="9:52" s="180" customFormat="1" x14ac:dyDescent="0.25">
      <c r="I15816" s="203"/>
      <c r="AZ15816" s="115"/>
    </row>
    <row r="15817" spans="9:52" s="180" customFormat="1" x14ac:dyDescent="0.25">
      <c r="I15817" s="203"/>
      <c r="AZ15817" s="115"/>
    </row>
    <row r="15818" spans="9:52" s="180" customFormat="1" x14ac:dyDescent="0.25">
      <c r="I15818" s="203"/>
      <c r="AZ15818" s="115"/>
    </row>
    <row r="15819" spans="9:52" s="180" customFormat="1" x14ac:dyDescent="0.25">
      <c r="I15819" s="203"/>
      <c r="AZ15819" s="115"/>
    </row>
    <row r="15820" spans="9:52" s="180" customFormat="1" x14ac:dyDescent="0.25">
      <c r="I15820" s="203"/>
      <c r="AZ15820" s="115"/>
    </row>
    <row r="15821" spans="9:52" s="180" customFormat="1" x14ac:dyDescent="0.25">
      <c r="I15821" s="203"/>
      <c r="AZ15821" s="115"/>
    </row>
    <row r="15822" spans="9:52" s="180" customFormat="1" x14ac:dyDescent="0.25">
      <c r="I15822" s="203"/>
      <c r="AZ15822" s="115"/>
    </row>
    <row r="15823" spans="9:52" s="180" customFormat="1" x14ac:dyDescent="0.25">
      <c r="I15823" s="203"/>
      <c r="AZ15823" s="115"/>
    </row>
    <row r="15824" spans="9:52" s="180" customFormat="1" x14ac:dyDescent="0.25">
      <c r="I15824" s="203"/>
      <c r="AZ15824" s="115"/>
    </row>
    <row r="15825" spans="9:52" s="180" customFormat="1" x14ac:dyDescent="0.25">
      <c r="I15825" s="203"/>
      <c r="AZ15825" s="115"/>
    </row>
    <row r="15826" spans="9:52" s="180" customFormat="1" x14ac:dyDescent="0.25">
      <c r="I15826" s="203"/>
      <c r="AZ15826" s="115"/>
    </row>
    <row r="15827" spans="9:52" s="180" customFormat="1" x14ac:dyDescent="0.25">
      <c r="I15827" s="203"/>
      <c r="AZ15827" s="115"/>
    </row>
    <row r="15828" spans="9:52" s="180" customFormat="1" x14ac:dyDescent="0.25">
      <c r="I15828" s="203"/>
      <c r="AZ15828" s="115"/>
    </row>
    <row r="15829" spans="9:52" s="180" customFormat="1" x14ac:dyDescent="0.25">
      <c r="I15829" s="203"/>
      <c r="AZ15829" s="115"/>
    </row>
    <row r="15830" spans="9:52" s="180" customFormat="1" x14ac:dyDescent="0.25">
      <c r="I15830" s="203"/>
      <c r="AZ15830" s="115"/>
    </row>
    <row r="15831" spans="9:52" s="180" customFormat="1" x14ac:dyDescent="0.25">
      <c r="I15831" s="203"/>
      <c r="AZ15831" s="115"/>
    </row>
    <row r="15832" spans="9:52" s="180" customFormat="1" x14ac:dyDescent="0.25">
      <c r="I15832" s="203"/>
      <c r="AZ15832" s="115"/>
    </row>
    <row r="15833" spans="9:52" s="180" customFormat="1" x14ac:dyDescent="0.25">
      <c r="I15833" s="203"/>
      <c r="AZ15833" s="115"/>
    </row>
    <row r="15834" spans="9:52" s="180" customFormat="1" x14ac:dyDescent="0.25">
      <c r="I15834" s="203"/>
      <c r="AZ15834" s="115"/>
    </row>
    <row r="15835" spans="9:52" s="180" customFormat="1" x14ac:dyDescent="0.25">
      <c r="I15835" s="203"/>
      <c r="AZ15835" s="115"/>
    </row>
    <row r="15836" spans="9:52" s="180" customFormat="1" x14ac:dyDescent="0.25">
      <c r="I15836" s="203"/>
      <c r="AZ15836" s="115"/>
    </row>
    <row r="15837" spans="9:52" s="180" customFormat="1" x14ac:dyDescent="0.25">
      <c r="I15837" s="203"/>
      <c r="AZ15837" s="115"/>
    </row>
    <row r="15838" spans="9:52" s="180" customFormat="1" x14ac:dyDescent="0.25">
      <c r="I15838" s="203"/>
      <c r="AZ15838" s="115"/>
    </row>
    <row r="15839" spans="9:52" s="180" customFormat="1" x14ac:dyDescent="0.25">
      <c r="I15839" s="203"/>
      <c r="AZ15839" s="115"/>
    </row>
    <row r="15840" spans="9:52" s="180" customFormat="1" x14ac:dyDescent="0.25">
      <c r="I15840" s="203"/>
      <c r="AZ15840" s="115"/>
    </row>
    <row r="15841" spans="9:52" s="180" customFormat="1" x14ac:dyDescent="0.25">
      <c r="I15841" s="203"/>
      <c r="AZ15841" s="115"/>
    </row>
    <row r="15842" spans="9:52" s="180" customFormat="1" x14ac:dyDescent="0.25">
      <c r="I15842" s="203"/>
      <c r="AZ15842" s="115"/>
    </row>
    <row r="15843" spans="9:52" s="180" customFormat="1" x14ac:dyDescent="0.25">
      <c r="I15843" s="203"/>
      <c r="AZ15843" s="115"/>
    </row>
    <row r="15844" spans="9:52" s="180" customFormat="1" x14ac:dyDescent="0.25">
      <c r="I15844" s="203"/>
      <c r="AZ15844" s="115"/>
    </row>
    <row r="15845" spans="9:52" s="180" customFormat="1" x14ac:dyDescent="0.25">
      <c r="I15845" s="203"/>
      <c r="AZ15845" s="115"/>
    </row>
    <row r="15846" spans="9:52" s="180" customFormat="1" x14ac:dyDescent="0.25">
      <c r="I15846" s="203"/>
      <c r="AZ15846" s="115"/>
    </row>
    <row r="15847" spans="9:52" s="180" customFormat="1" x14ac:dyDescent="0.25">
      <c r="I15847" s="203"/>
      <c r="AZ15847" s="115"/>
    </row>
    <row r="15848" spans="9:52" s="180" customFormat="1" x14ac:dyDescent="0.25">
      <c r="I15848" s="203"/>
      <c r="AZ15848" s="115"/>
    </row>
    <row r="15849" spans="9:52" s="180" customFormat="1" x14ac:dyDescent="0.25">
      <c r="I15849" s="203"/>
      <c r="AZ15849" s="115"/>
    </row>
    <row r="15850" spans="9:52" s="180" customFormat="1" x14ac:dyDescent="0.25">
      <c r="I15850" s="203"/>
      <c r="AZ15850" s="115"/>
    </row>
    <row r="15851" spans="9:52" s="180" customFormat="1" x14ac:dyDescent="0.25">
      <c r="I15851" s="203"/>
      <c r="AZ15851" s="115"/>
    </row>
    <row r="15852" spans="9:52" s="180" customFormat="1" x14ac:dyDescent="0.25">
      <c r="I15852" s="203"/>
      <c r="AZ15852" s="115"/>
    </row>
    <row r="15853" spans="9:52" s="180" customFormat="1" x14ac:dyDescent="0.25">
      <c r="I15853" s="203"/>
      <c r="AZ15853" s="115"/>
    </row>
    <row r="15854" spans="9:52" s="180" customFormat="1" x14ac:dyDescent="0.25">
      <c r="I15854" s="203"/>
      <c r="AZ15854" s="115"/>
    </row>
    <row r="15855" spans="9:52" s="180" customFormat="1" x14ac:dyDescent="0.25">
      <c r="I15855" s="203"/>
      <c r="AZ15855" s="115"/>
    </row>
    <row r="15856" spans="9:52" s="180" customFormat="1" x14ac:dyDescent="0.25">
      <c r="I15856" s="203"/>
      <c r="AZ15856" s="115"/>
    </row>
    <row r="15857" spans="9:52" s="180" customFormat="1" x14ac:dyDescent="0.25">
      <c r="I15857" s="203"/>
      <c r="AZ15857" s="115"/>
    </row>
    <row r="15858" spans="9:52" s="180" customFormat="1" x14ac:dyDescent="0.25">
      <c r="I15858" s="203"/>
      <c r="AZ15858" s="115"/>
    </row>
    <row r="15859" spans="9:52" s="180" customFormat="1" x14ac:dyDescent="0.25">
      <c r="I15859" s="203"/>
      <c r="AZ15859" s="115"/>
    </row>
    <row r="15860" spans="9:52" s="180" customFormat="1" x14ac:dyDescent="0.25">
      <c r="I15860" s="203"/>
      <c r="AZ15860" s="115"/>
    </row>
    <row r="15861" spans="9:52" s="180" customFormat="1" x14ac:dyDescent="0.25">
      <c r="I15861" s="203"/>
      <c r="AZ15861" s="115"/>
    </row>
    <row r="15862" spans="9:52" s="180" customFormat="1" x14ac:dyDescent="0.25">
      <c r="I15862" s="203"/>
      <c r="AZ15862" s="115"/>
    </row>
    <row r="15863" spans="9:52" s="180" customFormat="1" x14ac:dyDescent="0.25">
      <c r="I15863" s="203"/>
      <c r="AZ15863" s="115"/>
    </row>
    <row r="15864" spans="9:52" s="180" customFormat="1" x14ac:dyDescent="0.25">
      <c r="I15864" s="203"/>
      <c r="AZ15864" s="115"/>
    </row>
    <row r="15865" spans="9:52" s="180" customFormat="1" x14ac:dyDescent="0.25">
      <c r="I15865" s="203"/>
      <c r="AZ15865" s="115"/>
    </row>
    <row r="15866" spans="9:52" s="180" customFormat="1" x14ac:dyDescent="0.25">
      <c r="I15866" s="203"/>
      <c r="AZ15866" s="115"/>
    </row>
    <row r="15867" spans="9:52" s="180" customFormat="1" x14ac:dyDescent="0.25">
      <c r="I15867" s="203"/>
      <c r="AZ15867" s="115"/>
    </row>
    <row r="15868" spans="9:52" s="180" customFormat="1" x14ac:dyDescent="0.25">
      <c r="I15868" s="203"/>
      <c r="AZ15868" s="115"/>
    </row>
    <row r="15869" spans="9:52" s="180" customFormat="1" x14ac:dyDescent="0.25">
      <c r="I15869" s="203"/>
      <c r="AZ15869" s="115"/>
    </row>
    <row r="15870" spans="9:52" s="180" customFormat="1" x14ac:dyDescent="0.25">
      <c r="I15870" s="203"/>
      <c r="AZ15870" s="115"/>
    </row>
    <row r="15871" spans="9:52" s="180" customFormat="1" x14ac:dyDescent="0.25">
      <c r="I15871" s="203"/>
      <c r="AZ15871" s="115"/>
    </row>
    <row r="15872" spans="9:52" s="180" customFormat="1" x14ac:dyDescent="0.25">
      <c r="I15872" s="203"/>
      <c r="AZ15872" s="115"/>
    </row>
    <row r="15873" spans="9:52" s="180" customFormat="1" x14ac:dyDescent="0.25">
      <c r="I15873" s="203"/>
      <c r="AZ15873" s="115"/>
    </row>
    <row r="15874" spans="9:52" s="180" customFormat="1" x14ac:dyDescent="0.25">
      <c r="I15874" s="203"/>
      <c r="AZ15874" s="115"/>
    </row>
    <row r="15875" spans="9:52" s="180" customFormat="1" x14ac:dyDescent="0.25">
      <c r="I15875" s="203"/>
      <c r="AZ15875" s="115"/>
    </row>
    <row r="15876" spans="9:52" s="180" customFormat="1" x14ac:dyDescent="0.25">
      <c r="I15876" s="203"/>
      <c r="AZ15876" s="115"/>
    </row>
    <row r="15877" spans="9:52" s="180" customFormat="1" x14ac:dyDescent="0.25">
      <c r="I15877" s="203"/>
      <c r="AZ15877" s="115"/>
    </row>
    <row r="15878" spans="9:52" s="180" customFormat="1" x14ac:dyDescent="0.25">
      <c r="I15878" s="203"/>
      <c r="AZ15878" s="115"/>
    </row>
    <row r="15879" spans="9:52" s="180" customFormat="1" x14ac:dyDescent="0.25">
      <c r="I15879" s="203"/>
      <c r="AZ15879" s="115"/>
    </row>
    <row r="15880" spans="9:52" s="180" customFormat="1" x14ac:dyDescent="0.25">
      <c r="I15880" s="203"/>
      <c r="AZ15880" s="115"/>
    </row>
    <row r="15881" spans="9:52" s="180" customFormat="1" x14ac:dyDescent="0.25">
      <c r="I15881" s="203"/>
      <c r="AZ15881" s="115"/>
    </row>
    <row r="15882" spans="9:52" s="180" customFormat="1" x14ac:dyDescent="0.25">
      <c r="I15882" s="203"/>
      <c r="AZ15882" s="115"/>
    </row>
    <row r="15883" spans="9:52" s="180" customFormat="1" x14ac:dyDescent="0.25">
      <c r="I15883" s="203"/>
      <c r="AZ15883" s="115"/>
    </row>
    <row r="15884" spans="9:52" s="180" customFormat="1" x14ac:dyDescent="0.25">
      <c r="I15884" s="203"/>
      <c r="AZ15884" s="115"/>
    </row>
    <row r="15885" spans="9:52" s="180" customFormat="1" x14ac:dyDescent="0.25">
      <c r="I15885" s="203"/>
      <c r="AZ15885" s="115"/>
    </row>
    <row r="15886" spans="9:52" s="180" customFormat="1" x14ac:dyDescent="0.25">
      <c r="I15886" s="203"/>
      <c r="AZ15886" s="115"/>
    </row>
    <row r="15887" spans="9:52" s="180" customFormat="1" x14ac:dyDescent="0.25">
      <c r="I15887" s="203"/>
      <c r="AZ15887" s="115"/>
    </row>
    <row r="15888" spans="9:52" s="180" customFormat="1" x14ac:dyDescent="0.25">
      <c r="I15888" s="203"/>
      <c r="AZ15888" s="115"/>
    </row>
    <row r="15889" spans="9:52" s="180" customFormat="1" x14ac:dyDescent="0.25">
      <c r="I15889" s="203"/>
      <c r="AZ15889" s="115"/>
    </row>
    <row r="15890" spans="9:52" s="180" customFormat="1" x14ac:dyDescent="0.25">
      <c r="I15890" s="203"/>
      <c r="AZ15890" s="115"/>
    </row>
    <row r="15891" spans="9:52" s="180" customFormat="1" x14ac:dyDescent="0.25">
      <c r="I15891" s="203"/>
      <c r="AZ15891" s="115"/>
    </row>
    <row r="15892" spans="9:52" s="180" customFormat="1" x14ac:dyDescent="0.25">
      <c r="I15892" s="203"/>
      <c r="AZ15892" s="115"/>
    </row>
    <row r="15893" spans="9:52" s="180" customFormat="1" x14ac:dyDescent="0.25">
      <c r="I15893" s="203"/>
      <c r="AZ15893" s="115"/>
    </row>
    <row r="15894" spans="9:52" s="180" customFormat="1" x14ac:dyDescent="0.25">
      <c r="I15894" s="203"/>
      <c r="AZ15894" s="115"/>
    </row>
    <row r="15895" spans="9:52" s="180" customFormat="1" x14ac:dyDescent="0.25">
      <c r="I15895" s="203"/>
      <c r="AZ15895" s="115"/>
    </row>
    <row r="15896" spans="9:52" s="180" customFormat="1" x14ac:dyDescent="0.25">
      <c r="I15896" s="203"/>
      <c r="AZ15896" s="115"/>
    </row>
    <row r="15897" spans="9:52" s="180" customFormat="1" x14ac:dyDescent="0.25">
      <c r="I15897" s="203"/>
      <c r="AZ15897" s="115"/>
    </row>
    <row r="15898" spans="9:52" s="180" customFormat="1" x14ac:dyDescent="0.25">
      <c r="I15898" s="203"/>
      <c r="AZ15898" s="115"/>
    </row>
    <row r="15899" spans="9:52" s="180" customFormat="1" x14ac:dyDescent="0.25">
      <c r="I15899" s="203"/>
      <c r="AZ15899" s="115"/>
    </row>
    <row r="15900" spans="9:52" s="180" customFormat="1" x14ac:dyDescent="0.25">
      <c r="I15900" s="203"/>
      <c r="AZ15900" s="115"/>
    </row>
    <row r="15901" spans="9:52" s="180" customFormat="1" x14ac:dyDescent="0.25">
      <c r="I15901" s="203"/>
      <c r="AZ15901" s="115"/>
    </row>
    <row r="15902" spans="9:52" s="180" customFormat="1" x14ac:dyDescent="0.25">
      <c r="I15902" s="203"/>
      <c r="AZ15902" s="115"/>
    </row>
    <row r="15903" spans="9:52" s="180" customFormat="1" x14ac:dyDescent="0.25">
      <c r="I15903" s="203"/>
      <c r="AZ15903" s="115"/>
    </row>
    <row r="15904" spans="9:52" s="180" customFormat="1" x14ac:dyDescent="0.25">
      <c r="I15904" s="203"/>
      <c r="AZ15904" s="115"/>
    </row>
    <row r="15905" spans="9:52" s="180" customFormat="1" x14ac:dyDescent="0.25">
      <c r="I15905" s="203"/>
      <c r="AZ15905" s="115"/>
    </row>
    <row r="15906" spans="9:52" s="180" customFormat="1" x14ac:dyDescent="0.25">
      <c r="I15906" s="203"/>
      <c r="AZ15906" s="115"/>
    </row>
    <row r="15907" spans="9:52" s="180" customFormat="1" x14ac:dyDescent="0.25">
      <c r="I15907" s="203"/>
      <c r="AZ15907" s="115"/>
    </row>
    <row r="15908" spans="9:52" s="180" customFormat="1" x14ac:dyDescent="0.25">
      <c r="I15908" s="203"/>
      <c r="AZ15908" s="115"/>
    </row>
    <row r="15909" spans="9:52" s="180" customFormat="1" x14ac:dyDescent="0.25">
      <c r="I15909" s="203"/>
      <c r="AZ15909" s="115"/>
    </row>
    <row r="15910" spans="9:52" s="180" customFormat="1" x14ac:dyDescent="0.25">
      <c r="I15910" s="203"/>
      <c r="AZ15910" s="115"/>
    </row>
    <row r="15911" spans="9:52" s="180" customFormat="1" x14ac:dyDescent="0.25">
      <c r="I15911" s="203"/>
      <c r="AZ15911" s="115"/>
    </row>
    <row r="15912" spans="9:52" s="180" customFormat="1" x14ac:dyDescent="0.25">
      <c r="I15912" s="203"/>
      <c r="AZ15912" s="115"/>
    </row>
    <row r="15913" spans="9:52" s="180" customFormat="1" x14ac:dyDescent="0.25">
      <c r="I15913" s="203"/>
      <c r="AZ15913" s="115"/>
    </row>
    <row r="15914" spans="9:52" s="180" customFormat="1" x14ac:dyDescent="0.25">
      <c r="I15914" s="203"/>
      <c r="AZ15914" s="115"/>
    </row>
    <row r="15915" spans="9:52" s="180" customFormat="1" x14ac:dyDescent="0.25">
      <c r="I15915" s="203"/>
      <c r="AZ15915" s="115"/>
    </row>
    <row r="15916" spans="9:52" s="180" customFormat="1" x14ac:dyDescent="0.25">
      <c r="I15916" s="203"/>
      <c r="AZ15916" s="115"/>
    </row>
    <row r="15917" spans="9:52" s="180" customFormat="1" x14ac:dyDescent="0.25">
      <c r="I15917" s="203"/>
      <c r="AZ15917" s="115"/>
    </row>
    <row r="15918" spans="9:52" s="180" customFormat="1" x14ac:dyDescent="0.25">
      <c r="I15918" s="203"/>
      <c r="AZ15918" s="115"/>
    </row>
    <row r="15919" spans="9:52" s="180" customFormat="1" x14ac:dyDescent="0.25">
      <c r="I15919" s="203"/>
      <c r="AZ15919" s="115"/>
    </row>
    <row r="15920" spans="9:52" s="180" customFormat="1" x14ac:dyDescent="0.25">
      <c r="I15920" s="203"/>
      <c r="AZ15920" s="115"/>
    </row>
    <row r="15921" spans="9:52" s="180" customFormat="1" x14ac:dyDescent="0.25">
      <c r="I15921" s="203"/>
      <c r="AZ15921" s="115"/>
    </row>
    <row r="15922" spans="9:52" s="180" customFormat="1" x14ac:dyDescent="0.25">
      <c r="I15922" s="203"/>
      <c r="AZ15922" s="115"/>
    </row>
    <row r="15923" spans="9:52" s="180" customFormat="1" x14ac:dyDescent="0.25">
      <c r="I15923" s="203"/>
      <c r="AZ15923" s="115"/>
    </row>
    <row r="15924" spans="9:52" s="180" customFormat="1" x14ac:dyDescent="0.25">
      <c r="I15924" s="203"/>
      <c r="AZ15924" s="115"/>
    </row>
    <row r="15925" spans="9:52" s="180" customFormat="1" x14ac:dyDescent="0.25">
      <c r="I15925" s="203"/>
      <c r="AZ15925" s="115"/>
    </row>
    <row r="15926" spans="9:52" s="180" customFormat="1" x14ac:dyDescent="0.25">
      <c r="I15926" s="203"/>
      <c r="AZ15926" s="115"/>
    </row>
    <row r="15927" spans="9:52" s="180" customFormat="1" x14ac:dyDescent="0.25">
      <c r="I15927" s="203"/>
      <c r="AZ15927" s="115"/>
    </row>
    <row r="15928" spans="9:52" s="180" customFormat="1" x14ac:dyDescent="0.25">
      <c r="I15928" s="203"/>
      <c r="AZ15928" s="115"/>
    </row>
    <row r="15929" spans="9:52" s="180" customFormat="1" x14ac:dyDescent="0.25">
      <c r="I15929" s="203"/>
      <c r="AZ15929" s="115"/>
    </row>
    <row r="15930" spans="9:52" s="180" customFormat="1" x14ac:dyDescent="0.25">
      <c r="I15930" s="203"/>
      <c r="AZ15930" s="115"/>
    </row>
    <row r="15931" spans="9:52" s="180" customFormat="1" x14ac:dyDescent="0.25">
      <c r="I15931" s="203"/>
      <c r="AZ15931" s="115"/>
    </row>
    <row r="15932" spans="9:52" s="180" customFormat="1" x14ac:dyDescent="0.25">
      <c r="I15932" s="203"/>
      <c r="AZ15932" s="115"/>
    </row>
    <row r="15933" spans="9:52" s="180" customFormat="1" x14ac:dyDescent="0.25">
      <c r="I15933" s="203"/>
      <c r="AZ15933" s="115"/>
    </row>
    <row r="15934" spans="9:52" s="180" customFormat="1" x14ac:dyDescent="0.25">
      <c r="I15934" s="203"/>
      <c r="AZ15934" s="115"/>
    </row>
    <row r="15935" spans="9:52" s="180" customFormat="1" x14ac:dyDescent="0.25">
      <c r="I15935" s="203"/>
      <c r="AZ15935" s="115"/>
    </row>
    <row r="15936" spans="9:52" s="180" customFormat="1" x14ac:dyDescent="0.25">
      <c r="I15936" s="203"/>
      <c r="AZ15936" s="115"/>
    </row>
    <row r="15937" spans="9:52" s="180" customFormat="1" x14ac:dyDescent="0.25">
      <c r="I15937" s="203"/>
      <c r="AZ15937" s="115"/>
    </row>
    <row r="15938" spans="9:52" s="180" customFormat="1" x14ac:dyDescent="0.25">
      <c r="I15938" s="203"/>
      <c r="AZ15938" s="115"/>
    </row>
    <row r="15939" spans="9:52" s="180" customFormat="1" x14ac:dyDescent="0.25">
      <c r="I15939" s="203"/>
      <c r="AZ15939" s="115"/>
    </row>
    <row r="15940" spans="9:52" s="180" customFormat="1" x14ac:dyDescent="0.25">
      <c r="I15940" s="203"/>
      <c r="AZ15940" s="115"/>
    </row>
    <row r="15941" spans="9:52" s="180" customFormat="1" x14ac:dyDescent="0.25">
      <c r="I15941" s="203"/>
      <c r="AZ15941" s="115"/>
    </row>
    <row r="15942" spans="9:52" s="180" customFormat="1" x14ac:dyDescent="0.25">
      <c r="I15942" s="203"/>
      <c r="AZ15942" s="115"/>
    </row>
    <row r="15943" spans="9:52" s="180" customFormat="1" x14ac:dyDescent="0.25">
      <c r="I15943" s="203"/>
      <c r="AZ15943" s="115"/>
    </row>
    <row r="15944" spans="9:52" s="180" customFormat="1" x14ac:dyDescent="0.25">
      <c r="I15944" s="203"/>
      <c r="AZ15944" s="115"/>
    </row>
    <row r="15945" spans="9:52" s="180" customFormat="1" x14ac:dyDescent="0.25">
      <c r="I15945" s="203"/>
      <c r="AZ15945" s="115"/>
    </row>
    <row r="15946" spans="9:52" s="180" customFormat="1" x14ac:dyDescent="0.25">
      <c r="I15946" s="203"/>
      <c r="AZ15946" s="115"/>
    </row>
    <row r="15947" spans="9:52" s="180" customFormat="1" x14ac:dyDescent="0.25">
      <c r="I15947" s="203"/>
      <c r="AZ15947" s="115"/>
    </row>
    <row r="15948" spans="9:52" s="180" customFormat="1" x14ac:dyDescent="0.25">
      <c r="I15948" s="203"/>
      <c r="AZ15948" s="115"/>
    </row>
    <row r="15949" spans="9:52" s="180" customFormat="1" x14ac:dyDescent="0.25">
      <c r="I15949" s="203"/>
      <c r="AZ15949" s="115"/>
    </row>
    <row r="15950" spans="9:52" s="180" customFormat="1" x14ac:dyDescent="0.25">
      <c r="I15950" s="203"/>
      <c r="AZ15950" s="115"/>
    </row>
    <row r="15951" spans="9:52" s="180" customFormat="1" x14ac:dyDescent="0.25">
      <c r="I15951" s="203"/>
      <c r="AZ15951" s="115"/>
    </row>
    <row r="15952" spans="9:52" s="180" customFormat="1" x14ac:dyDescent="0.25">
      <c r="I15952" s="203"/>
      <c r="AZ15952" s="115"/>
    </row>
    <row r="15953" spans="9:52" s="180" customFormat="1" x14ac:dyDescent="0.25">
      <c r="I15953" s="203"/>
      <c r="AZ15953" s="115"/>
    </row>
    <row r="15954" spans="9:52" s="180" customFormat="1" x14ac:dyDescent="0.25">
      <c r="I15954" s="203"/>
      <c r="AZ15954" s="115"/>
    </row>
    <row r="15955" spans="9:52" s="180" customFormat="1" x14ac:dyDescent="0.25">
      <c r="I15955" s="203"/>
      <c r="AZ15955" s="115"/>
    </row>
    <row r="15956" spans="9:52" s="180" customFormat="1" x14ac:dyDescent="0.25">
      <c r="I15956" s="203"/>
      <c r="AZ15956" s="115"/>
    </row>
    <row r="15957" spans="9:52" s="180" customFormat="1" x14ac:dyDescent="0.25">
      <c r="I15957" s="203"/>
      <c r="AZ15957" s="115"/>
    </row>
    <row r="15958" spans="9:52" s="180" customFormat="1" x14ac:dyDescent="0.25">
      <c r="I15958" s="203"/>
      <c r="AZ15958" s="115"/>
    </row>
    <row r="15959" spans="9:52" s="180" customFormat="1" x14ac:dyDescent="0.25">
      <c r="I15959" s="203"/>
      <c r="AZ15959" s="115"/>
    </row>
    <row r="15960" spans="9:52" s="180" customFormat="1" x14ac:dyDescent="0.25">
      <c r="I15960" s="203"/>
      <c r="AZ15960" s="115"/>
    </row>
    <row r="15961" spans="9:52" s="180" customFormat="1" x14ac:dyDescent="0.25">
      <c r="I15961" s="203"/>
      <c r="AZ15961" s="115"/>
    </row>
    <row r="15962" spans="9:52" s="180" customFormat="1" x14ac:dyDescent="0.25">
      <c r="I15962" s="203"/>
      <c r="AZ15962" s="115"/>
    </row>
    <row r="15963" spans="9:52" s="180" customFormat="1" x14ac:dyDescent="0.25">
      <c r="I15963" s="203"/>
      <c r="AZ15963" s="115"/>
    </row>
    <row r="15964" spans="9:52" s="180" customFormat="1" x14ac:dyDescent="0.25">
      <c r="I15964" s="203"/>
      <c r="AZ15964" s="115"/>
    </row>
    <row r="15965" spans="9:52" s="180" customFormat="1" x14ac:dyDescent="0.25">
      <c r="I15965" s="203"/>
      <c r="AZ15965" s="115"/>
    </row>
    <row r="15966" spans="9:52" s="180" customFormat="1" x14ac:dyDescent="0.25">
      <c r="I15966" s="203"/>
      <c r="AZ15966" s="115"/>
    </row>
    <row r="15967" spans="9:52" s="180" customFormat="1" x14ac:dyDescent="0.25">
      <c r="I15967" s="203"/>
      <c r="AZ15967" s="115"/>
    </row>
    <row r="15968" spans="9:52" s="180" customFormat="1" x14ac:dyDescent="0.25">
      <c r="I15968" s="203"/>
      <c r="AZ15968" s="115"/>
    </row>
    <row r="15969" spans="9:52" s="180" customFormat="1" x14ac:dyDescent="0.25">
      <c r="I15969" s="203"/>
      <c r="AZ15969" s="115"/>
    </row>
    <row r="15970" spans="9:52" s="180" customFormat="1" x14ac:dyDescent="0.25">
      <c r="I15970" s="203"/>
      <c r="AZ15970" s="115"/>
    </row>
    <row r="15971" spans="9:52" s="180" customFormat="1" x14ac:dyDescent="0.25">
      <c r="I15971" s="203"/>
      <c r="AZ15971" s="115"/>
    </row>
    <row r="15972" spans="9:52" s="180" customFormat="1" x14ac:dyDescent="0.25">
      <c r="I15972" s="203"/>
      <c r="AZ15972" s="115"/>
    </row>
    <row r="15973" spans="9:52" s="180" customFormat="1" x14ac:dyDescent="0.25">
      <c r="I15973" s="203"/>
      <c r="AZ15973" s="115"/>
    </row>
    <row r="15974" spans="9:52" s="180" customFormat="1" x14ac:dyDescent="0.25">
      <c r="I15974" s="203"/>
      <c r="AZ15974" s="115"/>
    </row>
    <row r="15975" spans="9:52" s="180" customFormat="1" x14ac:dyDescent="0.25">
      <c r="I15975" s="203"/>
      <c r="AZ15975" s="115"/>
    </row>
    <row r="15976" spans="9:52" s="180" customFormat="1" x14ac:dyDescent="0.25">
      <c r="I15976" s="203"/>
      <c r="AZ15976" s="115"/>
    </row>
    <row r="15977" spans="9:52" s="180" customFormat="1" x14ac:dyDescent="0.25">
      <c r="I15977" s="203"/>
      <c r="AZ15977" s="115"/>
    </row>
    <row r="15978" spans="9:52" s="180" customFormat="1" x14ac:dyDescent="0.25">
      <c r="I15978" s="203"/>
      <c r="AZ15978" s="115"/>
    </row>
    <row r="15979" spans="9:52" s="180" customFormat="1" x14ac:dyDescent="0.25">
      <c r="I15979" s="203"/>
      <c r="AZ15979" s="115"/>
    </row>
    <row r="15980" spans="9:52" s="180" customFormat="1" x14ac:dyDescent="0.25">
      <c r="I15980" s="203"/>
      <c r="AZ15980" s="115"/>
    </row>
    <row r="15981" spans="9:52" s="180" customFormat="1" x14ac:dyDescent="0.25">
      <c r="I15981" s="203"/>
      <c r="AZ15981" s="115"/>
    </row>
    <row r="15982" spans="9:52" s="180" customFormat="1" x14ac:dyDescent="0.25">
      <c r="I15982" s="203"/>
      <c r="AZ15982" s="115"/>
    </row>
    <row r="15983" spans="9:52" s="180" customFormat="1" x14ac:dyDescent="0.25">
      <c r="I15983" s="203"/>
      <c r="AZ15983" s="115"/>
    </row>
    <row r="15984" spans="9:52" s="180" customFormat="1" x14ac:dyDescent="0.25">
      <c r="I15984" s="203"/>
      <c r="AZ15984" s="115"/>
    </row>
    <row r="15985" spans="9:52" s="180" customFormat="1" x14ac:dyDescent="0.25">
      <c r="I15985" s="203"/>
      <c r="AZ15985" s="115"/>
    </row>
    <row r="15986" spans="9:52" s="180" customFormat="1" x14ac:dyDescent="0.25">
      <c r="I15986" s="203"/>
      <c r="AZ15986" s="115"/>
    </row>
    <row r="15987" spans="9:52" s="180" customFormat="1" x14ac:dyDescent="0.25">
      <c r="I15987" s="203"/>
      <c r="AZ15987" s="115"/>
    </row>
    <row r="15988" spans="9:52" s="180" customFormat="1" x14ac:dyDescent="0.25">
      <c r="I15988" s="203"/>
      <c r="AZ15988" s="115"/>
    </row>
    <row r="15989" spans="9:52" s="180" customFormat="1" x14ac:dyDescent="0.25">
      <c r="I15989" s="203"/>
      <c r="AZ15989" s="115"/>
    </row>
    <row r="15990" spans="9:52" s="180" customFormat="1" x14ac:dyDescent="0.25">
      <c r="I15990" s="203"/>
      <c r="AZ15990" s="115"/>
    </row>
    <row r="15991" spans="9:52" s="180" customFormat="1" x14ac:dyDescent="0.25">
      <c r="I15991" s="203"/>
      <c r="AZ15991" s="115"/>
    </row>
    <row r="15992" spans="9:52" s="180" customFormat="1" x14ac:dyDescent="0.25">
      <c r="I15992" s="203"/>
      <c r="AZ15992" s="115"/>
    </row>
    <row r="15993" spans="9:52" s="180" customFormat="1" x14ac:dyDescent="0.25">
      <c r="I15993" s="203"/>
      <c r="AZ15993" s="115"/>
    </row>
    <row r="15994" spans="9:52" s="180" customFormat="1" x14ac:dyDescent="0.25">
      <c r="I15994" s="203"/>
      <c r="AZ15994" s="115"/>
    </row>
    <row r="15995" spans="9:52" s="180" customFormat="1" x14ac:dyDescent="0.25">
      <c r="I15995" s="203"/>
      <c r="AZ15995" s="115"/>
    </row>
    <row r="15996" spans="9:52" s="180" customFormat="1" x14ac:dyDescent="0.25">
      <c r="I15996" s="203"/>
      <c r="AZ15996" s="115"/>
    </row>
    <row r="15997" spans="9:52" s="180" customFormat="1" x14ac:dyDescent="0.25">
      <c r="I15997" s="203"/>
      <c r="AZ15997" s="115"/>
    </row>
    <row r="15998" spans="9:52" s="180" customFormat="1" x14ac:dyDescent="0.25">
      <c r="I15998" s="203"/>
      <c r="AZ15998" s="115"/>
    </row>
    <row r="15999" spans="9:52" s="180" customFormat="1" x14ac:dyDescent="0.25">
      <c r="I15999" s="203"/>
      <c r="AZ15999" s="115"/>
    </row>
    <row r="16000" spans="9:52" s="180" customFormat="1" x14ac:dyDescent="0.25">
      <c r="I16000" s="203"/>
      <c r="AZ16000" s="115"/>
    </row>
    <row r="16001" spans="9:52" s="180" customFormat="1" x14ac:dyDescent="0.25">
      <c r="I16001" s="203"/>
      <c r="AZ16001" s="115"/>
    </row>
    <row r="16002" spans="9:52" s="180" customFormat="1" x14ac:dyDescent="0.25">
      <c r="I16002" s="203"/>
      <c r="AZ16002" s="115"/>
    </row>
    <row r="16003" spans="9:52" s="180" customFormat="1" x14ac:dyDescent="0.25">
      <c r="I16003" s="203"/>
      <c r="AZ16003" s="115"/>
    </row>
    <row r="16004" spans="9:52" s="180" customFormat="1" x14ac:dyDescent="0.25">
      <c r="I16004" s="203"/>
      <c r="AZ16004" s="115"/>
    </row>
    <row r="16005" spans="9:52" s="180" customFormat="1" x14ac:dyDescent="0.25">
      <c r="I16005" s="203"/>
      <c r="AZ16005" s="115"/>
    </row>
    <row r="16006" spans="9:52" s="180" customFormat="1" x14ac:dyDescent="0.25">
      <c r="I16006" s="203"/>
      <c r="AZ16006" s="115"/>
    </row>
    <row r="16007" spans="9:52" s="180" customFormat="1" x14ac:dyDescent="0.25">
      <c r="I16007" s="203"/>
      <c r="AZ16007" s="115"/>
    </row>
    <row r="16008" spans="9:52" s="180" customFormat="1" x14ac:dyDescent="0.25">
      <c r="I16008" s="203"/>
      <c r="AZ16008" s="115"/>
    </row>
    <row r="16009" spans="9:52" s="180" customFormat="1" x14ac:dyDescent="0.25">
      <c r="I16009" s="203"/>
      <c r="AZ16009" s="115"/>
    </row>
    <row r="16010" spans="9:52" s="180" customFormat="1" x14ac:dyDescent="0.25">
      <c r="I16010" s="203"/>
      <c r="AZ16010" s="115"/>
    </row>
    <row r="16011" spans="9:52" s="180" customFormat="1" x14ac:dyDescent="0.25">
      <c r="I16011" s="203"/>
      <c r="AZ16011" s="115"/>
    </row>
    <row r="16012" spans="9:52" s="180" customFormat="1" x14ac:dyDescent="0.25">
      <c r="I16012" s="203"/>
      <c r="AZ16012" s="115"/>
    </row>
    <row r="16013" spans="9:52" s="180" customFormat="1" x14ac:dyDescent="0.25">
      <c r="I16013" s="203"/>
      <c r="AZ16013" s="115"/>
    </row>
    <row r="16014" spans="9:52" s="180" customFormat="1" x14ac:dyDescent="0.25">
      <c r="I16014" s="203"/>
      <c r="AZ16014" s="115"/>
    </row>
    <row r="16015" spans="9:52" s="180" customFormat="1" x14ac:dyDescent="0.25">
      <c r="I16015" s="203"/>
      <c r="AZ16015" s="115"/>
    </row>
    <row r="16016" spans="9:52" s="180" customFormat="1" x14ac:dyDescent="0.25">
      <c r="I16016" s="203"/>
      <c r="AZ16016" s="115"/>
    </row>
    <row r="16017" spans="9:52" s="180" customFormat="1" x14ac:dyDescent="0.25">
      <c r="I16017" s="203"/>
      <c r="AZ16017" s="115"/>
    </row>
    <row r="16018" spans="9:52" s="180" customFormat="1" x14ac:dyDescent="0.25">
      <c r="I16018" s="203"/>
      <c r="AZ16018" s="115"/>
    </row>
    <row r="16019" spans="9:52" s="180" customFormat="1" x14ac:dyDescent="0.25">
      <c r="I16019" s="203"/>
      <c r="AZ16019" s="115"/>
    </row>
    <row r="16020" spans="9:52" s="180" customFormat="1" x14ac:dyDescent="0.25">
      <c r="I16020" s="203"/>
      <c r="AZ16020" s="115"/>
    </row>
    <row r="16021" spans="9:52" s="180" customFormat="1" x14ac:dyDescent="0.25">
      <c r="I16021" s="203"/>
      <c r="AZ16021" s="115"/>
    </row>
    <row r="16022" spans="9:52" s="180" customFormat="1" x14ac:dyDescent="0.25">
      <c r="I16022" s="203"/>
      <c r="AZ16022" s="115"/>
    </row>
    <row r="16023" spans="9:52" s="180" customFormat="1" x14ac:dyDescent="0.25">
      <c r="I16023" s="203"/>
      <c r="AZ16023" s="115"/>
    </row>
    <row r="16024" spans="9:52" s="180" customFormat="1" x14ac:dyDescent="0.25">
      <c r="I16024" s="203"/>
      <c r="AZ16024" s="115"/>
    </row>
    <row r="16025" spans="9:52" s="180" customFormat="1" x14ac:dyDescent="0.25">
      <c r="I16025" s="203"/>
      <c r="AZ16025" s="115"/>
    </row>
    <row r="16026" spans="9:52" s="180" customFormat="1" x14ac:dyDescent="0.25">
      <c r="I16026" s="203"/>
      <c r="AZ16026" s="115"/>
    </row>
    <row r="16027" spans="9:52" s="180" customFormat="1" x14ac:dyDescent="0.25">
      <c r="I16027" s="203"/>
      <c r="AZ16027" s="115"/>
    </row>
    <row r="16028" spans="9:52" s="180" customFormat="1" x14ac:dyDescent="0.25">
      <c r="I16028" s="203"/>
      <c r="AZ16028" s="115"/>
    </row>
    <row r="16029" spans="9:52" s="180" customFormat="1" x14ac:dyDescent="0.25">
      <c r="I16029" s="203"/>
      <c r="AZ16029" s="115"/>
    </row>
    <row r="16030" spans="9:52" s="180" customFormat="1" x14ac:dyDescent="0.25">
      <c r="I16030" s="203"/>
      <c r="AZ16030" s="115"/>
    </row>
    <row r="16031" spans="9:52" s="180" customFormat="1" x14ac:dyDescent="0.25">
      <c r="I16031" s="203"/>
      <c r="AZ16031" s="115"/>
    </row>
    <row r="16032" spans="9:52" s="180" customFormat="1" x14ac:dyDescent="0.25">
      <c r="I16032" s="203"/>
      <c r="AZ16032" s="115"/>
    </row>
    <row r="16033" spans="9:52" s="180" customFormat="1" x14ac:dyDescent="0.25">
      <c r="I16033" s="203"/>
      <c r="AZ16033" s="115"/>
    </row>
    <row r="16034" spans="9:52" s="180" customFormat="1" x14ac:dyDescent="0.25">
      <c r="I16034" s="203"/>
      <c r="AZ16034" s="115"/>
    </row>
    <row r="16035" spans="9:52" s="180" customFormat="1" x14ac:dyDescent="0.25">
      <c r="I16035" s="203"/>
      <c r="AZ16035" s="115"/>
    </row>
    <row r="16036" spans="9:52" s="180" customFormat="1" x14ac:dyDescent="0.25">
      <c r="I16036" s="203"/>
      <c r="AZ16036" s="115"/>
    </row>
    <row r="16037" spans="9:52" s="180" customFormat="1" x14ac:dyDescent="0.25">
      <c r="I16037" s="203"/>
      <c r="AZ16037" s="115"/>
    </row>
    <row r="16038" spans="9:52" s="180" customFormat="1" x14ac:dyDescent="0.25">
      <c r="I16038" s="203"/>
      <c r="AZ16038" s="115"/>
    </row>
    <row r="16039" spans="9:52" s="180" customFormat="1" x14ac:dyDescent="0.25">
      <c r="I16039" s="203"/>
      <c r="AZ16039" s="115"/>
    </row>
    <row r="16040" spans="9:52" s="180" customFormat="1" x14ac:dyDescent="0.25">
      <c r="I16040" s="203"/>
      <c r="AZ16040" s="115"/>
    </row>
    <row r="16041" spans="9:52" s="180" customFormat="1" x14ac:dyDescent="0.25">
      <c r="I16041" s="203"/>
      <c r="AZ16041" s="115"/>
    </row>
    <row r="16042" spans="9:52" s="180" customFormat="1" x14ac:dyDescent="0.25">
      <c r="I16042" s="203"/>
      <c r="AZ16042" s="115"/>
    </row>
    <row r="16043" spans="9:52" s="180" customFormat="1" x14ac:dyDescent="0.25">
      <c r="I16043" s="203"/>
      <c r="AZ16043" s="115"/>
    </row>
    <row r="16044" spans="9:52" s="180" customFormat="1" x14ac:dyDescent="0.25">
      <c r="I16044" s="203"/>
      <c r="AZ16044" s="115"/>
    </row>
    <row r="16045" spans="9:52" s="180" customFormat="1" x14ac:dyDescent="0.25">
      <c r="I16045" s="203"/>
      <c r="AZ16045" s="115"/>
    </row>
    <row r="16046" spans="9:52" s="180" customFormat="1" x14ac:dyDescent="0.25">
      <c r="I16046" s="203"/>
      <c r="AZ16046" s="115"/>
    </row>
    <row r="16047" spans="9:52" s="180" customFormat="1" x14ac:dyDescent="0.25">
      <c r="I16047" s="203"/>
      <c r="AZ16047" s="115"/>
    </row>
    <row r="16048" spans="9:52" s="180" customFormat="1" x14ac:dyDescent="0.25">
      <c r="I16048" s="203"/>
      <c r="AZ16048" s="115"/>
    </row>
    <row r="16049" spans="9:52" s="180" customFormat="1" x14ac:dyDescent="0.25">
      <c r="I16049" s="203"/>
      <c r="AZ16049" s="115"/>
    </row>
    <row r="16050" spans="9:52" s="180" customFormat="1" x14ac:dyDescent="0.25">
      <c r="I16050" s="203"/>
      <c r="AZ16050" s="115"/>
    </row>
    <row r="16051" spans="9:52" s="180" customFormat="1" x14ac:dyDescent="0.25">
      <c r="I16051" s="203"/>
      <c r="AZ16051" s="115"/>
    </row>
    <row r="16052" spans="9:52" s="180" customFormat="1" x14ac:dyDescent="0.25">
      <c r="I16052" s="203"/>
      <c r="AZ16052" s="115"/>
    </row>
    <row r="16053" spans="9:52" s="180" customFormat="1" x14ac:dyDescent="0.25">
      <c r="I16053" s="203"/>
      <c r="AZ16053" s="115"/>
    </row>
    <row r="16054" spans="9:52" s="180" customFormat="1" x14ac:dyDescent="0.25">
      <c r="I16054" s="203"/>
      <c r="AZ16054" s="115"/>
    </row>
    <row r="16055" spans="9:52" s="180" customFormat="1" x14ac:dyDescent="0.25">
      <c r="I16055" s="203"/>
      <c r="AZ16055" s="115"/>
    </row>
    <row r="16056" spans="9:52" s="180" customFormat="1" x14ac:dyDescent="0.25">
      <c r="I16056" s="203"/>
      <c r="AZ16056" s="115"/>
    </row>
    <row r="16057" spans="9:52" s="180" customFormat="1" x14ac:dyDescent="0.25">
      <c r="I16057" s="203"/>
      <c r="AZ16057" s="115"/>
    </row>
    <row r="16058" spans="9:52" s="180" customFormat="1" x14ac:dyDescent="0.25">
      <c r="I16058" s="203"/>
      <c r="AZ16058" s="115"/>
    </row>
    <row r="16059" spans="9:52" s="180" customFormat="1" x14ac:dyDescent="0.25">
      <c r="I16059" s="203"/>
      <c r="AZ16059" s="115"/>
    </row>
    <row r="16060" spans="9:52" s="180" customFormat="1" x14ac:dyDescent="0.25">
      <c r="I16060" s="203"/>
      <c r="AZ16060" s="115"/>
    </row>
    <row r="16061" spans="9:52" s="180" customFormat="1" x14ac:dyDescent="0.25">
      <c r="I16061" s="203"/>
      <c r="AZ16061" s="115"/>
    </row>
    <row r="16062" spans="9:52" s="180" customFormat="1" x14ac:dyDescent="0.25">
      <c r="I16062" s="203"/>
      <c r="AZ16062" s="115"/>
    </row>
    <row r="16063" spans="9:52" s="180" customFormat="1" x14ac:dyDescent="0.25">
      <c r="I16063" s="203"/>
      <c r="AZ16063" s="115"/>
    </row>
    <row r="16064" spans="9:52" s="180" customFormat="1" x14ac:dyDescent="0.25">
      <c r="I16064" s="203"/>
      <c r="AZ16064" s="115"/>
    </row>
    <row r="16065" spans="9:52" s="180" customFormat="1" x14ac:dyDescent="0.25">
      <c r="I16065" s="203"/>
      <c r="AZ16065" s="115"/>
    </row>
    <row r="16066" spans="9:52" s="180" customFormat="1" x14ac:dyDescent="0.25">
      <c r="I16066" s="203"/>
      <c r="AZ16066" s="115"/>
    </row>
    <row r="16067" spans="9:52" s="180" customFormat="1" x14ac:dyDescent="0.25">
      <c r="I16067" s="203"/>
      <c r="AZ16067" s="115"/>
    </row>
    <row r="16068" spans="9:52" s="180" customFormat="1" x14ac:dyDescent="0.25">
      <c r="I16068" s="203"/>
      <c r="AZ16068" s="115"/>
    </row>
    <row r="16069" spans="9:52" s="180" customFormat="1" x14ac:dyDescent="0.25">
      <c r="I16069" s="203"/>
      <c r="AZ16069" s="115"/>
    </row>
    <row r="16070" spans="9:52" s="180" customFormat="1" x14ac:dyDescent="0.25">
      <c r="I16070" s="203"/>
      <c r="AZ16070" s="115"/>
    </row>
    <row r="16071" spans="9:52" s="180" customFormat="1" x14ac:dyDescent="0.25">
      <c r="I16071" s="203"/>
      <c r="AZ16071" s="115"/>
    </row>
    <row r="16072" spans="9:52" s="180" customFormat="1" x14ac:dyDescent="0.25">
      <c r="I16072" s="203"/>
      <c r="AZ16072" s="115"/>
    </row>
    <row r="16073" spans="9:52" s="180" customFormat="1" x14ac:dyDescent="0.25">
      <c r="I16073" s="203"/>
      <c r="AZ16073" s="115"/>
    </row>
    <row r="16074" spans="9:52" s="180" customFormat="1" x14ac:dyDescent="0.25">
      <c r="I16074" s="203"/>
      <c r="AZ16074" s="115"/>
    </row>
    <row r="16075" spans="9:52" s="180" customFormat="1" x14ac:dyDescent="0.25">
      <c r="I16075" s="203"/>
      <c r="AZ16075" s="115"/>
    </row>
    <row r="16076" spans="9:52" s="180" customFormat="1" x14ac:dyDescent="0.25">
      <c r="I16076" s="203"/>
      <c r="AZ16076" s="115"/>
    </row>
    <row r="16077" spans="9:52" s="180" customFormat="1" x14ac:dyDescent="0.25">
      <c r="I16077" s="203"/>
      <c r="AZ16077" s="115"/>
    </row>
    <row r="16078" spans="9:52" s="180" customFormat="1" x14ac:dyDescent="0.25">
      <c r="I16078" s="203"/>
      <c r="AZ16078" s="115"/>
    </row>
    <row r="16079" spans="9:52" s="180" customFormat="1" x14ac:dyDescent="0.25">
      <c r="I16079" s="203"/>
      <c r="AZ16079" s="115"/>
    </row>
    <row r="16080" spans="9:52" s="180" customFormat="1" x14ac:dyDescent="0.25">
      <c r="I16080" s="203"/>
      <c r="AZ16080" s="115"/>
    </row>
    <row r="16081" spans="9:52" s="180" customFormat="1" x14ac:dyDescent="0.25">
      <c r="I16081" s="203"/>
      <c r="AZ16081" s="115"/>
    </row>
    <row r="16082" spans="9:52" s="180" customFormat="1" x14ac:dyDescent="0.25">
      <c r="I16082" s="203"/>
      <c r="AZ16082" s="115"/>
    </row>
    <row r="16083" spans="9:52" s="180" customFormat="1" x14ac:dyDescent="0.25">
      <c r="I16083" s="203"/>
      <c r="AZ16083" s="115"/>
    </row>
    <row r="16084" spans="9:52" s="180" customFormat="1" x14ac:dyDescent="0.25">
      <c r="I16084" s="203"/>
      <c r="AZ16084" s="115"/>
    </row>
    <row r="16085" spans="9:52" s="180" customFormat="1" x14ac:dyDescent="0.25">
      <c r="I16085" s="203"/>
      <c r="AZ16085" s="115"/>
    </row>
    <row r="16086" spans="9:52" s="180" customFormat="1" x14ac:dyDescent="0.25">
      <c r="I16086" s="203"/>
      <c r="AZ16086" s="115"/>
    </row>
    <row r="16087" spans="9:52" s="180" customFormat="1" x14ac:dyDescent="0.25">
      <c r="I16087" s="203"/>
      <c r="AZ16087" s="115"/>
    </row>
    <row r="16088" spans="9:52" s="180" customFormat="1" x14ac:dyDescent="0.25">
      <c r="I16088" s="203"/>
      <c r="AZ16088" s="115"/>
    </row>
    <row r="16089" spans="9:52" s="180" customFormat="1" x14ac:dyDescent="0.25">
      <c r="I16089" s="203"/>
      <c r="AZ16089" s="115"/>
    </row>
    <row r="16090" spans="9:52" s="180" customFormat="1" x14ac:dyDescent="0.25">
      <c r="I16090" s="203"/>
      <c r="AZ16090" s="115"/>
    </row>
    <row r="16091" spans="9:52" s="180" customFormat="1" x14ac:dyDescent="0.25">
      <c r="I16091" s="203"/>
      <c r="AZ16091" s="115"/>
    </row>
    <row r="16092" spans="9:52" s="180" customFormat="1" x14ac:dyDescent="0.25">
      <c r="I16092" s="203"/>
      <c r="AZ16092" s="115"/>
    </row>
    <row r="16093" spans="9:52" s="180" customFormat="1" x14ac:dyDescent="0.25">
      <c r="I16093" s="203"/>
      <c r="AZ16093" s="115"/>
    </row>
    <row r="16094" spans="9:52" s="180" customFormat="1" x14ac:dyDescent="0.25">
      <c r="I16094" s="203"/>
      <c r="AZ16094" s="115"/>
    </row>
    <row r="16095" spans="9:52" s="180" customFormat="1" x14ac:dyDescent="0.25">
      <c r="I16095" s="203"/>
      <c r="AZ16095" s="115"/>
    </row>
    <row r="16096" spans="9:52" s="180" customFormat="1" x14ac:dyDescent="0.25">
      <c r="I16096" s="203"/>
      <c r="AZ16096" s="115"/>
    </row>
    <row r="16097" spans="9:52" s="180" customFormat="1" x14ac:dyDescent="0.25">
      <c r="I16097" s="203"/>
      <c r="AZ16097" s="115"/>
    </row>
    <row r="16098" spans="9:52" s="180" customFormat="1" x14ac:dyDescent="0.25">
      <c r="I16098" s="203"/>
      <c r="AZ16098" s="115"/>
    </row>
    <row r="16099" spans="9:52" s="180" customFormat="1" x14ac:dyDescent="0.25">
      <c r="I16099" s="203"/>
      <c r="AZ16099" s="115"/>
    </row>
    <row r="16100" spans="9:52" s="180" customFormat="1" x14ac:dyDescent="0.25">
      <c r="I16100" s="203"/>
      <c r="AZ16100" s="115"/>
    </row>
    <row r="16101" spans="9:52" s="180" customFormat="1" x14ac:dyDescent="0.25">
      <c r="I16101" s="203"/>
      <c r="AZ16101" s="115"/>
    </row>
    <row r="16102" spans="9:52" s="180" customFormat="1" x14ac:dyDescent="0.25">
      <c r="I16102" s="203"/>
      <c r="AZ16102" s="115"/>
    </row>
    <row r="16103" spans="9:52" s="180" customFormat="1" x14ac:dyDescent="0.25">
      <c r="I16103" s="203"/>
      <c r="AZ16103" s="115"/>
    </row>
    <row r="16104" spans="9:52" s="180" customFormat="1" x14ac:dyDescent="0.25">
      <c r="I16104" s="203"/>
      <c r="AZ16104" s="115"/>
    </row>
    <row r="16105" spans="9:52" s="180" customFormat="1" x14ac:dyDescent="0.25">
      <c r="I16105" s="203"/>
      <c r="AZ16105" s="115"/>
    </row>
    <row r="16106" spans="9:52" s="180" customFormat="1" x14ac:dyDescent="0.25">
      <c r="I16106" s="203"/>
      <c r="AZ16106" s="115"/>
    </row>
    <row r="16107" spans="9:52" s="180" customFormat="1" x14ac:dyDescent="0.25">
      <c r="I16107" s="203"/>
      <c r="AZ16107" s="115"/>
    </row>
    <row r="16108" spans="9:52" s="180" customFormat="1" x14ac:dyDescent="0.25">
      <c r="I16108" s="203"/>
      <c r="AZ16108" s="115"/>
    </row>
    <row r="16109" spans="9:52" s="180" customFormat="1" x14ac:dyDescent="0.25">
      <c r="I16109" s="203"/>
      <c r="AZ16109" s="115"/>
    </row>
    <row r="16110" spans="9:52" s="180" customFormat="1" x14ac:dyDescent="0.25">
      <c r="I16110" s="203"/>
      <c r="AZ16110" s="115"/>
    </row>
    <row r="16111" spans="9:52" s="180" customFormat="1" x14ac:dyDescent="0.25">
      <c r="I16111" s="203"/>
      <c r="AZ16111" s="115"/>
    </row>
    <row r="16112" spans="9:52" s="180" customFormat="1" x14ac:dyDescent="0.25">
      <c r="I16112" s="203"/>
      <c r="AZ16112" s="115"/>
    </row>
    <row r="16113" spans="9:52" s="180" customFormat="1" x14ac:dyDescent="0.25">
      <c r="I16113" s="203"/>
      <c r="AZ16113" s="115"/>
    </row>
    <row r="16114" spans="9:52" s="180" customFormat="1" x14ac:dyDescent="0.25">
      <c r="I16114" s="203"/>
      <c r="AZ16114" s="115"/>
    </row>
    <row r="16115" spans="9:52" s="180" customFormat="1" x14ac:dyDescent="0.25">
      <c r="I16115" s="203"/>
      <c r="AZ16115" s="115"/>
    </row>
    <row r="16116" spans="9:52" s="180" customFormat="1" x14ac:dyDescent="0.25">
      <c r="I16116" s="203"/>
      <c r="AZ16116" s="115"/>
    </row>
    <row r="16117" spans="9:52" s="180" customFormat="1" x14ac:dyDescent="0.25">
      <c r="I16117" s="203"/>
      <c r="AZ16117" s="115"/>
    </row>
    <row r="16118" spans="9:52" s="180" customFormat="1" x14ac:dyDescent="0.25">
      <c r="I16118" s="203"/>
      <c r="AZ16118" s="115"/>
    </row>
    <row r="16119" spans="9:52" s="180" customFormat="1" x14ac:dyDescent="0.25">
      <c r="I16119" s="203"/>
      <c r="AZ16119" s="115"/>
    </row>
    <row r="16120" spans="9:52" s="180" customFormat="1" x14ac:dyDescent="0.25">
      <c r="I16120" s="203"/>
      <c r="AZ16120" s="115"/>
    </row>
    <row r="16121" spans="9:52" s="180" customFormat="1" x14ac:dyDescent="0.25">
      <c r="I16121" s="203"/>
      <c r="AZ16121" s="115"/>
    </row>
    <row r="16122" spans="9:52" s="180" customFormat="1" x14ac:dyDescent="0.25">
      <c r="I16122" s="203"/>
      <c r="AZ16122" s="115"/>
    </row>
    <row r="16123" spans="9:52" s="180" customFormat="1" x14ac:dyDescent="0.25">
      <c r="I16123" s="203"/>
      <c r="AZ16123" s="115"/>
    </row>
    <row r="16124" spans="9:52" s="180" customFormat="1" x14ac:dyDescent="0.25">
      <c r="I16124" s="203"/>
      <c r="AZ16124" s="115"/>
    </row>
    <row r="16125" spans="9:52" s="180" customFormat="1" x14ac:dyDescent="0.25">
      <c r="I16125" s="203"/>
      <c r="AZ16125" s="115"/>
    </row>
    <row r="16126" spans="9:52" s="180" customFormat="1" x14ac:dyDescent="0.25">
      <c r="I16126" s="203"/>
      <c r="AZ16126" s="115"/>
    </row>
    <row r="16127" spans="9:52" s="180" customFormat="1" x14ac:dyDescent="0.25">
      <c r="I16127" s="203"/>
      <c r="AZ16127" s="115"/>
    </row>
    <row r="16128" spans="9:52" s="180" customFormat="1" x14ac:dyDescent="0.25">
      <c r="I16128" s="203"/>
      <c r="AZ16128" s="115"/>
    </row>
    <row r="16129" spans="9:52" s="180" customFormat="1" x14ac:dyDescent="0.25">
      <c r="I16129" s="203"/>
      <c r="AZ16129" s="115"/>
    </row>
    <row r="16130" spans="9:52" s="180" customFormat="1" x14ac:dyDescent="0.25">
      <c r="I16130" s="203"/>
      <c r="AZ16130" s="115"/>
    </row>
    <row r="16131" spans="9:52" s="180" customFormat="1" x14ac:dyDescent="0.25">
      <c r="I16131" s="203"/>
      <c r="AZ16131" s="115"/>
    </row>
    <row r="16132" spans="9:52" s="180" customFormat="1" x14ac:dyDescent="0.25">
      <c r="I16132" s="203"/>
      <c r="AZ16132" s="115"/>
    </row>
    <row r="16133" spans="9:52" s="180" customFormat="1" x14ac:dyDescent="0.25">
      <c r="I16133" s="203"/>
      <c r="AZ16133" s="115"/>
    </row>
    <row r="16134" spans="9:52" s="180" customFormat="1" x14ac:dyDescent="0.25">
      <c r="I16134" s="203"/>
      <c r="AZ16134" s="115"/>
    </row>
    <row r="16135" spans="9:52" s="180" customFormat="1" x14ac:dyDescent="0.25">
      <c r="I16135" s="203"/>
      <c r="AZ16135" s="115"/>
    </row>
    <row r="16136" spans="9:52" s="180" customFormat="1" x14ac:dyDescent="0.25">
      <c r="I16136" s="203"/>
      <c r="AZ16136" s="115"/>
    </row>
    <row r="16137" spans="9:52" s="180" customFormat="1" x14ac:dyDescent="0.25">
      <c r="I16137" s="203"/>
      <c r="AZ16137" s="115"/>
    </row>
    <row r="16138" spans="9:52" s="180" customFormat="1" x14ac:dyDescent="0.25">
      <c r="I16138" s="203"/>
      <c r="AZ16138" s="115"/>
    </row>
    <row r="16139" spans="9:52" s="180" customFormat="1" x14ac:dyDescent="0.25">
      <c r="I16139" s="203"/>
      <c r="AZ16139" s="115"/>
    </row>
    <row r="16140" spans="9:52" s="180" customFormat="1" x14ac:dyDescent="0.25">
      <c r="I16140" s="203"/>
      <c r="AZ16140" s="115"/>
    </row>
    <row r="16141" spans="9:52" s="180" customFormat="1" x14ac:dyDescent="0.25">
      <c r="I16141" s="203"/>
      <c r="AZ16141" s="115"/>
    </row>
    <row r="16142" spans="9:52" s="180" customFormat="1" x14ac:dyDescent="0.25">
      <c r="I16142" s="203"/>
      <c r="AZ16142" s="115"/>
    </row>
    <row r="16143" spans="9:52" s="180" customFormat="1" x14ac:dyDescent="0.25">
      <c r="I16143" s="203"/>
      <c r="AZ16143" s="115"/>
    </row>
    <row r="16144" spans="9:52" s="180" customFormat="1" x14ac:dyDescent="0.25">
      <c r="I16144" s="203"/>
      <c r="AZ16144" s="115"/>
    </row>
    <row r="16145" spans="9:52" s="180" customFormat="1" x14ac:dyDescent="0.25">
      <c r="I16145" s="203"/>
      <c r="AZ16145" s="115"/>
    </row>
    <row r="16146" spans="9:52" s="180" customFormat="1" x14ac:dyDescent="0.25">
      <c r="I16146" s="203"/>
      <c r="AZ16146" s="115"/>
    </row>
    <row r="16147" spans="9:52" s="180" customFormat="1" x14ac:dyDescent="0.25">
      <c r="I16147" s="203"/>
      <c r="AZ16147" s="115"/>
    </row>
    <row r="16148" spans="9:52" s="180" customFormat="1" x14ac:dyDescent="0.25">
      <c r="I16148" s="203"/>
      <c r="AZ16148" s="115"/>
    </row>
    <row r="16149" spans="9:52" s="180" customFormat="1" x14ac:dyDescent="0.25">
      <c r="I16149" s="203"/>
      <c r="AZ16149" s="115"/>
    </row>
    <row r="16150" spans="9:52" s="180" customFormat="1" x14ac:dyDescent="0.25">
      <c r="I16150" s="203"/>
      <c r="AZ16150" s="115"/>
    </row>
    <row r="16151" spans="9:52" s="180" customFormat="1" x14ac:dyDescent="0.25">
      <c r="I16151" s="203"/>
      <c r="AZ16151" s="115"/>
    </row>
    <row r="16152" spans="9:52" s="180" customFormat="1" x14ac:dyDescent="0.25">
      <c r="I16152" s="203"/>
      <c r="AZ16152" s="115"/>
    </row>
    <row r="16153" spans="9:52" s="180" customFormat="1" x14ac:dyDescent="0.25">
      <c r="I16153" s="203"/>
      <c r="AZ16153" s="115"/>
    </row>
    <row r="16154" spans="9:52" s="180" customFormat="1" x14ac:dyDescent="0.25">
      <c r="I16154" s="203"/>
      <c r="AZ16154" s="115"/>
    </row>
    <row r="16155" spans="9:52" s="180" customFormat="1" x14ac:dyDescent="0.25">
      <c r="I16155" s="203"/>
      <c r="AZ16155" s="115"/>
    </row>
    <row r="16156" spans="9:52" s="180" customFormat="1" x14ac:dyDescent="0.25">
      <c r="I16156" s="203"/>
      <c r="AZ16156" s="115"/>
    </row>
    <row r="16157" spans="9:52" s="180" customFormat="1" x14ac:dyDescent="0.25">
      <c r="I16157" s="203"/>
      <c r="AZ16157" s="115"/>
    </row>
    <row r="16158" spans="9:52" s="180" customFormat="1" x14ac:dyDescent="0.25">
      <c r="I16158" s="203"/>
      <c r="AZ16158" s="115"/>
    </row>
    <row r="16159" spans="9:52" s="180" customFormat="1" x14ac:dyDescent="0.25">
      <c r="I16159" s="203"/>
      <c r="AZ16159" s="115"/>
    </row>
    <row r="16160" spans="9:52" s="180" customFormat="1" x14ac:dyDescent="0.25">
      <c r="I16160" s="203"/>
      <c r="AZ16160" s="115"/>
    </row>
    <row r="16161" spans="9:52" s="180" customFormat="1" x14ac:dyDescent="0.25">
      <c r="I16161" s="203"/>
      <c r="AZ16161" s="115"/>
    </row>
    <row r="16162" spans="9:52" s="180" customFormat="1" x14ac:dyDescent="0.25">
      <c r="I16162" s="203"/>
      <c r="AZ16162" s="115"/>
    </row>
    <row r="16163" spans="9:52" s="180" customFormat="1" x14ac:dyDescent="0.25">
      <c r="I16163" s="203"/>
      <c r="AZ16163" s="115"/>
    </row>
    <row r="16164" spans="9:52" s="180" customFormat="1" x14ac:dyDescent="0.25">
      <c r="I16164" s="203"/>
      <c r="AZ16164" s="115"/>
    </row>
    <row r="16165" spans="9:52" s="180" customFormat="1" x14ac:dyDescent="0.25">
      <c r="I16165" s="203"/>
      <c r="AZ16165" s="115"/>
    </row>
    <row r="16166" spans="9:52" s="180" customFormat="1" x14ac:dyDescent="0.25">
      <c r="I16166" s="203"/>
      <c r="AZ16166" s="115"/>
    </row>
    <row r="16167" spans="9:52" s="180" customFormat="1" x14ac:dyDescent="0.25">
      <c r="I16167" s="203"/>
      <c r="AZ16167" s="115"/>
    </row>
    <row r="16168" spans="9:52" s="180" customFormat="1" x14ac:dyDescent="0.25">
      <c r="I16168" s="203"/>
      <c r="AZ16168" s="115"/>
    </row>
    <row r="16169" spans="9:52" s="180" customFormat="1" x14ac:dyDescent="0.25">
      <c r="I16169" s="203"/>
      <c r="AZ16169" s="115"/>
    </row>
    <row r="16170" spans="9:52" s="180" customFormat="1" x14ac:dyDescent="0.25">
      <c r="I16170" s="203"/>
      <c r="AZ16170" s="115"/>
    </row>
    <row r="16171" spans="9:52" s="180" customFormat="1" x14ac:dyDescent="0.25">
      <c r="I16171" s="203"/>
      <c r="AZ16171" s="115"/>
    </row>
    <row r="16172" spans="9:52" s="180" customFormat="1" x14ac:dyDescent="0.25">
      <c r="I16172" s="203"/>
      <c r="AZ16172" s="115"/>
    </row>
    <row r="16173" spans="9:52" s="180" customFormat="1" x14ac:dyDescent="0.25">
      <c r="I16173" s="203"/>
      <c r="AZ16173" s="115"/>
    </row>
    <row r="16174" spans="9:52" s="180" customFormat="1" x14ac:dyDescent="0.25">
      <c r="I16174" s="203"/>
      <c r="AZ16174" s="115"/>
    </row>
    <row r="16175" spans="9:52" s="180" customFormat="1" x14ac:dyDescent="0.25">
      <c r="I16175" s="203"/>
      <c r="AZ16175" s="115"/>
    </row>
    <row r="16176" spans="9:52" s="180" customFormat="1" x14ac:dyDescent="0.25">
      <c r="I16176" s="203"/>
      <c r="AZ16176" s="115"/>
    </row>
    <row r="16177" spans="9:52" s="180" customFormat="1" x14ac:dyDescent="0.25">
      <c r="I16177" s="203"/>
      <c r="AZ16177" s="115"/>
    </row>
    <row r="16178" spans="9:52" s="180" customFormat="1" x14ac:dyDescent="0.25">
      <c r="I16178" s="203"/>
      <c r="AZ16178" s="115"/>
    </row>
    <row r="16179" spans="9:52" s="180" customFormat="1" x14ac:dyDescent="0.25">
      <c r="I16179" s="203"/>
      <c r="AZ16179" s="115"/>
    </row>
    <row r="16180" spans="9:52" s="180" customFormat="1" x14ac:dyDescent="0.25">
      <c r="I16180" s="203"/>
      <c r="AZ16180" s="115"/>
    </row>
    <row r="16181" spans="9:52" s="180" customFormat="1" x14ac:dyDescent="0.25">
      <c r="I16181" s="203"/>
      <c r="AZ16181" s="115"/>
    </row>
    <row r="16182" spans="9:52" s="180" customFormat="1" x14ac:dyDescent="0.25">
      <c r="I16182" s="203"/>
      <c r="AZ16182" s="115"/>
    </row>
    <row r="16183" spans="9:52" s="180" customFormat="1" x14ac:dyDescent="0.25">
      <c r="I16183" s="203"/>
      <c r="AZ16183" s="115"/>
    </row>
    <row r="16184" spans="9:52" s="180" customFormat="1" x14ac:dyDescent="0.25">
      <c r="I16184" s="203"/>
      <c r="AZ16184" s="115"/>
    </row>
    <row r="16185" spans="9:52" s="180" customFormat="1" x14ac:dyDescent="0.25">
      <c r="I16185" s="203"/>
      <c r="AZ16185" s="115"/>
    </row>
    <row r="16186" spans="9:52" s="180" customFormat="1" x14ac:dyDescent="0.25">
      <c r="I16186" s="203"/>
      <c r="AZ16186" s="115"/>
    </row>
    <row r="16187" spans="9:52" s="180" customFormat="1" x14ac:dyDescent="0.25">
      <c r="I16187" s="203"/>
      <c r="AZ16187" s="115"/>
    </row>
    <row r="16188" spans="9:52" s="180" customFormat="1" x14ac:dyDescent="0.25">
      <c r="I16188" s="203"/>
      <c r="AZ16188" s="115"/>
    </row>
    <row r="16189" spans="9:52" s="180" customFormat="1" x14ac:dyDescent="0.25">
      <c r="I16189" s="203"/>
      <c r="AZ16189" s="115"/>
    </row>
    <row r="16190" spans="9:52" s="180" customFormat="1" x14ac:dyDescent="0.25">
      <c r="I16190" s="203"/>
      <c r="AZ16190" s="115"/>
    </row>
    <row r="16191" spans="9:52" s="180" customFormat="1" x14ac:dyDescent="0.25">
      <c r="I16191" s="203"/>
      <c r="AZ16191" s="115"/>
    </row>
    <row r="16192" spans="9:52" s="180" customFormat="1" x14ac:dyDescent="0.25">
      <c r="I16192" s="203"/>
      <c r="AZ16192" s="115"/>
    </row>
    <row r="16193" spans="9:52" s="180" customFormat="1" x14ac:dyDescent="0.25">
      <c r="I16193" s="203"/>
      <c r="AZ16193" s="115"/>
    </row>
    <row r="16194" spans="9:52" s="180" customFormat="1" x14ac:dyDescent="0.25">
      <c r="I16194" s="203"/>
      <c r="AZ16194" s="115"/>
    </row>
    <row r="16195" spans="9:52" s="180" customFormat="1" x14ac:dyDescent="0.25">
      <c r="I16195" s="203"/>
      <c r="AZ16195" s="115"/>
    </row>
    <row r="16196" spans="9:52" s="180" customFormat="1" x14ac:dyDescent="0.25">
      <c r="I16196" s="203"/>
      <c r="AZ16196" s="115"/>
    </row>
    <row r="16197" spans="9:52" s="180" customFormat="1" x14ac:dyDescent="0.25">
      <c r="I16197" s="203"/>
      <c r="AZ16197" s="115"/>
    </row>
    <row r="16198" spans="9:52" s="180" customFormat="1" x14ac:dyDescent="0.25">
      <c r="I16198" s="203"/>
      <c r="AZ16198" s="115"/>
    </row>
    <row r="16199" spans="9:52" s="180" customFormat="1" x14ac:dyDescent="0.25">
      <c r="I16199" s="203"/>
      <c r="AZ16199" s="115"/>
    </row>
    <row r="16200" spans="9:52" s="180" customFormat="1" x14ac:dyDescent="0.25">
      <c r="I16200" s="203"/>
      <c r="AZ16200" s="115"/>
    </row>
    <row r="16201" spans="9:52" s="180" customFormat="1" x14ac:dyDescent="0.25">
      <c r="I16201" s="203"/>
      <c r="AZ16201" s="115"/>
    </row>
    <row r="16202" spans="9:52" s="180" customFormat="1" x14ac:dyDescent="0.25">
      <c r="I16202" s="203"/>
      <c r="AZ16202" s="115"/>
    </row>
    <row r="16203" spans="9:52" s="180" customFormat="1" x14ac:dyDescent="0.25">
      <c r="I16203" s="203"/>
      <c r="AZ16203" s="115"/>
    </row>
    <row r="16204" spans="9:52" s="180" customFormat="1" x14ac:dyDescent="0.25">
      <c r="I16204" s="203"/>
      <c r="AZ16204" s="115"/>
    </row>
    <row r="16205" spans="9:52" s="180" customFormat="1" x14ac:dyDescent="0.25">
      <c r="I16205" s="203"/>
      <c r="AZ16205" s="115"/>
    </row>
    <row r="16206" spans="9:52" s="180" customFormat="1" x14ac:dyDescent="0.25">
      <c r="I16206" s="203"/>
      <c r="AZ16206" s="115"/>
    </row>
    <row r="16207" spans="9:52" s="180" customFormat="1" x14ac:dyDescent="0.25">
      <c r="I16207" s="203"/>
      <c r="AZ16207" s="115"/>
    </row>
    <row r="16208" spans="9:52" s="180" customFormat="1" x14ac:dyDescent="0.25">
      <c r="I16208" s="203"/>
      <c r="AZ16208" s="115"/>
    </row>
    <row r="16209" spans="9:52" s="180" customFormat="1" x14ac:dyDescent="0.25">
      <c r="I16209" s="203"/>
      <c r="AZ16209" s="115"/>
    </row>
    <row r="16210" spans="9:52" s="180" customFormat="1" x14ac:dyDescent="0.25">
      <c r="I16210" s="203"/>
      <c r="AZ16210" s="115"/>
    </row>
    <row r="16211" spans="9:52" s="180" customFormat="1" x14ac:dyDescent="0.25">
      <c r="I16211" s="203"/>
      <c r="AZ16211" s="115"/>
    </row>
    <row r="16212" spans="9:52" s="180" customFormat="1" x14ac:dyDescent="0.25">
      <c r="I16212" s="203"/>
      <c r="AZ16212" s="115"/>
    </row>
    <row r="16213" spans="9:52" s="180" customFormat="1" x14ac:dyDescent="0.25">
      <c r="I16213" s="203"/>
      <c r="AZ16213" s="115"/>
    </row>
    <row r="16214" spans="9:52" s="180" customFormat="1" x14ac:dyDescent="0.25">
      <c r="I16214" s="203"/>
      <c r="AZ16214" s="115"/>
    </row>
    <row r="16215" spans="9:52" s="180" customFormat="1" x14ac:dyDescent="0.25">
      <c r="I16215" s="203"/>
      <c r="AZ16215" s="115"/>
    </row>
    <row r="16216" spans="9:52" s="180" customFormat="1" x14ac:dyDescent="0.25">
      <c r="I16216" s="203"/>
      <c r="AZ16216" s="115"/>
    </row>
    <row r="16217" spans="9:52" s="180" customFormat="1" x14ac:dyDescent="0.25">
      <c r="I16217" s="203"/>
      <c r="AZ16217" s="115"/>
    </row>
    <row r="16218" spans="9:52" s="180" customFormat="1" x14ac:dyDescent="0.25">
      <c r="I16218" s="203"/>
      <c r="AZ16218" s="115"/>
    </row>
    <row r="16219" spans="9:52" s="180" customFormat="1" x14ac:dyDescent="0.25">
      <c r="I16219" s="203"/>
      <c r="AZ16219" s="115"/>
    </row>
    <row r="16220" spans="9:52" s="180" customFormat="1" x14ac:dyDescent="0.25">
      <c r="I16220" s="203"/>
      <c r="AZ16220" s="115"/>
    </row>
    <row r="16221" spans="9:52" s="180" customFormat="1" x14ac:dyDescent="0.25">
      <c r="I16221" s="203"/>
      <c r="AZ16221" s="115"/>
    </row>
    <row r="16222" spans="9:52" s="180" customFormat="1" x14ac:dyDescent="0.25">
      <c r="I16222" s="203"/>
      <c r="AZ16222" s="115"/>
    </row>
    <row r="16223" spans="9:52" s="180" customFormat="1" x14ac:dyDescent="0.25">
      <c r="I16223" s="203"/>
      <c r="AZ16223" s="115"/>
    </row>
    <row r="16224" spans="9:52" s="180" customFormat="1" x14ac:dyDescent="0.25">
      <c r="I16224" s="203"/>
      <c r="AZ16224" s="115"/>
    </row>
    <row r="16225" spans="9:52" s="180" customFormat="1" x14ac:dyDescent="0.25">
      <c r="I16225" s="203"/>
      <c r="AZ16225" s="115"/>
    </row>
    <row r="16226" spans="9:52" s="180" customFormat="1" x14ac:dyDescent="0.25">
      <c r="I16226" s="203"/>
      <c r="AZ16226" s="115"/>
    </row>
    <row r="16227" spans="9:52" s="180" customFormat="1" x14ac:dyDescent="0.25">
      <c r="I16227" s="203"/>
      <c r="AZ16227" s="115"/>
    </row>
    <row r="16228" spans="9:52" s="180" customFormat="1" x14ac:dyDescent="0.25">
      <c r="I16228" s="203"/>
      <c r="AZ16228" s="115"/>
    </row>
    <row r="16229" spans="9:52" s="180" customFormat="1" x14ac:dyDescent="0.25">
      <c r="I16229" s="203"/>
      <c r="AZ16229" s="115"/>
    </row>
    <row r="16230" spans="9:52" s="180" customFormat="1" x14ac:dyDescent="0.25">
      <c r="I16230" s="203"/>
      <c r="AZ16230" s="115"/>
    </row>
    <row r="16231" spans="9:52" s="180" customFormat="1" x14ac:dyDescent="0.25">
      <c r="I16231" s="203"/>
      <c r="AZ16231" s="115"/>
    </row>
    <row r="16232" spans="9:52" s="180" customFormat="1" x14ac:dyDescent="0.25">
      <c r="I16232" s="203"/>
      <c r="AZ16232" s="115"/>
    </row>
    <row r="16233" spans="9:52" s="180" customFormat="1" x14ac:dyDescent="0.25">
      <c r="I16233" s="203"/>
      <c r="AZ16233" s="115"/>
    </row>
    <row r="16234" spans="9:52" s="180" customFormat="1" x14ac:dyDescent="0.25">
      <c r="I16234" s="203"/>
      <c r="AZ16234" s="115"/>
    </row>
    <row r="16235" spans="9:52" s="180" customFormat="1" x14ac:dyDescent="0.25">
      <c r="I16235" s="203"/>
      <c r="AZ16235" s="115"/>
    </row>
    <row r="16236" spans="9:52" s="180" customFormat="1" x14ac:dyDescent="0.25">
      <c r="I16236" s="203"/>
      <c r="AZ16236" s="115"/>
    </row>
    <row r="16237" spans="9:52" s="180" customFormat="1" x14ac:dyDescent="0.25">
      <c r="I16237" s="203"/>
      <c r="AZ16237" s="115"/>
    </row>
    <row r="16238" spans="9:52" s="180" customFormat="1" x14ac:dyDescent="0.25">
      <c r="I16238" s="203"/>
      <c r="AZ16238" s="115"/>
    </row>
    <row r="16239" spans="9:52" s="180" customFormat="1" x14ac:dyDescent="0.25">
      <c r="I16239" s="203"/>
      <c r="AZ16239" s="115"/>
    </row>
    <row r="16240" spans="9:52" s="180" customFormat="1" x14ac:dyDescent="0.25">
      <c r="I16240" s="203"/>
      <c r="AZ16240" s="115"/>
    </row>
    <row r="16241" spans="9:52" s="180" customFormat="1" x14ac:dyDescent="0.25">
      <c r="I16241" s="203"/>
      <c r="AZ16241" s="115"/>
    </row>
    <row r="16242" spans="9:52" s="180" customFormat="1" x14ac:dyDescent="0.25">
      <c r="I16242" s="203"/>
      <c r="AZ16242" s="115"/>
    </row>
    <row r="16243" spans="9:52" s="180" customFormat="1" x14ac:dyDescent="0.25">
      <c r="I16243" s="203"/>
      <c r="AZ16243" s="115"/>
    </row>
    <row r="16244" spans="9:52" s="180" customFormat="1" x14ac:dyDescent="0.25">
      <c r="I16244" s="203"/>
      <c r="AZ16244" s="115"/>
    </row>
    <row r="16245" spans="9:52" s="180" customFormat="1" x14ac:dyDescent="0.25">
      <c r="I16245" s="203"/>
      <c r="AZ16245" s="115"/>
    </row>
    <row r="16246" spans="9:52" s="180" customFormat="1" x14ac:dyDescent="0.25">
      <c r="I16246" s="203"/>
      <c r="AZ16246" s="115"/>
    </row>
    <row r="16247" spans="9:52" s="180" customFormat="1" x14ac:dyDescent="0.25">
      <c r="I16247" s="203"/>
      <c r="AZ16247" s="115"/>
    </row>
    <row r="16248" spans="9:52" s="180" customFormat="1" x14ac:dyDescent="0.25">
      <c r="I16248" s="203"/>
      <c r="AZ16248" s="115"/>
    </row>
    <row r="16249" spans="9:52" s="180" customFormat="1" x14ac:dyDescent="0.25">
      <c r="I16249" s="203"/>
      <c r="AZ16249" s="115"/>
    </row>
    <row r="16250" spans="9:52" s="180" customFormat="1" x14ac:dyDescent="0.25">
      <c r="I16250" s="203"/>
      <c r="AZ16250" s="115"/>
    </row>
    <row r="16251" spans="9:52" s="180" customFormat="1" x14ac:dyDescent="0.25">
      <c r="I16251" s="203"/>
      <c r="AZ16251" s="115"/>
    </row>
    <row r="16252" spans="9:52" s="180" customFormat="1" x14ac:dyDescent="0.25">
      <c r="I16252" s="203"/>
      <c r="AZ16252" s="115"/>
    </row>
    <row r="16253" spans="9:52" s="180" customFormat="1" x14ac:dyDescent="0.25">
      <c r="I16253" s="203"/>
      <c r="AZ16253" s="115"/>
    </row>
    <row r="16254" spans="9:52" s="180" customFormat="1" x14ac:dyDescent="0.25">
      <c r="I16254" s="203"/>
      <c r="AZ16254" s="115"/>
    </row>
    <row r="16255" spans="9:52" s="180" customFormat="1" x14ac:dyDescent="0.25">
      <c r="I16255" s="203"/>
      <c r="AZ16255" s="115"/>
    </row>
    <row r="16256" spans="9:52" s="180" customFormat="1" x14ac:dyDescent="0.25">
      <c r="I16256" s="203"/>
      <c r="AZ16256" s="115"/>
    </row>
    <row r="16257" spans="9:52" s="180" customFormat="1" x14ac:dyDescent="0.25">
      <c r="I16257" s="203"/>
      <c r="AZ16257" s="115"/>
    </row>
    <row r="16258" spans="9:52" s="180" customFormat="1" x14ac:dyDescent="0.25">
      <c r="I16258" s="203"/>
      <c r="AZ16258" s="115"/>
    </row>
    <row r="16259" spans="9:52" s="180" customFormat="1" x14ac:dyDescent="0.25">
      <c r="I16259" s="203"/>
      <c r="AZ16259" s="115"/>
    </row>
    <row r="16260" spans="9:52" s="180" customFormat="1" x14ac:dyDescent="0.25">
      <c r="I16260" s="203"/>
      <c r="AZ16260" s="115"/>
    </row>
    <row r="16261" spans="9:52" s="180" customFormat="1" x14ac:dyDescent="0.25">
      <c r="I16261" s="203"/>
      <c r="AZ16261" s="115"/>
    </row>
    <row r="16262" spans="9:52" s="180" customFormat="1" x14ac:dyDescent="0.25">
      <c r="I16262" s="203"/>
      <c r="AZ16262" s="115"/>
    </row>
    <row r="16263" spans="9:52" s="180" customFormat="1" x14ac:dyDescent="0.25">
      <c r="I16263" s="203"/>
      <c r="AZ16263" s="115"/>
    </row>
    <row r="16264" spans="9:52" s="180" customFormat="1" x14ac:dyDescent="0.25">
      <c r="I16264" s="203"/>
      <c r="AZ16264" s="115"/>
    </row>
    <row r="16265" spans="9:52" s="180" customFormat="1" x14ac:dyDescent="0.25">
      <c r="I16265" s="203"/>
      <c r="AZ16265" s="115"/>
    </row>
    <row r="16266" spans="9:52" s="180" customFormat="1" x14ac:dyDescent="0.25">
      <c r="I16266" s="203"/>
      <c r="AZ16266" s="115"/>
    </row>
    <row r="16267" spans="9:52" s="180" customFormat="1" x14ac:dyDescent="0.25">
      <c r="I16267" s="203"/>
      <c r="AZ16267" s="115"/>
    </row>
    <row r="16268" spans="9:52" s="180" customFormat="1" x14ac:dyDescent="0.25">
      <c r="I16268" s="203"/>
      <c r="AZ16268" s="115"/>
    </row>
    <row r="16269" spans="9:52" s="180" customFormat="1" x14ac:dyDescent="0.25">
      <c r="I16269" s="203"/>
      <c r="AZ16269" s="115"/>
    </row>
    <row r="16270" spans="9:52" s="180" customFormat="1" x14ac:dyDescent="0.25">
      <c r="I16270" s="203"/>
      <c r="AZ16270" s="115"/>
    </row>
    <row r="16271" spans="9:52" s="180" customFormat="1" x14ac:dyDescent="0.25">
      <c r="I16271" s="203"/>
      <c r="AZ16271" s="115"/>
    </row>
    <row r="16272" spans="9:52" s="180" customFormat="1" x14ac:dyDescent="0.25">
      <c r="I16272" s="203"/>
      <c r="AZ16272" s="115"/>
    </row>
    <row r="16273" spans="9:52" s="180" customFormat="1" x14ac:dyDescent="0.25">
      <c r="I16273" s="203"/>
      <c r="AZ16273" s="115"/>
    </row>
    <row r="16274" spans="9:52" s="180" customFormat="1" x14ac:dyDescent="0.25">
      <c r="I16274" s="203"/>
      <c r="AZ16274" s="115"/>
    </row>
    <row r="16275" spans="9:52" s="180" customFormat="1" x14ac:dyDescent="0.25">
      <c r="I16275" s="203"/>
      <c r="AZ16275" s="115"/>
    </row>
    <row r="16276" spans="9:52" s="180" customFormat="1" x14ac:dyDescent="0.25">
      <c r="I16276" s="203"/>
      <c r="AZ16276" s="115"/>
    </row>
    <row r="16277" spans="9:52" s="180" customFormat="1" x14ac:dyDescent="0.25">
      <c r="I16277" s="203"/>
      <c r="AZ16277" s="115"/>
    </row>
    <row r="16278" spans="9:52" s="180" customFormat="1" x14ac:dyDescent="0.25">
      <c r="I16278" s="203"/>
      <c r="AZ16278" s="115"/>
    </row>
    <row r="16279" spans="9:52" s="180" customFormat="1" x14ac:dyDescent="0.25">
      <c r="I16279" s="203"/>
      <c r="AZ16279" s="115"/>
    </row>
    <row r="16280" spans="9:52" s="180" customFormat="1" x14ac:dyDescent="0.25">
      <c r="I16280" s="203"/>
      <c r="AZ16280" s="115"/>
    </row>
    <row r="16281" spans="9:52" s="180" customFormat="1" x14ac:dyDescent="0.25">
      <c r="I16281" s="203"/>
      <c r="AZ16281" s="115"/>
    </row>
    <row r="16282" spans="9:52" s="180" customFormat="1" x14ac:dyDescent="0.25">
      <c r="I16282" s="203"/>
      <c r="AZ16282" s="115"/>
    </row>
    <row r="16283" spans="9:52" s="180" customFormat="1" x14ac:dyDescent="0.25">
      <c r="I16283" s="203"/>
      <c r="AZ16283" s="115"/>
    </row>
    <row r="16284" spans="9:52" s="180" customFormat="1" x14ac:dyDescent="0.25">
      <c r="I16284" s="203"/>
      <c r="AZ16284" s="115"/>
    </row>
    <row r="16285" spans="9:52" s="180" customFormat="1" x14ac:dyDescent="0.25">
      <c r="I16285" s="203"/>
      <c r="AZ16285" s="115"/>
    </row>
    <row r="16286" spans="9:52" s="180" customFormat="1" x14ac:dyDescent="0.25">
      <c r="I16286" s="203"/>
      <c r="AZ16286" s="115"/>
    </row>
    <row r="16287" spans="9:52" s="180" customFormat="1" x14ac:dyDescent="0.25">
      <c r="I16287" s="203"/>
      <c r="AZ16287" s="115"/>
    </row>
    <row r="16288" spans="9:52" s="180" customFormat="1" x14ac:dyDescent="0.25">
      <c r="I16288" s="203"/>
      <c r="AZ16288" s="115"/>
    </row>
    <row r="16289" spans="9:52" s="180" customFormat="1" x14ac:dyDescent="0.25">
      <c r="I16289" s="203"/>
      <c r="AZ16289" s="115"/>
    </row>
    <row r="16290" spans="9:52" s="180" customFormat="1" x14ac:dyDescent="0.25">
      <c r="I16290" s="203"/>
      <c r="AZ16290" s="115"/>
    </row>
    <row r="16291" spans="9:52" s="180" customFormat="1" x14ac:dyDescent="0.25">
      <c r="I16291" s="203"/>
      <c r="AZ16291" s="115"/>
    </row>
    <row r="16292" spans="9:52" s="180" customFormat="1" x14ac:dyDescent="0.25">
      <c r="I16292" s="203"/>
      <c r="AZ16292" s="115"/>
    </row>
    <row r="16293" spans="9:52" s="180" customFormat="1" x14ac:dyDescent="0.25">
      <c r="I16293" s="203"/>
      <c r="AZ16293" s="115"/>
    </row>
    <row r="16294" spans="9:52" s="180" customFormat="1" x14ac:dyDescent="0.25">
      <c r="I16294" s="203"/>
      <c r="AZ16294" s="115"/>
    </row>
    <row r="16295" spans="9:52" s="180" customFormat="1" x14ac:dyDescent="0.25">
      <c r="I16295" s="203"/>
      <c r="AZ16295" s="115"/>
    </row>
    <row r="16296" spans="9:52" s="180" customFormat="1" x14ac:dyDescent="0.25">
      <c r="I16296" s="203"/>
      <c r="AZ16296" s="115"/>
    </row>
    <row r="16297" spans="9:52" s="180" customFormat="1" x14ac:dyDescent="0.25">
      <c r="I16297" s="203"/>
      <c r="AZ16297" s="115"/>
    </row>
    <row r="16298" spans="9:52" s="180" customFormat="1" x14ac:dyDescent="0.25">
      <c r="I16298" s="203"/>
      <c r="AZ16298" s="115"/>
    </row>
    <row r="16299" spans="9:52" s="180" customFormat="1" x14ac:dyDescent="0.25">
      <c r="I16299" s="203"/>
      <c r="AZ16299" s="115"/>
    </row>
    <row r="16300" spans="9:52" s="180" customFormat="1" x14ac:dyDescent="0.25">
      <c r="I16300" s="203"/>
      <c r="AZ16300" s="115"/>
    </row>
    <row r="16301" spans="9:52" s="180" customFormat="1" x14ac:dyDescent="0.25">
      <c r="I16301" s="203"/>
      <c r="AZ16301" s="115"/>
    </row>
    <row r="16302" spans="9:52" s="180" customFormat="1" x14ac:dyDescent="0.25">
      <c r="I16302" s="203"/>
      <c r="AZ16302" s="115"/>
    </row>
    <row r="16303" spans="9:52" s="180" customFormat="1" x14ac:dyDescent="0.25">
      <c r="I16303" s="203"/>
      <c r="AZ16303" s="115"/>
    </row>
    <row r="16304" spans="9:52" s="180" customFormat="1" x14ac:dyDescent="0.25">
      <c r="I16304" s="203"/>
      <c r="AZ16304" s="115"/>
    </row>
    <row r="16305" spans="9:52" s="180" customFormat="1" x14ac:dyDescent="0.25">
      <c r="I16305" s="203"/>
      <c r="AZ16305" s="115"/>
    </row>
    <row r="16306" spans="9:52" s="180" customFormat="1" x14ac:dyDescent="0.25">
      <c r="I16306" s="203"/>
      <c r="AZ16306" s="115"/>
    </row>
    <row r="16307" spans="9:52" s="180" customFormat="1" x14ac:dyDescent="0.25">
      <c r="I16307" s="203"/>
      <c r="AZ16307" s="115"/>
    </row>
    <row r="16308" spans="9:52" s="180" customFormat="1" x14ac:dyDescent="0.25">
      <c r="I16308" s="203"/>
      <c r="AZ16308" s="115"/>
    </row>
    <row r="16309" spans="9:52" s="180" customFormat="1" x14ac:dyDescent="0.25">
      <c r="I16309" s="203"/>
      <c r="AZ16309" s="115"/>
    </row>
    <row r="16310" spans="9:52" s="180" customFormat="1" x14ac:dyDescent="0.25">
      <c r="I16310" s="203"/>
      <c r="AZ16310" s="115"/>
    </row>
    <row r="16311" spans="9:52" s="180" customFormat="1" x14ac:dyDescent="0.25">
      <c r="I16311" s="203"/>
      <c r="AZ16311" s="115"/>
    </row>
    <row r="16312" spans="9:52" s="180" customFormat="1" x14ac:dyDescent="0.25">
      <c r="I16312" s="203"/>
      <c r="AZ16312" s="115"/>
    </row>
    <row r="16313" spans="9:52" s="180" customFormat="1" x14ac:dyDescent="0.25">
      <c r="I16313" s="203"/>
      <c r="AZ16313" s="115"/>
    </row>
    <row r="16314" spans="9:52" s="180" customFormat="1" x14ac:dyDescent="0.25">
      <c r="I16314" s="203"/>
      <c r="AZ16314" s="115"/>
    </row>
    <row r="16315" spans="9:52" s="180" customFormat="1" x14ac:dyDescent="0.25">
      <c r="I16315" s="203"/>
      <c r="AZ16315" s="115"/>
    </row>
    <row r="16316" spans="9:52" s="180" customFormat="1" x14ac:dyDescent="0.25">
      <c r="I16316" s="203"/>
      <c r="AZ16316" s="115"/>
    </row>
    <row r="16317" spans="9:52" s="180" customFormat="1" x14ac:dyDescent="0.25">
      <c r="I16317" s="203"/>
      <c r="AZ16317" s="115"/>
    </row>
    <row r="16318" spans="9:52" s="180" customFormat="1" x14ac:dyDescent="0.25">
      <c r="I16318" s="203"/>
      <c r="AZ16318" s="115"/>
    </row>
    <row r="16319" spans="9:52" s="180" customFormat="1" x14ac:dyDescent="0.25">
      <c r="I16319" s="203"/>
      <c r="AZ16319" s="115"/>
    </row>
    <row r="16320" spans="9:52" s="180" customFormat="1" x14ac:dyDescent="0.25">
      <c r="I16320" s="203"/>
      <c r="AZ16320" s="115"/>
    </row>
    <row r="16321" spans="9:52" s="180" customFormat="1" x14ac:dyDescent="0.25">
      <c r="I16321" s="203"/>
      <c r="AZ16321" s="115"/>
    </row>
    <row r="16322" spans="9:52" s="180" customFormat="1" x14ac:dyDescent="0.25">
      <c r="I16322" s="203"/>
      <c r="AZ16322" s="115"/>
    </row>
    <row r="16323" spans="9:52" s="180" customFormat="1" x14ac:dyDescent="0.25">
      <c r="I16323" s="203"/>
      <c r="AZ16323" s="115"/>
    </row>
    <row r="16324" spans="9:52" s="180" customFormat="1" x14ac:dyDescent="0.25">
      <c r="I16324" s="203"/>
      <c r="AZ16324" s="115"/>
    </row>
    <row r="16325" spans="9:52" s="180" customFormat="1" x14ac:dyDescent="0.25">
      <c r="I16325" s="203"/>
      <c r="AZ16325" s="115"/>
    </row>
    <row r="16326" spans="9:52" s="180" customFormat="1" x14ac:dyDescent="0.25">
      <c r="I16326" s="203"/>
      <c r="AZ16326" s="115"/>
    </row>
    <row r="16327" spans="9:52" s="180" customFormat="1" x14ac:dyDescent="0.25">
      <c r="I16327" s="203"/>
      <c r="AZ16327" s="115"/>
    </row>
    <row r="16328" spans="9:52" s="180" customFormat="1" x14ac:dyDescent="0.25">
      <c r="I16328" s="203"/>
      <c r="AZ16328" s="115"/>
    </row>
    <row r="16329" spans="9:52" s="180" customFormat="1" x14ac:dyDescent="0.25">
      <c r="I16329" s="203"/>
      <c r="AZ16329" s="115"/>
    </row>
    <row r="16330" spans="9:52" s="180" customFormat="1" x14ac:dyDescent="0.25">
      <c r="I16330" s="203"/>
      <c r="AZ16330" s="115"/>
    </row>
    <row r="16331" spans="9:52" s="180" customFormat="1" x14ac:dyDescent="0.25">
      <c r="I16331" s="203"/>
      <c r="AZ16331" s="115"/>
    </row>
    <row r="16332" spans="9:52" s="180" customFormat="1" x14ac:dyDescent="0.25">
      <c r="I16332" s="203"/>
      <c r="AZ16332" s="115"/>
    </row>
    <row r="16333" spans="9:52" s="180" customFormat="1" x14ac:dyDescent="0.25">
      <c r="I16333" s="203"/>
      <c r="AZ16333" s="115"/>
    </row>
    <row r="16334" spans="9:52" s="180" customFormat="1" x14ac:dyDescent="0.25">
      <c r="I16334" s="203"/>
      <c r="AZ16334" s="115"/>
    </row>
    <row r="16335" spans="9:52" s="180" customFormat="1" x14ac:dyDescent="0.25">
      <c r="I16335" s="203"/>
      <c r="AZ16335" s="115"/>
    </row>
    <row r="16336" spans="9:52" s="180" customFormat="1" x14ac:dyDescent="0.25">
      <c r="I16336" s="203"/>
      <c r="AZ16336" s="115"/>
    </row>
    <row r="16337" spans="9:52" s="180" customFormat="1" x14ac:dyDescent="0.25">
      <c r="I16337" s="203"/>
      <c r="AZ16337" s="115"/>
    </row>
    <row r="16338" spans="9:52" s="180" customFormat="1" x14ac:dyDescent="0.25">
      <c r="I16338" s="203"/>
      <c r="AZ16338" s="115"/>
    </row>
    <row r="16339" spans="9:52" s="180" customFormat="1" x14ac:dyDescent="0.25">
      <c r="I16339" s="203"/>
      <c r="AZ16339" s="115"/>
    </row>
    <row r="16340" spans="9:52" s="180" customFormat="1" x14ac:dyDescent="0.25">
      <c r="I16340" s="203"/>
      <c r="AZ16340" s="115"/>
    </row>
    <row r="16341" spans="9:52" s="180" customFormat="1" x14ac:dyDescent="0.25">
      <c r="I16341" s="203"/>
      <c r="AZ16341" s="115"/>
    </row>
    <row r="16342" spans="9:52" s="180" customFormat="1" x14ac:dyDescent="0.25">
      <c r="I16342" s="203"/>
      <c r="AZ16342" s="115"/>
    </row>
    <row r="16343" spans="9:52" s="180" customFormat="1" x14ac:dyDescent="0.25">
      <c r="I16343" s="203"/>
      <c r="AZ16343" s="115"/>
    </row>
    <row r="16344" spans="9:52" s="180" customFormat="1" x14ac:dyDescent="0.25">
      <c r="I16344" s="203"/>
      <c r="AZ16344" s="115"/>
    </row>
    <row r="16345" spans="9:52" s="180" customFormat="1" x14ac:dyDescent="0.25">
      <c r="I16345" s="203"/>
      <c r="AZ16345" s="115"/>
    </row>
    <row r="16346" spans="9:52" s="180" customFormat="1" x14ac:dyDescent="0.25">
      <c r="I16346" s="203"/>
      <c r="AZ16346" s="115"/>
    </row>
    <row r="16347" spans="9:52" s="180" customFormat="1" x14ac:dyDescent="0.25">
      <c r="I16347" s="203"/>
      <c r="AZ16347" s="115"/>
    </row>
    <row r="16348" spans="9:52" s="180" customFormat="1" x14ac:dyDescent="0.25">
      <c r="I16348" s="203"/>
      <c r="AZ16348" s="115"/>
    </row>
    <row r="16349" spans="9:52" s="180" customFormat="1" x14ac:dyDescent="0.25">
      <c r="I16349" s="203"/>
      <c r="AZ16349" s="115"/>
    </row>
    <row r="16350" spans="9:52" s="180" customFormat="1" x14ac:dyDescent="0.25">
      <c r="I16350" s="203"/>
      <c r="AZ16350" s="115"/>
    </row>
    <row r="16351" spans="9:52" s="180" customFormat="1" x14ac:dyDescent="0.25">
      <c r="I16351" s="203"/>
      <c r="AZ16351" s="115"/>
    </row>
    <row r="16352" spans="9:52" s="180" customFormat="1" x14ac:dyDescent="0.25">
      <c r="I16352" s="203"/>
      <c r="AZ16352" s="115"/>
    </row>
    <row r="16353" spans="9:52" s="180" customFormat="1" x14ac:dyDescent="0.25">
      <c r="I16353" s="203"/>
      <c r="AZ16353" s="115"/>
    </row>
    <row r="16354" spans="9:52" s="180" customFormat="1" x14ac:dyDescent="0.25">
      <c r="I16354" s="203"/>
      <c r="AZ16354" s="115"/>
    </row>
    <row r="16355" spans="9:52" s="180" customFormat="1" x14ac:dyDescent="0.25">
      <c r="I16355" s="203"/>
      <c r="AZ16355" s="115"/>
    </row>
    <row r="16356" spans="9:52" s="180" customFormat="1" x14ac:dyDescent="0.25">
      <c r="I16356" s="203"/>
      <c r="AZ16356" s="115"/>
    </row>
    <row r="16357" spans="9:52" s="180" customFormat="1" x14ac:dyDescent="0.25">
      <c r="I16357" s="203"/>
      <c r="AZ16357" s="115"/>
    </row>
    <row r="16358" spans="9:52" s="180" customFormat="1" x14ac:dyDescent="0.25">
      <c r="I16358" s="203"/>
      <c r="AZ16358" s="115"/>
    </row>
    <row r="16359" spans="9:52" s="180" customFormat="1" x14ac:dyDescent="0.25">
      <c r="I16359" s="203"/>
      <c r="AZ16359" s="115"/>
    </row>
    <row r="16360" spans="9:52" s="180" customFormat="1" x14ac:dyDescent="0.25">
      <c r="I16360" s="203"/>
      <c r="AZ16360" s="115"/>
    </row>
    <row r="16361" spans="9:52" s="180" customFormat="1" x14ac:dyDescent="0.25">
      <c r="I16361" s="203"/>
      <c r="AZ16361" s="115"/>
    </row>
    <row r="16362" spans="9:52" s="180" customFormat="1" x14ac:dyDescent="0.25">
      <c r="I16362" s="203"/>
      <c r="AZ16362" s="115"/>
    </row>
    <row r="16363" spans="9:52" s="180" customFormat="1" x14ac:dyDescent="0.25">
      <c r="I16363" s="203"/>
      <c r="AZ16363" s="115"/>
    </row>
    <row r="16364" spans="9:52" s="180" customFormat="1" x14ac:dyDescent="0.25">
      <c r="I16364" s="203"/>
      <c r="AZ16364" s="115"/>
    </row>
    <row r="16365" spans="9:52" s="180" customFormat="1" x14ac:dyDescent="0.25">
      <c r="I16365" s="203"/>
      <c r="AZ16365" s="115"/>
    </row>
    <row r="16366" spans="9:52" s="180" customFormat="1" x14ac:dyDescent="0.25">
      <c r="I16366" s="203"/>
      <c r="AZ16366" s="115"/>
    </row>
    <row r="16367" spans="9:52" s="180" customFormat="1" x14ac:dyDescent="0.25">
      <c r="I16367" s="203"/>
      <c r="AZ16367" s="115"/>
    </row>
    <row r="16368" spans="9:52" s="180" customFormat="1" x14ac:dyDescent="0.25">
      <c r="I16368" s="203"/>
      <c r="AZ16368" s="115"/>
    </row>
    <row r="16369" spans="9:52" s="180" customFormat="1" x14ac:dyDescent="0.25">
      <c r="I16369" s="203"/>
      <c r="AZ16369" s="115"/>
    </row>
    <row r="16370" spans="9:52" s="180" customFormat="1" x14ac:dyDescent="0.25">
      <c r="I16370" s="203"/>
      <c r="AZ16370" s="115"/>
    </row>
    <row r="16371" spans="9:52" s="180" customFormat="1" x14ac:dyDescent="0.25">
      <c r="I16371" s="203"/>
      <c r="AZ16371" s="115"/>
    </row>
    <row r="16372" spans="9:52" s="180" customFormat="1" x14ac:dyDescent="0.25">
      <c r="I16372" s="203"/>
      <c r="AZ16372" s="115"/>
    </row>
    <row r="16373" spans="9:52" s="180" customFormat="1" x14ac:dyDescent="0.25">
      <c r="I16373" s="203"/>
      <c r="AZ16373" s="115"/>
    </row>
    <row r="16374" spans="9:52" s="180" customFormat="1" x14ac:dyDescent="0.25">
      <c r="I16374" s="203"/>
      <c r="AZ16374" s="115"/>
    </row>
    <row r="16375" spans="9:52" s="180" customFormat="1" x14ac:dyDescent="0.25">
      <c r="I16375" s="203"/>
      <c r="AZ16375" s="115"/>
    </row>
    <row r="16376" spans="9:52" s="180" customFormat="1" x14ac:dyDescent="0.25">
      <c r="I16376" s="203"/>
      <c r="AZ16376" s="115"/>
    </row>
    <row r="16377" spans="9:52" s="180" customFormat="1" x14ac:dyDescent="0.25">
      <c r="I16377" s="203"/>
      <c r="AZ16377" s="115"/>
    </row>
    <row r="16378" spans="9:52" s="180" customFormat="1" x14ac:dyDescent="0.25">
      <c r="I16378" s="203"/>
      <c r="AZ16378" s="115"/>
    </row>
    <row r="16379" spans="9:52" s="180" customFormat="1" x14ac:dyDescent="0.25">
      <c r="I16379" s="203"/>
      <c r="AZ16379" s="115"/>
    </row>
    <row r="16380" spans="9:52" s="180" customFormat="1" x14ac:dyDescent="0.25">
      <c r="I16380" s="203"/>
      <c r="AZ16380" s="115"/>
    </row>
    <row r="16381" spans="9:52" s="180" customFormat="1" x14ac:dyDescent="0.25">
      <c r="I16381" s="203"/>
      <c r="AZ16381" s="115"/>
    </row>
    <row r="16382" spans="9:52" s="180" customFormat="1" x14ac:dyDescent="0.25">
      <c r="I16382" s="203"/>
      <c r="AZ16382" s="115"/>
    </row>
    <row r="16383" spans="9:52" s="180" customFormat="1" x14ac:dyDescent="0.25">
      <c r="I16383" s="203"/>
      <c r="AZ16383" s="115"/>
    </row>
    <row r="16384" spans="9:52" s="180" customFormat="1" x14ac:dyDescent="0.25">
      <c r="I16384" s="203"/>
      <c r="AZ16384" s="115"/>
    </row>
    <row r="16385" spans="9:52" s="180" customFormat="1" x14ac:dyDescent="0.25">
      <c r="I16385" s="203"/>
      <c r="AZ16385" s="115"/>
    </row>
    <row r="16386" spans="9:52" s="180" customFormat="1" x14ac:dyDescent="0.25">
      <c r="I16386" s="203"/>
      <c r="AZ16386" s="115"/>
    </row>
    <row r="16387" spans="9:52" s="180" customFormat="1" x14ac:dyDescent="0.25">
      <c r="I16387" s="203"/>
      <c r="AZ16387" s="115"/>
    </row>
    <row r="16388" spans="9:52" s="180" customFormat="1" x14ac:dyDescent="0.25">
      <c r="I16388" s="203"/>
      <c r="AZ16388" s="115"/>
    </row>
    <row r="16389" spans="9:52" s="180" customFormat="1" x14ac:dyDescent="0.25">
      <c r="I16389" s="203"/>
      <c r="AZ16389" s="115"/>
    </row>
    <row r="16390" spans="9:52" s="180" customFormat="1" x14ac:dyDescent="0.25">
      <c r="I16390" s="203"/>
      <c r="AZ16390" s="115"/>
    </row>
    <row r="16391" spans="9:52" s="180" customFormat="1" x14ac:dyDescent="0.25">
      <c r="I16391" s="203"/>
      <c r="AZ16391" s="115"/>
    </row>
    <row r="16392" spans="9:52" s="180" customFormat="1" x14ac:dyDescent="0.25">
      <c r="I16392" s="203"/>
      <c r="AZ16392" s="115"/>
    </row>
    <row r="16393" spans="9:52" s="180" customFormat="1" x14ac:dyDescent="0.25">
      <c r="I16393" s="203"/>
      <c r="AZ16393" s="115"/>
    </row>
    <row r="16394" spans="9:52" s="180" customFormat="1" x14ac:dyDescent="0.25">
      <c r="I16394" s="203"/>
      <c r="AZ16394" s="115"/>
    </row>
    <row r="16395" spans="9:52" s="180" customFormat="1" x14ac:dyDescent="0.25">
      <c r="I16395" s="203"/>
      <c r="AZ16395" s="115"/>
    </row>
    <row r="16396" spans="9:52" s="180" customFormat="1" x14ac:dyDescent="0.25">
      <c r="I16396" s="203"/>
      <c r="AZ16396" s="115"/>
    </row>
    <row r="16397" spans="9:52" s="180" customFormat="1" x14ac:dyDescent="0.25">
      <c r="I16397" s="203"/>
      <c r="AZ16397" s="115"/>
    </row>
    <row r="16398" spans="9:52" s="180" customFormat="1" x14ac:dyDescent="0.25">
      <c r="I16398" s="203"/>
      <c r="AZ16398" s="115"/>
    </row>
    <row r="16399" spans="9:52" s="180" customFormat="1" x14ac:dyDescent="0.25">
      <c r="I16399" s="203"/>
      <c r="AZ16399" s="115"/>
    </row>
    <row r="16400" spans="9:52" s="180" customFormat="1" x14ac:dyDescent="0.25">
      <c r="I16400" s="203"/>
      <c r="AZ16400" s="115"/>
    </row>
    <row r="16401" spans="9:52" s="180" customFormat="1" x14ac:dyDescent="0.25">
      <c r="I16401" s="203"/>
      <c r="AZ16401" s="115"/>
    </row>
    <row r="16402" spans="9:52" s="180" customFormat="1" x14ac:dyDescent="0.25">
      <c r="I16402" s="203"/>
      <c r="AZ16402" s="115"/>
    </row>
    <row r="16403" spans="9:52" s="180" customFormat="1" x14ac:dyDescent="0.25">
      <c r="I16403" s="203"/>
      <c r="AZ16403" s="115"/>
    </row>
    <row r="16404" spans="9:52" s="180" customFormat="1" x14ac:dyDescent="0.25">
      <c r="I16404" s="203"/>
      <c r="AZ16404" s="115"/>
    </row>
    <row r="16405" spans="9:52" s="180" customFormat="1" x14ac:dyDescent="0.25">
      <c r="I16405" s="203"/>
      <c r="AZ16405" s="115"/>
    </row>
    <row r="16406" spans="9:52" s="180" customFormat="1" x14ac:dyDescent="0.25">
      <c r="I16406" s="203"/>
      <c r="AZ16406" s="115"/>
    </row>
    <row r="16407" spans="9:52" s="180" customFormat="1" x14ac:dyDescent="0.25">
      <c r="I16407" s="203"/>
      <c r="AZ16407" s="115"/>
    </row>
    <row r="16408" spans="9:52" s="180" customFormat="1" x14ac:dyDescent="0.25">
      <c r="I16408" s="203"/>
      <c r="AZ16408" s="115"/>
    </row>
    <row r="16409" spans="9:52" s="180" customFormat="1" x14ac:dyDescent="0.25">
      <c r="I16409" s="203"/>
      <c r="AZ16409" s="115"/>
    </row>
    <row r="16410" spans="9:52" s="180" customFormat="1" x14ac:dyDescent="0.25">
      <c r="I16410" s="203"/>
      <c r="AZ16410" s="115"/>
    </row>
    <row r="16411" spans="9:52" s="180" customFormat="1" x14ac:dyDescent="0.25">
      <c r="I16411" s="203"/>
      <c r="AZ16411" s="115"/>
    </row>
    <row r="16412" spans="9:52" s="180" customFormat="1" x14ac:dyDescent="0.25">
      <c r="I16412" s="203"/>
      <c r="AZ16412" s="115"/>
    </row>
    <row r="16413" spans="9:52" s="180" customFormat="1" x14ac:dyDescent="0.25">
      <c r="I16413" s="203"/>
      <c r="AZ16413" s="115"/>
    </row>
    <row r="16414" spans="9:52" s="180" customFormat="1" x14ac:dyDescent="0.25">
      <c r="I16414" s="203"/>
      <c r="AZ16414" s="115"/>
    </row>
    <row r="16415" spans="9:52" s="180" customFormat="1" x14ac:dyDescent="0.25">
      <c r="I16415" s="203"/>
      <c r="AZ16415" s="115"/>
    </row>
    <row r="16416" spans="9:52" s="180" customFormat="1" x14ac:dyDescent="0.25">
      <c r="I16416" s="203"/>
      <c r="AZ16416" s="115"/>
    </row>
    <row r="16417" spans="9:52" s="180" customFormat="1" x14ac:dyDescent="0.25">
      <c r="I16417" s="203"/>
      <c r="AZ16417" s="115"/>
    </row>
    <row r="16418" spans="9:52" s="180" customFormat="1" x14ac:dyDescent="0.25">
      <c r="I16418" s="203"/>
      <c r="AZ16418" s="115"/>
    </row>
    <row r="16419" spans="9:52" s="180" customFormat="1" x14ac:dyDescent="0.25">
      <c r="I16419" s="203"/>
      <c r="AZ16419" s="115"/>
    </row>
    <row r="16420" spans="9:52" s="180" customFormat="1" x14ac:dyDescent="0.25">
      <c r="I16420" s="203"/>
      <c r="AZ16420" s="115"/>
    </row>
    <row r="16421" spans="9:52" s="180" customFormat="1" x14ac:dyDescent="0.25">
      <c r="I16421" s="203"/>
      <c r="AZ16421" s="115"/>
    </row>
    <row r="16422" spans="9:52" s="180" customFormat="1" x14ac:dyDescent="0.25">
      <c r="I16422" s="203"/>
      <c r="AZ16422" s="115"/>
    </row>
    <row r="16423" spans="9:52" s="180" customFormat="1" x14ac:dyDescent="0.25">
      <c r="I16423" s="203"/>
      <c r="AZ16423" s="115"/>
    </row>
    <row r="16424" spans="9:52" s="180" customFormat="1" x14ac:dyDescent="0.25">
      <c r="I16424" s="203"/>
      <c r="AZ16424" s="115"/>
    </row>
    <row r="16425" spans="9:52" s="180" customFormat="1" x14ac:dyDescent="0.25">
      <c r="I16425" s="203"/>
      <c r="AZ16425" s="115"/>
    </row>
    <row r="16426" spans="9:52" s="180" customFormat="1" x14ac:dyDescent="0.25">
      <c r="I16426" s="203"/>
      <c r="AZ16426" s="115"/>
    </row>
    <row r="16427" spans="9:52" s="180" customFormat="1" x14ac:dyDescent="0.25">
      <c r="I16427" s="203"/>
      <c r="AZ16427" s="115"/>
    </row>
    <row r="16428" spans="9:52" s="180" customFormat="1" x14ac:dyDescent="0.25">
      <c r="I16428" s="203"/>
      <c r="AZ16428" s="115"/>
    </row>
    <row r="16429" spans="9:52" s="180" customFormat="1" x14ac:dyDescent="0.25">
      <c r="I16429" s="203"/>
      <c r="AZ16429" s="115"/>
    </row>
    <row r="16430" spans="9:52" s="180" customFormat="1" x14ac:dyDescent="0.25">
      <c r="I16430" s="203"/>
      <c r="AZ16430" s="115"/>
    </row>
    <row r="16431" spans="9:52" s="180" customFormat="1" x14ac:dyDescent="0.25">
      <c r="I16431" s="203"/>
      <c r="AZ16431" s="115"/>
    </row>
    <row r="16432" spans="9:52" s="180" customFormat="1" x14ac:dyDescent="0.25">
      <c r="I16432" s="203"/>
      <c r="AZ16432" s="115"/>
    </row>
    <row r="16433" spans="9:52" s="180" customFormat="1" x14ac:dyDescent="0.25">
      <c r="I16433" s="203"/>
      <c r="AZ16433" s="115"/>
    </row>
    <row r="16434" spans="9:52" s="180" customFormat="1" x14ac:dyDescent="0.25">
      <c r="I16434" s="203"/>
      <c r="AZ16434" s="115"/>
    </row>
    <row r="16435" spans="9:52" s="180" customFormat="1" x14ac:dyDescent="0.25">
      <c r="I16435" s="203"/>
      <c r="AZ16435" s="115"/>
    </row>
    <row r="16436" spans="9:52" s="180" customFormat="1" x14ac:dyDescent="0.25">
      <c r="I16436" s="203"/>
      <c r="AZ16436" s="115"/>
    </row>
    <row r="16437" spans="9:52" s="180" customFormat="1" x14ac:dyDescent="0.25">
      <c r="I16437" s="203"/>
      <c r="AZ16437" s="115"/>
    </row>
    <row r="16438" spans="9:52" s="180" customFormat="1" x14ac:dyDescent="0.25">
      <c r="I16438" s="203"/>
      <c r="AZ16438" s="115"/>
    </row>
    <row r="16439" spans="9:52" s="180" customFormat="1" x14ac:dyDescent="0.25">
      <c r="I16439" s="203"/>
      <c r="AZ16439" s="115"/>
    </row>
    <row r="16440" spans="9:52" s="180" customFormat="1" x14ac:dyDescent="0.25">
      <c r="I16440" s="203"/>
      <c r="AZ16440" s="115"/>
    </row>
    <row r="16441" spans="9:52" s="180" customFormat="1" x14ac:dyDescent="0.25">
      <c r="I16441" s="203"/>
      <c r="AZ16441" s="115"/>
    </row>
    <row r="16442" spans="9:52" s="180" customFormat="1" x14ac:dyDescent="0.25">
      <c r="I16442" s="203"/>
      <c r="AZ16442" s="115"/>
    </row>
    <row r="16443" spans="9:52" s="180" customFormat="1" x14ac:dyDescent="0.25">
      <c r="I16443" s="203"/>
      <c r="AZ16443" s="115"/>
    </row>
    <row r="16444" spans="9:52" s="180" customFormat="1" x14ac:dyDescent="0.25">
      <c r="I16444" s="203"/>
      <c r="AZ16444" s="115"/>
    </row>
    <row r="16445" spans="9:52" s="180" customFormat="1" x14ac:dyDescent="0.25">
      <c r="I16445" s="203"/>
      <c r="AZ16445" s="115"/>
    </row>
    <row r="16446" spans="9:52" s="180" customFormat="1" x14ac:dyDescent="0.25">
      <c r="I16446" s="203"/>
      <c r="AZ16446" s="115"/>
    </row>
    <row r="16447" spans="9:52" s="180" customFormat="1" x14ac:dyDescent="0.25">
      <c r="I16447" s="203"/>
      <c r="AZ16447" s="115"/>
    </row>
    <row r="16448" spans="9:52" s="180" customFormat="1" x14ac:dyDescent="0.25">
      <c r="I16448" s="203"/>
      <c r="AZ16448" s="115"/>
    </row>
    <row r="16449" spans="9:52" s="180" customFormat="1" x14ac:dyDescent="0.25">
      <c r="I16449" s="203"/>
      <c r="AZ16449" s="115"/>
    </row>
    <row r="16450" spans="9:52" s="180" customFormat="1" x14ac:dyDescent="0.25">
      <c r="I16450" s="203"/>
      <c r="AZ16450" s="115"/>
    </row>
    <row r="16451" spans="9:52" s="180" customFormat="1" x14ac:dyDescent="0.25">
      <c r="I16451" s="203"/>
      <c r="AZ16451" s="115"/>
    </row>
    <row r="16452" spans="9:52" s="180" customFormat="1" x14ac:dyDescent="0.25">
      <c r="I16452" s="203"/>
      <c r="AZ16452" s="115"/>
    </row>
    <row r="16453" spans="9:52" s="180" customFormat="1" x14ac:dyDescent="0.25">
      <c r="I16453" s="203"/>
      <c r="AZ16453" s="115"/>
    </row>
    <row r="16454" spans="9:52" s="180" customFormat="1" x14ac:dyDescent="0.25">
      <c r="I16454" s="203"/>
      <c r="AZ16454" s="115"/>
    </row>
    <row r="16455" spans="9:52" s="180" customFormat="1" x14ac:dyDescent="0.25">
      <c r="I16455" s="203"/>
      <c r="AZ16455" s="115"/>
    </row>
    <row r="16456" spans="9:52" s="180" customFormat="1" x14ac:dyDescent="0.25">
      <c r="I16456" s="203"/>
      <c r="AZ16456" s="115"/>
    </row>
    <row r="16457" spans="9:52" s="180" customFormat="1" x14ac:dyDescent="0.25">
      <c r="I16457" s="203"/>
      <c r="AZ16457" s="115"/>
    </row>
    <row r="16458" spans="9:52" s="180" customFormat="1" x14ac:dyDescent="0.25">
      <c r="I16458" s="203"/>
      <c r="AZ16458" s="115"/>
    </row>
    <row r="16459" spans="9:52" s="180" customFormat="1" x14ac:dyDescent="0.25">
      <c r="I16459" s="203"/>
      <c r="AZ16459" s="115"/>
    </row>
    <row r="16460" spans="9:52" s="180" customFormat="1" x14ac:dyDescent="0.25">
      <c r="I16460" s="203"/>
      <c r="AZ16460" s="115"/>
    </row>
    <row r="16461" spans="9:52" s="180" customFormat="1" x14ac:dyDescent="0.25">
      <c r="I16461" s="203"/>
      <c r="AZ16461" s="115"/>
    </row>
    <row r="16462" spans="9:52" s="180" customFormat="1" x14ac:dyDescent="0.25">
      <c r="I16462" s="203"/>
      <c r="AZ16462" s="115"/>
    </row>
    <row r="16463" spans="9:52" s="180" customFormat="1" x14ac:dyDescent="0.25">
      <c r="I16463" s="203"/>
      <c r="AZ16463" s="115"/>
    </row>
    <row r="16464" spans="9:52" s="180" customFormat="1" x14ac:dyDescent="0.25">
      <c r="I16464" s="203"/>
      <c r="AZ16464" s="115"/>
    </row>
    <row r="16465" spans="9:52" s="180" customFormat="1" x14ac:dyDescent="0.25">
      <c r="I16465" s="203"/>
      <c r="AZ16465" s="115"/>
    </row>
    <row r="16466" spans="9:52" s="180" customFormat="1" x14ac:dyDescent="0.25">
      <c r="I16466" s="203"/>
      <c r="AZ16466" s="115"/>
    </row>
    <row r="16467" spans="9:52" s="180" customFormat="1" x14ac:dyDescent="0.25">
      <c r="I16467" s="203"/>
      <c r="AZ16467" s="115"/>
    </row>
    <row r="16468" spans="9:52" s="180" customFormat="1" x14ac:dyDescent="0.25">
      <c r="I16468" s="203"/>
      <c r="AZ16468" s="115"/>
    </row>
    <row r="16469" spans="9:52" s="180" customFormat="1" x14ac:dyDescent="0.25">
      <c r="I16469" s="203"/>
      <c r="AZ16469" s="115"/>
    </row>
    <row r="16470" spans="9:52" s="180" customFormat="1" x14ac:dyDescent="0.25">
      <c r="I16470" s="203"/>
      <c r="AZ16470" s="115"/>
    </row>
    <row r="16471" spans="9:52" s="180" customFormat="1" x14ac:dyDescent="0.25">
      <c r="I16471" s="203"/>
      <c r="AZ16471" s="115"/>
    </row>
    <row r="16472" spans="9:52" s="180" customFormat="1" x14ac:dyDescent="0.25">
      <c r="I16472" s="203"/>
      <c r="AZ16472" s="115"/>
    </row>
    <row r="16473" spans="9:52" s="180" customFormat="1" x14ac:dyDescent="0.25">
      <c r="I16473" s="203"/>
      <c r="AZ16473" s="115"/>
    </row>
    <row r="16474" spans="9:52" s="180" customFormat="1" x14ac:dyDescent="0.25">
      <c r="I16474" s="203"/>
      <c r="AZ16474" s="115"/>
    </row>
    <row r="16475" spans="9:52" s="180" customFormat="1" x14ac:dyDescent="0.25">
      <c r="I16475" s="203"/>
      <c r="AZ16475" s="115"/>
    </row>
    <row r="16476" spans="9:52" s="180" customFormat="1" x14ac:dyDescent="0.25">
      <c r="I16476" s="203"/>
      <c r="AZ16476" s="115"/>
    </row>
    <row r="16477" spans="9:52" s="180" customFormat="1" x14ac:dyDescent="0.25">
      <c r="I16477" s="203"/>
      <c r="AZ16477" s="115"/>
    </row>
    <row r="16478" spans="9:52" s="180" customFormat="1" x14ac:dyDescent="0.25">
      <c r="I16478" s="203"/>
      <c r="AZ16478" s="115"/>
    </row>
    <row r="16479" spans="9:52" s="180" customFormat="1" x14ac:dyDescent="0.25">
      <c r="I16479" s="203"/>
      <c r="AZ16479" s="115"/>
    </row>
    <row r="16480" spans="9:52" s="180" customFormat="1" x14ac:dyDescent="0.25">
      <c r="I16480" s="203"/>
      <c r="AZ16480" s="115"/>
    </row>
    <row r="16481" spans="9:52" s="180" customFormat="1" x14ac:dyDescent="0.25">
      <c r="I16481" s="203"/>
      <c r="AZ16481" s="115"/>
    </row>
    <row r="16482" spans="9:52" s="180" customFormat="1" x14ac:dyDescent="0.25">
      <c r="I16482" s="203"/>
      <c r="AZ16482" s="115"/>
    </row>
    <row r="16483" spans="9:52" s="180" customFormat="1" x14ac:dyDescent="0.25">
      <c r="I16483" s="203"/>
      <c r="AZ16483" s="115"/>
    </row>
    <row r="16484" spans="9:52" s="180" customFormat="1" x14ac:dyDescent="0.25">
      <c r="I16484" s="203"/>
      <c r="AZ16484" s="115"/>
    </row>
    <row r="16485" spans="9:52" s="180" customFormat="1" x14ac:dyDescent="0.25">
      <c r="I16485" s="203"/>
      <c r="AZ16485" s="115"/>
    </row>
    <row r="16486" spans="9:52" s="180" customFormat="1" x14ac:dyDescent="0.25">
      <c r="I16486" s="203"/>
      <c r="AZ16486" s="115"/>
    </row>
    <row r="16487" spans="9:52" s="180" customFormat="1" x14ac:dyDescent="0.25">
      <c r="I16487" s="203"/>
      <c r="AZ16487" s="115"/>
    </row>
    <row r="16488" spans="9:52" s="180" customFormat="1" x14ac:dyDescent="0.25">
      <c r="I16488" s="203"/>
      <c r="AZ16488" s="115"/>
    </row>
    <row r="16489" spans="9:52" s="180" customFormat="1" x14ac:dyDescent="0.25">
      <c r="I16489" s="203"/>
      <c r="AZ16489" s="115"/>
    </row>
    <row r="16490" spans="9:52" s="180" customFormat="1" x14ac:dyDescent="0.25">
      <c r="I16490" s="203"/>
      <c r="AZ16490" s="115"/>
    </row>
    <row r="16491" spans="9:52" s="180" customFormat="1" x14ac:dyDescent="0.25">
      <c r="I16491" s="203"/>
      <c r="AZ16491" s="115"/>
    </row>
    <row r="16492" spans="9:52" s="180" customFormat="1" x14ac:dyDescent="0.25">
      <c r="I16492" s="203"/>
      <c r="AZ16492" s="115"/>
    </row>
    <row r="16493" spans="9:52" s="180" customFormat="1" x14ac:dyDescent="0.25">
      <c r="I16493" s="203"/>
      <c r="AZ16493" s="115"/>
    </row>
    <row r="16494" spans="9:52" s="180" customFormat="1" x14ac:dyDescent="0.25">
      <c r="I16494" s="203"/>
      <c r="AZ16494" s="115"/>
    </row>
    <row r="16495" spans="9:52" s="180" customFormat="1" x14ac:dyDescent="0.25">
      <c r="I16495" s="203"/>
      <c r="AZ16495" s="115"/>
    </row>
    <row r="16496" spans="9:52" s="180" customFormat="1" x14ac:dyDescent="0.25">
      <c r="I16496" s="203"/>
      <c r="AZ16496" s="115"/>
    </row>
    <row r="16497" spans="9:52" s="180" customFormat="1" x14ac:dyDescent="0.25">
      <c r="I16497" s="203"/>
      <c r="AZ16497" s="115"/>
    </row>
    <row r="16498" spans="9:52" s="180" customFormat="1" x14ac:dyDescent="0.25">
      <c r="I16498" s="203"/>
      <c r="AZ16498" s="115"/>
    </row>
    <row r="16499" spans="9:52" s="180" customFormat="1" x14ac:dyDescent="0.25">
      <c r="I16499" s="203"/>
      <c r="AZ16499" s="115"/>
    </row>
    <row r="16500" spans="9:52" s="180" customFormat="1" x14ac:dyDescent="0.25">
      <c r="I16500" s="203"/>
      <c r="AZ16500" s="115"/>
    </row>
    <row r="16501" spans="9:52" s="180" customFormat="1" x14ac:dyDescent="0.25">
      <c r="I16501" s="203"/>
      <c r="AZ16501" s="115"/>
    </row>
    <row r="16502" spans="9:52" s="180" customFormat="1" x14ac:dyDescent="0.25">
      <c r="I16502" s="203"/>
      <c r="AZ16502" s="115"/>
    </row>
    <row r="16503" spans="9:52" s="180" customFormat="1" x14ac:dyDescent="0.25">
      <c r="I16503" s="203"/>
      <c r="AZ16503" s="115"/>
    </row>
    <row r="16504" spans="9:52" s="180" customFormat="1" x14ac:dyDescent="0.25">
      <c r="I16504" s="203"/>
      <c r="AZ16504" s="115"/>
    </row>
    <row r="16505" spans="9:52" s="180" customFormat="1" x14ac:dyDescent="0.25">
      <c r="I16505" s="203"/>
      <c r="AZ16505" s="115"/>
    </row>
    <row r="16506" spans="9:52" s="180" customFormat="1" x14ac:dyDescent="0.25">
      <c r="I16506" s="203"/>
      <c r="AZ16506" s="115"/>
    </row>
    <row r="16507" spans="9:52" s="180" customFormat="1" x14ac:dyDescent="0.25">
      <c r="I16507" s="203"/>
      <c r="AZ16507" s="115"/>
    </row>
    <row r="16508" spans="9:52" s="180" customFormat="1" x14ac:dyDescent="0.25">
      <c r="I16508" s="203"/>
      <c r="AZ16508" s="115"/>
    </row>
    <row r="16509" spans="9:52" s="180" customFormat="1" x14ac:dyDescent="0.25">
      <c r="I16509" s="203"/>
      <c r="AZ16509" s="115"/>
    </row>
    <row r="16510" spans="9:52" s="180" customFormat="1" x14ac:dyDescent="0.25">
      <c r="I16510" s="203"/>
      <c r="AZ16510" s="115"/>
    </row>
    <row r="16511" spans="9:52" s="180" customFormat="1" x14ac:dyDescent="0.25">
      <c r="I16511" s="203"/>
      <c r="AZ16511" s="115"/>
    </row>
    <row r="16512" spans="9:52" s="180" customFormat="1" x14ac:dyDescent="0.25">
      <c r="I16512" s="203"/>
      <c r="AZ16512" s="115"/>
    </row>
    <row r="16513" spans="9:52" s="180" customFormat="1" x14ac:dyDescent="0.25">
      <c r="I16513" s="203"/>
      <c r="AZ16513" s="115"/>
    </row>
    <row r="16514" spans="9:52" s="180" customFormat="1" x14ac:dyDescent="0.25">
      <c r="I16514" s="203"/>
      <c r="AZ16514" s="115"/>
    </row>
    <row r="16515" spans="9:52" s="180" customFormat="1" x14ac:dyDescent="0.25">
      <c r="I16515" s="203"/>
      <c r="AZ16515" s="115"/>
    </row>
    <row r="16516" spans="9:52" s="180" customFormat="1" x14ac:dyDescent="0.25">
      <c r="I16516" s="203"/>
      <c r="AZ16516" s="115"/>
    </row>
    <row r="16517" spans="9:52" s="180" customFormat="1" x14ac:dyDescent="0.25">
      <c r="I16517" s="203"/>
      <c r="AZ16517" s="115"/>
    </row>
    <row r="16518" spans="9:52" s="180" customFormat="1" x14ac:dyDescent="0.25">
      <c r="I16518" s="203"/>
      <c r="AZ16518" s="115"/>
    </row>
    <row r="16519" spans="9:52" s="180" customFormat="1" x14ac:dyDescent="0.25">
      <c r="I16519" s="203"/>
      <c r="AZ16519" s="115"/>
    </row>
    <row r="16520" spans="9:52" s="180" customFormat="1" x14ac:dyDescent="0.25">
      <c r="I16520" s="203"/>
      <c r="AZ16520" s="115"/>
    </row>
    <row r="16521" spans="9:52" s="180" customFormat="1" x14ac:dyDescent="0.25">
      <c r="I16521" s="203"/>
      <c r="AZ16521" s="115"/>
    </row>
    <row r="16522" spans="9:52" s="180" customFormat="1" x14ac:dyDescent="0.25">
      <c r="I16522" s="203"/>
      <c r="AZ16522" s="115"/>
    </row>
    <row r="16523" spans="9:52" s="180" customFormat="1" x14ac:dyDescent="0.25">
      <c r="I16523" s="203"/>
      <c r="AZ16523" s="115"/>
    </row>
    <row r="16524" spans="9:52" s="180" customFormat="1" x14ac:dyDescent="0.25">
      <c r="I16524" s="203"/>
      <c r="AZ16524" s="115"/>
    </row>
    <row r="16525" spans="9:52" s="180" customFormat="1" x14ac:dyDescent="0.25">
      <c r="I16525" s="203"/>
      <c r="AZ16525" s="115"/>
    </row>
    <row r="16526" spans="9:52" s="180" customFormat="1" x14ac:dyDescent="0.25">
      <c r="I16526" s="203"/>
      <c r="AZ16526" s="115"/>
    </row>
    <row r="16527" spans="9:52" s="180" customFormat="1" x14ac:dyDescent="0.25">
      <c r="I16527" s="203"/>
      <c r="AZ16527" s="115"/>
    </row>
    <row r="16528" spans="9:52" s="180" customFormat="1" x14ac:dyDescent="0.25">
      <c r="I16528" s="203"/>
      <c r="AZ16528" s="115"/>
    </row>
    <row r="16529" spans="9:52" s="180" customFormat="1" x14ac:dyDescent="0.25">
      <c r="I16529" s="203"/>
      <c r="AZ16529" s="115"/>
    </row>
    <row r="16530" spans="9:52" s="180" customFormat="1" x14ac:dyDescent="0.25">
      <c r="I16530" s="203"/>
      <c r="AZ16530" s="115"/>
    </row>
    <row r="16531" spans="9:52" s="180" customFormat="1" x14ac:dyDescent="0.25">
      <c r="I16531" s="203"/>
      <c r="AZ16531" s="115"/>
    </row>
    <row r="16532" spans="9:52" s="180" customFormat="1" x14ac:dyDescent="0.25">
      <c r="I16532" s="203"/>
      <c r="AZ16532" s="115"/>
    </row>
    <row r="16533" spans="9:52" s="180" customFormat="1" x14ac:dyDescent="0.25">
      <c r="I16533" s="203"/>
      <c r="AZ16533" s="115"/>
    </row>
    <row r="16534" spans="9:52" s="180" customFormat="1" x14ac:dyDescent="0.25">
      <c r="I16534" s="203"/>
      <c r="AZ16534" s="115"/>
    </row>
    <row r="16535" spans="9:52" s="180" customFormat="1" x14ac:dyDescent="0.25">
      <c r="I16535" s="203"/>
      <c r="AZ16535" s="115"/>
    </row>
    <row r="16536" spans="9:52" s="180" customFormat="1" x14ac:dyDescent="0.25">
      <c r="I16536" s="203"/>
      <c r="AZ16536" s="115"/>
    </row>
    <row r="16537" spans="9:52" s="180" customFormat="1" x14ac:dyDescent="0.25">
      <c r="I16537" s="203"/>
      <c r="AZ16537" s="115"/>
    </row>
    <row r="16538" spans="9:52" s="180" customFormat="1" x14ac:dyDescent="0.25">
      <c r="I16538" s="203"/>
      <c r="AZ16538" s="115"/>
    </row>
    <row r="16539" spans="9:52" s="180" customFormat="1" x14ac:dyDescent="0.25">
      <c r="I16539" s="203"/>
      <c r="AZ16539" s="115"/>
    </row>
    <row r="16540" spans="9:52" s="180" customFormat="1" x14ac:dyDescent="0.25">
      <c r="I16540" s="203"/>
      <c r="AZ16540" s="115"/>
    </row>
    <row r="16541" spans="9:52" s="180" customFormat="1" x14ac:dyDescent="0.25">
      <c r="I16541" s="203"/>
      <c r="AZ16541" s="115"/>
    </row>
    <row r="16542" spans="9:52" s="180" customFormat="1" x14ac:dyDescent="0.25">
      <c r="I16542" s="203"/>
      <c r="AZ16542" s="115"/>
    </row>
    <row r="16543" spans="9:52" s="180" customFormat="1" x14ac:dyDescent="0.25">
      <c r="I16543" s="203"/>
      <c r="AZ16543" s="115"/>
    </row>
    <row r="16544" spans="9:52" s="180" customFormat="1" x14ac:dyDescent="0.25">
      <c r="I16544" s="203"/>
      <c r="AZ16544" s="115"/>
    </row>
    <row r="16545" spans="9:52" s="180" customFormat="1" x14ac:dyDescent="0.25">
      <c r="I16545" s="203"/>
      <c r="AZ16545" s="115"/>
    </row>
    <row r="16546" spans="9:52" s="180" customFormat="1" x14ac:dyDescent="0.25">
      <c r="I16546" s="203"/>
      <c r="AZ16546" s="115"/>
    </row>
    <row r="16547" spans="9:52" s="180" customFormat="1" x14ac:dyDescent="0.25">
      <c r="I16547" s="203"/>
      <c r="AZ16547" s="115"/>
    </row>
    <row r="16548" spans="9:52" s="180" customFormat="1" x14ac:dyDescent="0.25">
      <c r="I16548" s="203"/>
      <c r="AZ16548" s="115"/>
    </row>
    <row r="16549" spans="9:52" s="180" customFormat="1" x14ac:dyDescent="0.25">
      <c r="I16549" s="203"/>
      <c r="AZ16549" s="115"/>
    </row>
    <row r="16550" spans="9:52" s="180" customFormat="1" x14ac:dyDescent="0.25">
      <c r="I16550" s="203"/>
      <c r="AZ16550" s="115"/>
    </row>
    <row r="16551" spans="9:52" s="180" customFormat="1" x14ac:dyDescent="0.25">
      <c r="I16551" s="203"/>
      <c r="AZ16551" s="115"/>
    </row>
    <row r="16552" spans="9:52" s="180" customFormat="1" x14ac:dyDescent="0.25">
      <c r="I16552" s="203"/>
      <c r="AZ16552" s="115"/>
    </row>
    <row r="16553" spans="9:52" s="180" customFormat="1" x14ac:dyDescent="0.25">
      <c r="I16553" s="203"/>
      <c r="AZ16553" s="115"/>
    </row>
    <row r="16554" spans="9:52" s="180" customFormat="1" x14ac:dyDescent="0.25">
      <c r="I16554" s="203"/>
      <c r="AZ16554" s="115"/>
    </row>
    <row r="16555" spans="9:52" s="180" customFormat="1" x14ac:dyDescent="0.25">
      <c r="I16555" s="203"/>
      <c r="AZ16555" s="115"/>
    </row>
    <row r="16556" spans="9:52" s="180" customFormat="1" x14ac:dyDescent="0.25">
      <c r="I16556" s="203"/>
      <c r="AZ16556" s="115"/>
    </row>
    <row r="16557" spans="9:52" s="180" customFormat="1" x14ac:dyDescent="0.25">
      <c r="I16557" s="203"/>
      <c r="AZ16557" s="115"/>
    </row>
    <row r="16558" spans="9:52" s="180" customFormat="1" x14ac:dyDescent="0.25">
      <c r="I16558" s="203"/>
      <c r="AZ16558" s="115"/>
    </row>
    <row r="16559" spans="9:52" s="180" customFormat="1" x14ac:dyDescent="0.25">
      <c r="I16559" s="203"/>
      <c r="AZ16559" s="115"/>
    </row>
    <row r="16560" spans="9:52" s="180" customFormat="1" x14ac:dyDescent="0.25">
      <c r="I16560" s="203"/>
      <c r="AZ16560" s="115"/>
    </row>
    <row r="16561" spans="9:52" s="180" customFormat="1" x14ac:dyDescent="0.25">
      <c r="I16561" s="203"/>
      <c r="AZ16561" s="115"/>
    </row>
    <row r="16562" spans="9:52" s="180" customFormat="1" x14ac:dyDescent="0.25">
      <c r="I16562" s="203"/>
      <c r="AZ16562" s="115"/>
    </row>
    <row r="16563" spans="9:52" s="180" customFormat="1" x14ac:dyDescent="0.25">
      <c r="I16563" s="203"/>
      <c r="AZ16563" s="115"/>
    </row>
    <row r="16564" spans="9:52" s="180" customFormat="1" x14ac:dyDescent="0.25">
      <c r="I16564" s="203"/>
      <c r="AZ16564" s="115"/>
    </row>
    <row r="16565" spans="9:52" s="180" customFormat="1" x14ac:dyDescent="0.25">
      <c r="I16565" s="203"/>
      <c r="AZ16565" s="115"/>
    </row>
    <row r="16566" spans="9:52" s="180" customFormat="1" x14ac:dyDescent="0.25">
      <c r="I16566" s="203"/>
      <c r="AZ16566" s="115"/>
    </row>
    <row r="16567" spans="9:52" s="180" customFormat="1" x14ac:dyDescent="0.25">
      <c r="I16567" s="203"/>
      <c r="AZ16567" s="115"/>
    </row>
    <row r="16568" spans="9:52" s="180" customFormat="1" x14ac:dyDescent="0.25">
      <c r="I16568" s="203"/>
      <c r="AZ16568" s="115"/>
    </row>
    <row r="16569" spans="9:52" s="180" customFormat="1" x14ac:dyDescent="0.25">
      <c r="I16569" s="203"/>
      <c r="AZ16569" s="115"/>
    </row>
    <row r="16570" spans="9:52" s="180" customFormat="1" x14ac:dyDescent="0.25">
      <c r="I16570" s="203"/>
      <c r="AZ16570" s="115"/>
    </row>
    <row r="16571" spans="9:52" s="180" customFormat="1" x14ac:dyDescent="0.25">
      <c r="I16571" s="203"/>
      <c r="AZ16571" s="115"/>
    </row>
    <row r="16572" spans="9:52" s="180" customFormat="1" x14ac:dyDescent="0.25">
      <c r="I16572" s="203"/>
      <c r="AZ16572" s="115"/>
    </row>
    <row r="16573" spans="9:52" s="180" customFormat="1" x14ac:dyDescent="0.25">
      <c r="I16573" s="203"/>
      <c r="AZ16573" s="115"/>
    </row>
    <row r="16574" spans="9:52" s="180" customFormat="1" x14ac:dyDescent="0.25">
      <c r="I16574" s="203"/>
      <c r="AZ16574" s="115"/>
    </row>
    <row r="16575" spans="9:52" s="180" customFormat="1" x14ac:dyDescent="0.25">
      <c r="I16575" s="203"/>
      <c r="AZ16575" s="115"/>
    </row>
    <row r="16576" spans="9:52" s="180" customFormat="1" x14ac:dyDescent="0.25">
      <c r="I16576" s="203"/>
      <c r="AZ16576" s="115"/>
    </row>
    <row r="16577" spans="9:52" s="180" customFormat="1" x14ac:dyDescent="0.25">
      <c r="I16577" s="203"/>
      <c r="AZ16577" s="115"/>
    </row>
    <row r="16578" spans="9:52" s="180" customFormat="1" x14ac:dyDescent="0.25">
      <c r="I16578" s="203"/>
      <c r="AZ16578" s="115"/>
    </row>
    <row r="16579" spans="9:52" s="180" customFormat="1" x14ac:dyDescent="0.25">
      <c r="I16579" s="203"/>
      <c r="AZ16579" s="115"/>
    </row>
    <row r="16580" spans="9:52" s="180" customFormat="1" x14ac:dyDescent="0.25">
      <c r="I16580" s="203"/>
      <c r="AZ16580" s="115"/>
    </row>
    <row r="16581" spans="9:52" s="180" customFormat="1" x14ac:dyDescent="0.25">
      <c r="I16581" s="203"/>
      <c r="AZ16581" s="115"/>
    </row>
    <row r="16582" spans="9:52" s="180" customFormat="1" x14ac:dyDescent="0.25">
      <c r="I16582" s="203"/>
      <c r="AZ16582" s="115"/>
    </row>
    <row r="16583" spans="9:52" s="180" customFormat="1" x14ac:dyDescent="0.25">
      <c r="I16583" s="203"/>
      <c r="AZ16583" s="115"/>
    </row>
    <row r="16584" spans="9:52" s="180" customFormat="1" x14ac:dyDescent="0.25">
      <c r="I16584" s="203"/>
      <c r="AZ16584" s="115"/>
    </row>
    <row r="16585" spans="9:52" s="180" customFormat="1" x14ac:dyDescent="0.25">
      <c r="I16585" s="203"/>
      <c r="AZ16585" s="115"/>
    </row>
    <row r="16586" spans="9:52" s="180" customFormat="1" x14ac:dyDescent="0.25">
      <c r="I16586" s="203"/>
      <c r="AZ16586" s="115"/>
    </row>
    <row r="16587" spans="9:52" s="180" customFormat="1" x14ac:dyDescent="0.25">
      <c r="I16587" s="203"/>
      <c r="AZ16587" s="115"/>
    </row>
    <row r="16588" spans="9:52" s="180" customFormat="1" x14ac:dyDescent="0.25">
      <c r="I16588" s="203"/>
      <c r="AZ16588" s="115"/>
    </row>
    <row r="16589" spans="9:52" s="180" customFormat="1" x14ac:dyDescent="0.25">
      <c r="I16589" s="203"/>
      <c r="AZ16589" s="115"/>
    </row>
    <row r="16590" spans="9:52" s="180" customFormat="1" x14ac:dyDescent="0.25">
      <c r="I16590" s="203"/>
      <c r="AZ16590" s="115"/>
    </row>
    <row r="16591" spans="9:52" s="180" customFormat="1" x14ac:dyDescent="0.25">
      <c r="I16591" s="203"/>
      <c r="AZ16591" s="115"/>
    </row>
    <row r="16592" spans="9:52" s="180" customFormat="1" x14ac:dyDescent="0.25">
      <c r="I16592" s="203"/>
      <c r="AZ16592" s="115"/>
    </row>
    <row r="16593" spans="9:52" s="180" customFormat="1" x14ac:dyDescent="0.25">
      <c r="I16593" s="203"/>
      <c r="AZ16593" s="115"/>
    </row>
    <row r="16594" spans="9:52" s="180" customFormat="1" x14ac:dyDescent="0.25">
      <c r="I16594" s="203"/>
      <c r="AZ16594" s="115"/>
    </row>
    <row r="16595" spans="9:52" s="180" customFormat="1" x14ac:dyDescent="0.25">
      <c r="I16595" s="203"/>
      <c r="AZ16595" s="115"/>
    </row>
    <row r="16596" spans="9:52" s="180" customFormat="1" x14ac:dyDescent="0.25">
      <c r="I16596" s="203"/>
      <c r="AZ16596" s="115"/>
    </row>
    <row r="16597" spans="9:52" s="180" customFormat="1" x14ac:dyDescent="0.25">
      <c r="I16597" s="203"/>
      <c r="AZ16597" s="115"/>
    </row>
    <row r="16598" spans="9:52" s="180" customFormat="1" x14ac:dyDescent="0.25">
      <c r="I16598" s="203"/>
      <c r="AZ16598" s="115"/>
    </row>
    <row r="16599" spans="9:52" s="180" customFormat="1" x14ac:dyDescent="0.25">
      <c r="I16599" s="203"/>
      <c r="AZ16599" s="115"/>
    </row>
    <row r="16600" spans="9:52" s="180" customFormat="1" x14ac:dyDescent="0.25">
      <c r="I16600" s="203"/>
      <c r="AZ16600" s="115"/>
    </row>
    <row r="16601" spans="9:52" s="180" customFormat="1" x14ac:dyDescent="0.25">
      <c r="I16601" s="203"/>
      <c r="AZ16601" s="115"/>
    </row>
    <row r="16602" spans="9:52" s="180" customFormat="1" x14ac:dyDescent="0.25">
      <c r="I16602" s="203"/>
      <c r="AZ16602" s="115"/>
    </row>
    <row r="16603" spans="9:52" s="180" customFormat="1" x14ac:dyDescent="0.25">
      <c r="I16603" s="203"/>
      <c r="AZ16603" s="115"/>
    </row>
    <row r="16604" spans="9:52" s="180" customFormat="1" x14ac:dyDescent="0.25">
      <c r="I16604" s="203"/>
      <c r="AZ16604" s="115"/>
    </row>
    <row r="16605" spans="9:52" s="180" customFormat="1" x14ac:dyDescent="0.25">
      <c r="I16605" s="203"/>
      <c r="AZ16605" s="115"/>
    </row>
    <row r="16606" spans="9:52" s="180" customFormat="1" x14ac:dyDescent="0.25">
      <c r="I16606" s="203"/>
      <c r="AZ16606" s="115"/>
    </row>
    <row r="16607" spans="9:52" s="180" customFormat="1" x14ac:dyDescent="0.25">
      <c r="I16607" s="203"/>
      <c r="AZ16607" s="115"/>
    </row>
    <row r="16608" spans="9:52" s="180" customFormat="1" x14ac:dyDescent="0.25">
      <c r="I16608" s="203"/>
      <c r="AZ16608" s="115"/>
    </row>
    <row r="16609" spans="9:52" s="180" customFormat="1" x14ac:dyDescent="0.25">
      <c r="I16609" s="203"/>
      <c r="AZ16609" s="115"/>
    </row>
    <row r="16610" spans="9:52" s="180" customFormat="1" x14ac:dyDescent="0.25">
      <c r="I16610" s="203"/>
      <c r="AZ16610" s="115"/>
    </row>
    <row r="16611" spans="9:52" s="180" customFormat="1" x14ac:dyDescent="0.25">
      <c r="I16611" s="203"/>
      <c r="AZ16611" s="115"/>
    </row>
    <row r="16612" spans="9:52" s="180" customFormat="1" x14ac:dyDescent="0.25">
      <c r="I16612" s="203"/>
      <c r="AZ16612" s="115"/>
    </row>
    <row r="16613" spans="9:52" s="180" customFormat="1" x14ac:dyDescent="0.25">
      <c r="I16613" s="203"/>
      <c r="AZ16613" s="115"/>
    </row>
    <row r="16614" spans="9:52" s="180" customFormat="1" x14ac:dyDescent="0.25">
      <c r="I16614" s="203"/>
      <c r="AZ16614" s="115"/>
    </row>
    <row r="16615" spans="9:52" s="180" customFormat="1" x14ac:dyDescent="0.25">
      <c r="I16615" s="203"/>
      <c r="AZ16615" s="115"/>
    </row>
    <row r="16616" spans="9:52" s="180" customFormat="1" x14ac:dyDescent="0.25">
      <c r="I16616" s="203"/>
      <c r="AZ16616" s="115"/>
    </row>
    <row r="16617" spans="9:52" s="180" customFormat="1" x14ac:dyDescent="0.25">
      <c r="I16617" s="203"/>
      <c r="AZ16617" s="115"/>
    </row>
    <row r="16618" spans="9:52" s="180" customFormat="1" x14ac:dyDescent="0.25">
      <c r="I16618" s="203"/>
      <c r="AZ16618" s="115"/>
    </row>
    <row r="16619" spans="9:52" s="180" customFormat="1" x14ac:dyDescent="0.25">
      <c r="I16619" s="203"/>
      <c r="AZ16619" s="115"/>
    </row>
    <row r="16620" spans="9:52" s="180" customFormat="1" x14ac:dyDescent="0.25">
      <c r="I16620" s="203"/>
      <c r="AZ16620" s="115"/>
    </row>
    <row r="16621" spans="9:52" s="180" customFormat="1" x14ac:dyDescent="0.25">
      <c r="I16621" s="203"/>
      <c r="AZ16621" s="115"/>
    </row>
    <row r="16622" spans="9:52" s="180" customFormat="1" x14ac:dyDescent="0.25">
      <c r="I16622" s="203"/>
      <c r="AZ16622" s="115"/>
    </row>
    <row r="16623" spans="9:52" s="180" customFormat="1" x14ac:dyDescent="0.25">
      <c r="I16623" s="203"/>
      <c r="AZ16623" s="115"/>
    </row>
    <row r="16624" spans="9:52" s="180" customFormat="1" x14ac:dyDescent="0.25">
      <c r="I16624" s="203"/>
      <c r="AZ16624" s="115"/>
    </row>
    <row r="16625" spans="9:52" s="180" customFormat="1" x14ac:dyDescent="0.25">
      <c r="I16625" s="203"/>
      <c r="AZ16625" s="115"/>
    </row>
    <row r="16626" spans="9:52" s="180" customFormat="1" x14ac:dyDescent="0.25">
      <c r="I16626" s="203"/>
      <c r="AZ16626" s="115"/>
    </row>
    <row r="16627" spans="9:52" s="180" customFormat="1" x14ac:dyDescent="0.25">
      <c r="I16627" s="203"/>
      <c r="AZ16627" s="115"/>
    </row>
    <row r="16628" spans="9:52" s="180" customFormat="1" x14ac:dyDescent="0.25">
      <c r="I16628" s="203"/>
      <c r="AZ16628" s="115"/>
    </row>
    <row r="16629" spans="9:52" s="180" customFormat="1" x14ac:dyDescent="0.25">
      <c r="I16629" s="203"/>
      <c r="AZ16629" s="115"/>
    </row>
    <row r="16630" spans="9:52" s="180" customFormat="1" x14ac:dyDescent="0.25">
      <c r="I16630" s="203"/>
      <c r="AZ16630" s="115"/>
    </row>
    <row r="16631" spans="9:52" s="180" customFormat="1" x14ac:dyDescent="0.25">
      <c r="I16631" s="203"/>
      <c r="AZ16631" s="115"/>
    </row>
    <row r="16632" spans="9:52" s="180" customFormat="1" x14ac:dyDescent="0.25">
      <c r="I16632" s="203"/>
      <c r="AZ16632" s="115"/>
    </row>
    <row r="16633" spans="9:52" s="180" customFormat="1" x14ac:dyDescent="0.25">
      <c r="I16633" s="203"/>
      <c r="AZ16633" s="115"/>
    </row>
    <row r="16634" spans="9:52" s="180" customFormat="1" x14ac:dyDescent="0.25">
      <c r="I16634" s="203"/>
      <c r="AZ16634" s="115"/>
    </row>
    <row r="16635" spans="9:52" s="180" customFormat="1" x14ac:dyDescent="0.25">
      <c r="I16635" s="203"/>
      <c r="AZ16635" s="115"/>
    </row>
    <row r="16636" spans="9:52" s="180" customFormat="1" x14ac:dyDescent="0.25">
      <c r="I16636" s="203"/>
      <c r="AZ16636" s="115"/>
    </row>
    <row r="16637" spans="9:52" s="180" customFormat="1" x14ac:dyDescent="0.25">
      <c r="I16637" s="203"/>
      <c r="AZ16637" s="115"/>
    </row>
    <row r="16638" spans="9:52" s="180" customFormat="1" x14ac:dyDescent="0.25">
      <c r="I16638" s="203"/>
      <c r="AZ16638" s="115"/>
    </row>
    <row r="16639" spans="9:52" s="180" customFormat="1" x14ac:dyDescent="0.25">
      <c r="I16639" s="203"/>
      <c r="AZ16639" s="115"/>
    </row>
    <row r="16640" spans="9:52" s="180" customFormat="1" x14ac:dyDescent="0.25">
      <c r="I16640" s="203"/>
      <c r="AZ16640" s="115"/>
    </row>
    <row r="16641" spans="9:52" s="180" customFormat="1" x14ac:dyDescent="0.25">
      <c r="I16641" s="203"/>
      <c r="AZ16641" s="115"/>
    </row>
    <row r="16642" spans="9:52" s="180" customFormat="1" x14ac:dyDescent="0.25">
      <c r="I16642" s="203"/>
      <c r="AZ16642" s="115"/>
    </row>
    <row r="16643" spans="9:52" s="180" customFormat="1" x14ac:dyDescent="0.25">
      <c r="I16643" s="203"/>
      <c r="AZ16643" s="115"/>
    </row>
    <row r="16644" spans="9:52" s="180" customFormat="1" x14ac:dyDescent="0.25">
      <c r="I16644" s="203"/>
      <c r="AZ16644" s="115"/>
    </row>
    <row r="16645" spans="9:52" s="180" customFormat="1" x14ac:dyDescent="0.25">
      <c r="I16645" s="203"/>
      <c r="AZ16645" s="115"/>
    </row>
    <row r="16646" spans="9:52" s="180" customFormat="1" x14ac:dyDescent="0.25">
      <c r="I16646" s="203"/>
      <c r="AZ16646" s="115"/>
    </row>
    <row r="16647" spans="9:52" s="180" customFormat="1" x14ac:dyDescent="0.25">
      <c r="I16647" s="203"/>
      <c r="AZ16647" s="115"/>
    </row>
    <row r="16648" spans="9:52" s="180" customFormat="1" x14ac:dyDescent="0.25">
      <c r="I16648" s="203"/>
      <c r="AZ16648" s="115"/>
    </row>
    <row r="16649" spans="9:52" s="180" customFormat="1" x14ac:dyDescent="0.25">
      <c r="I16649" s="203"/>
      <c r="AZ16649" s="115"/>
    </row>
    <row r="16650" spans="9:52" s="180" customFormat="1" x14ac:dyDescent="0.25">
      <c r="I16650" s="203"/>
      <c r="AZ16650" s="115"/>
    </row>
    <row r="16651" spans="9:52" s="180" customFormat="1" x14ac:dyDescent="0.25">
      <c r="I16651" s="203"/>
      <c r="AZ16651" s="115"/>
    </row>
    <row r="16652" spans="9:52" s="180" customFormat="1" x14ac:dyDescent="0.25">
      <c r="I16652" s="203"/>
      <c r="AZ16652" s="115"/>
    </row>
    <row r="16653" spans="9:52" s="180" customFormat="1" x14ac:dyDescent="0.25">
      <c r="I16653" s="203"/>
      <c r="AZ16653" s="115"/>
    </row>
    <row r="16654" spans="9:52" s="180" customFormat="1" x14ac:dyDescent="0.25">
      <c r="I16654" s="203"/>
      <c r="AZ16654" s="115"/>
    </row>
    <row r="16655" spans="9:52" s="180" customFormat="1" x14ac:dyDescent="0.25">
      <c r="I16655" s="203"/>
      <c r="AZ16655" s="115"/>
    </row>
    <row r="16656" spans="9:52" s="180" customFormat="1" x14ac:dyDescent="0.25">
      <c r="I16656" s="203"/>
      <c r="AZ16656" s="115"/>
    </row>
    <row r="16657" spans="9:52" s="180" customFormat="1" x14ac:dyDescent="0.25">
      <c r="I16657" s="203"/>
      <c r="AZ16657" s="115"/>
    </row>
    <row r="16658" spans="9:52" s="180" customFormat="1" x14ac:dyDescent="0.25">
      <c r="I16658" s="203"/>
      <c r="AZ16658" s="115"/>
    </row>
    <row r="16659" spans="9:52" s="180" customFormat="1" x14ac:dyDescent="0.25">
      <c r="I16659" s="203"/>
      <c r="AZ16659" s="115"/>
    </row>
    <row r="16660" spans="9:52" s="180" customFormat="1" x14ac:dyDescent="0.25">
      <c r="I16660" s="203"/>
      <c r="AZ16660" s="115"/>
    </row>
    <row r="16661" spans="9:52" s="180" customFormat="1" x14ac:dyDescent="0.25">
      <c r="I16661" s="203"/>
      <c r="AZ16661" s="115"/>
    </row>
    <row r="16662" spans="9:52" s="180" customFormat="1" x14ac:dyDescent="0.25">
      <c r="I16662" s="203"/>
      <c r="AZ16662" s="115"/>
    </row>
    <row r="16663" spans="9:52" s="180" customFormat="1" x14ac:dyDescent="0.25">
      <c r="I16663" s="203"/>
      <c r="AZ16663" s="115"/>
    </row>
    <row r="16664" spans="9:52" s="180" customFormat="1" x14ac:dyDescent="0.25">
      <c r="I16664" s="203"/>
      <c r="AZ16664" s="115"/>
    </row>
    <row r="16665" spans="9:52" s="180" customFormat="1" x14ac:dyDescent="0.25">
      <c r="I16665" s="203"/>
      <c r="AZ16665" s="115"/>
    </row>
    <row r="16666" spans="9:52" s="180" customFormat="1" x14ac:dyDescent="0.25">
      <c r="I16666" s="203"/>
      <c r="AZ16666" s="115"/>
    </row>
    <row r="16667" spans="9:52" s="180" customFormat="1" x14ac:dyDescent="0.25">
      <c r="I16667" s="203"/>
      <c r="AZ16667" s="115"/>
    </row>
    <row r="16668" spans="9:52" s="180" customFormat="1" x14ac:dyDescent="0.25">
      <c r="I16668" s="203"/>
      <c r="AZ16668" s="115"/>
    </row>
    <row r="16669" spans="9:52" s="180" customFormat="1" x14ac:dyDescent="0.25">
      <c r="I16669" s="203"/>
      <c r="AZ16669" s="115"/>
    </row>
    <row r="16670" spans="9:52" s="180" customFormat="1" x14ac:dyDescent="0.25">
      <c r="I16670" s="203"/>
      <c r="AZ16670" s="115"/>
    </row>
    <row r="16671" spans="9:52" s="180" customFormat="1" x14ac:dyDescent="0.25">
      <c r="I16671" s="203"/>
      <c r="AZ16671" s="115"/>
    </row>
    <row r="16672" spans="9:52" s="180" customFormat="1" x14ac:dyDescent="0.25">
      <c r="I16672" s="203"/>
      <c r="AZ16672" s="115"/>
    </row>
    <row r="16673" spans="9:52" s="180" customFormat="1" x14ac:dyDescent="0.25">
      <c r="I16673" s="203"/>
      <c r="AZ16673" s="115"/>
    </row>
    <row r="16674" spans="9:52" s="180" customFormat="1" x14ac:dyDescent="0.25">
      <c r="I16674" s="203"/>
      <c r="AZ16674" s="115"/>
    </row>
    <row r="16675" spans="9:52" s="180" customFormat="1" x14ac:dyDescent="0.25">
      <c r="I16675" s="203"/>
      <c r="AZ16675" s="115"/>
    </row>
    <row r="16676" spans="9:52" s="180" customFormat="1" x14ac:dyDescent="0.25">
      <c r="I16676" s="203"/>
      <c r="AZ16676" s="115"/>
    </row>
    <row r="16677" spans="9:52" s="180" customFormat="1" x14ac:dyDescent="0.25">
      <c r="I16677" s="203"/>
      <c r="AZ16677" s="115"/>
    </row>
    <row r="16678" spans="9:52" s="180" customFormat="1" x14ac:dyDescent="0.25">
      <c r="I16678" s="203"/>
      <c r="AZ16678" s="115"/>
    </row>
    <row r="16679" spans="9:52" s="180" customFormat="1" x14ac:dyDescent="0.25">
      <c r="I16679" s="203"/>
      <c r="AZ16679" s="115"/>
    </row>
    <row r="16680" spans="9:52" s="180" customFormat="1" x14ac:dyDescent="0.25">
      <c r="I16680" s="203"/>
      <c r="AZ16680" s="115"/>
    </row>
    <row r="16681" spans="9:52" s="180" customFormat="1" x14ac:dyDescent="0.25">
      <c r="I16681" s="203"/>
      <c r="AZ16681" s="115"/>
    </row>
    <row r="16682" spans="9:52" s="180" customFormat="1" x14ac:dyDescent="0.25">
      <c r="I16682" s="203"/>
      <c r="AZ16682" s="115"/>
    </row>
    <row r="16683" spans="9:52" s="180" customFormat="1" x14ac:dyDescent="0.25">
      <c r="I16683" s="203"/>
      <c r="AZ16683" s="115"/>
    </row>
    <row r="16684" spans="9:52" s="180" customFormat="1" x14ac:dyDescent="0.25">
      <c r="I16684" s="203"/>
      <c r="AZ16684" s="115"/>
    </row>
    <row r="16685" spans="9:52" s="180" customFormat="1" x14ac:dyDescent="0.25">
      <c r="I16685" s="203"/>
      <c r="AZ16685" s="115"/>
    </row>
    <row r="16686" spans="9:52" s="180" customFormat="1" x14ac:dyDescent="0.25">
      <c r="I16686" s="203"/>
      <c r="AZ16686" s="115"/>
    </row>
    <row r="16687" spans="9:52" s="180" customFormat="1" x14ac:dyDescent="0.25">
      <c r="I16687" s="203"/>
      <c r="AZ16687" s="115"/>
    </row>
    <row r="16688" spans="9:52" s="180" customFormat="1" x14ac:dyDescent="0.25">
      <c r="I16688" s="203"/>
      <c r="AZ16688" s="115"/>
    </row>
    <row r="16689" spans="9:52" s="180" customFormat="1" x14ac:dyDescent="0.25">
      <c r="I16689" s="203"/>
      <c r="AZ16689" s="115"/>
    </row>
    <row r="16690" spans="9:52" s="180" customFormat="1" x14ac:dyDescent="0.25">
      <c r="I16690" s="203"/>
      <c r="AZ16690" s="115"/>
    </row>
    <row r="16691" spans="9:52" s="180" customFormat="1" x14ac:dyDescent="0.25">
      <c r="I16691" s="203"/>
      <c r="AZ16691" s="115"/>
    </row>
    <row r="16692" spans="9:52" s="180" customFormat="1" x14ac:dyDescent="0.25">
      <c r="I16692" s="203"/>
      <c r="AZ16692" s="115"/>
    </row>
    <row r="16693" spans="9:52" s="180" customFormat="1" x14ac:dyDescent="0.25">
      <c r="I16693" s="203"/>
      <c r="AZ16693" s="115"/>
    </row>
    <row r="16694" spans="9:52" s="180" customFormat="1" x14ac:dyDescent="0.25">
      <c r="I16694" s="203"/>
      <c r="AZ16694" s="115"/>
    </row>
    <row r="16695" spans="9:52" s="180" customFormat="1" x14ac:dyDescent="0.25">
      <c r="I16695" s="203"/>
      <c r="AZ16695" s="115"/>
    </row>
    <row r="16696" spans="9:52" s="180" customFormat="1" x14ac:dyDescent="0.25">
      <c r="I16696" s="203"/>
      <c r="AZ16696" s="115"/>
    </row>
    <row r="16697" spans="9:52" s="180" customFormat="1" x14ac:dyDescent="0.25">
      <c r="I16697" s="203"/>
      <c r="AZ16697" s="115"/>
    </row>
    <row r="16698" spans="9:52" s="180" customFormat="1" x14ac:dyDescent="0.25">
      <c r="I16698" s="203"/>
      <c r="AZ16698" s="115"/>
    </row>
    <row r="16699" spans="9:52" s="180" customFormat="1" x14ac:dyDescent="0.25">
      <c r="I16699" s="203"/>
      <c r="AZ16699" s="115"/>
    </row>
    <row r="16700" spans="9:52" s="180" customFormat="1" x14ac:dyDescent="0.25">
      <c r="I16700" s="203"/>
      <c r="AZ16700" s="115"/>
    </row>
    <row r="16701" spans="9:52" s="180" customFormat="1" x14ac:dyDescent="0.25">
      <c r="I16701" s="203"/>
      <c r="AZ16701" s="115"/>
    </row>
    <row r="16702" spans="9:52" s="180" customFormat="1" x14ac:dyDescent="0.25">
      <c r="I16702" s="203"/>
      <c r="AZ16702" s="115"/>
    </row>
    <row r="16703" spans="9:52" s="180" customFormat="1" x14ac:dyDescent="0.25">
      <c r="I16703" s="203"/>
      <c r="AZ16703" s="115"/>
    </row>
    <row r="16704" spans="9:52" s="180" customFormat="1" x14ac:dyDescent="0.25">
      <c r="I16704" s="203"/>
      <c r="AZ16704" s="115"/>
    </row>
    <row r="16705" spans="9:52" s="180" customFormat="1" x14ac:dyDescent="0.25">
      <c r="I16705" s="203"/>
      <c r="AZ16705" s="115"/>
    </row>
    <row r="16706" spans="9:52" s="180" customFormat="1" x14ac:dyDescent="0.25">
      <c r="I16706" s="203"/>
      <c r="AZ16706" s="115"/>
    </row>
    <row r="16707" spans="9:52" s="180" customFormat="1" x14ac:dyDescent="0.25">
      <c r="I16707" s="203"/>
      <c r="AZ16707" s="115"/>
    </row>
    <row r="16708" spans="9:52" s="180" customFormat="1" x14ac:dyDescent="0.25">
      <c r="I16708" s="203"/>
      <c r="AZ16708" s="115"/>
    </row>
    <row r="16709" spans="9:52" s="180" customFormat="1" x14ac:dyDescent="0.25">
      <c r="I16709" s="203"/>
      <c r="AZ16709" s="115"/>
    </row>
    <row r="16710" spans="9:52" s="180" customFormat="1" x14ac:dyDescent="0.25">
      <c r="I16710" s="203"/>
      <c r="AZ16710" s="115"/>
    </row>
    <row r="16711" spans="9:52" s="180" customFormat="1" x14ac:dyDescent="0.25">
      <c r="I16711" s="203"/>
      <c r="AZ16711" s="115"/>
    </row>
    <row r="16712" spans="9:52" s="180" customFormat="1" x14ac:dyDescent="0.25">
      <c r="I16712" s="203"/>
      <c r="AZ16712" s="115"/>
    </row>
    <row r="16713" spans="9:52" s="180" customFormat="1" x14ac:dyDescent="0.25">
      <c r="I16713" s="203"/>
      <c r="AZ16713" s="115"/>
    </row>
    <row r="16714" spans="9:52" s="180" customFormat="1" x14ac:dyDescent="0.25">
      <c r="I16714" s="203"/>
      <c r="AZ16714" s="115"/>
    </row>
    <row r="16715" spans="9:52" s="180" customFormat="1" x14ac:dyDescent="0.25">
      <c r="I16715" s="203"/>
      <c r="AZ16715" s="115"/>
    </row>
    <row r="16716" spans="9:52" s="180" customFormat="1" x14ac:dyDescent="0.25">
      <c r="I16716" s="203"/>
      <c r="AZ16716" s="115"/>
    </row>
    <row r="16717" spans="9:52" s="180" customFormat="1" x14ac:dyDescent="0.25">
      <c r="I16717" s="203"/>
      <c r="AZ16717" s="115"/>
    </row>
    <row r="16718" spans="9:52" s="180" customFormat="1" x14ac:dyDescent="0.25">
      <c r="I16718" s="203"/>
      <c r="AZ16718" s="115"/>
    </row>
    <row r="16719" spans="9:52" s="180" customFormat="1" x14ac:dyDescent="0.25">
      <c r="I16719" s="203"/>
      <c r="AZ16719" s="115"/>
    </row>
    <row r="16720" spans="9:52" s="180" customFormat="1" x14ac:dyDescent="0.25">
      <c r="I16720" s="203"/>
      <c r="AZ16720" s="115"/>
    </row>
    <row r="16721" spans="9:52" s="180" customFormat="1" x14ac:dyDescent="0.25">
      <c r="I16721" s="203"/>
      <c r="AZ16721" s="115"/>
    </row>
    <row r="16722" spans="9:52" s="180" customFormat="1" x14ac:dyDescent="0.25">
      <c r="I16722" s="203"/>
      <c r="AZ16722" s="115"/>
    </row>
    <row r="16723" spans="9:52" s="180" customFormat="1" x14ac:dyDescent="0.25">
      <c r="I16723" s="203"/>
      <c r="AZ16723" s="115"/>
    </row>
    <row r="16724" spans="9:52" s="180" customFormat="1" x14ac:dyDescent="0.25">
      <c r="I16724" s="203"/>
      <c r="AZ16724" s="115"/>
    </row>
    <row r="16725" spans="9:52" s="180" customFormat="1" x14ac:dyDescent="0.25">
      <c r="I16725" s="203"/>
      <c r="AZ16725" s="115"/>
    </row>
    <row r="16726" spans="9:52" s="180" customFormat="1" x14ac:dyDescent="0.25">
      <c r="I16726" s="203"/>
      <c r="AZ16726" s="115"/>
    </row>
    <row r="16727" spans="9:52" s="180" customFormat="1" x14ac:dyDescent="0.25">
      <c r="I16727" s="203"/>
      <c r="AZ16727" s="115"/>
    </row>
    <row r="16728" spans="9:52" s="180" customFormat="1" x14ac:dyDescent="0.25">
      <c r="I16728" s="203"/>
      <c r="AZ16728" s="115"/>
    </row>
    <row r="16729" spans="9:52" s="180" customFormat="1" x14ac:dyDescent="0.25">
      <c r="I16729" s="203"/>
      <c r="AZ16729" s="115"/>
    </row>
    <row r="16730" spans="9:52" s="180" customFormat="1" x14ac:dyDescent="0.25">
      <c r="I16730" s="203"/>
      <c r="AZ16730" s="115"/>
    </row>
    <row r="16731" spans="9:52" s="180" customFormat="1" x14ac:dyDescent="0.25">
      <c r="I16731" s="203"/>
      <c r="AZ16731" s="115"/>
    </row>
    <row r="16732" spans="9:52" s="180" customFormat="1" x14ac:dyDescent="0.25">
      <c r="I16732" s="203"/>
      <c r="AZ16732" s="115"/>
    </row>
    <row r="16733" spans="9:52" s="180" customFormat="1" x14ac:dyDescent="0.25">
      <c r="I16733" s="203"/>
      <c r="AZ16733" s="115"/>
    </row>
    <row r="16734" spans="9:52" s="180" customFormat="1" x14ac:dyDescent="0.25">
      <c r="I16734" s="203"/>
      <c r="AZ16734" s="115"/>
    </row>
    <row r="16735" spans="9:52" s="180" customFormat="1" x14ac:dyDescent="0.25">
      <c r="I16735" s="203"/>
      <c r="AZ16735" s="115"/>
    </row>
    <row r="16736" spans="9:52" s="180" customFormat="1" x14ac:dyDescent="0.25">
      <c r="I16736" s="203"/>
      <c r="AZ16736" s="115"/>
    </row>
    <row r="16737" spans="9:52" s="180" customFormat="1" x14ac:dyDescent="0.25">
      <c r="I16737" s="203"/>
      <c r="AZ16737" s="115"/>
    </row>
    <row r="16738" spans="9:52" s="180" customFormat="1" x14ac:dyDescent="0.25">
      <c r="I16738" s="203"/>
      <c r="AZ16738" s="115"/>
    </row>
    <row r="16739" spans="9:52" s="180" customFormat="1" x14ac:dyDescent="0.25">
      <c r="I16739" s="203"/>
      <c r="AZ16739" s="115"/>
    </row>
    <row r="16740" spans="9:52" s="180" customFormat="1" x14ac:dyDescent="0.25">
      <c r="I16740" s="203"/>
      <c r="AZ16740" s="115"/>
    </row>
    <row r="16741" spans="9:52" s="180" customFormat="1" x14ac:dyDescent="0.25">
      <c r="I16741" s="203"/>
      <c r="AZ16741" s="115"/>
    </row>
    <row r="16742" spans="9:52" s="180" customFormat="1" x14ac:dyDescent="0.25">
      <c r="I16742" s="203"/>
      <c r="AZ16742" s="115"/>
    </row>
    <row r="16743" spans="9:52" s="180" customFormat="1" x14ac:dyDescent="0.25">
      <c r="I16743" s="203"/>
      <c r="AZ16743" s="115"/>
    </row>
    <row r="16744" spans="9:52" s="180" customFormat="1" x14ac:dyDescent="0.25">
      <c r="I16744" s="203"/>
      <c r="AZ16744" s="115"/>
    </row>
    <row r="16745" spans="9:52" s="180" customFormat="1" x14ac:dyDescent="0.25">
      <c r="I16745" s="203"/>
      <c r="AZ16745" s="115"/>
    </row>
    <row r="16746" spans="9:52" s="180" customFormat="1" x14ac:dyDescent="0.25">
      <c r="I16746" s="203"/>
      <c r="AZ16746" s="115"/>
    </row>
    <row r="16747" spans="9:52" s="180" customFormat="1" x14ac:dyDescent="0.25">
      <c r="I16747" s="203"/>
      <c r="AZ16747" s="115"/>
    </row>
    <row r="16748" spans="9:52" s="180" customFormat="1" x14ac:dyDescent="0.25">
      <c r="I16748" s="203"/>
      <c r="AZ16748" s="115"/>
    </row>
    <row r="16749" spans="9:52" s="180" customFormat="1" x14ac:dyDescent="0.25">
      <c r="I16749" s="203"/>
      <c r="AZ16749" s="115"/>
    </row>
    <row r="16750" spans="9:52" s="180" customFormat="1" x14ac:dyDescent="0.25">
      <c r="I16750" s="203"/>
      <c r="AZ16750" s="115"/>
    </row>
    <row r="16751" spans="9:52" s="180" customFormat="1" x14ac:dyDescent="0.25">
      <c r="I16751" s="203"/>
      <c r="AZ16751" s="115"/>
    </row>
    <row r="16752" spans="9:52" s="180" customFormat="1" x14ac:dyDescent="0.25">
      <c r="I16752" s="203"/>
      <c r="AZ16752" s="115"/>
    </row>
    <row r="16753" spans="9:52" s="180" customFormat="1" x14ac:dyDescent="0.25">
      <c r="I16753" s="203"/>
      <c r="AZ16753" s="115"/>
    </row>
    <row r="16754" spans="9:52" s="180" customFormat="1" x14ac:dyDescent="0.25">
      <c r="I16754" s="203"/>
      <c r="AZ16754" s="115"/>
    </row>
    <row r="16755" spans="9:52" s="180" customFormat="1" x14ac:dyDescent="0.25">
      <c r="I16755" s="203"/>
      <c r="AZ16755" s="115"/>
    </row>
    <row r="16756" spans="9:52" s="180" customFormat="1" x14ac:dyDescent="0.25">
      <c r="I16756" s="203"/>
      <c r="AZ16756" s="115"/>
    </row>
    <row r="16757" spans="9:52" s="180" customFormat="1" x14ac:dyDescent="0.25">
      <c r="I16757" s="203"/>
      <c r="AZ16757" s="115"/>
    </row>
    <row r="16758" spans="9:52" s="180" customFormat="1" x14ac:dyDescent="0.25">
      <c r="I16758" s="203"/>
      <c r="AZ16758" s="115"/>
    </row>
    <row r="16759" spans="9:52" s="180" customFormat="1" x14ac:dyDescent="0.25">
      <c r="I16759" s="203"/>
      <c r="AZ16759" s="115"/>
    </row>
    <row r="16760" spans="9:52" s="180" customFormat="1" x14ac:dyDescent="0.25">
      <c r="I16760" s="203"/>
      <c r="AZ16760" s="115"/>
    </row>
    <row r="16761" spans="9:52" s="180" customFormat="1" x14ac:dyDescent="0.25">
      <c r="I16761" s="203"/>
      <c r="AZ16761" s="115"/>
    </row>
    <row r="16762" spans="9:52" s="180" customFormat="1" x14ac:dyDescent="0.25">
      <c r="I16762" s="203"/>
      <c r="AZ16762" s="115"/>
    </row>
    <row r="16763" spans="9:52" s="180" customFormat="1" x14ac:dyDescent="0.25">
      <c r="I16763" s="203"/>
      <c r="AZ16763" s="115"/>
    </row>
    <row r="16764" spans="9:52" s="180" customFormat="1" x14ac:dyDescent="0.25">
      <c r="I16764" s="203"/>
      <c r="AZ16764" s="115"/>
    </row>
    <row r="16765" spans="9:52" s="180" customFormat="1" x14ac:dyDescent="0.25">
      <c r="I16765" s="203"/>
      <c r="AZ16765" s="115"/>
    </row>
    <row r="16766" spans="9:52" s="180" customFormat="1" x14ac:dyDescent="0.25">
      <c r="I16766" s="203"/>
      <c r="AZ16766" s="115"/>
    </row>
    <row r="16767" spans="9:52" s="180" customFormat="1" x14ac:dyDescent="0.25">
      <c r="I16767" s="203"/>
      <c r="AZ16767" s="115"/>
    </row>
    <row r="16768" spans="9:52" s="180" customFormat="1" x14ac:dyDescent="0.25">
      <c r="I16768" s="203"/>
      <c r="AZ16768" s="115"/>
    </row>
    <row r="16769" spans="9:52" s="180" customFormat="1" x14ac:dyDescent="0.25">
      <c r="I16769" s="203"/>
      <c r="AZ16769" s="115"/>
    </row>
    <row r="16770" spans="9:52" s="180" customFormat="1" x14ac:dyDescent="0.25">
      <c r="I16770" s="203"/>
      <c r="AZ16770" s="115"/>
    </row>
    <row r="16771" spans="9:52" s="180" customFormat="1" x14ac:dyDescent="0.25">
      <c r="I16771" s="203"/>
      <c r="AZ16771" s="115"/>
    </row>
    <row r="16772" spans="9:52" s="180" customFormat="1" x14ac:dyDescent="0.25">
      <c r="I16772" s="203"/>
      <c r="AZ16772" s="115"/>
    </row>
    <row r="16773" spans="9:52" s="180" customFormat="1" x14ac:dyDescent="0.25">
      <c r="I16773" s="203"/>
      <c r="AZ16773" s="115"/>
    </row>
    <row r="16774" spans="9:52" s="180" customFormat="1" x14ac:dyDescent="0.25">
      <c r="I16774" s="203"/>
      <c r="AZ16774" s="115"/>
    </row>
    <row r="16775" spans="9:52" s="180" customFormat="1" x14ac:dyDescent="0.25">
      <c r="I16775" s="203"/>
      <c r="AZ16775" s="115"/>
    </row>
    <row r="16776" spans="9:52" s="180" customFormat="1" x14ac:dyDescent="0.25">
      <c r="I16776" s="203"/>
      <c r="AZ16776" s="115"/>
    </row>
    <row r="16777" spans="9:52" s="180" customFormat="1" x14ac:dyDescent="0.25">
      <c r="I16777" s="203"/>
      <c r="AZ16777" s="115"/>
    </row>
    <row r="16778" spans="9:52" s="180" customFormat="1" x14ac:dyDescent="0.25">
      <c r="I16778" s="203"/>
      <c r="AZ16778" s="115"/>
    </row>
    <row r="16779" spans="9:52" s="180" customFormat="1" x14ac:dyDescent="0.25">
      <c r="I16779" s="203"/>
      <c r="AZ16779" s="115"/>
    </row>
    <row r="16780" spans="9:52" s="180" customFormat="1" x14ac:dyDescent="0.25">
      <c r="I16780" s="203"/>
      <c r="AZ16780" s="115"/>
    </row>
    <row r="16781" spans="9:52" s="180" customFormat="1" x14ac:dyDescent="0.25">
      <c r="I16781" s="203"/>
      <c r="AZ16781" s="115"/>
    </row>
    <row r="16782" spans="9:52" s="180" customFormat="1" x14ac:dyDescent="0.25">
      <c r="I16782" s="203"/>
      <c r="AZ16782" s="115"/>
    </row>
    <row r="16783" spans="9:52" s="180" customFormat="1" x14ac:dyDescent="0.25">
      <c r="I16783" s="203"/>
      <c r="AZ16783" s="115"/>
    </row>
    <row r="16784" spans="9:52" s="180" customFormat="1" x14ac:dyDescent="0.25">
      <c r="I16784" s="203"/>
      <c r="AZ16784" s="115"/>
    </row>
    <row r="16785" spans="9:52" s="180" customFormat="1" x14ac:dyDescent="0.25">
      <c r="I16785" s="203"/>
      <c r="AZ16785" s="115"/>
    </row>
    <row r="16786" spans="9:52" s="180" customFormat="1" x14ac:dyDescent="0.25">
      <c r="I16786" s="203"/>
      <c r="AZ16786" s="115"/>
    </row>
    <row r="16787" spans="9:52" s="180" customFormat="1" x14ac:dyDescent="0.25">
      <c r="I16787" s="203"/>
      <c r="AZ16787" s="115"/>
    </row>
    <row r="16788" spans="9:52" s="180" customFormat="1" x14ac:dyDescent="0.25">
      <c r="I16788" s="203"/>
      <c r="AZ16788" s="115"/>
    </row>
    <row r="16789" spans="9:52" s="180" customFormat="1" x14ac:dyDescent="0.25">
      <c r="I16789" s="203"/>
      <c r="AZ16789" s="115"/>
    </row>
    <row r="16790" spans="9:52" s="180" customFormat="1" x14ac:dyDescent="0.25">
      <c r="I16790" s="203"/>
      <c r="AZ16790" s="115"/>
    </row>
    <row r="16791" spans="9:52" s="180" customFormat="1" x14ac:dyDescent="0.25">
      <c r="I16791" s="203"/>
      <c r="AZ16791" s="115"/>
    </row>
    <row r="16792" spans="9:52" s="180" customFormat="1" x14ac:dyDescent="0.25">
      <c r="I16792" s="203"/>
      <c r="AZ16792" s="115"/>
    </row>
    <row r="16793" spans="9:52" s="180" customFormat="1" x14ac:dyDescent="0.25">
      <c r="I16793" s="203"/>
      <c r="AZ16793" s="115"/>
    </row>
    <row r="16794" spans="9:52" s="180" customFormat="1" x14ac:dyDescent="0.25">
      <c r="I16794" s="203"/>
      <c r="AZ16794" s="115"/>
    </row>
    <row r="16795" spans="9:52" s="180" customFormat="1" x14ac:dyDescent="0.25">
      <c r="I16795" s="203"/>
      <c r="AZ16795" s="115"/>
    </row>
    <row r="16796" spans="9:52" s="180" customFormat="1" x14ac:dyDescent="0.25">
      <c r="I16796" s="203"/>
      <c r="AZ16796" s="115"/>
    </row>
    <row r="16797" spans="9:52" s="180" customFormat="1" x14ac:dyDescent="0.25">
      <c r="I16797" s="203"/>
      <c r="AZ16797" s="115"/>
    </row>
    <row r="16798" spans="9:52" s="180" customFormat="1" x14ac:dyDescent="0.25">
      <c r="I16798" s="203"/>
      <c r="AZ16798" s="115"/>
    </row>
    <row r="16799" spans="9:52" s="180" customFormat="1" x14ac:dyDescent="0.25">
      <c r="I16799" s="203"/>
      <c r="AZ16799" s="115"/>
    </row>
    <row r="16800" spans="9:52" s="180" customFormat="1" x14ac:dyDescent="0.25">
      <c r="I16800" s="203"/>
      <c r="AZ16800" s="115"/>
    </row>
    <row r="16801" spans="9:52" s="180" customFormat="1" x14ac:dyDescent="0.25">
      <c r="I16801" s="203"/>
      <c r="AZ16801" s="115"/>
    </row>
    <row r="16802" spans="9:52" s="180" customFormat="1" x14ac:dyDescent="0.25">
      <c r="I16802" s="203"/>
      <c r="AZ16802" s="115"/>
    </row>
    <row r="16803" spans="9:52" s="180" customFormat="1" x14ac:dyDescent="0.25">
      <c r="I16803" s="203"/>
      <c r="AZ16803" s="115"/>
    </row>
    <row r="16804" spans="9:52" s="180" customFormat="1" x14ac:dyDescent="0.25">
      <c r="I16804" s="203"/>
      <c r="AZ16804" s="115"/>
    </row>
    <row r="16805" spans="9:52" s="180" customFormat="1" x14ac:dyDescent="0.25">
      <c r="I16805" s="203"/>
      <c r="AZ16805" s="115"/>
    </row>
    <row r="16806" spans="9:52" s="180" customFormat="1" x14ac:dyDescent="0.25">
      <c r="I16806" s="203"/>
      <c r="AZ16806" s="115"/>
    </row>
    <row r="16807" spans="9:52" s="180" customFormat="1" x14ac:dyDescent="0.25">
      <c r="I16807" s="203"/>
      <c r="AZ16807" s="115"/>
    </row>
    <row r="16808" spans="9:52" s="180" customFormat="1" x14ac:dyDescent="0.25">
      <c r="I16808" s="203"/>
      <c r="AZ16808" s="115"/>
    </row>
    <row r="16809" spans="9:52" s="180" customFormat="1" x14ac:dyDescent="0.25">
      <c r="I16809" s="203"/>
      <c r="AZ16809" s="115"/>
    </row>
    <row r="16810" spans="9:52" s="180" customFormat="1" x14ac:dyDescent="0.25">
      <c r="I16810" s="203"/>
      <c r="AZ16810" s="115"/>
    </row>
    <row r="16811" spans="9:52" s="180" customFormat="1" x14ac:dyDescent="0.25">
      <c r="I16811" s="203"/>
      <c r="AZ16811" s="115"/>
    </row>
    <row r="16812" spans="9:52" s="180" customFormat="1" x14ac:dyDescent="0.25">
      <c r="I16812" s="203"/>
      <c r="AZ16812" s="115"/>
    </row>
    <row r="16813" spans="9:52" s="180" customFormat="1" x14ac:dyDescent="0.25">
      <c r="I16813" s="203"/>
      <c r="AZ16813" s="115"/>
    </row>
    <row r="16814" spans="9:52" s="180" customFormat="1" x14ac:dyDescent="0.25">
      <c r="I16814" s="203"/>
      <c r="AZ16814" s="115"/>
    </row>
    <row r="16815" spans="9:52" s="180" customFormat="1" x14ac:dyDescent="0.25">
      <c r="I16815" s="203"/>
      <c r="AZ16815" s="115"/>
    </row>
    <row r="16816" spans="9:52" s="180" customFormat="1" x14ac:dyDescent="0.25">
      <c r="I16816" s="203"/>
      <c r="AZ16816" s="115"/>
    </row>
    <row r="16817" spans="9:52" s="180" customFormat="1" x14ac:dyDescent="0.25">
      <c r="I16817" s="203"/>
      <c r="AZ16817" s="115"/>
    </row>
    <row r="16818" spans="9:52" s="180" customFormat="1" x14ac:dyDescent="0.25">
      <c r="I16818" s="203"/>
      <c r="AZ16818" s="115"/>
    </row>
    <row r="16819" spans="9:52" s="180" customFormat="1" x14ac:dyDescent="0.25">
      <c r="I16819" s="203"/>
      <c r="AZ16819" s="115"/>
    </row>
    <row r="16820" spans="9:52" s="180" customFormat="1" x14ac:dyDescent="0.25">
      <c r="I16820" s="203"/>
      <c r="AZ16820" s="115"/>
    </row>
    <row r="16821" spans="9:52" s="180" customFormat="1" x14ac:dyDescent="0.25">
      <c r="I16821" s="203"/>
      <c r="AZ16821" s="115"/>
    </row>
    <row r="16822" spans="9:52" s="180" customFormat="1" x14ac:dyDescent="0.25">
      <c r="I16822" s="203"/>
      <c r="AZ16822" s="115"/>
    </row>
    <row r="16823" spans="9:52" s="180" customFormat="1" x14ac:dyDescent="0.25">
      <c r="I16823" s="203"/>
      <c r="AZ16823" s="115"/>
    </row>
    <row r="16824" spans="9:52" s="180" customFormat="1" x14ac:dyDescent="0.25">
      <c r="I16824" s="203"/>
      <c r="AZ16824" s="115"/>
    </row>
    <row r="16825" spans="9:52" s="180" customFormat="1" x14ac:dyDescent="0.25">
      <c r="I16825" s="203"/>
      <c r="AZ16825" s="115"/>
    </row>
    <row r="16826" spans="9:52" s="180" customFormat="1" x14ac:dyDescent="0.25">
      <c r="I16826" s="203"/>
      <c r="AZ16826" s="115"/>
    </row>
    <row r="16827" spans="9:52" s="180" customFormat="1" x14ac:dyDescent="0.25">
      <c r="I16827" s="203"/>
      <c r="AZ16827" s="115"/>
    </row>
    <row r="16828" spans="9:52" s="180" customFormat="1" x14ac:dyDescent="0.25">
      <c r="I16828" s="203"/>
      <c r="AZ16828" s="115"/>
    </row>
    <row r="16829" spans="9:52" s="180" customFormat="1" x14ac:dyDescent="0.25">
      <c r="I16829" s="203"/>
      <c r="AZ16829" s="115"/>
    </row>
    <row r="16830" spans="9:52" s="180" customFormat="1" x14ac:dyDescent="0.25">
      <c r="I16830" s="203"/>
      <c r="AZ16830" s="115"/>
    </row>
    <row r="16831" spans="9:52" s="180" customFormat="1" x14ac:dyDescent="0.25">
      <c r="I16831" s="203"/>
      <c r="AZ16831" s="115"/>
    </row>
    <row r="16832" spans="9:52" s="180" customFormat="1" x14ac:dyDescent="0.25">
      <c r="I16832" s="203"/>
      <c r="AZ16832" s="115"/>
    </row>
    <row r="16833" spans="9:52" s="180" customFormat="1" x14ac:dyDescent="0.25">
      <c r="I16833" s="203"/>
      <c r="AZ16833" s="115"/>
    </row>
    <row r="16834" spans="9:52" s="180" customFormat="1" x14ac:dyDescent="0.25">
      <c r="I16834" s="203"/>
      <c r="AZ16834" s="115"/>
    </row>
    <row r="16835" spans="9:52" s="180" customFormat="1" x14ac:dyDescent="0.25">
      <c r="I16835" s="203"/>
      <c r="AZ16835" s="115"/>
    </row>
    <row r="16836" spans="9:52" s="180" customFormat="1" x14ac:dyDescent="0.25">
      <c r="I16836" s="203"/>
      <c r="AZ16836" s="115"/>
    </row>
    <row r="16837" spans="9:52" s="180" customFormat="1" x14ac:dyDescent="0.25">
      <c r="I16837" s="203"/>
      <c r="AZ16837" s="115"/>
    </row>
    <row r="16838" spans="9:52" s="180" customFormat="1" x14ac:dyDescent="0.25">
      <c r="I16838" s="203"/>
      <c r="AZ16838" s="115"/>
    </row>
    <row r="16839" spans="9:52" s="180" customFormat="1" x14ac:dyDescent="0.25">
      <c r="I16839" s="203"/>
      <c r="AZ16839" s="115"/>
    </row>
    <row r="16840" spans="9:52" s="180" customFormat="1" x14ac:dyDescent="0.25">
      <c r="I16840" s="203"/>
      <c r="AZ16840" s="115"/>
    </row>
    <row r="16841" spans="9:52" s="180" customFormat="1" x14ac:dyDescent="0.25">
      <c r="I16841" s="203"/>
      <c r="AZ16841" s="115"/>
    </row>
    <row r="16842" spans="9:52" s="180" customFormat="1" x14ac:dyDescent="0.25">
      <c r="I16842" s="203"/>
      <c r="AZ16842" s="115"/>
    </row>
    <row r="16843" spans="9:52" s="180" customFormat="1" x14ac:dyDescent="0.25">
      <c r="I16843" s="203"/>
      <c r="AZ16843" s="115"/>
    </row>
    <row r="16844" spans="9:52" s="180" customFormat="1" x14ac:dyDescent="0.25">
      <c r="I16844" s="203"/>
      <c r="AZ16844" s="115"/>
    </row>
    <row r="16845" spans="9:52" s="180" customFormat="1" x14ac:dyDescent="0.25">
      <c r="I16845" s="203"/>
      <c r="AZ16845" s="115"/>
    </row>
    <row r="16846" spans="9:52" s="180" customFormat="1" x14ac:dyDescent="0.25">
      <c r="I16846" s="203"/>
      <c r="AZ16846" s="115"/>
    </row>
    <row r="16847" spans="9:52" s="180" customFormat="1" x14ac:dyDescent="0.25">
      <c r="I16847" s="203"/>
      <c r="AZ16847" s="115"/>
    </row>
    <row r="16848" spans="9:52" s="180" customFormat="1" x14ac:dyDescent="0.25">
      <c r="I16848" s="203"/>
      <c r="AZ16848" s="115"/>
    </row>
    <row r="16849" spans="9:52" s="180" customFormat="1" x14ac:dyDescent="0.25">
      <c r="I16849" s="203"/>
      <c r="AZ16849" s="115"/>
    </row>
    <row r="16850" spans="9:52" s="180" customFormat="1" x14ac:dyDescent="0.25">
      <c r="I16850" s="203"/>
      <c r="AZ16850" s="115"/>
    </row>
    <row r="16851" spans="9:52" s="180" customFormat="1" x14ac:dyDescent="0.25">
      <c r="I16851" s="203"/>
      <c r="AZ16851" s="115"/>
    </row>
    <row r="16852" spans="9:52" s="180" customFormat="1" x14ac:dyDescent="0.25">
      <c r="I16852" s="203"/>
      <c r="AZ16852" s="115"/>
    </row>
    <row r="16853" spans="9:52" s="180" customFormat="1" x14ac:dyDescent="0.25">
      <c r="I16853" s="203"/>
      <c r="AZ16853" s="115"/>
    </row>
    <row r="16854" spans="9:52" s="180" customFormat="1" x14ac:dyDescent="0.25">
      <c r="I16854" s="203"/>
      <c r="AZ16854" s="115"/>
    </row>
    <row r="16855" spans="9:52" s="180" customFormat="1" x14ac:dyDescent="0.25">
      <c r="I16855" s="203"/>
      <c r="AZ16855" s="115"/>
    </row>
    <row r="16856" spans="9:52" s="180" customFormat="1" x14ac:dyDescent="0.25">
      <c r="I16856" s="203"/>
      <c r="AZ16856" s="115"/>
    </row>
    <row r="16857" spans="9:52" s="180" customFormat="1" x14ac:dyDescent="0.25">
      <c r="I16857" s="203"/>
      <c r="AZ16857" s="115"/>
    </row>
    <row r="16858" spans="9:52" s="180" customFormat="1" x14ac:dyDescent="0.25">
      <c r="I16858" s="203"/>
      <c r="AZ16858" s="115"/>
    </row>
    <row r="16859" spans="9:52" s="180" customFormat="1" x14ac:dyDescent="0.25">
      <c r="I16859" s="203"/>
      <c r="AZ16859" s="115"/>
    </row>
    <row r="16860" spans="9:52" s="180" customFormat="1" x14ac:dyDescent="0.25">
      <c r="I16860" s="203"/>
      <c r="AZ16860" s="115"/>
    </row>
    <row r="16861" spans="9:52" s="180" customFormat="1" x14ac:dyDescent="0.25">
      <c r="I16861" s="203"/>
      <c r="AZ16861" s="115"/>
    </row>
    <row r="16862" spans="9:52" s="180" customFormat="1" x14ac:dyDescent="0.25">
      <c r="I16862" s="203"/>
      <c r="AZ16862" s="115"/>
    </row>
    <row r="16863" spans="9:52" s="180" customFormat="1" x14ac:dyDescent="0.25">
      <c r="I16863" s="203"/>
      <c r="AZ16863" s="115"/>
    </row>
    <row r="16864" spans="9:52" s="180" customFormat="1" x14ac:dyDescent="0.25">
      <c r="I16864" s="203"/>
      <c r="AZ16864" s="115"/>
    </row>
    <row r="16865" spans="9:52" s="180" customFormat="1" x14ac:dyDescent="0.25">
      <c r="I16865" s="203"/>
      <c r="AZ16865" s="115"/>
    </row>
    <row r="16866" spans="9:52" s="180" customFormat="1" x14ac:dyDescent="0.25">
      <c r="I16866" s="203"/>
      <c r="AZ16866" s="115"/>
    </row>
    <row r="16867" spans="9:52" s="180" customFormat="1" x14ac:dyDescent="0.25">
      <c r="I16867" s="203"/>
      <c r="AZ16867" s="115"/>
    </row>
    <row r="16868" spans="9:52" s="180" customFormat="1" x14ac:dyDescent="0.25">
      <c r="I16868" s="203"/>
      <c r="AZ16868" s="115"/>
    </row>
    <row r="16869" spans="9:52" s="180" customFormat="1" x14ac:dyDescent="0.25">
      <c r="I16869" s="203"/>
      <c r="AZ16869" s="115"/>
    </row>
    <row r="16870" spans="9:52" s="180" customFormat="1" x14ac:dyDescent="0.25">
      <c r="I16870" s="203"/>
      <c r="AZ16870" s="115"/>
    </row>
    <row r="16871" spans="9:52" s="180" customFormat="1" x14ac:dyDescent="0.25">
      <c r="I16871" s="203"/>
      <c r="AZ16871" s="115"/>
    </row>
    <row r="16872" spans="9:52" s="180" customFormat="1" x14ac:dyDescent="0.25">
      <c r="I16872" s="203"/>
      <c r="AZ16872" s="115"/>
    </row>
    <row r="16873" spans="9:52" s="180" customFormat="1" x14ac:dyDescent="0.25">
      <c r="I16873" s="203"/>
      <c r="AZ16873" s="115"/>
    </row>
    <row r="16874" spans="9:52" s="180" customFormat="1" x14ac:dyDescent="0.25">
      <c r="I16874" s="203"/>
      <c r="AZ16874" s="115"/>
    </row>
    <row r="16875" spans="9:52" s="180" customFormat="1" x14ac:dyDescent="0.25">
      <c r="I16875" s="203"/>
      <c r="AZ16875" s="115"/>
    </row>
    <row r="16876" spans="9:52" s="180" customFormat="1" x14ac:dyDescent="0.25">
      <c r="I16876" s="203"/>
      <c r="AZ16876" s="115"/>
    </row>
    <row r="16877" spans="9:52" s="180" customFormat="1" x14ac:dyDescent="0.25">
      <c r="I16877" s="203"/>
      <c r="AZ16877" s="115"/>
    </row>
    <row r="16878" spans="9:52" s="180" customFormat="1" x14ac:dyDescent="0.25">
      <c r="I16878" s="203"/>
      <c r="AZ16878" s="115"/>
    </row>
    <row r="16879" spans="9:52" s="180" customFormat="1" x14ac:dyDescent="0.25">
      <c r="I16879" s="203"/>
      <c r="AZ16879" s="115"/>
    </row>
    <row r="16880" spans="9:52" s="180" customFormat="1" x14ac:dyDescent="0.25">
      <c r="I16880" s="203"/>
      <c r="AZ16880" s="115"/>
    </row>
    <row r="16881" spans="9:52" s="180" customFormat="1" x14ac:dyDescent="0.25">
      <c r="I16881" s="203"/>
      <c r="AZ16881" s="115"/>
    </row>
    <row r="16882" spans="9:52" s="180" customFormat="1" x14ac:dyDescent="0.25">
      <c r="I16882" s="203"/>
      <c r="AZ16882" s="115"/>
    </row>
    <row r="16883" spans="9:52" s="180" customFormat="1" x14ac:dyDescent="0.25">
      <c r="I16883" s="203"/>
      <c r="AZ16883" s="115"/>
    </row>
    <row r="16884" spans="9:52" s="180" customFormat="1" x14ac:dyDescent="0.25">
      <c r="I16884" s="203"/>
      <c r="AZ16884" s="115"/>
    </row>
    <row r="16885" spans="9:52" s="180" customFormat="1" x14ac:dyDescent="0.25">
      <c r="I16885" s="203"/>
      <c r="AZ16885" s="115"/>
    </row>
    <row r="16886" spans="9:52" s="180" customFormat="1" x14ac:dyDescent="0.25">
      <c r="I16886" s="203"/>
      <c r="AZ16886" s="115"/>
    </row>
    <row r="16887" spans="9:52" s="180" customFormat="1" x14ac:dyDescent="0.25">
      <c r="I16887" s="203"/>
      <c r="AZ16887" s="115"/>
    </row>
    <row r="16888" spans="9:52" s="180" customFormat="1" x14ac:dyDescent="0.25">
      <c r="I16888" s="203"/>
      <c r="AZ16888" s="115"/>
    </row>
    <row r="16889" spans="9:52" s="180" customFormat="1" x14ac:dyDescent="0.25">
      <c r="I16889" s="203"/>
      <c r="AZ16889" s="115"/>
    </row>
    <row r="16890" spans="9:52" s="180" customFormat="1" x14ac:dyDescent="0.25">
      <c r="I16890" s="203"/>
      <c r="AZ16890" s="115"/>
    </row>
    <row r="16891" spans="9:52" s="180" customFormat="1" x14ac:dyDescent="0.25">
      <c r="I16891" s="203"/>
      <c r="AZ16891" s="115"/>
    </row>
    <row r="16892" spans="9:52" s="180" customFormat="1" x14ac:dyDescent="0.25">
      <c r="I16892" s="203"/>
      <c r="AZ16892" s="115"/>
    </row>
    <row r="16893" spans="9:52" s="180" customFormat="1" x14ac:dyDescent="0.25">
      <c r="I16893" s="203"/>
      <c r="AZ16893" s="115"/>
    </row>
    <row r="16894" spans="9:52" s="180" customFormat="1" x14ac:dyDescent="0.25">
      <c r="I16894" s="203"/>
      <c r="AZ16894" s="115"/>
    </row>
    <row r="16895" spans="9:52" s="180" customFormat="1" x14ac:dyDescent="0.25">
      <c r="I16895" s="203"/>
      <c r="AZ16895" s="115"/>
    </row>
    <row r="16896" spans="9:52" s="180" customFormat="1" x14ac:dyDescent="0.25">
      <c r="I16896" s="203"/>
      <c r="AZ16896" s="115"/>
    </row>
    <row r="16897" spans="9:52" s="180" customFormat="1" x14ac:dyDescent="0.25">
      <c r="I16897" s="203"/>
      <c r="AZ16897" s="115"/>
    </row>
    <row r="16898" spans="9:52" s="180" customFormat="1" x14ac:dyDescent="0.25">
      <c r="I16898" s="203"/>
      <c r="AZ16898" s="115"/>
    </row>
    <row r="16899" spans="9:52" s="180" customFormat="1" x14ac:dyDescent="0.25">
      <c r="I16899" s="203"/>
      <c r="AZ16899" s="115"/>
    </row>
    <row r="16900" spans="9:52" s="180" customFormat="1" x14ac:dyDescent="0.25">
      <c r="I16900" s="203"/>
      <c r="AZ16900" s="115"/>
    </row>
    <row r="16901" spans="9:52" s="180" customFormat="1" x14ac:dyDescent="0.25">
      <c r="I16901" s="203"/>
      <c r="AZ16901" s="115"/>
    </row>
    <row r="16902" spans="9:52" s="180" customFormat="1" x14ac:dyDescent="0.25">
      <c r="I16902" s="203"/>
      <c r="AZ16902" s="115"/>
    </row>
    <row r="16903" spans="9:52" s="180" customFormat="1" x14ac:dyDescent="0.25">
      <c r="I16903" s="203"/>
      <c r="AZ16903" s="115"/>
    </row>
    <row r="16904" spans="9:52" s="180" customFormat="1" x14ac:dyDescent="0.25">
      <c r="I16904" s="203"/>
      <c r="AZ16904" s="115"/>
    </row>
    <row r="16905" spans="9:52" s="180" customFormat="1" x14ac:dyDescent="0.25">
      <c r="I16905" s="203"/>
      <c r="AZ16905" s="115"/>
    </row>
    <row r="16906" spans="9:52" s="180" customFormat="1" x14ac:dyDescent="0.25">
      <c r="I16906" s="203"/>
      <c r="AZ16906" s="115"/>
    </row>
    <row r="16907" spans="9:52" s="180" customFormat="1" x14ac:dyDescent="0.25">
      <c r="I16907" s="203"/>
      <c r="AZ16907" s="115"/>
    </row>
    <row r="16908" spans="9:52" s="180" customFormat="1" x14ac:dyDescent="0.25">
      <c r="I16908" s="203"/>
      <c r="AZ16908" s="115"/>
    </row>
    <row r="16909" spans="9:52" s="180" customFormat="1" x14ac:dyDescent="0.25">
      <c r="I16909" s="203"/>
      <c r="AZ16909" s="115"/>
    </row>
    <row r="16910" spans="9:52" s="180" customFormat="1" x14ac:dyDescent="0.25">
      <c r="I16910" s="203"/>
      <c r="AZ16910" s="115"/>
    </row>
    <row r="16911" spans="9:52" s="180" customFormat="1" x14ac:dyDescent="0.25">
      <c r="I16911" s="203"/>
      <c r="AZ16911" s="115"/>
    </row>
    <row r="16912" spans="9:52" s="180" customFormat="1" x14ac:dyDescent="0.25">
      <c r="I16912" s="203"/>
      <c r="AZ16912" s="115"/>
    </row>
    <row r="16913" spans="9:52" s="180" customFormat="1" x14ac:dyDescent="0.25">
      <c r="I16913" s="203"/>
      <c r="AZ16913" s="115"/>
    </row>
    <row r="16914" spans="9:52" s="180" customFormat="1" x14ac:dyDescent="0.25">
      <c r="I16914" s="203"/>
      <c r="AZ16914" s="115"/>
    </row>
    <row r="16915" spans="9:52" s="180" customFormat="1" x14ac:dyDescent="0.25">
      <c r="I16915" s="203"/>
      <c r="AZ16915" s="115"/>
    </row>
    <row r="16916" spans="9:52" s="180" customFormat="1" x14ac:dyDescent="0.25">
      <c r="I16916" s="203"/>
      <c r="AZ16916" s="115"/>
    </row>
    <row r="16917" spans="9:52" s="180" customFormat="1" x14ac:dyDescent="0.25">
      <c r="I16917" s="203"/>
      <c r="AZ16917" s="115"/>
    </row>
    <row r="16918" spans="9:52" s="180" customFormat="1" x14ac:dyDescent="0.25">
      <c r="I16918" s="203"/>
      <c r="AZ16918" s="115"/>
    </row>
    <row r="16919" spans="9:52" s="180" customFormat="1" x14ac:dyDescent="0.25">
      <c r="I16919" s="203"/>
      <c r="AZ16919" s="115"/>
    </row>
    <row r="16920" spans="9:52" s="180" customFormat="1" x14ac:dyDescent="0.25">
      <c r="I16920" s="203"/>
      <c r="AZ16920" s="115"/>
    </row>
    <row r="16921" spans="9:52" s="180" customFormat="1" x14ac:dyDescent="0.25">
      <c r="I16921" s="203"/>
      <c r="AZ16921" s="115"/>
    </row>
    <row r="16922" spans="9:52" s="180" customFormat="1" x14ac:dyDescent="0.25">
      <c r="I16922" s="203"/>
      <c r="AZ16922" s="115"/>
    </row>
    <row r="16923" spans="9:52" s="180" customFormat="1" x14ac:dyDescent="0.25">
      <c r="I16923" s="203"/>
      <c r="AZ16923" s="115"/>
    </row>
    <row r="16924" spans="9:52" s="180" customFormat="1" x14ac:dyDescent="0.25">
      <c r="I16924" s="203"/>
      <c r="AZ16924" s="115"/>
    </row>
    <row r="16925" spans="9:52" s="180" customFormat="1" x14ac:dyDescent="0.25">
      <c r="I16925" s="203"/>
      <c r="AZ16925" s="115"/>
    </row>
    <row r="16926" spans="9:52" s="180" customFormat="1" x14ac:dyDescent="0.25">
      <c r="I16926" s="203"/>
      <c r="AZ16926" s="115"/>
    </row>
    <row r="16927" spans="9:52" s="180" customFormat="1" x14ac:dyDescent="0.25">
      <c r="I16927" s="203"/>
      <c r="AZ16927" s="115"/>
    </row>
    <row r="16928" spans="9:52" s="180" customFormat="1" x14ac:dyDescent="0.25">
      <c r="I16928" s="203"/>
      <c r="AZ16928" s="115"/>
    </row>
    <row r="16929" spans="9:52" s="180" customFormat="1" x14ac:dyDescent="0.25">
      <c r="I16929" s="203"/>
      <c r="AZ16929" s="115"/>
    </row>
    <row r="16930" spans="9:52" s="180" customFormat="1" x14ac:dyDescent="0.25">
      <c r="I16930" s="203"/>
      <c r="AZ16930" s="115"/>
    </row>
    <row r="16931" spans="9:52" s="180" customFormat="1" x14ac:dyDescent="0.25">
      <c r="I16931" s="203"/>
      <c r="AZ16931" s="115"/>
    </row>
    <row r="16932" spans="9:52" s="180" customFormat="1" x14ac:dyDescent="0.25">
      <c r="I16932" s="203"/>
      <c r="AZ16932" s="115"/>
    </row>
    <row r="16933" spans="9:52" s="180" customFormat="1" x14ac:dyDescent="0.25">
      <c r="I16933" s="203"/>
      <c r="AZ16933" s="115"/>
    </row>
    <row r="16934" spans="9:52" s="180" customFormat="1" x14ac:dyDescent="0.25">
      <c r="I16934" s="203"/>
      <c r="AZ16934" s="115"/>
    </row>
    <row r="16935" spans="9:52" s="180" customFormat="1" x14ac:dyDescent="0.25">
      <c r="I16935" s="203"/>
      <c r="AZ16935" s="115"/>
    </row>
    <row r="16936" spans="9:52" s="180" customFormat="1" x14ac:dyDescent="0.25">
      <c r="I16936" s="203"/>
      <c r="AZ16936" s="115"/>
    </row>
    <row r="16937" spans="9:52" s="180" customFormat="1" x14ac:dyDescent="0.25">
      <c r="I16937" s="203"/>
      <c r="AZ16937" s="115"/>
    </row>
    <row r="16938" spans="9:52" s="180" customFormat="1" x14ac:dyDescent="0.25">
      <c r="I16938" s="203"/>
      <c r="AZ16938" s="115"/>
    </row>
    <row r="16939" spans="9:52" s="180" customFormat="1" x14ac:dyDescent="0.25">
      <c r="I16939" s="203"/>
      <c r="AZ16939" s="115"/>
    </row>
    <row r="16940" spans="9:52" s="180" customFormat="1" x14ac:dyDescent="0.25">
      <c r="I16940" s="203"/>
      <c r="AZ16940" s="115"/>
    </row>
    <row r="16941" spans="9:52" s="180" customFormat="1" x14ac:dyDescent="0.25">
      <c r="I16941" s="203"/>
      <c r="AZ16941" s="115"/>
    </row>
    <row r="16942" spans="9:52" s="180" customFormat="1" x14ac:dyDescent="0.25">
      <c r="I16942" s="203"/>
      <c r="AZ16942" s="115"/>
    </row>
    <row r="16943" spans="9:52" s="180" customFormat="1" x14ac:dyDescent="0.25">
      <c r="I16943" s="203"/>
      <c r="AZ16943" s="115"/>
    </row>
    <row r="16944" spans="9:52" s="180" customFormat="1" x14ac:dyDescent="0.25">
      <c r="I16944" s="203"/>
      <c r="AZ16944" s="115"/>
    </row>
    <row r="16945" spans="9:52" s="180" customFormat="1" x14ac:dyDescent="0.25">
      <c r="I16945" s="203"/>
      <c r="AZ16945" s="115"/>
    </row>
    <row r="16946" spans="9:52" s="180" customFormat="1" x14ac:dyDescent="0.25">
      <c r="I16946" s="203"/>
      <c r="AZ16946" s="115"/>
    </row>
    <row r="16947" spans="9:52" s="180" customFormat="1" x14ac:dyDescent="0.25">
      <c r="I16947" s="203"/>
      <c r="AZ16947" s="115"/>
    </row>
    <row r="16948" spans="9:52" s="180" customFormat="1" x14ac:dyDescent="0.25">
      <c r="I16948" s="203"/>
      <c r="AZ16948" s="115"/>
    </row>
    <row r="16949" spans="9:52" s="180" customFormat="1" x14ac:dyDescent="0.25">
      <c r="I16949" s="203"/>
      <c r="AZ16949" s="115"/>
    </row>
    <row r="16950" spans="9:52" s="180" customFormat="1" x14ac:dyDescent="0.25">
      <c r="I16950" s="203"/>
      <c r="AZ16950" s="115"/>
    </row>
    <row r="16951" spans="9:52" s="180" customFormat="1" x14ac:dyDescent="0.25">
      <c r="I16951" s="203"/>
      <c r="AZ16951" s="115"/>
    </row>
    <row r="16952" spans="9:52" s="180" customFormat="1" x14ac:dyDescent="0.25">
      <c r="I16952" s="203"/>
      <c r="AZ16952" s="115"/>
    </row>
    <row r="16953" spans="9:52" s="180" customFormat="1" x14ac:dyDescent="0.25">
      <c r="I16953" s="203"/>
      <c r="AZ16953" s="115"/>
    </row>
    <row r="16954" spans="9:52" s="180" customFormat="1" x14ac:dyDescent="0.25">
      <c r="I16954" s="203"/>
      <c r="AZ16954" s="115"/>
    </row>
    <row r="16955" spans="9:52" s="180" customFormat="1" x14ac:dyDescent="0.25">
      <c r="I16955" s="203"/>
      <c r="AZ16955" s="115"/>
    </row>
    <row r="16956" spans="9:52" s="180" customFormat="1" x14ac:dyDescent="0.25">
      <c r="I16956" s="203"/>
      <c r="AZ16956" s="115"/>
    </row>
    <row r="16957" spans="9:52" s="180" customFormat="1" x14ac:dyDescent="0.25">
      <c r="I16957" s="203"/>
      <c r="AZ16957" s="115"/>
    </row>
    <row r="16958" spans="9:52" s="180" customFormat="1" x14ac:dyDescent="0.25">
      <c r="I16958" s="203"/>
      <c r="AZ16958" s="115"/>
    </row>
    <row r="16959" spans="9:52" s="180" customFormat="1" x14ac:dyDescent="0.25">
      <c r="I16959" s="203"/>
      <c r="AZ16959" s="115"/>
    </row>
    <row r="16960" spans="9:52" s="180" customFormat="1" x14ac:dyDescent="0.25">
      <c r="I16960" s="203"/>
      <c r="AZ16960" s="115"/>
    </row>
    <row r="16961" spans="9:52" s="180" customFormat="1" x14ac:dyDescent="0.25">
      <c r="I16961" s="203"/>
      <c r="AZ16961" s="115"/>
    </row>
    <row r="16962" spans="9:52" s="180" customFormat="1" x14ac:dyDescent="0.25">
      <c r="I16962" s="203"/>
      <c r="AZ16962" s="115"/>
    </row>
    <row r="16963" spans="9:52" s="180" customFormat="1" x14ac:dyDescent="0.25">
      <c r="I16963" s="203"/>
      <c r="AZ16963" s="115"/>
    </row>
    <row r="16964" spans="9:52" s="180" customFormat="1" x14ac:dyDescent="0.25">
      <c r="I16964" s="203"/>
      <c r="AZ16964" s="115"/>
    </row>
    <row r="16965" spans="9:52" s="180" customFormat="1" x14ac:dyDescent="0.25">
      <c r="I16965" s="203"/>
      <c r="AZ16965" s="115"/>
    </row>
    <row r="16966" spans="9:52" s="180" customFormat="1" x14ac:dyDescent="0.25">
      <c r="I16966" s="203"/>
      <c r="AZ16966" s="115"/>
    </row>
    <row r="16967" spans="9:52" s="180" customFormat="1" x14ac:dyDescent="0.25">
      <c r="I16967" s="203"/>
      <c r="AZ16967" s="115"/>
    </row>
    <row r="16968" spans="9:52" s="180" customFormat="1" x14ac:dyDescent="0.25">
      <c r="I16968" s="203"/>
      <c r="AZ16968" s="115"/>
    </row>
    <row r="16969" spans="9:52" s="180" customFormat="1" x14ac:dyDescent="0.25">
      <c r="I16969" s="203"/>
      <c r="AZ16969" s="115"/>
    </row>
    <row r="16970" spans="9:52" s="180" customFormat="1" x14ac:dyDescent="0.25">
      <c r="I16970" s="203"/>
      <c r="AZ16970" s="115"/>
    </row>
    <row r="16971" spans="9:52" s="180" customFormat="1" x14ac:dyDescent="0.25">
      <c r="I16971" s="203"/>
      <c r="AZ16971" s="115"/>
    </row>
    <row r="16972" spans="9:52" s="180" customFormat="1" x14ac:dyDescent="0.25">
      <c r="I16972" s="203"/>
      <c r="AZ16972" s="115"/>
    </row>
    <row r="16973" spans="9:52" s="180" customFormat="1" x14ac:dyDescent="0.25">
      <c r="I16973" s="203"/>
      <c r="AZ16973" s="115"/>
    </row>
    <row r="16974" spans="9:52" s="180" customFormat="1" x14ac:dyDescent="0.25">
      <c r="I16974" s="203"/>
      <c r="AZ16974" s="115"/>
    </row>
    <row r="16975" spans="9:52" s="180" customFormat="1" x14ac:dyDescent="0.25">
      <c r="I16975" s="203"/>
      <c r="AZ16975" s="115"/>
    </row>
    <row r="16976" spans="9:52" s="180" customFormat="1" x14ac:dyDescent="0.25">
      <c r="I16976" s="203"/>
      <c r="AZ16976" s="115"/>
    </row>
    <row r="16977" spans="9:52" s="180" customFormat="1" x14ac:dyDescent="0.25">
      <c r="I16977" s="203"/>
      <c r="AZ16977" s="115"/>
    </row>
    <row r="16978" spans="9:52" s="180" customFormat="1" x14ac:dyDescent="0.25">
      <c r="I16978" s="203"/>
      <c r="AZ16978" s="115"/>
    </row>
    <row r="16979" spans="9:52" s="180" customFormat="1" x14ac:dyDescent="0.25">
      <c r="I16979" s="203"/>
      <c r="AZ16979" s="115"/>
    </row>
    <row r="16980" spans="9:52" s="180" customFormat="1" x14ac:dyDescent="0.25">
      <c r="I16980" s="203"/>
      <c r="AZ16980" s="115"/>
    </row>
    <row r="16981" spans="9:52" s="180" customFormat="1" x14ac:dyDescent="0.25">
      <c r="I16981" s="203"/>
      <c r="AZ16981" s="115"/>
    </row>
    <row r="16982" spans="9:52" s="180" customFormat="1" x14ac:dyDescent="0.25">
      <c r="I16982" s="203"/>
      <c r="AZ16982" s="115"/>
    </row>
    <row r="16983" spans="9:52" s="180" customFormat="1" x14ac:dyDescent="0.25">
      <c r="I16983" s="203"/>
      <c r="AZ16983" s="115"/>
    </row>
    <row r="16984" spans="9:52" s="180" customFormat="1" x14ac:dyDescent="0.25">
      <c r="I16984" s="203"/>
      <c r="AZ16984" s="115"/>
    </row>
    <row r="16985" spans="9:52" s="180" customFormat="1" x14ac:dyDescent="0.25">
      <c r="I16985" s="203"/>
      <c r="AZ16985" s="115"/>
    </row>
    <row r="16986" spans="9:52" s="180" customFormat="1" x14ac:dyDescent="0.25">
      <c r="I16986" s="203"/>
      <c r="AZ16986" s="115"/>
    </row>
    <row r="16987" spans="9:52" s="180" customFormat="1" x14ac:dyDescent="0.25">
      <c r="I16987" s="203"/>
      <c r="AZ16987" s="115"/>
    </row>
    <row r="16988" spans="9:52" s="180" customFormat="1" x14ac:dyDescent="0.25">
      <c r="I16988" s="203"/>
      <c r="AZ16988" s="115"/>
    </row>
    <row r="16989" spans="9:52" s="180" customFormat="1" x14ac:dyDescent="0.25">
      <c r="I16989" s="203"/>
      <c r="AZ16989" s="115"/>
    </row>
    <row r="16990" spans="9:52" s="180" customFormat="1" x14ac:dyDescent="0.25">
      <c r="I16990" s="203"/>
      <c r="AZ16990" s="115"/>
    </row>
    <row r="16991" spans="9:52" s="180" customFormat="1" x14ac:dyDescent="0.25">
      <c r="I16991" s="203"/>
      <c r="AZ16991" s="115"/>
    </row>
    <row r="16992" spans="9:52" s="180" customFormat="1" x14ac:dyDescent="0.25">
      <c r="I16992" s="203"/>
      <c r="AZ16992" s="115"/>
    </row>
    <row r="16993" spans="9:52" s="180" customFormat="1" x14ac:dyDescent="0.25">
      <c r="I16993" s="203"/>
      <c r="AZ16993" s="115"/>
    </row>
    <row r="16994" spans="9:52" s="180" customFormat="1" x14ac:dyDescent="0.25">
      <c r="I16994" s="203"/>
      <c r="AZ16994" s="115"/>
    </row>
    <row r="16995" spans="9:52" s="180" customFormat="1" x14ac:dyDescent="0.25">
      <c r="I16995" s="203"/>
      <c r="AZ16995" s="115"/>
    </row>
    <row r="16996" spans="9:52" s="180" customFormat="1" x14ac:dyDescent="0.25">
      <c r="I16996" s="203"/>
      <c r="AZ16996" s="115"/>
    </row>
    <row r="16997" spans="9:52" s="180" customFormat="1" x14ac:dyDescent="0.25">
      <c r="I16997" s="203"/>
      <c r="AZ16997" s="115"/>
    </row>
    <row r="16998" spans="9:52" s="180" customFormat="1" x14ac:dyDescent="0.25">
      <c r="I16998" s="203"/>
      <c r="AZ16998" s="115"/>
    </row>
    <row r="16999" spans="9:52" s="180" customFormat="1" x14ac:dyDescent="0.25">
      <c r="I16999" s="203"/>
      <c r="AZ16999" s="115"/>
    </row>
    <row r="17000" spans="9:52" s="180" customFormat="1" x14ac:dyDescent="0.25">
      <c r="I17000" s="203"/>
      <c r="AZ17000" s="115"/>
    </row>
    <row r="17001" spans="9:52" s="180" customFormat="1" x14ac:dyDescent="0.25">
      <c r="I17001" s="203"/>
      <c r="AZ17001" s="115"/>
    </row>
    <row r="17002" spans="9:52" s="180" customFormat="1" x14ac:dyDescent="0.25">
      <c r="I17002" s="203"/>
      <c r="AZ17002" s="115"/>
    </row>
    <row r="17003" spans="9:52" s="180" customFormat="1" x14ac:dyDescent="0.25">
      <c r="I17003" s="203"/>
      <c r="AZ17003" s="115"/>
    </row>
    <row r="17004" spans="9:52" s="180" customFormat="1" x14ac:dyDescent="0.25">
      <c r="I17004" s="203"/>
      <c r="AZ17004" s="115"/>
    </row>
    <row r="17005" spans="9:52" s="180" customFormat="1" x14ac:dyDescent="0.25">
      <c r="I17005" s="203"/>
      <c r="AZ17005" s="115"/>
    </row>
    <row r="17006" spans="9:52" s="180" customFormat="1" x14ac:dyDescent="0.25">
      <c r="I17006" s="203"/>
      <c r="AZ17006" s="115"/>
    </row>
    <row r="17007" spans="9:52" s="180" customFormat="1" x14ac:dyDescent="0.25">
      <c r="I17007" s="203"/>
      <c r="AZ17007" s="115"/>
    </row>
    <row r="17008" spans="9:52" s="180" customFormat="1" x14ac:dyDescent="0.25">
      <c r="I17008" s="203"/>
      <c r="AZ17008" s="115"/>
    </row>
    <row r="17009" spans="9:52" s="180" customFormat="1" x14ac:dyDescent="0.25">
      <c r="I17009" s="203"/>
      <c r="AZ17009" s="115"/>
    </row>
    <row r="17010" spans="9:52" s="180" customFormat="1" x14ac:dyDescent="0.25">
      <c r="I17010" s="203"/>
      <c r="AZ17010" s="115"/>
    </row>
    <row r="17011" spans="9:52" s="180" customFormat="1" x14ac:dyDescent="0.25">
      <c r="I17011" s="203"/>
      <c r="AZ17011" s="115"/>
    </row>
    <row r="17012" spans="9:52" s="180" customFormat="1" x14ac:dyDescent="0.25">
      <c r="I17012" s="203"/>
      <c r="AZ17012" s="115"/>
    </row>
    <row r="17013" spans="9:52" s="180" customFormat="1" x14ac:dyDescent="0.25">
      <c r="I17013" s="203"/>
      <c r="AZ17013" s="115"/>
    </row>
    <row r="17014" spans="9:52" s="180" customFormat="1" x14ac:dyDescent="0.25">
      <c r="I17014" s="203"/>
      <c r="AZ17014" s="115"/>
    </row>
    <row r="17015" spans="9:52" s="180" customFormat="1" x14ac:dyDescent="0.25">
      <c r="I17015" s="203"/>
      <c r="AZ17015" s="115"/>
    </row>
    <row r="17016" spans="9:52" s="180" customFormat="1" x14ac:dyDescent="0.25">
      <c r="I17016" s="203"/>
      <c r="AZ17016" s="115"/>
    </row>
    <row r="17017" spans="9:52" s="180" customFormat="1" x14ac:dyDescent="0.25">
      <c r="I17017" s="203"/>
      <c r="AZ17017" s="115"/>
    </row>
    <row r="17018" spans="9:52" s="180" customFormat="1" x14ac:dyDescent="0.25">
      <c r="I17018" s="203"/>
      <c r="AZ17018" s="115"/>
    </row>
    <row r="17019" spans="9:52" s="180" customFormat="1" x14ac:dyDescent="0.25">
      <c r="I17019" s="203"/>
      <c r="AZ17019" s="115"/>
    </row>
    <row r="17020" spans="9:52" s="180" customFormat="1" x14ac:dyDescent="0.25">
      <c r="I17020" s="203"/>
      <c r="AZ17020" s="115"/>
    </row>
    <row r="17021" spans="9:52" s="180" customFormat="1" x14ac:dyDescent="0.25">
      <c r="I17021" s="203"/>
      <c r="AZ17021" s="115"/>
    </row>
    <row r="17022" spans="9:52" s="180" customFormat="1" x14ac:dyDescent="0.25">
      <c r="I17022" s="203"/>
      <c r="AZ17022" s="115"/>
    </row>
    <row r="17023" spans="9:52" s="180" customFormat="1" x14ac:dyDescent="0.25">
      <c r="I17023" s="203"/>
      <c r="AZ17023" s="115"/>
    </row>
    <row r="17024" spans="9:52" s="180" customFormat="1" x14ac:dyDescent="0.25">
      <c r="I17024" s="203"/>
      <c r="AZ17024" s="115"/>
    </row>
    <row r="17025" spans="9:52" s="180" customFormat="1" x14ac:dyDescent="0.25">
      <c r="I17025" s="203"/>
      <c r="AZ17025" s="115"/>
    </row>
    <row r="17026" spans="9:52" s="180" customFormat="1" x14ac:dyDescent="0.25">
      <c r="I17026" s="203"/>
      <c r="AZ17026" s="115"/>
    </row>
    <row r="17027" spans="9:52" s="180" customFormat="1" x14ac:dyDescent="0.25">
      <c r="I17027" s="203"/>
      <c r="AZ17027" s="115"/>
    </row>
    <row r="17028" spans="9:52" s="180" customFormat="1" x14ac:dyDescent="0.25">
      <c r="I17028" s="203"/>
      <c r="AZ17028" s="115"/>
    </row>
    <row r="17029" spans="9:52" s="180" customFormat="1" x14ac:dyDescent="0.25">
      <c r="I17029" s="203"/>
      <c r="AZ17029" s="115"/>
    </row>
    <row r="17030" spans="9:52" s="180" customFormat="1" x14ac:dyDescent="0.25">
      <c r="I17030" s="203"/>
      <c r="AZ17030" s="115"/>
    </row>
    <row r="17031" spans="9:52" s="180" customFormat="1" x14ac:dyDescent="0.25">
      <c r="I17031" s="203"/>
      <c r="AZ17031" s="115"/>
    </row>
    <row r="17032" spans="9:52" s="180" customFormat="1" x14ac:dyDescent="0.25">
      <c r="I17032" s="203"/>
      <c r="AZ17032" s="115"/>
    </row>
    <row r="17033" spans="9:52" s="180" customFormat="1" x14ac:dyDescent="0.25">
      <c r="I17033" s="203"/>
      <c r="AZ17033" s="115"/>
    </row>
    <row r="17034" spans="9:52" s="180" customFormat="1" x14ac:dyDescent="0.25">
      <c r="I17034" s="203"/>
      <c r="AZ17034" s="115"/>
    </row>
    <row r="17035" spans="9:52" s="180" customFormat="1" x14ac:dyDescent="0.25">
      <c r="I17035" s="203"/>
      <c r="AZ17035" s="115"/>
    </row>
    <row r="17036" spans="9:52" s="180" customFormat="1" x14ac:dyDescent="0.25">
      <c r="I17036" s="203"/>
      <c r="AZ17036" s="115"/>
    </row>
    <row r="17037" spans="9:52" s="180" customFormat="1" x14ac:dyDescent="0.25">
      <c r="I17037" s="203"/>
      <c r="AZ17037" s="115"/>
    </row>
    <row r="17038" spans="9:52" s="180" customFormat="1" x14ac:dyDescent="0.25">
      <c r="I17038" s="203"/>
      <c r="AZ17038" s="115"/>
    </row>
    <row r="17039" spans="9:52" s="180" customFormat="1" x14ac:dyDescent="0.25">
      <c r="I17039" s="203"/>
      <c r="AZ17039" s="115"/>
    </row>
    <row r="17040" spans="9:52" s="180" customFormat="1" x14ac:dyDescent="0.25">
      <c r="I17040" s="203"/>
      <c r="AZ17040" s="115"/>
    </row>
    <row r="17041" spans="9:52" s="180" customFormat="1" x14ac:dyDescent="0.25">
      <c r="I17041" s="203"/>
      <c r="AZ17041" s="115"/>
    </row>
    <row r="17042" spans="9:52" s="180" customFormat="1" x14ac:dyDescent="0.25">
      <c r="I17042" s="203"/>
      <c r="AZ17042" s="115"/>
    </row>
    <row r="17043" spans="9:52" s="180" customFormat="1" x14ac:dyDescent="0.25">
      <c r="I17043" s="203"/>
      <c r="AZ17043" s="115"/>
    </row>
    <row r="17044" spans="9:52" s="180" customFormat="1" x14ac:dyDescent="0.25">
      <c r="I17044" s="203"/>
      <c r="AZ17044" s="115"/>
    </row>
    <row r="17045" spans="9:52" s="180" customFormat="1" x14ac:dyDescent="0.25">
      <c r="I17045" s="203"/>
      <c r="AZ17045" s="115"/>
    </row>
    <row r="17046" spans="9:52" s="180" customFormat="1" x14ac:dyDescent="0.25">
      <c r="I17046" s="203"/>
      <c r="AZ17046" s="115"/>
    </row>
    <row r="17047" spans="9:52" s="180" customFormat="1" x14ac:dyDescent="0.25">
      <c r="I17047" s="203"/>
      <c r="AZ17047" s="115"/>
    </row>
    <row r="17048" spans="9:52" s="180" customFormat="1" x14ac:dyDescent="0.25">
      <c r="I17048" s="203"/>
      <c r="AZ17048" s="115"/>
    </row>
    <row r="17049" spans="9:52" s="180" customFormat="1" x14ac:dyDescent="0.25">
      <c r="I17049" s="203"/>
      <c r="AZ17049" s="115"/>
    </row>
    <row r="17050" spans="9:52" s="180" customFormat="1" x14ac:dyDescent="0.25">
      <c r="I17050" s="203"/>
      <c r="AZ17050" s="115"/>
    </row>
    <row r="17051" spans="9:52" s="180" customFormat="1" x14ac:dyDescent="0.25">
      <c r="I17051" s="203"/>
      <c r="AZ17051" s="115"/>
    </row>
    <row r="17052" spans="9:52" s="180" customFormat="1" x14ac:dyDescent="0.25">
      <c r="I17052" s="203"/>
      <c r="AZ17052" s="115"/>
    </row>
    <row r="17053" spans="9:52" s="180" customFormat="1" x14ac:dyDescent="0.25">
      <c r="I17053" s="203"/>
      <c r="AZ17053" s="115"/>
    </row>
    <row r="17054" spans="9:52" s="180" customFormat="1" x14ac:dyDescent="0.25">
      <c r="I17054" s="203"/>
      <c r="AZ17054" s="115"/>
    </row>
    <row r="17055" spans="9:52" s="180" customFormat="1" x14ac:dyDescent="0.25">
      <c r="I17055" s="203"/>
      <c r="AZ17055" s="115"/>
    </row>
    <row r="17056" spans="9:52" s="180" customFormat="1" x14ac:dyDescent="0.25">
      <c r="I17056" s="203"/>
      <c r="AZ17056" s="115"/>
    </row>
    <row r="17057" spans="9:52" s="180" customFormat="1" x14ac:dyDescent="0.25">
      <c r="I17057" s="203"/>
      <c r="AZ17057" s="115"/>
    </row>
    <row r="17058" spans="9:52" s="180" customFormat="1" x14ac:dyDescent="0.25">
      <c r="I17058" s="203"/>
      <c r="AZ17058" s="115"/>
    </row>
    <row r="17059" spans="9:52" s="180" customFormat="1" x14ac:dyDescent="0.25">
      <c r="I17059" s="203"/>
      <c r="AZ17059" s="115"/>
    </row>
    <row r="17060" spans="9:52" s="180" customFormat="1" x14ac:dyDescent="0.25">
      <c r="I17060" s="203"/>
      <c r="AZ17060" s="115"/>
    </row>
    <row r="17061" spans="9:52" s="180" customFormat="1" x14ac:dyDescent="0.25">
      <c r="I17061" s="203"/>
      <c r="AZ17061" s="115"/>
    </row>
    <row r="17062" spans="9:52" s="180" customFormat="1" x14ac:dyDescent="0.25">
      <c r="I17062" s="203"/>
      <c r="AZ17062" s="115"/>
    </row>
    <row r="17063" spans="9:52" s="180" customFormat="1" x14ac:dyDescent="0.25">
      <c r="I17063" s="203"/>
      <c r="AZ17063" s="115"/>
    </row>
    <row r="17064" spans="9:52" s="180" customFormat="1" x14ac:dyDescent="0.25">
      <c r="I17064" s="203"/>
      <c r="AZ17064" s="115"/>
    </row>
    <row r="17065" spans="9:52" s="180" customFormat="1" x14ac:dyDescent="0.25">
      <c r="I17065" s="203"/>
      <c r="AZ17065" s="115"/>
    </row>
    <row r="17066" spans="9:52" s="180" customFormat="1" x14ac:dyDescent="0.25">
      <c r="I17066" s="203"/>
      <c r="AZ17066" s="115"/>
    </row>
    <row r="17067" spans="9:52" s="180" customFormat="1" x14ac:dyDescent="0.25">
      <c r="I17067" s="203"/>
      <c r="AZ17067" s="115"/>
    </row>
    <row r="17068" spans="9:52" s="180" customFormat="1" x14ac:dyDescent="0.25">
      <c r="I17068" s="203"/>
      <c r="AZ17068" s="115"/>
    </row>
    <row r="17069" spans="9:52" s="180" customFormat="1" x14ac:dyDescent="0.25">
      <c r="I17069" s="203"/>
      <c r="AZ17069" s="115"/>
    </row>
    <row r="17070" spans="9:52" s="180" customFormat="1" x14ac:dyDescent="0.25">
      <c r="I17070" s="203"/>
      <c r="AZ17070" s="115"/>
    </row>
    <row r="17071" spans="9:52" s="180" customFormat="1" x14ac:dyDescent="0.25">
      <c r="I17071" s="203"/>
      <c r="AZ17071" s="115"/>
    </row>
    <row r="17072" spans="9:52" s="180" customFormat="1" x14ac:dyDescent="0.25">
      <c r="I17072" s="203"/>
      <c r="AZ17072" s="115"/>
    </row>
    <row r="17073" spans="9:52" s="180" customFormat="1" x14ac:dyDescent="0.25">
      <c r="I17073" s="203"/>
      <c r="AZ17073" s="115"/>
    </row>
    <row r="17074" spans="9:52" s="180" customFormat="1" x14ac:dyDescent="0.25">
      <c r="I17074" s="203"/>
      <c r="AZ17074" s="115"/>
    </row>
    <row r="17075" spans="9:52" s="180" customFormat="1" x14ac:dyDescent="0.25">
      <c r="I17075" s="203"/>
      <c r="AZ17075" s="115"/>
    </row>
    <row r="17076" spans="9:52" s="180" customFormat="1" x14ac:dyDescent="0.25">
      <c r="I17076" s="203"/>
      <c r="AZ17076" s="115"/>
    </row>
    <row r="17077" spans="9:52" s="180" customFormat="1" x14ac:dyDescent="0.25">
      <c r="I17077" s="203"/>
      <c r="AZ17077" s="115"/>
    </row>
    <row r="17078" spans="9:52" s="180" customFormat="1" x14ac:dyDescent="0.25">
      <c r="I17078" s="203"/>
      <c r="AZ17078" s="115"/>
    </row>
    <row r="17079" spans="9:52" s="180" customFormat="1" x14ac:dyDescent="0.25">
      <c r="I17079" s="203"/>
      <c r="AZ17079" s="115"/>
    </row>
    <row r="17080" spans="9:52" s="180" customFormat="1" x14ac:dyDescent="0.25">
      <c r="I17080" s="203"/>
      <c r="AZ17080" s="115"/>
    </row>
    <row r="17081" spans="9:52" s="180" customFormat="1" x14ac:dyDescent="0.25">
      <c r="I17081" s="203"/>
      <c r="AZ17081" s="115"/>
    </row>
    <row r="17082" spans="9:52" s="180" customFormat="1" x14ac:dyDescent="0.25">
      <c r="I17082" s="203"/>
      <c r="AZ17082" s="115"/>
    </row>
    <row r="17083" spans="9:52" s="180" customFormat="1" x14ac:dyDescent="0.25">
      <c r="I17083" s="203"/>
      <c r="AZ17083" s="115"/>
    </row>
    <row r="17084" spans="9:52" s="180" customFormat="1" x14ac:dyDescent="0.25">
      <c r="I17084" s="203"/>
      <c r="AZ17084" s="115"/>
    </row>
    <row r="17085" spans="9:52" s="180" customFormat="1" x14ac:dyDescent="0.25">
      <c r="I17085" s="203"/>
      <c r="AZ17085" s="115"/>
    </row>
    <row r="17086" spans="9:52" s="180" customFormat="1" x14ac:dyDescent="0.25">
      <c r="I17086" s="203"/>
      <c r="AZ17086" s="115"/>
    </row>
    <row r="17087" spans="9:52" s="180" customFormat="1" x14ac:dyDescent="0.25">
      <c r="I17087" s="203"/>
      <c r="AZ17087" s="115"/>
    </row>
    <row r="17088" spans="9:52" s="180" customFormat="1" x14ac:dyDescent="0.25">
      <c r="I17088" s="203"/>
      <c r="AZ17088" s="115"/>
    </row>
    <row r="17089" spans="9:52" s="180" customFormat="1" x14ac:dyDescent="0.25">
      <c r="I17089" s="203"/>
      <c r="AZ17089" s="115"/>
    </row>
    <row r="17090" spans="9:52" s="180" customFormat="1" x14ac:dyDescent="0.25">
      <c r="I17090" s="203"/>
      <c r="AZ17090" s="115"/>
    </row>
    <row r="17091" spans="9:52" s="180" customFormat="1" x14ac:dyDescent="0.25">
      <c r="I17091" s="203"/>
      <c r="AZ17091" s="115"/>
    </row>
    <row r="17092" spans="9:52" s="180" customFormat="1" x14ac:dyDescent="0.25">
      <c r="I17092" s="203"/>
      <c r="AZ17092" s="115"/>
    </row>
    <row r="17093" spans="9:52" s="180" customFormat="1" x14ac:dyDescent="0.25">
      <c r="I17093" s="203"/>
      <c r="AZ17093" s="115"/>
    </row>
    <row r="17094" spans="9:52" s="180" customFormat="1" x14ac:dyDescent="0.25">
      <c r="I17094" s="203"/>
      <c r="AZ17094" s="115"/>
    </row>
    <row r="17095" spans="9:52" s="180" customFormat="1" x14ac:dyDescent="0.25">
      <c r="I17095" s="203"/>
      <c r="AZ17095" s="115"/>
    </row>
    <row r="17096" spans="9:52" s="180" customFormat="1" x14ac:dyDescent="0.25">
      <c r="I17096" s="203"/>
      <c r="AZ17096" s="115"/>
    </row>
    <row r="17097" spans="9:52" s="180" customFormat="1" x14ac:dyDescent="0.25">
      <c r="I17097" s="203"/>
      <c r="AZ17097" s="115"/>
    </row>
    <row r="17098" spans="9:52" s="180" customFormat="1" x14ac:dyDescent="0.25">
      <c r="I17098" s="203"/>
      <c r="AZ17098" s="115"/>
    </row>
    <row r="17099" spans="9:52" s="180" customFormat="1" x14ac:dyDescent="0.25">
      <c r="I17099" s="203"/>
      <c r="AZ17099" s="115"/>
    </row>
    <row r="17100" spans="9:52" s="180" customFormat="1" x14ac:dyDescent="0.25">
      <c r="I17100" s="203"/>
      <c r="AZ17100" s="115"/>
    </row>
    <row r="17101" spans="9:52" s="180" customFormat="1" x14ac:dyDescent="0.25">
      <c r="I17101" s="203"/>
      <c r="AZ17101" s="115"/>
    </row>
    <row r="17102" spans="9:52" s="180" customFormat="1" x14ac:dyDescent="0.25">
      <c r="I17102" s="203"/>
      <c r="AZ17102" s="115"/>
    </row>
    <row r="17103" spans="9:52" s="180" customFormat="1" x14ac:dyDescent="0.25">
      <c r="I17103" s="203"/>
      <c r="AZ17103" s="115"/>
    </row>
    <row r="17104" spans="9:52" s="180" customFormat="1" x14ac:dyDescent="0.25">
      <c r="I17104" s="203"/>
      <c r="AZ17104" s="115"/>
    </row>
    <row r="17105" spans="9:52" s="180" customFormat="1" x14ac:dyDescent="0.25">
      <c r="I17105" s="203"/>
      <c r="AZ17105" s="115"/>
    </row>
    <row r="17106" spans="9:52" s="180" customFormat="1" x14ac:dyDescent="0.25">
      <c r="I17106" s="203"/>
      <c r="AZ17106" s="115"/>
    </row>
    <row r="17107" spans="9:52" s="180" customFormat="1" x14ac:dyDescent="0.25">
      <c r="I17107" s="203"/>
      <c r="AZ17107" s="115"/>
    </row>
    <row r="17108" spans="9:52" s="180" customFormat="1" x14ac:dyDescent="0.25">
      <c r="I17108" s="203"/>
      <c r="AZ17108" s="115"/>
    </row>
    <row r="17109" spans="9:52" s="180" customFormat="1" x14ac:dyDescent="0.25">
      <c r="I17109" s="203"/>
      <c r="AZ17109" s="115"/>
    </row>
    <row r="17110" spans="9:52" s="180" customFormat="1" x14ac:dyDescent="0.25">
      <c r="I17110" s="203"/>
      <c r="AZ17110" s="115"/>
    </row>
    <row r="17111" spans="9:52" s="180" customFormat="1" x14ac:dyDescent="0.25">
      <c r="I17111" s="203"/>
      <c r="AZ17111" s="115"/>
    </row>
    <row r="17112" spans="9:52" s="180" customFormat="1" x14ac:dyDescent="0.25">
      <c r="I17112" s="203"/>
      <c r="AZ17112" s="115"/>
    </row>
    <row r="17113" spans="9:52" s="180" customFormat="1" x14ac:dyDescent="0.25">
      <c r="I17113" s="203"/>
      <c r="AZ17113" s="115"/>
    </row>
    <row r="17114" spans="9:52" s="180" customFormat="1" x14ac:dyDescent="0.25">
      <c r="I17114" s="203"/>
      <c r="AZ17114" s="115"/>
    </row>
    <row r="17115" spans="9:52" s="180" customFormat="1" x14ac:dyDescent="0.25">
      <c r="I17115" s="203"/>
      <c r="AZ17115" s="115"/>
    </row>
    <row r="17116" spans="9:52" s="180" customFormat="1" x14ac:dyDescent="0.25">
      <c r="I17116" s="203"/>
      <c r="AZ17116" s="115"/>
    </row>
    <row r="17117" spans="9:52" s="180" customFormat="1" x14ac:dyDescent="0.25">
      <c r="I17117" s="203"/>
      <c r="AZ17117" s="115"/>
    </row>
    <row r="17118" spans="9:52" s="180" customFormat="1" x14ac:dyDescent="0.25">
      <c r="I17118" s="203"/>
      <c r="AZ17118" s="115"/>
    </row>
    <row r="17119" spans="9:52" s="180" customFormat="1" x14ac:dyDescent="0.25">
      <c r="I17119" s="203"/>
      <c r="AZ17119" s="115"/>
    </row>
    <row r="17120" spans="9:52" s="180" customFormat="1" x14ac:dyDescent="0.25">
      <c r="I17120" s="203"/>
      <c r="AZ17120" s="115"/>
    </row>
    <row r="17121" spans="9:52" s="180" customFormat="1" x14ac:dyDescent="0.25">
      <c r="I17121" s="203"/>
      <c r="AZ17121" s="115"/>
    </row>
    <row r="17122" spans="9:52" s="180" customFormat="1" x14ac:dyDescent="0.25">
      <c r="I17122" s="203"/>
      <c r="AZ17122" s="115"/>
    </row>
    <row r="17123" spans="9:52" s="180" customFormat="1" x14ac:dyDescent="0.25">
      <c r="I17123" s="203"/>
      <c r="AZ17123" s="115"/>
    </row>
    <row r="17124" spans="9:52" s="180" customFormat="1" x14ac:dyDescent="0.25">
      <c r="I17124" s="203"/>
      <c r="AZ17124" s="115"/>
    </row>
    <row r="17125" spans="9:52" s="180" customFormat="1" x14ac:dyDescent="0.25">
      <c r="I17125" s="203"/>
      <c r="AZ17125" s="115"/>
    </row>
    <row r="17126" spans="9:52" s="180" customFormat="1" x14ac:dyDescent="0.25">
      <c r="I17126" s="203"/>
      <c r="AZ17126" s="115"/>
    </row>
    <row r="17127" spans="9:52" s="180" customFormat="1" x14ac:dyDescent="0.25">
      <c r="I17127" s="203"/>
      <c r="AZ17127" s="115"/>
    </row>
    <row r="17128" spans="9:52" s="180" customFormat="1" x14ac:dyDescent="0.25">
      <c r="I17128" s="203"/>
      <c r="AZ17128" s="115"/>
    </row>
    <row r="17129" spans="9:52" s="180" customFormat="1" x14ac:dyDescent="0.25">
      <c r="I17129" s="203"/>
      <c r="AZ17129" s="115"/>
    </row>
    <row r="17130" spans="9:52" s="180" customFormat="1" x14ac:dyDescent="0.25">
      <c r="I17130" s="203"/>
      <c r="AZ17130" s="115"/>
    </row>
    <row r="17131" spans="9:52" s="180" customFormat="1" x14ac:dyDescent="0.25">
      <c r="I17131" s="203"/>
      <c r="AZ17131" s="115"/>
    </row>
    <row r="17132" spans="9:52" s="180" customFormat="1" x14ac:dyDescent="0.25">
      <c r="I17132" s="203"/>
      <c r="AZ17132" s="115"/>
    </row>
    <row r="17133" spans="9:52" s="180" customFormat="1" x14ac:dyDescent="0.25">
      <c r="I17133" s="203"/>
      <c r="AZ17133" s="115"/>
    </row>
    <row r="17134" spans="9:52" s="180" customFormat="1" x14ac:dyDescent="0.25">
      <c r="I17134" s="203"/>
      <c r="AZ17134" s="115"/>
    </row>
    <row r="17135" spans="9:52" s="180" customFormat="1" x14ac:dyDescent="0.25">
      <c r="I17135" s="203"/>
      <c r="AZ17135" s="115"/>
    </row>
    <row r="17136" spans="9:52" s="180" customFormat="1" x14ac:dyDescent="0.25">
      <c r="I17136" s="203"/>
      <c r="AZ17136" s="115"/>
    </row>
    <row r="17137" spans="9:52" s="180" customFormat="1" x14ac:dyDescent="0.25">
      <c r="I17137" s="203"/>
      <c r="AZ17137" s="115"/>
    </row>
    <row r="17138" spans="9:52" s="180" customFormat="1" x14ac:dyDescent="0.25">
      <c r="I17138" s="203"/>
      <c r="AZ17138" s="115"/>
    </row>
    <row r="17139" spans="9:52" s="180" customFormat="1" x14ac:dyDescent="0.25">
      <c r="I17139" s="203"/>
      <c r="AZ17139" s="115"/>
    </row>
    <row r="17140" spans="9:52" s="180" customFormat="1" x14ac:dyDescent="0.25">
      <c r="I17140" s="203"/>
      <c r="AZ17140" s="115"/>
    </row>
    <row r="17141" spans="9:52" s="180" customFormat="1" x14ac:dyDescent="0.25">
      <c r="I17141" s="203"/>
      <c r="AZ17141" s="115"/>
    </row>
    <row r="17142" spans="9:52" s="180" customFormat="1" x14ac:dyDescent="0.25">
      <c r="I17142" s="203"/>
      <c r="AZ17142" s="115"/>
    </row>
    <row r="17143" spans="9:52" s="180" customFormat="1" x14ac:dyDescent="0.25">
      <c r="I17143" s="203"/>
      <c r="AZ17143" s="115"/>
    </row>
    <row r="17144" spans="9:52" s="180" customFormat="1" x14ac:dyDescent="0.25">
      <c r="I17144" s="203"/>
      <c r="AZ17144" s="115"/>
    </row>
    <row r="17145" spans="9:52" s="180" customFormat="1" x14ac:dyDescent="0.25">
      <c r="I17145" s="203"/>
      <c r="AZ17145" s="115"/>
    </row>
    <row r="17146" spans="9:52" s="180" customFormat="1" x14ac:dyDescent="0.25">
      <c r="I17146" s="203"/>
      <c r="AZ17146" s="115"/>
    </row>
    <row r="17147" spans="9:52" s="180" customFormat="1" x14ac:dyDescent="0.25">
      <c r="I17147" s="203"/>
      <c r="AZ17147" s="115"/>
    </row>
    <row r="17148" spans="9:52" s="180" customFormat="1" x14ac:dyDescent="0.25">
      <c r="I17148" s="203"/>
      <c r="AZ17148" s="115"/>
    </row>
    <row r="17149" spans="9:52" s="180" customFormat="1" x14ac:dyDescent="0.25">
      <c r="I17149" s="203"/>
      <c r="AZ17149" s="115"/>
    </row>
    <row r="17150" spans="9:52" s="180" customFormat="1" x14ac:dyDescent="0.25">
      <c r="I17150" s="203"/>
      <c r="AZ17150" s="115"/>
    </row>
    <row r="17151" spans="9:52" s="180" customFormat="1" x14ac:dyDescent="0.25">
      <c r="I17151" s="203"/>
      <c r="AZ17151" s="115"/>
    </row>
    <row r="17152" spans="9:52" s="180" customFormat="1" x14ac:dyDescent="0.25">
      <c r="I17152" s="203"/>
      <c r="AZ17152" s="115"/>
    </row>
    <row r="17153" spans="9:52" s="180" customFormat="1" x14ac:dyDescent="0.25">
      <c r="I17153" s="203"/>
      <c r="AZ17153" s="115"/>
    </row>
    <row r="17154" spans="9:52" s="180" customFormat="1" x14ac:dyDescent="0.25">
      <c r="I17154" s="203"/>
      <c r="AZ17154" s="115"/>
    </row>
    <row r="17155" spans="9:52" s="180" customFormat="1" x14ac:dyDescent="0.25">
      <c r="I17155" s="203"/>
      <c r="AZ17155" s="115"/>
    </row>
    <row r="17156" spans="9:52" s="180" customFormat="1" x14ac:dyDescent="0.25">
      <c r="I17156" s="203"/>
      <c r="AZ17156" s="115"/>
    </row>
    <row r="17157" spans="9:52" s="180" customFormat="1" x14ac:dyDescent="0.25">
      <c r="I17157" s="203"/>
      <c r="AZ17157" s="115"/>
    </row>
    <row r="17158" spans="9:52" s="180" customFormat="1" x14ac:dyDescent="0.25">
      <c r="I17158" s="203"/>
      <c r="AZ17158" s="115"/>
    </row>
    <row r="17159" spans="9:52" s="180" customFormat="1" x14ac:dyDescent="0.25">
      <c r="I17159" s="203"/>
      <c r="AZ17159" s="115"/>
    </row>
    <row r="17160" spans="9:52" s="180" customFormat="1" x14ac:dyDescent="0.25">
      <c r="I17160" s="203"/>
      <c r="AZ17160" s="115"/>
    </row>
    <row r="17161" spans="9:52" s="180" customFormat="1" x14ac:dyDescent="0.25">
      <c r="I17161" s="203"/>
      <c r="AZ17161" s="115"/>
    </row>
    <row r="17162" spans="9:52" s="180" customFormat="1" x14ac:dyDescent="0.25">
      <c r="I17162" s="203"/>
      <c r="AZ17162" s="115"/>
    </row>
    <row r="17163" spans="9:52" s="180" customFormat="1" x14ac:dyDescent="0.25">
      <c r="I17163" s="203"/>
      <c r="AZ17163" s="115"/>
    </row>
    <row r="17164" spans="9:52" s="180" customFormat="1" x14ac:dyDescent="0.25">
      <c r="I17164" s="203"/>
      <c r="AZ17164" s="115"/>
    </row>
    <row r="17165" spans="9:52" s="180" customFormat="1" x14ac:dyDescent="0.25">
      <c r="I17165" s="203"/>
      <c r="AZ17165" s="115"/>
    </row>
    <row r="17166" spans="9:52" s="180" customFormat="1" x14ac:dyDescent="0.25">
      <c r="I17166" s="203"/>
      <c r="AZ17166" s="115"/>
    </row>
    <row r="17167" spans="9:52" s="180" customFormat="1" x14ac:dyDescent="0.25">
      <c r="I17167" s="203"/>
      <c r="AZ17167" s="115"/>
    </row>
    <row r="17168" spans="9:52" s="180" customFormat="1" x14ac:dyDescent="0.25">
      <c r="I17168" s="203"/>
      <c r="AZ17168" s="115"/>
    </row>
    <row r="17169" spans="9:52" s="180" customFormat="1" x14ac:dyDescent="0.25">
      <c r="I17169" s="203"/>
      <c r="AZ17169" s="115"/>
    </row>
    <row r="17170" spans="9:52" s="180" customFormat="1" x14ac:dyDescent="0.25">
      <c r="I17170" s="203"/>
      <c r="AZ17170" s="115"/>
    </row>
    <row r="17171" spans="9:52" s="180" customFormat="1" x14ac:dyDescent="0.25">
      <c r="I17171" s="203"/>
      <c r="AZ17171" s="115"/>
    </row>
    <row r="17172" spans="9:52" s="180" customFormat="1" x14ac:dyDescent="0.25">
      <c r="I17172" s="203"/>
      <c r="AZ17172" s="115"/>
    </row>
    <row r="17173" spans="9:52" s="180" customFormat="1" x14ac:dyDescent="0.25">
      <c r="I17173" s="203"/>
      <c r="AZ17173" s="115"/>
    </row>
    <row r="17174" spans="9:52" s="180" customFormat="1" x14ac:dyDescent="0.25">
      <c r="I17174" s="203"/>
      <c r="AZ17174" s="115"/>
    </row>
    <row r="17175" spans="9:52" s="180" customFormat="1" x14ac:dyDescent="0.25">
      <c r="I17175" s="203"/>
      <c r="AZ17175" s="115"/>
    </row>
    <row r="17176" spans="9:52" s="180" customFormat="1" x14ac:dyDescent="0.25">
      <c r="I17176" s="203"/>
      <c r="AZ17176" s="115"/>
    </row>
    <row r="17177" spans="9:52" s="180" customFormat="1" x14ac:dyDescent="0.25">
      <c r="I17177" s="203"/>
      <c r="AZ17177" s="115"/>
    </row>
    <row r="17178" spans="9:52" s="180" customFormat="1" x14ac:dyDescent="0.25">
      <c r="I17178" s="203"/>
      <c r="AZ17178" s="115"/>
    </row>
    <row r="17179" spans="9:52" s="180" customFormat="1" x14ac:dyDescent="0.25">
      <c r="I17179" s="203"/>
      <c r="AZ17179" s="115"/>
    </row>
    <row r="17180" spans="9:52" s="180" customFormat="1" x14ac:dyDescent="0.25">
      <c r="I17180" s="203"/>
      <c r="AZ17180" s="115"/>
    </row>
    <row r="17181" spans="9:52" s="180" customFormat="1" x14ac:dyDescent="0.25">
      <c r="I17181" s="203"/>
      <c r="AZ17181" s="115"/>
    </row>
    <row r="17182" spans="9:52" s="180" customFormat="1" x14ac:dyDescent="0.25">
      <c r="I17182" s="203"/>
      <c r="AZ17182" s="115"/>
    </row>
    <row r="17183" spans="9:52" s="180" customFormat="1" x14ac:dyDescent="0.25">
      <c r="I17183" s="203"/>
      <c r="AZ17183" s="115"/>
    </row>
    <row r="17184" spans="9:52" s="180" customFormat="1" x14ac:dyDescent="0.25">
      <c r="I17184" s="203"/>
      <c r="AZ17184" s="115"/>
    </row>
    <row r="17185" spans="9:52" s="180" customFormat="1" x14ac:dyDescent="0.25">
      <c r="I17185" s="203"/>
      <c r="AZ17185" s="115"/>
    </row>
    <row r="17186" spans="9:52" s="180" customFormat="1" x14ac:dyDescent="0.25">
      <c r="I17186" s="203"/>
      <c r="AZ17186" s="115"/>
    </row>
    <row r="17187" spans="9:52" s="180" customFormat="1" x14ac:dyDescent="0.25">
      <c r="I17187" s="203"/>
      <c r="AZ17187" s="115"/>
    </row>
    <row r="17188" spans="9:52" s="180" customFormat="1" x14ac:dyDescent="0.25">
      <c r="I17188" s="203"/>
      <c r="AZ17188" s="115"/>
    </row>
    <row r="17189" spans="9:52" s="180" customFormat="1" x14ac:dyDescent="0.25">
      <c r="I17189" s="203"/>
      <c r="AZ17189" s="115"/>
    </row>
    <row r="17190" spans="9:52" s="180" customFormat="1" x14ac:dyDescent="0.25">
      <c r="I17190" s="203"/>
      <c r="AZ17190" s="115"/>
    </row>
    <row r="17191" spans="9:52" s="180" customFormat="1" x14ac:dyDescent="0.25">
      <c r="I17191" s="203"/>
      <c r="AZ17191" s="115"/>
    </row>
    <row r="17192" spans="9:52" s="180" customFormat="1" x14ac:dyDescent="0.25">
      <c r="I17192" s="203"/>
      <c r="AZ17192" s="115"/>
    </row>
    <row r="17193" spans="9:52" s="180" customFormat="1" x14ac:dyDescent="0.25">
      <c r="I17193" s="203"/>
      <c r="AZ17193" s="115"/>
    </row>
    <row r="17194" spans="9:52" s="180" customFormat="1" x14ac:dyDescent="0.25">
      <c r="I17194" s="203"/>
      <c r="AZ17194" s="115"/>
    </row>
    <row r="17195" spans="9:52" s="180" customFormat="1" x14ac:dyDescent="0.25">
      <c r="I17195" s="203"/>
      <c r="AZ17195" s="115"/>
    </row>
    <row r="17196" spans="9:52" s="180" customFormat="1" x14ac:dyDescent="0.25">
      <c r="I17196" s="203"/>
      <c r="AZ17196" s="115"/>
    </row>
    <row r="17197" spans="9:52" s="180" customFormat="1" x14ac:dyDescent="0.25">
      <c r="I17197" s="203"/>
      <c r="AZ17197" s="115"/>
    </row>
    <row r="17198" spans="9:52" s="180" customFormat="1" x14ac:dyDescent="0.25">
      <c r="I17198" s="203"/>
      <c r="AZ17198" s="115"/>
    </row>
    <row r="17199" spans="9:52" s="180" customFormat="1" x14ac:dyDescent="0.25">
      <c r="I17199" s="203"/>
      <c r="AZ17199" s="115"/>
    </row>
    <row r="17200" spans="9:52" s="180" customFormat="1" x14ac:dyDescent="0.25">
      <c r="I17200" s="203"/>
      <c r="AZ17200" s="115"/>
    </row>
    <row r="17201" spans="9:52" s="180" customFormat="1" x14ac:dyDescent="0.25">
      <c r="I17201" s="203"/>
      <c r="AZ17201" s="115"/>
    </row>
    <row r="17202" spans="9:52" s="180" customFormat="1" x14ac:dyDescent="0.25">
      <c r="I17202" s="203"/>
      <c r="AZ17202" s="115"/>
    </row>
    <row r="17203" spans="9:52" s="180" customFormat="1" x14ac:dyDescent="0.25">
      <c r="I17203" s="203"/>
      <c r="AZ17203" s="115"/>
    </row>
    <row r="17204" spans="9:52" s="180" customFormat="1" x14ac:dyDescent="0.25">
      <c r="I17204" s="203"/>
      <c r="AZ17204" s="115"/>
    </row>
    <row r="17205" spans="9:52" s="180" customFormat="1" x14ac:dyDescent="0.25">
      <c r="I17205" s="203"/>
      <c r="AZ17205" s="115"/>
    </row>
    <row r="17206" spans="9:52" s="180" customFormat="1" x14ac:dyDescent="0.25">
      <c r="I17206" s="203"/>
      <c r="AZ17206" s="115"/>
    </row>
    <row r="17207" spans="9:52" s="180" customFormat="1" x14ac:dyDescent="0.25">
      <c r="I17207" s="203"/>
      <c r="AZ17207" s="115"/>
    </row>
    <row r="17208" spans="9:52" s="180" customFormat="1" x14ac:dyDescent="0.25">
      <c r="I17208" s="203"/>
      <c r="AZ17208" s="115"/>
    </row>
    <row r="17209" spans="9:52" s="180" customFormat="1" x14ac:dyDescent="0.25">
      <c r="I17209" s="203"/>
      <c r="AZ17209" s="115"/>
    </row>
    <row r="17210" spans="9:52" s="180" customFormat="1" x14ac:dyDescent="0.25">
      <c r="I17210" s="203"/>
      <c r="AZ17210" s="115"/>
    </row>
    <row r="17211" spans="9:52" s="180" customFormat="1" x14ac:dyDescent="0.25">
      <c r="I17211" s="203"/>
      <c r="AZ17211" s="115"/>
    </row>
    <row r="17212" spans="9:52" s="180" customFormat="1" x14ac:dyDescent="0.25">
      <c r="I17212" s="203"/>
      <c r="AZ17212" s="115"/>
    </row>
    <row r="17213" spans="9:52" s="180" customFormat="1" x14ac:dyDescent="0.25">
      <c r="I17213" s="203"/>
      <c r="AZ17213" s="115"/>
    </row>
    <row r="17214" spans="9:52" s="180" customFormat="1" x14ac:dyDescent="0.25">
      <c r="I17214" s="203"/>
      <c r="AZ17214" s="115"/>
    </row>
    <row r="17215" spans="9:52" s="180" customFormat="1" x14ac:dyDescent="0.25">
      <c r="I17215" s="203"/>
      <c r="AZ17215" s="115"/>
    </row>
    <row r="17216" spans="9:52" s="180" customFormat="1" x14ac:dyDescent="0.25">
      <c r="I17216" s="203"/>
      <c r="AZ17216" s="115"/>
    </row>
    <row r="17217" spans="9:52" s="180" customFormat="1" x14ac:dyDescent="0.25">
      <c r="I17217" s="203"/>
      <c r="AZ17217" s="115"/>
    </row>
    <row r="17218" spans="9:52" s="180" customFormat="1" x14ac:dyDescent="0.25">
      <c r="I17218" s="203"/>
      <c r="AZ17218" s="115"/>
    </row>
    <row r="17219" spans="9:52" s="180" customFormat="1" x14ac:dyDescent="0.25">
      <c r="I17219" s="203"/>
      <c r="AZ17219" s="115"/>
    </row>
    <row r="17220" spans="9:52" s="180" customFormat="1" x14ac:dyDescent="0.25">
      <c r="I17220" s="203"/>
      <c r="AZ17220" s="115"/>
    </row>
    <row r="17221" spans="9:52" s="180" customFormat="1" x14ac:dyDescent="0.25">
      <c r="I17221" s="203"/>
      <c r="AZ17221" s="115"/>
    </row>
    <row r="17222" spans="9:52" s="180" customFormat="1" x14ac:dyDescent="0.25">
      <c r="I17222" s="203"/>
      <c r="AZ17222" s="115"/>
    </row>
    <row r="17223" spans="9:52" s="180" customFormat="1" x14ac:dyDescent="0.25">
      <c r="I17223" s="203"/>
      <c r="AZ17223" s="115"/>
    </row>
    <row r="17224" spans="9:52" s="180" customFormat="1" x14ac:dyDescent="0.25">
      <c r="I17224" s="203"/>
      <c r="AZ17224" s="115"/>
    </row>
    <row r="17225" spans="9:52" s="180" customFormat="1" x14ac:dyDescent="0.25">
      <c r="I17225" s="203"/>
      <c r="AZ17225" s="115"/>
    </row>
    <row r="17226" spans="9:52" s="180" customFormat="1" x14ac:dyDescent="0.25">
      <c r="I17226" s="203"/>
      <c r="AZ17226" s="115"/>
    </row>
    <row r="17227" spans="9:52" s="180" customFormat="1" x14ac:dyDescent="0.25">
      <c r="I17227" s="203"/>
      <c r="AZ17227" s="115"/>
    </row>
    <row r="17228" spans="9:52" s="180" customFormat="1" x14ac:dyDescent="0.25">
      <c r="I17228" s="203"/>
      <c r="AZ17228" s="115"/>
    </row>
    <row r="17229" spans="9:52" s="180" customFormat="1" x14ac:dyDescent="0.25">
      <c r="I17229" s="203"/>
      <c r="AZ17229" s="115"/>
    </row>
    <row r="17230" spans="9:52" s="180" customFormat="1" x14ac:dyDescent="0.25">
      <c r="I17230" s="203"/>
      <c r="AZ17230" s="115"/>
    </row>
    <row r="17231" spans="9:52" s="180" customFormat="1" x14ac:dyDescent="0.25">
      <c r="I17231" s="203"/>
      <c r="AZ17231" s="115"/>
    </row>
    <row r="17232" spans="9:52" s="180" customFormat="1" x14ac:dyDescent="0.25">
      <c r="I17232" s="203"/>
      <c r="AZ17232" s="115"/>
    </row>
    <row r="17233" spans="9:52" s="180" customFormat="1" x14ac:dyDescent="0.25">
      <c r="I17233" s="203"/>
      <c r="AZ17233" s="115"/>
    </row>
    <row r="17234" spans="9:52" s="180" customFormat="1" x14ac:dyDescent="0.25">
      <c r="I17234" s="203"/>
      <c r="AZ17234" s="115"/>
    </row>
    <row r="17235" spans="9:52" s="180" customFormat="1" x14ac:dyDescent="0.25">
      <c r="I17235" s="203"/>
      <c r="AZ17235" s="115"/>
    </row>
    <row r="17236" spans="9:52" s="180" customFormat="1" x14ac:dyDescent="0.25">
      <c r="I17236" s="203"/>
      <c r="AZ17236" s="115"/>
    </row>
    <row r="17237" spans="9:52" s="180" customFormat="1" x14ac:dyDescent="0.25">
      <c r="I17237" s="203"/>
      <c r="AZ17237" s="115"/>
    </row>
    <row r="17238" spans="9:52" s="180" customFormat="1" x14ac:dyDescent="0.25">
      <c r="I17238" s="203"/>
      <c r="AZ17238" s="115"/>
    </row>
    <row r="17239" spans="9:52" s="180" customFormat="1" x14ac:dyDescent="0.25">
      <c r="I17239" s="203"/>
      <c r="AZ17239" s="115"/>
    </row>
    <row r="17240" spans="9:52" s="180" customFormat="1" x14ac:dyDescent="0.25">
      <c r="I17240" s="203"/>
      <c r="AZ17240" s="115"/>
    </row>
    <row r="17241" spans="9:52" s="180" customFormat="1" x14ac:dyDescent="0.25">
      <c r="I17241" s="203"/>
      <c r="AZ17241" s="115"/>
    </row>
    <row r="17242" spans="9:52" s="180" customFormat="1" x14ac:dyDescent="0.25">
      <c r="I17242" s="203"/>
      <c r="AZ17242" s="115"/>
    </row>
    <row r="17243" spans="9:52" s="180" customFormat="1" x14ac:dyDescent="0.25">
      <c r="I17243" s="203"/>
      <c r="AZ17243" s="115"/>
    </row>
    <row r="17244" spans="9:52" s="180" customFormat="1" x14ac:dyDescent="0.25">
      <c r="I17244" s="203"/>
      <c r="AZ17244" s="115"/>
    </row>
    <row r="17245" spans="9:52" s="180" customFormat="1" x14ac:dyDescent="0.25">
      <c r="I17245" s="203"/>
      <c r="AZ17245" s="115"/>
    </row>
    <row r="17246" spans="9:52" s="180" customFormat="1" x14ac:dyDescent="0.25">
      <c r="I17246" s="203"/>
      <c r="AZ17246" s="115"/>
    </row>
    <row r="17247" spans="9:52" s="180" customFormat="1" x14ac:dyDescent="0.25">
      <c r="I17247" s="203"/>
      <c r="AZ17247" s="115"/>
    </row>
    <row r="17248" spans="9:52" s="180" customFormat="1" x14ac:dyDescent="0.25">
      <c r="I17248" s="203"/>
      <c r="AZ17248" s="115"/>
    </row>
    <row r="17249" spans="9:52" s="180" customFormat="1" x14ac:dyDescent="0.25">
      <c r="I17249" s="203"/>
      <c r="AZ17249" s="115"/>
    </row>
    <row r="17250" spans="9:52" s="180" customFormat="1" x14ac:dyDescent="0.25">
      <c r="I17250" s="203"/>
      <c r="AZ17250" s="115"/>
    </row>
    <row r="17251" spans="9:52" s="180" customFormat="1" x14ac:dyDescent="0.25">
      <c r="I17251" s="203"/>
      <c r="AZ17251" s="115"/>
    </row>
    <row r="17252" spans="9:52" s="180" customFormat="1" x14ac:dyDescent="0.25">
      <c r="I17252" s="203"/>
      <c r="AZ17252" s="115"/>
    </row>
    <row r="17253" spans="9:52" s="180" customFormat="1" x14ac:dyDescent="0.25">
      <c r="I17253" s="203"/>
      <c r="AZ17253" s="115"/>
    </row>
    <row r="17254" spans="9:52" s="180" customFormat="1" x14ac:dyDescent="0.25">
      <c r="I17254" s="203"/>
      <c r="AZ17254" s="115"/>
    </row>
    <row r="17255" spans="9:52" s="180" customFormat="1" x14ac:dyDescent="0.25">
      <c r="I17255" s="203"/>
      <c r="AZ17255" s="115"/>
    </row>
    <row r="17256" spans="9:52" s="180" customFormat="1" x14ac:dyDescent="0.25">
      <c r="I17256" s="203"/>
      <c r="AZ17256" s="115"/>
    </row>
    <row r="17257" spans="9:52" s="180" customFormat="1" x14ac:dyDescent="0.25">
      <c r="I17257" s="203"/>
      <c r="AZ17257" s="115"/>
    </row>
    <row r="17258" spans="9:52" s="180" customFormat="1" x14ac:dyDescent="0.25">
      <c r="I17258" s="203"/>
      <c r="AZ17258" s="115"/>
    </row>
    <row r="17259" spans="9:52" s="180" customFormat="1" x14ac:dyDescent="0.25">
      <c r="I17259" s="203"/>
      <c r="AZ17259" s="115"/>
    </row>
    <row r="17260" spans="9:52" s="180" customFormat="1" x14ac:dyDescent="0.25">
      <c r="I17260" s="203"/>
      <c r="AZ17260" s="115"/>
    </row>
    <row r="17261" spans="9:52" s="180" customFormat="1" x14ac:dyDescent="0.25">
      <c r="I17261" s="203"/>
      <c r="AZ17261" s="115"/>
    </row>
    <row r="17262" spans="9:52" s="180" customFormat="1" x14ac:dyDescent="0.25">
      <c r="I17262" s="203"/>
      <c r="AZ17262" s="115"/>
    </row>
    <row r="17263" spans="9:52" s="180" customFormat="1" x14ac:dyDescent="0.25">
      <c r="I17263" s="203"/>
      <c r="AZ17263" s="115"/>
    </row>
    <row r="17264" spans="9:52" s="180" customFormat="1" x14ac:dyDescent="0.25">
      <c r="I17264" s="203"/>
      <c r="AZ17264" s="115"/>
    </row>
    <row r="17265" spans="9:52" s="180" customFormat="1" x14ac:dyDescent="0.25">
      <c r="I17265" s="203"/>
      <c r="AZ17265" s="115"/>
    </row>
    <row r="17266" spans="9:52" s="180" customFormat="1" x14ac:dyDescent="0.25">
      <c r="I17266" s="203"/>
      <c r="AZ17266" s="115"/>
    </row>
    <row r="17267" spans="9:52" s="180" customFormat="1" x14ac:dyDescent="0.25">
      <c r="I17267" s="203"/>
      <c r="AZ17267" s="115"/>
    </row>
    <row r="17268" spans="9:52" s="180" customFormat="1" x14ac:dyDescent="0.25">
      <c r="I17268" s="203"/>
      <c r="AZ17268" s="115"/>
    </row>
    <row r="17269" spans="9:52" s="180" customFormat="1" x14ac:dyDescent="0.25">
      <c r="I17269" s="203"/>
      <c r="AZ17269" s="115"/>
    </row>
    <row r="17270" spans="9:52" s="180" customFormat="1" x14ac:dyDescent="0.25">
      <c r="I17270" s="203"/>
      <c r="AZ17270" s="115"/>
    </row>
    <row r="17271" spans="9:52" s="180" customFormat="1" x14ac:dyDescent="0.25">
      <c r="I17271" s="203"/>
      <c r="AZ17271" s="115"/>
    </row>
    <row r="17272" spans="9:52" s="180" customFormat="1" x14ac:dyDescent="0.25">
      <c r="I17272" s="203"/>
      <c r="AZ17272" s="115"/>
    </row>
    <row r="17273" spans="9:52" s="180" customFormat="1" x14ac:dyDescent="0.25">
      <c r="I17273" s="203"/>
      <c r="AZ17273" s="115"/>
    </row>
    <row r="17274" spans="9:52" s="180" customFormat="1" x14ac:dyDescent="0.25">
      <c r="I17274" s="203"/>
      <c r="AZ17274" s="115"/>
    </row>
    <row r="17275" spans="9:52" s="180" customFormat="1" x14ac:dyDescent="0.25">
      <c r="I17275" s="203"/>
      <c r="AZ17275" s="115"/>
    </row>
    <row r="17276" spans="9:52" s="180" customFormat="1" x14ac:dyDescent="0.25">
      <c r="I17276" s="203"/>
      <c r="AZ17276" s="115"/>
    </row>
    <row r="17277" spans="9:52" s="180" customFormat="1" x14ac:dyDescent="0.25">
      <c r="I17277" s="203"/>
      <c r="AZ17277" s="115"/>
    </row>
    <row r="17278" spans="9:52" s="180" customFormat="1" x14ac:dyDescent="0.25">
      <c r="I17278" s="203"/>
      <c r="AZ17278" s="115"/>
    </row>
    <row r="17279" spans="9:52" s="180" customFormat="1" x14ac:dyDescent="0.25">
      <c r="I17279" s="203"/>
      <c r="AZ17279" s="115"/>
    </row>
    <row r="17280" spans="9:52" s="180" customFormat="1" x14ac:dyDescent="0.25">
      <c r="I17280" s="203"/>
      <c r="AZ17280" s="115"/>
    </row>
    <row r="17281" spans="9:52" s="180" customFormat="1" x14ac:dyDescent="0.25">
      <c r="I17281" s="203"/>
      <c r="AZ17281" s="115"/>
    </row>
    <row r="17282" spans="9:52" s="180" customFormat="1" x14ac:dyDescent="0.25">
      <c r="I17282" s="203"/>
      <c r="AZ17282" s="115"/>
    </row>
    <row r="17283" spans="9:52" s="180" customFormat="1" x14ac:dyDescent="0.25">
      <c r="I17283" s="203"/>
      <c r="AZ17283" s="115"/>
    </row>
    <row r="17284" spans="9:52" s="180" customFormat="1" x14ac:dyDescent="0.25">
      <c r="I17284" s="203"/>
      <c r="AZ17284" s="115"/>
    </row>
    <row r="17285" spans="9:52" s="180" customFormat="1" x14ac:dyDescent="0.25">
      <c r="I17285" s="203"/>
      <c r="AZ17285" s="115"/>
    </row>
    <row r="17286" spans="9:52" s="180" customFormat="1" x14ac:dyDescent="0.25">
      <c r="I17286" s="203"/>
      <c r="AZ17286" s="115"/>
    </row>
    <row r="17287" spans="9:52" s="180" customFormat="1" x14ac:dyDescent="0.25">
      <c r="I17287" s="203"/>
      <c r="AZ17287" s="115"/>
    </row>
    <row r="17288" spans="9:52" s="180" customFormat="1" x14ac:dyDescent="0.25">
      <c r="I17288" s="203"/>
      <c r="AZ17288" s="115"/>
    </row>
    <row r="17289" spans="9:52" s="180" customFormat="1" x14ac:dyDescent="0.25">
      <c r="I17289" s="203"/>
      <c r="AZ17289" s="115"/>
    </row>
    <row r="17290" spans="9:52" s="180" customFormat="1" x14ac:dyDescent="0.25">
      <c r="I17290" s="203"/>
      <c r="AZ17290" s="115"/>
    </row>
    <row r="17291" spans="9:52" s="180" customFormat="1" x14ac:dyDescent="0.25">
      <c r="I17291" s="203"/>
      <c r="AZ17291" s="115"/>
    </row>
    <row r="17292" spans="9:52" s="180" customFormat="1" x14ac:dyDescent="0.25">
      <c r="I17292" s="203"/>
      <c r="AZ17292" s="115"/>
    </row>
    <row r="17293" spans="9:52" s="180" customFormat="1" x14ac:dyDescent="0.25">
      <c r="I17293" s="203"/>
      <c r="AZ17293" s="115"/>
    </row>
    <row r="17294" spans="9:52" s="180" customFormat="1" x14ac:dyDescent="0.25">
      <c r="I17294" s="203"/>
      <c r="AZ17294" s="115"/>
    </row>
    <row r="17295" spans="9:52" s="180" customFormat="1" x14ac:dyDescent="0.25">
      <c r="I17295" s="203"/>
      <c r="AZ17295" s="115"/>
    </row>
    <row r="17296" spans="9:52" s="180" customFormat="1" x14ac:dyDescent="0.25">
      <c r="I17296" s="203"/>
      <c r="AZ17296" s="115"/>
    </row>
    <row r="17297" spans="9:52" s="180" customFormat="1" x14ac:dyDescent="0.25">
      <c r="I17297" s="203"/>
      <c r="AZ17297" s="115"/>
    </row>
    <row r="17298" spans="9:52" s="180" customFormat="1" x14ac:dyDescent="0.25">
      <c r="I17298" s="203"/>
      <c r="AZ17298" s="115"/>
    </row>
    <row r="17299" spans="9:52" s="180" customFormat="1" x14ac:dyDescent="0.25">
      <c r="I17299" s="203"/>
      <c r="AZ17299" s="115"/>
    </row>
    <row r="17300" spans="9:52" s="180" customFormat="1" x14ac:dyDescent="0.25">
      <c r="I17300" s="203"/>
      <c r="AZ17300" s="115"/>
    </row>
    <row r="17301" spans="9:52" s="180" customFormat="1" x14ac:dyDescent="0.25">
      <c r="I17301" s="203"/>
      <c r="AZ17301" s="115"/>
    </row>
    <row r="17302" spans="9:52" s="180" customFormat="1" x14ac:dyDescent="0.25">
      <c r="I17302" s="203"/>
      <c r="AZ17302" s="115"/>
    </row>
    <row r="17303" spans="9:52" s="180" customFormat="1" x14ac:dyDescent="0.25">
      <c r="I17303" s="203"/>
      <c r="AZ17303" s="115"/>
    </row>
    <row r="17304" spans="9:52" s="180" customFormat="1" x14ac:dyDescent="0.25">
      <c r="I17304" s="203"/>
      <c r="AZ17304" s="115"/>
    </row>
    <row r="17305" spans="9:52" s="180" customFormat="1" x14ac:dyDescent="0.25">
      <c r="I17305" s="203"/>
      <c r="AZ17305" s="115"/>
    </row>
    <row r="17306" spans="9:52" s="180" customFormat="1" x14ac:dyDescent="0.25">
      <c r="I17306" s="203"/>
      <c r="AZ17306" s="115"/>
    </row>
    <row r="17307" spans="9:52" s="180" customFormat="1" x14ac:dyDescent="0.25">
      <c r="I17307" s="203"/>
      <c r="AZ17307" s="115"/>
    </row>
    <row r="17308" spans="9:52" s="180" customFormat="1" x14ac:dyDescent="0.25">
      <c r="I17308" s="203"/>
      <c r="AZ17308" s="115"/>
    </row>
    <row r="17309" spans="9:52" s="180" customFormat="1" x14ac:dyDescent="0.25">
      <c r="I17309" s="203"/>
      <c r="AZ17309" s="115"/>
    </row>
    <row r="17310" spans="9:52" s="180" customFormat="1" x14ac:dyDescent="0.25">
      <c r="I17310" s="203"/>
      <c r="AZ17310" s="115"/>
    </row>
    <row r="17311" spans="9:52" s="180" customFormat="1" x14ac:dyDescent="0.25">
      <c r="I17311" s="203"/>
      <c r="AZ17311" s="115"/>
    </row>
    <row r="17312" spans="9:52" s="180" customFormat="1" x14ac:dyDescent="0.25">
      <c r="I17312" s="203"/>
      <c r="AZ17312" s="115"/>
    </row>
    <row r="17313" spans="9:52" s="180" customFormat="1" x14ac:dyDescent="0.25">
      <c r="I17313" s="203"/>
      <c r="AZ17313" s="115"/>
    </row>
    <row r="17314" spans="9:52" s="180" customFormat="1" x14ac:dyDescent="0.25">
      <c r="I17314" s="203"/>
      <c r="AZ17314" s="115"/>
    </row>
    <row r="17315" spans="9:52" s="180" customFormat="1" x14ac:dyDescent="0.25">
      <c r="I17315" s="203"/>
      <c r="AZ17315" s="115"/>
    </row>
    <row r="17316" spans="9:52" s="180" customFormat="1" x14ac:dyDescent="0.25">
      <c r="I17316" s="203"/>
      <c r="AZ17316" s="115"/>
    </row>
    <row r="17317" spans="9:52" s="180" customFormat="1" x14ac:dyDescent="0.25">
      <c r="I17317" s="203"/>
      <c r="AZ17317" s="115"/>
    </row>
    <row r="17318" spans="9:52" s="180" customFormat="1" x14ac:dyDescent="0.25">
      <c r="I17318" s="203"/>
      <c r="AZ17318" s="115"/>
    </row>
    <row r="17319" spans="9:52" s="180" customFormat="1" x14ac:dyDescent="0.25">
      <c r="I17319" s="203"/>
      <c r="AZ17319" s="115"/>
    </row>
    <row r="17320" spans="9:52" s="180" customFormat="1" x14ac:dyDescent="0.25">
      <c r="I17320" s="203"/>
      <c r="AZ17320" s="115"/>
    </row>
    <row r="17321" spans="9:52" s="180" customFormat="1" x14ac:dyDescent="0.25">
      <c r="I17321" s="203"/>
      <c r="AZ17321" s="115"/>
    </row>
    <row r="17322" spans="9:52" s="180" customFormat="1" x14ac:dyDescent="0.25">
      <c r="I17322" s="203"/>
      <c r="AZ17322" s="115"/>
    </row>
    <row r="17323" spans="9:52" s="180" customFormat="1" x14ac:dyDescent="0.25">
      <c r="I17323" s="203"/>
      <c r="AZ17323" s="115"/>
    </row>
    <row r="17324" spans="9:52" s="180" customFormat="1" x14ac:dyDescent="0.25">
      <c r="I17324" s="203"/>
      <c r="AZ17324" s="115"/>
    </row>
    <row r="17325" spans="9:52" s="180" customFormat="1" x14ac:dyDescent="0.25">
      <c r="I17325" s="203"/>
      <c r="AZ17325" s="115"/>
    </row>
    <row r="17326" spans="9:52" s="180" customFormat="1" x14ac:dyDescent="0.25">
      <c r="I17326" s="203"/>
      <c r="AZ17326" s="115"/>
    </row>
    <row r="17327" spans="9:52" s="180" customFormat="1" x14ac:dyDescent="0.25">
      <c r="I17327" s="203"/>
      <c r="AZ17327" s="115"/>
    </row>
    <row r="17328" spans="9:52" s="180" customFormat="1" x14ac:dyDescent="0.25">
      <c r="I17328" s="203"/>
      <c r="AZ17328" s="115"/>
    </row>
    <row r="17329" spans="9:52" s="180" customFormat="1" x14ac:dyDescent="0.25">
      <c r="I17329" s="203"/>
      <c r="AZ17329" s="115"/>
    </row>
    <row r="17330" spans="9:52" s="180" customFormat="1" x14ac:dyDescent="0.25">
      <c r="I17330" s="203"/>
      <c r="AZ17330" s="115"/>
    </row>
    <row r="17331" spans="9:52" s="180" customFormat="1" x14ac:dyDescent="0.25">
      <c r="I17331" s="203"/>
      <c r="AZ17331" s="115"/>
    </row>
    <row r="17332" spans="9:52" s="180" customFormat="1" x14ac:dyDescent="0.25">
      <c r="I17332" s="203"/>
      <c r="AZ17332" s="115"/>
    </row>
    <row r="17333" spans="9:52" s="180" customFormat="1" x14ac:dyDescent="0.25">
      <c r="I17333" s="203"/>
      <c r="AZ17333" s="115"/>
    </row>
    <row r="17334" spans="9:52" s="180" customFormat="1" x14ac:dyDescent="0.25">
      <c r="I17334" s="203"/>
      <c r="AZ17334" s="115"/>
    </row>
    <row r="17335" spans="9:52" s="180" customFormat="1" x14ac:dyDescent="0.25">
      <c r="I17335" s="203"/>
      <c r="AZ17335" s="115"/>
    </row>
    <row r="17336" spans="9:52" s="180" customFormat="1" x14ac:dyDescent="0.25">
      <c r="I17336" s="203"/>
      <c r="AZ17336" s="115"/>
    </row>
    <row r="17337" spans="9:52" s="180" customFormat="1" x14ac:dyDescent="0.25">
      <c r="I17337" s="203"/>
      <c r="AZ17337" s="115"/>
    </row>
    <row r="17338" spans="9:52" s="180" customFormat="1" x14ac:dyDescent="0.25">
      <c r="I17338" s="203"/>
      <c r="AZ17338" s="115"/>
    </row>
    <row r="17339" spans="9:52" s="180" customFormat="1" x14ac:dyDescent="0.25">
      <c r="I17339" s="203"/>
      <c r="AZ17339" s="115"/>
    </row>
    <row r="17340" spans="9:52" s="180" customFormat="1" x14ac:dyDescent="0.25">
      <c r="I17340" s="203"/>
      <c r="AZ17340" s="115"/>
    </row>
    <row r="17341" spans="9:52" s="180" customFormat="1" x14ac:dyDescent="0.25">
      <c r="I17341" s="203"/>
      <c r="AZ17341" s="115"/>
    </row>
    <row r="17342" spans="9:52" s="180" customFormat="1" x14ac:dyDescent="0.25">
      <c r="I17342" s="203"/>
      <c r="AZ17342" s="115"/>
    </row>
    <row r="17343" spans="9:52" s="180" customFormat="1" x14ac:dyDescent="0.25">
      <c r="I17343" s="203"/>
      <c r="AZ17343" s="115"/>
    </row>
    <row r="17344" spans="9:52" s="180" customFormat="1" x14ac:dyDescent="0.25">
      <c r="I17344" s="203"/>
      <c r="AZ17344" s="115"/>
    </row>
    <row r="17345" spans="9:52" s="180" customFormat="1" x14ac:dyDescent="0.25">
      <c r="I17345" s="203"/>
      <c r="AZ17345" s="115"/>
    </row>
    <row r="17346" spans="9:52" s="180" customFormat="1" x14ac:dyDescent="0.25">
      <c r="I17346" s="203"/>
      <c r="AZ17346" s="115"/>
    </row>
    <row r="17347" spans="9:52" s="180" customFormat="1" x14ac:dyDescent="0.25">
      <c r="I17347" s="203"/>
      <c r="AZ17347" s="115"/>
    </row>
    <row r="17348" spans="9:52" s="180" customFormat="1" x14ac:dyDescent="0.25">
      <c r="I17348" s="203"/>
      <c r="AZ17348" s="115"/>
    </row>
    <row r="17349" spans="9:52" s="180" customFormat="1" x14ac:dyDescent="0.25">
      <c r="I17349" s="203"/>
      <c r="AZ17349" s="115"/>
    </row>
    <row r="17350" spans="9:52" s="180" customFormat="1" x14ac:dyDescent="0.25">
      <c r="I17350" s="203"/>
      <c r="AZ17350" s="115"/>
    </row>
    <row r="17351" spans="9:52" s="180" customFormat="1" x14ac:dyDescent="0.25">
      <c r="I17351" s="203"/>
      <c r="AZ17351" s="115"/>
    </row>
    <row r="17352" spans="9:52" s="180" customFormat="1" x14ac:dyDescent="0.25">
      <c r="I17352" s="203"/>
      <c r="AZ17352" s="115"/>
    </row>
    <row r="17353" spans="9:52" s="180" customFormat="1" x14ac:dyDescent="0.25">
      <c r="I17353" s="203"/>
      <c r="AZ17353" s="115"/>
    </row>
    <row r="17354" spans="9:52" s="180" customFormat="1" x14ac:dyDescent="0.25">
      <c r="I17354" s="203"/>
      <c r="AZ17354" s="115"/>
    </row>
    <row r="17355" spans="9:52" s="180" customFormat="1" x14ac:dyDescent="0.25">
      <c r="I17355" s="203"/>
      <c r="AZ17355" s="115"/>
    </row>
    <row r="17356" spans="9:52" s="180" customFormat="1" x14ac:dyDescent="0.25">
      <c r="I17356" s="203"/>
      <c r="AZ17356" s="115"/>
    </row>
    <row r="17357" spans="9:52" s="180" customFormat="1" x14ac:dyDescent="0.25">
      <c r="I17357" s="203"/>
      <c r="AZ17357" s="115"/>
    </row>
    <row r="17358" spans="9:52" s="180" customFormat="1" x14ac:dyDescent="0.25">
      <c r="I17358" s="203"/>
      <c r="AZ17358" s="115"/>
    </row>
    <row r="17359" spans="9:52" s="180" customFormat="1" x14ac:dyDescent="0.25">
      <c r="I17359" s="203"/>
      <c r="AZ17359" s="115"/>
    </row>
    <row r="17360" spans="9:52" s="180" customFormat="1" x14ac:dyDescent="0.25">
      <c r="I17360" s="203"/>
      <c r="AZ17360" s="115"/>
    </row>
    <row r="17361" spans="9:52" s="180" customFormat="1" x14ac:dyDescent="0.25">
      <c r="I17361" s="203"/>
      <c r="AZ17361" s="115"/>
    </row>
    <row r="17362" spans="9:52" s="180" customFormat="1" x14ac:dyDescent="0.25">
      <c r="I17362" s="203"/>
      <c r="AZ17362" s="115"/>
    </row>
    <row r="17363" spans="9:52" s="180" customFormat="1" x14ac:dyDescent="0.25">
      <c r="I17363" s="203"/>
      <c r="AZ17363" s="115"/>
    </row>
    <row r="17364" spans="9:52" s="180" customFormat="1" x14ac:dyDescent="0.25">
      <c r="I17364" s="203"/>
      <c r="AZ17364" s="115"/>
    </row>
    <row r="17365" spans="9:52" s="180" customFormat="1" x14ac:dyDescent="0.25">
      <c r="I17365" s="203"/>
      <c r="AZ17365" s="115"/>
    </row>
    <row r="17366" spans="9:52" s="180" customFormat="1" x14ac:dyDescent="0.25">
      <c r="I17366" s="203"/>
      <c r="AZ17366" s="115"/>
    </row>
    <row r="17367" spans="9:52" s="180" customFormat="1" x14ac:dyDescent="0.25">
      <c r="I17367" s="203"/>
      <c r="AZ17367" s="115"/>
    </row>
    <row r="17368" spans="9:52" s="180" customFormat="1" x14ac:dyDescent="0.25">
      <c r="I17368" s="203"/>
      <c r="AZ17368" s="115"/>
    </row>
    <row r="17369" spans="9:52" s="180" customFormat="1" x14ac:dyDescent="0.25">
      <c r="I17369" s="203"/>
      <c r="AZ17369" s="115"/>
    </row>
    <row r="17370" spans="9:52" s="180" customFormat="1" x14ac:dyDescent="0.25">
      <c r="I17370" s="203"/>
      <c r="AZ17370" s="115"/>
    </row>
    <row r="17371" spans="9:52" s="180" customFormat="1" x14ac:dyDescent="0.25">
      <c r="I17371" s="203"/>
      <c r="AZ17371" s="115"/>
    </row>
    <row r="17372" spans="9:52" s="180" customFormat="1" x14ac:dyDescent="0.25">
      <c r="I17372" s="203"/>
      <c r="AZ17372" s="115"/>
    </row>
    <row r="17373" spans="9:52" s="180" customFormat="1" x14ac:dyDescent="0.25">
      <c r="I17373" s="203"/>
      <c r="AZ17373" s="115"/>
    </row>
    <row r="17374" spans="9:52" s="180" customFormat="1" x14ac:dyDescent="0.25">
      <c r="I17374" s="203"/>
      <c r="AZ17374" s="115"/>
    </row>
    <row r="17375" spans="9:52" s="180" customFormat="1" x14ac:dyDescent="0.25">
      <c r="I17375" s="203"/>
      <c r="AZ17375" s="115"/>
    </row>
    <row r="17376" spans="9:52" s="180" customFormat="1" x14ac:dyDescent="0.25">
      <c r="I17376" s="203"/>
      <c r="AZ17376" s="115"/>
    </row>
    <row r="17377" spans="9:52" s="180" customFormat="1" x14ac:dyDescent="0.25">
      <c r="I17377" s="203"/>
      <c r="AZ17377" s="115"/>
    </row>
    <row r="17378" spans="9:52" s="180" customFormat="1" x14ac:dyDescent="0.25">
      <c r="I17378" s="203"/>
      <c r="AZ17378" s="115"/>
    </row>
    <row r="17379" spans="9:52" s="180" customFormat="1" x14ac:dyDescent="0.25">
      <c r="I17379" s="203"/>
      <c r="AZ17379" s="115"/>
    </row>
    <row r="17380" spans="9:52" s="180" customFormat="1" x14ac:dyDescent="0.25">
      <c r="I17380" s="203"/>
      <c r="AZ17380" s="115"/>
    </row>
    <row r="17381" spans="9:52" s="180" customFormat="1" x14ac:dyDescent="0.25">
      <c r="I17381" s="203"/>
      <c r="AZ17381" s="115"/>
    </row>
    <row r="17382" spans="9:52" s="180" customFormat="1" x14ac:dyDescent="0.25">
      <c r="I17382" s="203"/>
      <c r="AZ17382" s="115"/>
    </row>
    <row r="17383" spans="9:52" s="180" customFormat="1" x14ac:dyDescent="0.25">
      <c r="I17383" s="203"/>
      <c r="AZ17383" s="115"/>
    </row>
    <row r="17384" spans="9:52" s="180" customFormat="1" x14ac:dyDescent="0.25">
      <c r="I17384" s="203"/>
      <c r="AZ17384" s="115"/>
    </row>
    <row r="17385" spans="9:52" s="180" customFormat="1" x14ac:dyDescent="0.25">
      <c r="I17385" s="203"/>
      <c r="AZ17385" s="115"/>
    </row>
    <row r="17386" spans="9:52" s="180" customFormat="1" x14ac:dyDescent="0.25">
      <c r="I17386" s="203"/>
      <c r="AZ17386" s="115"/>
    </row>
    <row r="17387" spans="9:52" s="180" customFormat="1" x14ac:dyDescent="0.25">
      <c r="I17387" s="203"/>
      <c r="AZ17387" s="115"/>
    </row>
    <row r="17388" spans="9:52" s="180" customFormat="1" x14ac:dyDescent="0.25">
      <c r="I17388" s="203"/>
      <c r="AZ17388" s="115"/>
    </row>
    <row r="17389" spans="9:52" s="180" customFormat="1" x14ac:dyDescent="0.25">
      <c r="I17389" s="203"/>
      <c r="AZ17389" s="115"/>
    </row>
    <row r="17390" spans="9:52" s="180" customFormat="1" x14ac:dyDescent="0.25">
      <c r="I17390" s="203"/>
      <c r="AZ17390" s="115"/>
    </row>
    <row r="17391" spans="9:52" s="180" customFormat="1" x14ac:dyDescent="0.25">
      <c r="I17391" s="203"/>
      <c r="AZ17391" s="115"/>
    </row>
    <row r="17392" spans="9:52" s="180" customFormat="1" x14ac:dyDescent="0.25">
      <c r="I17392" s="203"/>
      <c r="AZ17392" s="115"/>
    </row>
    <row r="17393" spans="9:52" s="180" customFormat="1" x14ac:dyDescent="0.25">
      <c r="I17393" s="203"/>
      <c r="AZ17393" s="115"/>
    </row>
    <row r="17394" spans="9:52" s="180" customFormat="1" x14ac:dyDescent="0.25">
      <c r="I17394" s="203"/>
      <c r="AZ17394" s="115"/>
    </row>
    <row r="17395" spans="9:52" s="180" customFormat="1" x14ac:dyDescent="0.25">
      <c r="I17395" s="203"/>
      <c r="AZ17395" s="115"/>
    </row>
    <row r="17396" spans="9:52" s="180" customFormat="1" x14ac:dyDescent="0.25">
      <c r="I17396" s="203"/>
      <c r="AZ17396" s="115"/>
    </row>
    <row r="17397" spans="9:52" s="180" customFormat="1" x14ac:dyDescent="0.25">
      <c r="I17397" s="203"/>
      <c r="AZ17397" s="115"/>
    </row>
    <row r="17398" spans="9:52" s="180" customFormat="1" x14ac:dyDescent="0.25">
      <c r="I17398" s="203"/>
      <c r="AZ17398" s="115"/>
    </row>
    <row r="17399" spans="9:52" s="180" customFormat="1" x14ac:dyDescent="0.25">
      <c r="I17399" s="203"/>
      <c r="AZ17399" s="115"/>
    </row>
    <row r="17400" spans="9:52" s="180" customFormat="1" x14ac:dyDescent="0.25">
      <c r="I17400" s="203"/>
      <c r="AZ17400" s="115"/>
    </row>
    <row r="17401" spans="9:52" s="180" customFormat="1" x14ac:dyDescent="0.25">
      <c r="I17401" s="203"/>
      <c r="AZ17401" s="115"/>
    </row>
    <row r="17402" spans="9:52" s="180" customFormat="1" x14ac:dyDescent="0.25">
      <c r="I17402" s="203"/>
      <c r="AZ17402" s="115"/>
    </row>
    <row r="17403" spans="9:52" s="180" customFormat="1" x14ac:dyDescent="0.25">
      <c r="I17403" s="203"/>
      <c r="AZ17403" s="115"/>
    </row>
    <row r="17404" spans="9:52" s="180" customFormat="1" x14ac:dyDescent="0.25">
      <c r="I17404" s="203"/>
      <c r="AZ17404" s="115"/>
    </row>
    <row r="17405" spans="9:52" s="180" customFormat="1" x14ac:dyDescent="0.25">
      <c r="I17405" s="203"/>
      <c r="AZ17405" s="115"/>
    </row>
    <row r="17406" spans="9:52" s="180" customFormat="1" x14ac:dyDescent="0.25">
      <c r="I17406" s="203"/>
      <c r="AZ17406" s="115"/>
    </row>
    <row r="17407" spans="9:52" s="180" customFormat="1" x14ac:dyDescent="0.25">
      <c r="I17407" s="203"/>
      <c r="AZ17407" s="115"/>
    </row>
    <row r="17408" spans="9:52" s="180" customFormat="1" x14ac:dyDescent="0.25">
      <c r="I17408" s="203"/>
      <c r="AZ17408" s="115"/>
    </row>
    <row r="17409" spans="9:52" s="180" customFormat="1" x14ac:dyDescent="0.25">
      <c r="I17409" s="203"/>
      <c r="AZ17409" s="115"/>
    </row>
    <row r="17410" spans="9:52" s="180" customFormat="1" x14ac:dyDescent="0.25">
      <c r="I17410" s="203"/>
      <c r="AZ17410" s="115"/>
    </row>
    <row r="17411" spans="9:52" s="180" customFormat="1" x14ac:dyDescent="0.25">
      <c r="I17411" s="203"/>
      <c r="AZ17411" s="115"/>
    </row>
    <row r="17412" spans="9:52" s="180" customFormat="1" x14ac:dyDescent="0.25">
      <c r="I17412" s="203"/>
      <c r="AZ17412" s="115"/>
    </row>
    <row r="17413" spans="9:52" s="180" customFormat="1" x14ac:dyDescent="0.25">
      <c r="I17413" s="203"/>
      <c r="AZ17413" s="115"/>
    </row>
    <row r="17414" spans="9:52" s="180" customFormat="1" x14ac:dyDescent="0.25">
      <c r="I17414" s="203"/>
      <c r="AZ17414" s="115"/>
    </row>
    <row r="17415" spans="9:52" s="180" customFormat="1" x14ac:dyDescent="0.25">
      <c r="I17415" s="203"/>
      <c r="AZ17415" s="115"/>
    </row>
    <row r="17416" spans="9:52" s="180" customFormat="1" x14ac:dyDescent="0.25">
      <c r="I17416" s="203"/>
      <c r="AZ17416" s="115"/>
    </row>
    <row r="17417" spans="9:52" s="180" customFormat="1" x14ac:dyDescent="0.25">
      <c r="I17417" s="203"/>
      <c r="AZ17417" s="115"/>
    </row>
    <row r="17418" spans="9:52" s="180" customFormat="1" x14ac:dyDescent="0.25">
      <c r="I17418" s="203"/>
      <c r="AZ17418" s="115"/>
    </row>
    <row r="17419" spans="9:52" s="180" customFormat="1" x14ac:dyDescent="0.25">
      <c r="I17419" s="203"/>
      <c r="AZ17419" s="115"/>
    </row>
    <row r="17420" spans="9:52" s="180" customFormat="1" x14ac:dyDescent="0.25">
      <c r="I17420" s="203"/>
      <c r="AZ17420" s="115"/>
    </row>
    <row r="17421" spans="9:52" s="180" customFormat="1" x14ac:dyDescent="0.25">
      <c r="I17421" s="203"/>
      <c r="AZ17421" s="115"/>
    </row>
    <row r="17422" spans="9:52" s="180" customFormat="1" x14ac:dyDescent="0.25">
      <c r="I17422" s="203"/>
      <c r="AZ17422" s="115"/>
    </row>
    <row r="17423" spans="9:52" s="180" customFormat="1" x14ac:dyDescent="0.25">
      <c r="I17423" s="203"/>
      <c r="AZ17423" s="115"/>
    </row>
    <row r="17424" spans="9:52" s="180" customFormat="1" x14ac:dyDescent="0.25">
      <c r="I17424" s="203"/>
      <c r="AZ17424" s="115"/>
    </row>
    <row r="17425" spans="9:52" s="180" customFormat="1" x14ac:dyDescent="0.25">
      <c r="I17425" s="203"/>
      <c r="AZ17425" s="115"/>
    </row>
    <row r="17426" spans="9:52" s="180" customFormat="1" x14ac:dyDescent="0.25">
      <c r="I17426" s="203"/>
      <c r="AZ17426" s="115"/>
    </row>
    <row r="17427" spans="9:52" s="180" customFormat="1" x14ac:dyDescent="0.25">
      <c r="I17427" s="203"/>
      <c r="AZ17427" s="115"/>
    </row>
    <row r="17428" spans="9:52" s="180" customFormat="1" x14ac:dyDescent="0.25">
      <c r="I17428" s="203"/>
      <c r="AZ17428" s="115"/>
    </row>
    <row r="17429" spans="9:52" s="180" customFormat="1" x14ac:dyDescent="0.25">
      <c r="I17429" s="203"/>
      <c r="AZ17429" s="115"/>
    </row>
    <row r="17430" spans="9:52" s="180" customFormat="1" x14ac:dyDescent="0.25">
      <c r="I17430" s="203"/>
      <c r="AZ17430" s="115"/>
    </row>
    <row r="17431" spans="9:52" s="180" customFormat="1" x14ac:dyDescent="0.25">
      <c r="I17431" s="203"/>
      <c r="AZ17431" s="115"/>
    </row>
    <row r="17432" spans="9:52" s="180" customFormat="1" x14ac:dyDescent="0.25">
      <c r="I17432" s="203"/>
      <c r="AZ17432" s="115"/>
    </row>
    <row r="17433" spans="9:52" s="180" customFormat="1" x14ac:dyDescent="0.25">
      <c r="I17433" s="203"/>
      <c r="AZ17433" s="115"/>
    </row>
    <row r="17434" spans="9:52" s="180" customFormat="1" x14ac:dyDescent="0.25">
      <c r="I17434" s="203"/>
      <c r="AZ17434" s="115"/>
    </row>
    <row r="17435" spans="9:52" s="180" customFormat="1" x14ac:dyDescent="0.25">
      <c r="I17435" s="203"/>
      <c r="AZ17435" s="115"/>
    </row>
    <row r="17436" spans="9:52" s="180" customFormat="1" x14ac:dyDescent="0.25">
      <c r="I17436" s="203"/>
      <c r="AZ17436" s="115"/>
    </row>
    <row r="17437" spans="9:52" s="180" customFormat="1" x14ac:dyDescent="0.25">
      <c r="I17437" s="203"/>
      <c r="AZ17437" s="115"/>
    </row>
    <row r="17438" spans="9:52" s="180" customFormat="1" x14ac:dyDescent="0.25">
      <c r="I17438" s="203"/>
      <c r="AZ17438" s="115"/>
    </row>
    <row r="17439" spans="9:52" s="180" customFormat="1" x14ac:dyDescent="0.25">
      <c r="I17439" s="203"/>
      <c r="AZ17439" s="115"/>
    </row>
    <row r="17440" spans="9:52" s="180" customFormat="1" x14ac:dyDescent="0.25">
      <c r="I17440" s="203"/>
      <c r="AZ17440" s="115"/>
    </row>
    <row r="17441" spans="9:52" s="180" customFormat="1" x14ac:dyDescent="0.25">
      <c r="I17441" s="203"/>
      <c r="AZ17441" s="115"/>
    </row>
    <row r="17442" spans="9:52" s="180" customFormat="1" x14ac:dyDescent="0.25">
      <c r="I17442" s="203"/>
      <c r="AZ17442" s="115"/>
    </row>
    <row r="17443" spans="9:52" s="180" customFormat="1" x14ac:dyDescent="0.25">
      <c r="I17443" s="203"/>
      <c r="AZ17443" s="115"/>
    </row>
    <row r="17444" spans="9:52" s="180" customFormat="1" x14ac:dyDescent="0.25">
      <c r="I17444" s="203"/>
      <c r="AZ17444" s="115"/>
    </row>
    <row r="17445" spans="9:52" s="180" customFormat="1" x14ac:dyDescent="0.25">
      <c r="I17445" s="203"/>
      <c r="AZ17445" s="115"/>
    </row>
    <row r="17446" spans="9:52" s="180" customFormat="1" x14ac:dyDescent="0.25">
      <c r="I17446" s="203"/>
      <c r="AZ17446" s="115"/>
    </row>
    <row r="17447" spans="9:52" s="180" customFormat="1" x14ac:dyDescent="0.25">
      <c r="I17447" s="203"/>
      <c r="AZ17447" s="115"/>
    </row>
    <row r="17448" spans="9:52" s="180" customFormat="1" x14ac:dyDescent="0.25">
      <c r="I17448" s="203"/>
      <c r="AZ17448" s="115"/>
    </row>
    <row r="17449" spans="9:52" s="180" customFormat="1" x14ac:dyDescent="0.25">
      <c r="I17449" s="203"/>
      <c r="AZ17449" s="115"/>
    </row>
    <row r="17450" spans="9:52" s="180" customFormat="1" x14ac:dyDescent="0.25">
      <c r="I17450" s="203"/>
      <c r="AZ17450" s="115"/>
    </row>
    <row r="17451" spans="9:52" s="180" customFormat="1" x14ac:dyDescent="0.25">
      <c r="I17451" s="203"/>
      <c r="AZ17451" s="115"/>
    </row>
    <row r="17452" spans="9:52" s="180" customFormat="1" x14ac:dyDescent="0.25">
      <c r="I17452" s="203"/>
      <c r="AZ17452" s="115"/>
    </row>
    <row r="17453" spans="9:52" s="180" customFormat="1" x14ac:dyDescent="0.25">
      <c r="I17453" s="203"/>
      <c r="AZ17453" s="115"/>
    </row>
    <row r="17454" spans="9:52" s="180" customFormat="1" x14ac:dyDescent="0.25">
      <c r="I17454" s="203"/>
      <c r="AZ17454" s="115"/>
    </row>
    <row r="17455" spans="9:52" s="180" customFormat="1" x14ac:dyDescent="0.25">
      <c r="I17455" s="203"/>
      <c r="AZ17455" s="115"/>
    </row>
    <row r="17456" spans="9:52" s="180" customFormat="1" x14ac:dyDescent="0.25">
      <c r="I17456" s="203"/>
      <c r="AZ17456" s="115"/>
    </row>
    <row r="17457" spans="9:52" s="180" customFormat="1" x14ac:dyDescent="0.25">
      <c r="I17457" s="203"/>
      <c r="AZ17457" s="115"/>
    </row>
    <row r="17458" spans="9:52" s="180" customFormat="1" x14ac:dyDescent="0.25">
      <c r="I17458" s="203"/>
      <c r="AZ17458" s="115"/>
    </row>
    <row r="17459" spans="9:52" s="180" customFormat="1" x14ac:dyDescent="0.25">
      <c r="I17459" s="203"/>
      <c r="AZ17459" s="115"/>
    </row>
    <row r="17460" spans="9:52" s="180" customFormat="1" x14ac:dyDescent="0.25">
      <c r="I17460" s="203"/>
      <c r="AZ17460" s="115"/>
    </row>
    <row r="17461" spans="9:52" s="180" customFormat="1" x14ac:dyDescent="0.25">
      <c r="I17461" s="203"/>
      <c r="AZ17461" s="115"/>
    </row>
    <row r="17462" spans="9:52" s="180" customFormat="1" x14ac:dyDescent="0.25">
      <c r="I17462" s="203"/>
      <c r="AZ17462" s="115"/>
    </row>
    <row r="17463" spans="9:52" s="180" customFormat="1" x14ac:dyDescent="0.25">
      <c r="I17463" s="203"/>
      <c r="AZ17463" s="115"/>
    </row>
    <row r="17464" spans="9:52" s="180" customFormat="1" x14ac:dyDescent="0.25">
      <c r="I17464" s="203"/>
      <c r="AZ17464" s="115"/>
    </row>
    <row r="17465" spans="9:52" s="180" customFormat="1" x14ac:dyDescent="0.25">
      <c r="I17465" s="203"/>
      <c r="AZ17465" s="115"/>
    </row>
    <row r="17466" spans="9:52" s="180" customFormat="1" x14ac:dyDescent="0.25">
      <c r="I17466" s="203"/>
      <c r="AZ17466" s="115"/>
    </row>
    <row r="17467" spans="9:52" s="180" customFormat="1" x14ac:dyDescent="0.25">
      <c r="I17467" s="203"/>
      <c r="AZ17467" s="115"/>
    </row>
    <row r="17468" spans="9:52" s="180" customFormat="1" x14ac:dyDescent="0.25">
      <c r="I17468" s="203"/>
      <c r="AZ17468" s="115"/>
    </row>
    <row r="17469" spans="9:52" s="180" customFormat="1" x14ac:dyDescent="0.25">
      <c r="I17469" s="203"/>
      <c r="AZ17469" s="115"/>
    </row>
    <row r="17470" spans="9:52" s="180" customFormat="1" x14ac:dyDescent="0.25">
      <c r="I17470" s="203"/>
      <c r="AZ17470" s="115"/>
    </row>
    <row r="17471" spans="9:52" s="180" customFormat="1" x14ac:dyDescent="0.25">
      <c r="I17471" s="203"/>
      <c r="AZ17471" s="115"/>
    </row>
    <row r="17472" spans="9:52" s="180" customFormat="1" x14ac:dyDescent="0.25">
      <c r="I17472" s="203"/>
      <c r="AZ17472" s="115"/>
    </row>
    <row r="17473" spans="9:52" s="180" customFormat="1" x14ac:dyDescent="0.25">
      <c r="I17473" s="203"/>
      <c r="AZ17473" s="115"/>
    </row>
    <row r="17474" spans="9:52" s="180" customFormat="1" x14ac:dyDescent="0.25">
      <c r="I17474" s="203"/>
      <c r="AZ17474" s="115"/>
    </row>
    <row r="17475" spans="9:52" s="180" customFormat="1" x14ac:dyDescent="0.25">
      <c r="I17475" s="203"/>
      <c r="AZ17475" s="115"/>
    </row>
    <row r="17476" spans="9:52" s="180" customFormat="1" x14ac:dyDescent="0.25">
      <c r="I17476" s="203"/>
      <c r="AZ17476" s="115"/>
    </row>
    <row r="17477" spans="9:52" s="180" customFormat="1" x14ac:dyDescent="0.25">
      <c r="I17477" s="203"/>
      <c r="AZ17477" s="115"/>
    </row>
    <row r="17478" spans="9:52" s="180" customFormat="1" x14ac:dyDescent="0.25">
      <c r="I17478" s="203"/>
      <c r="AZ17478" s="115"/>
    </row>
    <row r="17479" spans="9:52" s="180" customFormat="1" x14ac:dyDescent="0.25">
      <c r="I17479" s="203"/>
      <c r="AZ17479" s="115"/>
    </row>
    <row r="17480" spans="9:52" s="180" customFormat="1" x14ac:dyDescent="0.25">
      <c r="I17480" s="203"/>
      <c r="AZ17480" s="115"/>
    </row>
    <row r="17481" spans="9:52" s="180" customFormat="1" x14ac:dyDescent="0.25">
      <c r="I17481" s="203"/>
      <c r="AZ17481" s="115"/>
    </row>
    <row r="17482" spans="9:52" s="180" customFormat="1" x14ac:dyDescent="0.25">
      <c r="I17482" s="203"/>
      <c r="AZ17482" s="115"/>
    </row>
    <row r="17483" spans="9:52" s="180" customFormat="1" x14ac:dyDescent="0.25">
      <c r="I17483" s="203"/>
      <c r="AZ17483" s="115"/>
    </row>
    <row r="17484" spans="9:52" s="180" customFormat="1" x14ac:dyDescent="0.25">
      <c r="I17484" s="203"/>
      <c r="AZ17484" s="115"/>
    </row>
    <row r="17485" spans="9:52" s="180" customFormat="1" x14ac:dyDescent="0.25">
      <c r="I17485" s="203"/>
      <c r="AZ17485" s="115"/>
    </row>
    <row r="17486" spans="9:52" s="180" customFormat="1" x14ac:dyDescent="0.25">
      <c r="I17486" s="203"/>
      <c r="AZ17486" s="115"/>
    </row>
    <row r="17487" spans="9:52" s="180" customFormat="1" x14ac:dyDescent="0.25">
      <c r="I17487" s="203"/>
      <c r="AZ17487" s="115"/>
    </row>
    <row r="17488" spans="9:52" s="180" customFormat="1" x14ac:dyDescent="0.25">
      <c r="I17488" s="203"/>
      <c r="AZ17488" s="115"/>
    </row>
    <row r="17489" spans="9:52" s="180" customFormat="1" x14ac:dyDescent="0.25">
      <c r="I17489" s="203"/>
      <c r="AZ17489" s="115"/>
    </row>
    <row r="17490" spans="9:52" s="180" customFormat="1" x14ac:dyDescent="0.25">
      <c r="I17490" s="203"/>
      <c r="AZ17490" s="115"/>
    </row>
    <row r="17491" spans="9:52" s="180" customFormat="1" x14ac:dyDescent="0.25">
      <c r="I17491" s="203"/>
      <c r="AZ17491" s="115"/>
    </row>
    <row r="17492" spans="9:52" s="180" customFormat="1" x14ac:dyDescent="0.25">
      <c r="I17492" s="203"/>
      <c r="AZ17492" s="115"/>
    </row>
    <row r="17493" spans="9:52" s="180" customFormat="1" x14ac:dyDescent="0.25">
      <c r="I17493" s="203"/>
      <c r="AZ17493" s="115"/>
    </row>
    <row r="17494" spans="9:52" s="180" customFormat="1" x14ac:dyDescent="0.25">
      <c r="I17494" s="203"/>
      <c r="AZ17494" s="115"/>
    </row>
    <row r="17495" spans="9:52" s="180" customFormat="1" x14ac:dyDescent="0.25">
      <c r="I17495" s="203"/>
      <c r="AZ17495" s="115"/>
    </row>
    <row r="17496" spans="9:52" s="180" customFormat="1" x14ac:dyDescent="0.25">
      <c r="I17496" s="203"/>
      <c r="AZ17496" s="115"/>
    </row>
    <row r="17497" spans="9:52" s="180" customFormat="1" x14ac:dyDescent="0.25">
      <c r="I17497" s="203"/>
      <c r="AZ17497" s="115"/>
    </row>
    <row r="17498" spans="9:52" s="180" customFormat="1" x14ac:dyDescent="0.25">
      <c r="I17498" s="203"/>
      <c r="AZ17498" s="115"/>
    </row>
    <row r="17499" spans="9:52" s="180" customFormat="1" x14ac:dyDescent="0.25">
      <c r="I17499" s="203"/>
      <c r="AZ17499" s="115"/>
    </row>
    <row r="17500" spans="9:52" s="180" customFormat="1" x14ac:dyDescent="0.25">
      <c r="I17500" s="203"/>
      <c r="AZ17500" s="115"/>
    </row>
    <row r="17501" spans="9:52" s="180" customFormat="1" x14ac:dyDescent="0.25">
      <c r="I17501" s="203"/>
      <c r="AZ17501" s="115"/>
    </row>
    <row r="17502" spans="9:52" s="180" customFormat="1" x14ac:dyDescent="0.25">
      <c r="I17502" s="203"/>
      <c r="AZ17502" s="115"/>
    </row>
    <row r="17503" spans="9:52" s="180" customFormat="1" x14ac:dyDescent="0.25">
      <c r="I17503" s="203"/>
      <c r="AZ17503" s="115"/>
    </row>
    <row r="17504" spans="9:52" s="180" customFormat="1" x14ac:dyDescent="0.25">
      <c r="I17504" s="203"/>
      <c r="AZ17504" s="115"/>
    </row>
    <row r="17505" spans="9:52" s="180" customFormat="1" x14ac:dyDescent="0.25">
      <c r="I17505" s="203"/>
      <c r="AZ17505" s="115"/>
    </row>
    <row r="17506" spans="9:52" s="180" customFormat="1" x14ac:dyDescent="0.25">
      <c r="I17506" s="203"/>
      <c r="AZ17506" s="115"/>
    </row>
    <row r="17507" spans="9:52" s="180" customFormat="1" x14ac:dyDescent="0.25">
      <c r="I17507" s="203"/>
      <c r="AZ17507" s="115"/>
    </row>
    <row r="17508" spans="9:52" s="180" customFormat="1" x14ac:dyDescent="0.25">
      <c r="I17508" s="203"/>
      <c r="AZ17508" s="115"/>
    </row>
    <row r="17509" spans="9:52" s="180" customFormat="1" x14ac:dyDescent="0.25">
      <c r="I17509" s="203"/>
      <c r="AZ17509" s="115"/>
    </row>
    <row r="17510" spans="9:52" s="180" customFormat="1" x14ac:dyDescent="0.25">
      <c r="I17510" s="203"/>
      <c r="AZ17510" s="115"/>
    </row>
    <row r="17511" spans="9:52" s="180" customFormat="1" x14ac:dyDescent="0.25">
      <c r="I17511" s="203"/>
      <c r="AZ17511" s="115"/>
    </row>
    <row r="17512" spans="9:52" s="180" customFormat="1" x14ac:dyDescent="0.25">
      <c r="I17512" s="203"/>
      <c r="AZ17512" s="115"/>
    </row>
    <row r="17513" spans="9:52" s="180" customFormat="1" x14ac:dyDescent="0.25">
      <c r="I17513" s="203"/>
      <c r="AZ17513" s="115"/>
    </row>
    <row r="17514" spans="9:52" s="180" customFormat="1" x14ac:dyDescent="0.25">
      <c r="I17514" s="203"/>
      <c r="AZ17514" s="115"/>
    </row>
    <row r="17515" spans="9:52" s="180" customFormat="1" x14ac:dyDescent="0.25">
      <c r="I17515" s="203"/>
      <c r="AZ17515" s="115"/>
    </row>
    <row r="17516" spans="9:52" s="180" customFormat="1" x14ac:dyDescent="0.25">
      <c r="I17516" s="203"/>
      <c r="AZ17516" s="115"/>
    </row>
    <row r="17517" spans="9:52" s="180" customFormat="1" x14ac:dyDescent="0.25">
      <c r="I17517" s="203"/>
      <c r="AZ17517" s="115"/>
    </row>
    <row r="17518" spans="9:52" s="180" customFormat="1" x14ac:dyDescent="0.25">
      <c r="I17518" s="203"/>
      <c r="AZ17518" s="115"/>
    </row>
    <row r="17519" spans="9:52" s="180" customFormat="1" x14ac:dyDescent="0.25">
      <c r="I17519" s="203"/>
      <c r="AZ17519" s="115"/>
    </row>
    <row r="17520" spans="9:52" s="180" customFormat="1" x14ac:dyDescent="0.25">
      <c r="I17520" s="203"/>
      <c r="AZ17520" s="115"/>
    </row>
    <row r="17521" spans="9:52" s="180" customFormat="1" x14ac:dyDescent="0.25">
      <c r="I17521" s="203"/>
      <c r="AZ17521" s="115"/>
    </row>
    <row r="17522" spans="9:52" s="180" customFormat="1" x14ac:dyDescent="0.25">
      <c r="I17522" s="203"/>
      <c r="AZ17522" s="115"/>
    </row>
    <row r="17523" spans="9:52" s="180" customFormat="1" x14ac:dyDescent="0.25">
      <c r="I17523" s="203"/>
      <c r="AZ17523" s="115"/>
    </row>
    <row r="17524" spans="9:52" s="180" customFormat="1" x14ac:dyDescent="0.25">
      <c r="I17524" s="203"/>
      <c r="AZ17524" s="115"/>
    </row>
    <row r="17525" spans="9:52" s="180" customFormat="1" x14ac:dyDescent="0.25">
      <c r="I17525" s="203"/>
      <c r="AZ17525" s="115"/>
    </row>
    <row r="17526" spans="9:52" s="180" customFormat="1" x14ac:dyDescent="0.25">
      <c r="I17526" s="203"/>
      <c r="AZ17526" s="115"/>
    </row>
    <row r="17527" spans="9:52" s="180" customFormat="1" x14ac:dyDescent="0.25">
      <c r="I17527" s="203"/>
      <c r="AZ17527" s="115"/>
    </row>
    <row r="17528" spans="9:52" s="180" customFormat="1" x14ac:dyDescent="0.25">
      <c r="I17528" s="203"/>
      <c r="AZ17528" s="115"/>
    </row>
    <row r="17529" spans="9:52" s="180" customFormat="1" x14ac:dyDescent="0.25">
      <c r="I17529" s="203"/>
      <c r="AZ17529" s="115"/>
    </row>
    <row r="17530" spans="9:52" s="180" customFormat="1" x14ac:dyDescent="0.25">
      <c r="I17530" s="203"/>
      <c r="AZ17530" s="115"/>
    </row>
    <row r="17531" spans="9:52" s="180" customFormat="1" x14ac:dyDescent="0.25">
      <c r="I17531" s="203"/>
      <c r="AZ17531" s="115"/>
    </row>
    <row r="17532" spans="9:52" s="180" customFormat="1" x14ac:dyDescent="0.25">
      <c r="I17532" s="203"/>
      <c r="AZ17532" s="115"/>
    </row>
    <row r="17533" spans="9:52" s="180" customFormat="1" x14ac:dyDescent="0.25">
      <c r="I17533" s="203"/>
      <c r="AZ17533" s="115"/>
    </row>
    <row r="17534" spans="9:52" s="180" customFormat="1" x14ac:dyDescent="0.25">
      <c r="I17534" s="203"/>
      <c r="AZ17534" s="115"/>
    </row>
    <row r="17535" spans="9:52" s="180" customFormat="1" x14ac:dyDescent="0.25">
      <c r="I17535" s="203"/>
      <c r="AZ17535" s="115"/>
    </row>
    <row r="17536" spans="9:52" s="180" customFormat="1" x14ac:dyDescent="0.25">
      <c r="I17536" s="203"/>
      <c r="AZ17536" s="115"/>
    </row>
    <row r="17537" spans="9:52" s="180" customFormat="1" x14ac:dyDescent="0.25">
      <c r="I17537" s="203"/>
      <c r="AZ17537" s="115"/>
    </row>
    <row r="17538" spans="9:52" s="180" customFormat="1" x14ac:dyDescent="0.25">
      <c r="I17538" s="203"/>
      <c r="AZ17538" s="115"/>
    </row>
    <row r="17539" spans="9:52" s="180" customFormat="1" x14ac:dyDescent="0.25">
      <c r="I17539" s="203"/>
      <c r="AZ17539" s="115"/>
    </row>
    <row r="17540" spans="9:52" s="180" customFormat="1" x14ac:dyDescent="0.25">
      <c r="I17540" s="203"/>
      <c r="AZ17540" s="115"/>
    </row>
    <row r="17541" spans="9:52" s="180" customFormat="1" x14ac:dyDescent="0.25">
      <c r="I17541" s="203"/>
      <c r="AZ17541" s="115"/>
    </row>
    <row r="17542" spans="9:52" s="180" customFormat="1" x14ac:dyDescent="0.25">
      <c r="I17542" s="203"/>
      <c r="AZ17542" s="115"/>
    </row>
    <row r="17543" spans="9:52" s="180" customFormat="1" x14ac:dyDescent="0.25">
      <c r="I17543" s="203"/>
      <c r="AZ17543" s="115"/>
    </row>
    <row r="17544" spans="9:52" s="180" customFormat="1" x14ac:dyDescent="0.25">
      <c r="I17544" s="203"/>
      <c r="AZ17544" s="115"/>
    </row>
    <row r="17545" spans="9:52" s="180" customFormat="1" x14ac:dyDescent="0.25">
      <c r="I17545" s="203"/>
      <c r="AZ17545" s="115"/>
    </row>
    <row r="17546" spans="9:52" s="180" customFormat="1" x14ac:dyDescent="0.25">
      <c r="I17546" s="203"/>
      <c r="AZ17546" s="115"/>
    </row>
    <row r="17547" spans="9:52" s="180" customFormat="1" x14ac:dyDescent="0.25">
      <c r="I17547" s="203"/>
      <c r="AZ17547" s="115"/>
    </row>
    <row r="17548" spans="9:52" s="180" customFormat="1" x14ac:dyDescent="0.25">
      <c r="I17548" s="203"/>
      <c r="AZ17548" s="115"/>
    </row>
    <row r="17549" spans="9:52" s="180" customFormat="1" x14ac:dyDescent="0.25">
      <c r="I17549" s="203"/>
      <c r="AZ17549" s="115"/>
    </row>
    <row r="17550" spans="9:52" s="180" customFormat="1" x14ac:dyDescent="0.25">
      <c r="I17550" s="203"/>
      <c r="AZ17550" s="115"/>
    </row>
    <row r="17551" spans="9:52" s="180" customFormat="1" x14ac:dyDescent="0.25">
      <c r="I17551" s="203"/>
      <c r="AZ17551" s="115"/>
    </row>
    <row r="17552" spans="9:52" s="180" customFormat="1" x14ac:dyDescent="0.25">
      <c r="I17552" s="203"/>
      <c r="AZ17552" s="115"/>
    </row>
    <row r="17553" spans="9:52" s="180" customFormat="1" x14ac:dyDescent="0.25">
      <c r="I17553" s="203"/>
      <c r="AZ17553" s="115"/>
    </row>
    <row r="17554" spans="9:52" s="180" customFormat="1" x14ac:dyDescent="0.25">
      <c r="I17554" s="203"/>
      <c r="AZ17554" s="115"/>
    </row>
    <row r="17555" spans="9:52" s="180" customFormat="1" x14ac:dyDescent="0.25">
      <c r="I17555" s="203"/>
      <c r="AZ17555" s="115"/>
    </row>
    <row r="17556" spans="9:52" s="180" customFormat="1" x14ac:dyDescent="0.25">
      <c r="I17556" s="203"/>
      <c r="AZ17556" s="115"/>
    </row>
    <row r="17557" spans="9:52" s="180" customFormat="1" x14ac:dyDescent="0.25">
      <c r="I17557" s="203"/>
      <c r="AZ17557" s="115"/>
    </row>
    <row r="17558" spans="9:52" s="180" customFormat="1" x14ac:dyDescent="0.25">
      <c r="I17558" s="203"/>
      <c r="AZ17558" s="115"/>
    </row>
    <row r="17559" spans="9:52" s="180" customFormat="1" x14ac:dyDescent="0.25">
      <c r="I17559" s="203"/>
      <c r="AZ17559" s="115"/>
    </row>
    <row r="17560" spans="9:52" s="180" customFormat="1" x14ac:dyDescent="0.25">
      <c r="I17560" s="203"/>
      <c r="AZ17560" s="115"/>
    </row>
    <row r="17561" spans="9:52" s="180" customFormat="1" x14ac:dyDescent="0.25">
      <c r="I17561" s="203"/>
      <c r="AZ17561" s="115"/>
    </row>
    <row r="17562" spans="9:52" s="180" customFormat="1" x14ac:dyDescent="0.25">
      <c r="I17562" s="203"/>
      <c r="AZ17562" s="115"/>
    </row>
    <row r="17563" spans="9:52" s="180" customFormat="1" x14ac:dyDescent="0.25">
      <c r="I17563" s="203"/>
      <c r="AZ17563" s="115"/>
    </row>
    <row r="17564" spans="9:52" s="180" customFormat="1" x14ac:dyDescent="0.25">
      <c r="I17564" s="203"/>
      <c r="AZ17564" s="115"/>
    </row>
    <row r="17565" spans="9:52" s="180" customFormat="1" x14ac:dyDescent="0.25">
      <c r="I17565" s="203"/>
      <c r="AZ17565" s="115"/>
    </row>
    <row r="17566" spans="9:52" s="180" customFormat="1" x14ac:dyDescent="0.25">
      <c r="I17566" s="203"/>
      <c r="AZ17566" s="115"/>
    </row>
    <row r="17567" spans="9:52" s="180" customFormat="1" x14ac:dyDescent="0.25">
      <c r="I17567" s="203"/>
      <c r="AZ17567" s="115"/>
    </row>
    <row r="17568" spans="9:52" s="180" customFormat="1" x14ac:dyDescent="0.25">
      <c r="I17568" s="203"/>
      <c r="AZ17568" s="115"/>
    </row>
    <row r="17569" spans="9:52" s="180" customFormat="1" x14ac:dyDescent="0.25">
      <c r="I17569" s="203"/>
      <c r="AZ17569" s="115"/>
    </row>
    <row r="17570" spans="9:52" s="180" customFormat="1" x14ac:dyDescent="0.25">
      <c r="I17570" s="203"/>
      <c r="AZ17570" s="115"/>
    </row>
    <row r="17571" spans="9:52" s="180" customFormat="1" x14ac:dyDescent="0.25">
      <c r="I17571" s="203"/>
      <c r="AZ17571" s="115"/>
    </row>
    <row r="17572" spans="9:52" s="180" customFormat="1" x14ac:dyDescent="0.25">
      <c r="I17572" s="203"/>
      <c r="AZ17572" s="115"/>
    </row>
    <row r="17573" spans="9:52" s="180" customFormat="1" x14ac:dyDescent="0.25">
      <c r="I17573" s="203"/>
      <c r="AZ17573" s="115"/>
    </row>
    <row r="17574" spans="9:52" s="180" customFormat="1" x14ac:dyDescent="0.25">
      <c r="I17574" s="203"/>
      <c r="AZ17574" s="115"/>
    </row>
    <row r="17575" spans="9:52" s="180" customFormat="1" x14ac:dyDescent="0.25">
      <c r="I17575" s="203"/>
      <c r="AZ17575" s="115"/>
    </row>
    <row r="17576" spans="9:52" s="180" customFormat="1" x14ac:dyDescent="0.25">
      <c r="I17576" s="203"/>
      <c r="AZ17576" s="115"/>
    </row>
    <row r="17577" spans="9:52" s="180" customFormat="1" x14ac:dyDescent="0.25">
      <c r="I17577" s="203"/>
      <c r="AZ17577" s="115"/>
    </row>
    <row r="17578" spans="9:52" s="180" customFormat="1" x14ac:dyDescent="0.25">
      <c r="I17578" s="203"/>
      <c r="AZ17578" s="115"/>
    </row>
    <row r="17579" spans="9:52" s="180" customFormat="1" x14ac:dyDescent="0.25">
      <c r="I17579" s="203"/>
      <c r="AZ17579" s="115"/>
    </row>
    <row r="17580" spans="9:52" s="180" customFormat="1" x14ac:dyDescent="0.25">
      <c r="I17580" s="203"/>
      <c r="AZ17580" s="115"/>
    </row>
    <row r="17581" spans="9:52" s="180" customFormat="1" x14ac:dyDescent="0.25">
      <c r="I17581" s="203"/>
      <c r="AZ17581" s="115"/>
    </row>
    <row r="17582" spans="9:52" s="180" customFormat="1" x14ac:dyDescent="0.25">
      <c r="I17582" s="203"/>
      <c r="AZ17582" s="115"/>
    </row>
    <row r="17583" spans="9:52" s="180" customFormat="1" x14ac:dyDescent="0.25">
      <c r="I17583" s="203"/>
      <c r="AZ17583" s="115"/>
    </row>
    <row r="17584" spans="9:52" s="180" customFormat="1" x14ac:dyDescent="0.25">
      <c r="I17584" s="203"/>
      <c r="AZ17584" s="115"/>
    </row>
    <row r="17585" spans="9:52" s="180" customFormat="1" x14ac:dyDescent="0.25">
      <c r="I17585" s="203"/>
      <c r="AZ17585" s="115"/>
    </row>
    <row r="17586" spans="9:52" s="180" customFormat="1" x14ac:dyDescent="0.25">
      <c r="I17586" s="203"/>
      <c r="AZ17586" s="115"/>
    </row>
    <row r="17587" spans="9:52" s="180" customFormat="1" x14ac:dyDescent="0.25">
      <c r="I17587" s="203"/>
      <c r="AZ17587" s="115"/>
    </row>
    <row r="17588" spans="9:52" s="180" customFormat="1" x14ac:dyDescent="0.25">
      <c r="I17588" s="203"/>
      <c r="AZ17588" s="115"/>
    </row>
    <row r="17589" spans="9:52" s="180" customFormat="1" x14ac:dyDescent="0.25">
      <c r="I17589" s="203"/>
      <c r="AZ17589" s="115"/>
    </row>
    <row r="17590" spans="9:52" s="180" customFormat="1" x14ac:dyDescent="0.25">
      <c r="I17590" s="203"/>
      <c r="AZ17590" s="115"/>
    </row>
    <row r="17591" spans="9:52" s="180" customFormat="1" x14ac:dyDescent="0.25">
      <c r="I17591" s="203"/>
      <c r="AZ17591" s="115"/>
    </row>
    <row r="17592" spans="9:52" s="180" customFormat="1" x14ac:dyDescent="0.25">
      <c r="I17592" s="203"/>
      <c r="AZ17592" s="115"/>
    </row>
    <row r="17593" spans="9:52" s="180" customFormat="1" x14ac:dyDescent="0.25">
      <c r="I17593" s="203"/>
      <c r="AZ17593" s="115"/>
    </row>
    <row r="17594" spans="9:52" s="180" customFormat="1" x14ac:dyDescent="0.25">
      <c r="I17594" s="203"/>
      <c r="AZ17594" s="115"/>
    </row>
    <row r="17595" spans="9:52" s="180" customFormat="1" x14ac:dyDescent="0.25">
      <c r="I17595" s="203"/>
      <c r="AZ17595" s="115"/>
    </row>
    <row r="17596" spans="9:52" s="180" customFormat="1" x14ac:dyDescent="0.25">
      <c r="I17596" s="203"/>
      <c r="AZ17596" s="115"/>
    </row>
    <row r="17597" spans="9:52" s="180" customFormat="1" x14ac:dyDescent="0.25">
      <c r="I17597" s="203"/>
      <c r="AZ17597" s="115"/>
    </row>
    <row r="17598" spans="9:52" s="180" customFormat="1" x14ac:dyDescent="0.25">
      <c r="I17598" s="203"/>
      <c r="AZ17598" s="115"/>
    </row>
    <row r="17599" spans="9:52" s="180" customFormat="1" x14ac:dyDescent="0.25">
      <c r="I17599" s="203"/>
      <c r="AZ17599" s="115"/>
    </row>
    <row r="17600" spans="9:52" s="180" customFormat="1" x14ac:dyDescent="0.25">
      <c r="I17600" s="203"/>
      <c r="AZ17600" s="115"/>
    </row>
    <row r="17601" spans="9:52" s="180" customFormat="1" x14ac:dyDescent="0.25">
      <c r="I17601" s="203"/>
      <c r="AZ17601" s="115"/>
    </row>
    <row r="17602" spans="9:52" s="180" customFormat="1" x14ac:dyDescent="0.25">
      <c r="I17602" s="203"/>
      <c r="AZ17602" s="115"/>
    </row>
    <row r="17603" spans="9:52" s="180" customFormat="1" x14ac:dyDescent="0.25">
      <c r="I17603" s="203"/>
      <c r="AZ17603" s="115"/>
    </row>
    <row r="17604" spans="9:52" s="180" customFormat="1" x14ac:dyDescent="0.25">
      <c r="I17604" s="203"/>
      <c r="AZ17604" s="115"/>
    </row>
    <row r="17605" spans="9:52" s="180" customFormat="1" x14ac:dyDescent="0.25">
      <c r="I17605" s="203"/>
      <c r="AZ17605" s="115"/>
    </row>
    <row r="17606" spans="9:52" s="180" customFormat="1" x14ac:dyDescent="0.25">
      <c r="I17606" s="203"/>
      <c r="AZ17606" s="115"/>
    </row>
    <row r="17607" spans="9:52" s="180" customFormat="1" x14ac:dyDescent="0.25">
      <c r="I17607" s="203"/>
      <c r="AZ17607" s="115"/>
    </row>
    <row r="17608" spans="9:52" s="180" customFormat="1" x14ac:dyDescent="0.25">
      <c r="I17608" s="203"/>
      <c r="AZ17608" s="115"/>
    </row>
    <row r="17609" spans="9:52" s="180" customFormat="1" x14ac:dyDescent="0.25">
      <c r="I17609" s="203"/>
      <c r="AZ17609" s="115"/>
    </row>
    <row r="17610" spans="9:52" s="180" customFormat="1" x14ac:dyDescent="0.25">
      <c r="I17610" s="203"/>
      <c r="AZ17610" s="115"/>
    </row>
    <row r="17611" spans="9:52" s="180" customFormat="1" x14ac:dyDescent="0.25">
      <c r="I17611" s="203"/>
      <c r="AZ17611" s="115"/>
    </row>
    <row r="17612" spans="9:52" s="180" customFormat="1" x14ac:dyDescent="0.25">
      <c r="I17612" s="203"/>
      <c r="AZ17612" s="115"/>
    </row>
    <row r="17613" spans="9:52" s="180" customFormat="1" x14ac:dyDescent="0.25">
      <c r="I17613" s="203"/>
      <c r="AZ17613" s="115"/>
    </row>
    <row r="17614" spans="9:52" s="180" customFormat="1" x14ac:dyDescent="0.25">
      <c r="I17614" s="203"/>
      <c r="AZ17614" s="115"/>
    </row>
    <row r="17615" spans="9:52" s="180" customFormat="1" x14ac:dyDescent="0.25">
      <c r="I17615" s="203"/>
      <c r="AZ17615" s="115"/>
    </row>
    <row r="17616" spans="9:52" s="180" customFormat="1" x14ac:dyDescent="0.25">
      <c r="I17616" s="203"/>
      <c r="AZ17616" s="115"/>
    </row>
    <row r="17617" spans="9:52" s="180" customFormat="1" x14ac:dyDescent="0.25">
      <c r="I17617" s="203"/>
      <c r="AZ17617" s="115"/>
    </row>
    <row r="17618" spans="9:52" s="180" customFormat="1" x14ac:dyDescent="0.25">
      <c r="I17618" s="203"/>
      <c r="AZ17618" s="115"/>
    </row>
    <row r="17619" spans="9:52" s="180" customFormat="1" x14ac:dyDescent="0.25">
      <c r="I17619" s="203"/>
      <c r="AZ17619" s="115"/>
    </row>
    <row r="17620" spans="9:52" s="180" customFormat="1" x14ac:dyDescent="0.25">
      <c r="I17620" s="203"/>
      <c r="AZ17620" s="115"/>
    </row>
    <row r="17621" spans="9:52" s="180" customFormat="1" x14ac:dyDescent="0.25">
      <c r="I17621" s="203"/>
      <c r="AZ17621" s="115"/>
    </row>
    <row r="17622" spans="9:52" s="180" customFormat="1" x14ac:dyDescent="0.25">
      <c r="I17622" s="203"/>
      <c r="AZ17622" s="115"/>
    </row>
    <row r="17623" spans="9:52" s="180" customFormat="1" x14ac:dyDescent="0.25">
      <c r="I17623" s="203"/>
      <c r="AZ17623" s="115"/>
    </row>
    <row r="17624" spans="9:52" s="180" customFormat="1" x14ac:dyDescent="0.25">
      <c r="I17624" s="203"/>
      <c r="AZ17624" s="115"/>
    </row>
    <row r="17625" spans="9:52" s="180" customFormat="1" x14ac:dyDescent="0.25">
      <c r="I17625" s="203"/>
      <c r="AZ17625" s="115"/>
    </row>
    <row r="17626" spans="9:52" s="180" customFormat="1" x14ac:dyDescent="0.25">
      <c r="I17626" s="203"/>
      <c r="AZ17626" s="115"/>
    </row>
    <row r="17627" spans="9:52" s="180" customFormat="1" x14ac:dyDescent="0.25">
      <c r="I17627" s="203"/>
      <c r="AZ17627" s="115"/>
    </row>
    <row r="17628" spans="9:52" s="180" customFormat="1" x14ac:dyDescent="0.25">
      <c r="I17628" s="203"/>
      <c r="AZ17628" s="115"/>
    </row>
    <row r="17629" spans="9:52" s="180" customFormat="1" x14ac:dyDescent="0.25">
      <c r="I17629" s="203"/>
      <c r="AZ17629" s="115"/>
    </row>
    <row r="17630" spans="9:52" s="180" customFormat="1" x14ac:dyDescent="0.25">
      <c r="I17630" s="203"/>
      <c r="AZ17630" s="115"/>
    </row>
    <row r="17631" spans="9:52" s="180" customFormat="1" x14ac:dyDescent="0.25">
      <c r="I17631" s="203"/>
      <c r="AZ17631" s="115"/>
    </row>
    <row r="17632" spans="9:52" s="180" customFormat="1" x14ac:dyDescent="0.25">
      <c r="I17632" s="203"/>
      <c r="AZ17632" s="115"/>
    </row>
    <row r="17633" spans="9:52" s="180" customFormat="1" x14ac:dyDescent="0.25">
      <c r="I17633" s="203"/>
      <c r="AZ17633" s="115"/>
    </row>
    <row r="17634" spans="9:52" s="180" customFormat="1" x14ac:dyDescent="0.25">
      <c r="I17634" s="203"/>
      <c r="AZ17634" s="115"/>
    </row>
    <row r="17635" spans="9:52" s="180" customFormat="1" x14ac:dyDescent="0.25">
      <c r="I17635" s="203"/>
      <c r="AZ17635" s="115"/>
    </row>
    <row r="17636" spans="9:52" s="180" customFormat="1" x14ac:dyDescent="0.25">
      <c r="I17636" s="203"/>
      <c r="AZ17636" s="115"/>
    </row>
    <row r="17637" spans="9:52" s="180" customFormat="1" x14ac:dyDescent="0.25">
      <c r="I17637" s="203"/>
      <c r="AZ17637" s="115"/>
    </row>
    <row r="17638" spans="9:52" s="180" customFormat="1" x14ac:dyDescent="0.25">
      <c r="I17638" s="203"/>
      <c r="AZ17638" s="115"/>
    </row>
    <row r="17639" spans="9:52" s="180" customFormat="1" x14ac:dyDescent="0.25">
      <c r="I17639" s="203"/>
      <c r="AZ17639" s="115"/>
    </row>
    <row r="17640" spans="9:52" s="180" customFormat="1" x14ac:dyDescent="0.25">
      <c r="I17640" s="203"/>
      <c r="AZ17640" s="115"/>
    </row>
    <row r="17641" spans="9:52" s="180" customFormat="1" x14ac:dyDescent="0.25">
      <c r="I17641" s="203"/>
      <c r="AZ17641" s="115"/>
    </row>
    <row r="17642" spans="9:52" s="180" customFormat="1" x14ac:dyDescent="0.25">
      <c r="I17642" s="203"/>
      <c r="AZ17642" s="115"/>
    </row>
    <row r="17643" spans="9:52" s="180" customFormat="1" x14ac:dyDescent="0.25">
      <c r="I17643" s="203"/>
      <c r="AZ17643" s="115"/>
    </row>
    <row r="17644" spans="9:52" s="180" customFormat="1" x14ac:dyDescent="0.25">
      <c r="I17644" s="203"/>
      <c r="AZ17644" s="115"/>
    </row>
    <row r="17645" spans="9:52" s="180" customFormat="1" x14ac:dyDescent="0.25">
      <c r="I17645" s="203"/>
      <c r="AZ17645" s="115"/>
    </row>
    <row r="17646" spans="9:52" s="180" customFormat="1" x14ac:dyDescent="0.25">
      <c r="I17646" s="203"/>
      <c r="AZ17646" s="115"/>
    </row>
    <row r="17647" spans="9:52" s="180" customFormat="1" x14ac:dyDescent="0.25">
      <c r="I17647" s="203"/>
      <c r="AZ17647" s="115"/>
    </row>
    <row r="17648" spans="9:52" s="180" customFormat="1" x14ac:dyDescent="0.25">
      <c r="I17648" s="203"/>
      <c r="AZ17648" s="115"/>
    </row>
    <row r="17649" spans="9:52" s="180" customFormat="1" x14ac:dyDescent="0.25">
      <c r="I17649" s="203"/>
      <c r="AZ17649" s="115"/>
    </row>
    <row r="17650" spans="9:52" s="180" customFormat="1" x14ac:dyDescent="0.25">
      <c r="I17650" s="203"/>
      <c r="AZ17650" s="115"/>
    </row>
    <row r="17651" spans="9:52" s="180" customFormat="1" x14ac:dyDescent="0.25">
      <c r="I17651" s="203"/>
      <c r="AZ17651" s="115"/>
    </row>
    <row r="17652" spans="9:52" s="180" customFormat="1" x14ac:dyDescent="0.25">
      <c r="I17652" s="203"/>
      <c r="AZ17652" s="115"/>
    </row>
    <row r="17653" spans="9:52" s="180" customFormat="1" x14ac:dyDescent="0.25">
      <c r="I17653" s="203"/>
      <c r="AZ17653" s="115"/>
    </row>
    <row r="17654" spans="9:52" s="180" customFormat="1" x14ac:dyDescent="0.25">
      <c r="I17654" s="203"/>
      <c r="AZ17654" s="115"/>
    </row>
    <row r="17655" spans="9:52" s="180" customFormat="1" x14ac:dyDescent="0.25">
      <c r="I17655" s="203"/>
      <c r="AZ17655" s="115"/>
    </row>
    <row r="17656" spans="9:52" s="180" customFormat="1" x14ac:dyDescent="0.25">
      <c r="I17656" s="203"/>
      <c r="AZ17656" s="115"/>
    </row>
    <row r="17657" spans="9:52" s="180" customFormat="1" x14ac:dyDescent="0.25">
      <c r="I17657" s="203"/>
      <c r="AZ17657" s="115"/>
    </row>
    <row r="17658" spans="9:52" s="180" customFormat="1" x14ac:dyDescent="0.25">
      <c r="I17658" s="203"/>
      <c r="AZ17658" s="115"/>
    </row>
    <row r="17659" spans="9:52" s="180" customFormat="1" x14ac:dyDescent="0.25">
      <c r="I17659" s="203"/>
      <c r="AZ17659" s="115"/>
    </row>
    <row r="17660" spans="9:52" s="180" customFormat="1" x14ac:dyDescent="0.25">
      <c r="I17660" s="203"/>
      <c r="AZ17660" s="115"/>
    </row>
    <row r="17661" spans="9:52" s="180" customFormat="1" x14ac:dyDescent="0.25">
      <c r="I17661" s="203"/>
      <c r="AZ17661" s="115"/>
    </row>
    <row r="17662" spans="9:52" s="180" customFormat="1" x14ac:dyDescent="0.25">
      <c r="I17662" s="203"/>
      <c r="AZ17662" s="115"/>
    </row>
    <row r="17663" spans="9:52" s="180" customFormat="1" x14ac:dyDescent="0.25">
      <c r="I17663" s="203"/>
      <c r="AZ17663" s="115"/>
    </row>
    <row r="17664" spans="9:52" s="180" customFormat="1" x14ac:dyDescent="0.25">
      <c r="I17664" s="203"/>
      <c r="AZ17664" s="115"/>
    </row>
    <row r="17665" spans="9:52" s="180" customFormat="1" x14ac:dyDescent="0.25">
      <c r="I17665" s="203"/>
      <c r="AZ17665" s="115"/>
    </row>
    <row r="17666" spans="9:52" s="180" customFormat="1" x14ac:dyDescent="0.25">
      <c r="I17666" s="203"/>
      <c r="AZ17666" s="115"/>
    </row>
    <row r="17667" spans="9:52" s="180" customFormat="1" x14ac:dyDescent="0.25">
      <c r="I17667" s="203"/>
      <c r="AZ17667" s="115"/>
    </row>
    <row r="17668" spans="9:52" s="180" customFormat="1" x14ac:dyDescent="0.25">
      <c r="I17668" s="203"/>
      <c r="AZ17668" s="115"/>
    </row>
    <row r="17669" spans="9:52" s="180" customFormat="1" x14ac:dyDescent="0.25">
      <c r="I17669" s="203"/>
      <c r="AZ17669" s="115"/>
    </row>
    <row r="17670" spans="9:52" s="180" customFormat="1" x14ac:dyDescent="0.25">
      <c r="I17670" s="203"/>
      <c r="AZ17670" s="115"/>
    </row>
    <row r="17671" spans="9:52" s="180" customFormat="1" x14ac:dyDescent="0.25">
      <c r="I17671" s="203"/>
      <c r="AZ17671" s="115"/>
    </row>
    <row r="17672" spans="9:52" s="180" customFormat="1" x14ac:dyDescent="0.25">
      <c r="I17672" s="203"/>
      <c r="AZ17672" s="115"/>
    </row>
    <row r="17673" spans="9:52" s="180" customFormat="1" x14ac:dyDescent="0.25">
      <c r="I17673" s="203"/>
      <c r="AZ17673" s="115"/>
    </row>
    <row r="17674" spans="9:52" s="180" customFormat="1" x14ac:dyDescent="0.25">
      <c r="I17674" s="203"/>
      <c r="AZ17674" s="115"/>
    </row>
    <row r="17675" spans="9:52" s="180" customFormat="1" x14ac:dyDescent="0.25">
      <c r="I17675" s="203"/>
      <c r="AZ17675" s="115"/>
    </row>
    <row r="17676" spans="9:52" s="180" customFormat="1" x14ac:dyDescent="0.25">
      <c r="I17676" s="203"/>
      <c r="AZ17676" s="115"/>
    </row>
    <row r="17677" spans="9:52" s="180" customFormat="1" x14ac:dyDescent="0.25">
      <c r="I17677" s="203"/>
      <c r="AZ17677" s="115"/>
    </row>
    <row r="17678" spans="9:52" s="180" customFormat="1" x14ac:dyDescent="0.25">
      <c r="I17678" s="203"/>
      <c r="AZ17678" s="115"/>
    </row>
    <row r="17679" spans="9:52" s="180" customFormat="1" x14ac:dyDescent="0.25">
      <c r="I17679" s="203"/>
      <c r="AZ17679" s="115"/>
    </row>
    <row r="17680" spans="9:52" s="180" customFormat="1" x14ac:dyDescent="0.25">
      <c r="I17680" s="203"/>
      <c r="AZ17680" s="115"/>
    </row>
    <row r="17681" spans="9:52" s="180" customFormat="1" x14ac:dyDescent="0.25">
      <c r="I17681" s="203"/>
      <c r="AZ17681" s="115"/>
    </row>
    <row r="17682" spans="9:52" s="180" customFormat="1" x14ac:dyDescent="0.25">
      <c r="I17682" s="203"/>
      <c r="AZ17682" s="115"/>
    </row>
    <row r="17683" spans="9:52" s="180" customFormat="1" x14ac:dyDescent="0.25">
      <c r="I17683" s="203"/>
      <c r="AZ17683" s="115"/>
    </row>
    <row r="17684" spans="9:52" s="180" customFormat="1" x14ac:dyDescent="0.25">
      <c r="I17684" s="203"/>
      <c r="AZ17684" s="115"/>
    </row>
    <row r="17685" spans="9:52" s="180" customFormat="1" x14ac:dyDescent="0.25">
      <c r="I17685" s="203"/>
      <c r="AZ17685" s="115"/>
    </row>
    <row r="17686" spans="9:52" s="180" customFormat="1" x14ac:dyDescent="0.25">
      <c r="I17686" s="203"/>
      <c r="AZ17686" s="115"/>
    </row>
    <row r="17687" spans="9:52" s="180" customFormat="1" x14ac:dyDescent="0.25">
      <c r="I17687" s="203"/>
      <c r="AZ17687" s="115"/>
    </row>
    <row r="17688" spans="9:52" s="180" customFormat="1" x14ac:dyDescent="0.25">
      <c r="I17688" s="203"/>
      <c r="AZ17688" s="115"/>
    </row>
    <row r="17689" spans="9:52" s="180" customFormat="1" x14ac:dyDescent="0.25">
      <c r="I17689" s="203"/>
      <c r="AZ17689" s="115"/>
    </row>
    <row r="17690" spans="9:52" s="180" customFormat="1" x14ac:dyDescent="0.25">
      <c r="I17690" s="203"/>
      <c r="AZ17690" s="115"/>
    </row>
    <row r="17691" spans="9:52" s="180" customFormat="1" x14ac:dyDescent="0.25">
      <c r="I17691" s="203"/>
      <c r="AZ17691" s="115"/>
    </row>
    <row r="17692" spans="9:52" s="180" customFormat="1" x14ac:dyDescent="0.25">
      <c r="I17692" s="203"/>
      <c r="AZ17692" s="115"/>
    </row>
    <row r="17693" spans="9:52" s="180" customFormat="1" x14ac:dyDescent="0.25">
      <c r="I17693" s="203"/>
      <c r="AZ17693" s="115"/>
    </row>
    <row r="17694" spans="9:52" s="180" customFormat="1" x14ac:dyDescent="0.25">
      <c r="I17694" s="203"/>
      <c r="AZ17694" s="115"/>
    </row>
    <row r="17695" spans="9:52" s="180" customFormat="1" x14ac:dyDescent="0.25">
      <c r="I17695" s="203"/>
      <c r="AZ17695" s="115"/>
    </row>
    <row r="17696" spans="9:52" s="180" customFormat="1" x14ac:dyDescent="0.25">
      <c r="I17696" s="203"/>
      <c r="AZ17696" s="115"/>
    </row>
    <row r="17697" spans="9:52" s="180" customFormat="1" x14ac:dyDescent="0.25">
      <c r="I17697" s="203"/>
      <c r="AZ17697" s="115"/>
    </row>
    <row r="17698" spans="9:52" s="180" customFormat="1" x14ac:dyDescent="0.25">
      <c r="I17698" s="203"/>
      <c r="AZ17698" s="115"/>
    </row>
    <row r="17699" spans="9:52" s="180" customFormat="1" x14ac:dyDescent="0.25">
      <c r="I17699" s="203"/>
      <c r="AZ17699" s="115"/>
    </row>
    <row r="17700" spans="9:52" s="180" customFormat="1" x14ac:dyDescent="0.25">
      <c r="I17700" s="203"/>
      <c r="AZ17700" s="115"/>
    </row>
    <row r="17701" spans="9:52" s="180" customFormat="1" x14ac:dyDescent="0.25">
      <c r="I17701" s="203"/>
      <c r="AZ17701" s="115"/>
    </row>
    <row r="17702" spans="9:52" s="180" customFormat="1" x14ac:dyDescent="0.25">
      <c r="I17702" s="203"/>
      <c r="AZ17702" s="115"/>
    </row>
    <row r="17703" spans="9:52" s="180" customFormat="1" x14ac:dyDescent="0.25">
      <c r="I17703" s="203"/>
      <c r="AZ17703" s="115"/>
    </row>
    <row r="17704" spans="9:52" s="180" customFormat="1" x14ac:dyDescent="0.25">
      <c r="I17704" s="203"/>
      <c r="AZ17704" s="115"/>
    </row>
    <row r="17705" spans="9:52" s="180" customFormat="1" x14ac:dyDescent="0.25">
      <c r="I17705" s="203"/>
      <c r="AZ17705" s="115"/>
    </row>
    <row r="17706" spans="9:52" s="180" customFormat="1" x14ac:dyDescent="0.25">
      <c r="I17706" s="203"/>
      <c r="AZ17706" s="115"/>
    </row>
    <row r="17707" spans="9:52" s="180" customFormat="1" x14ac:dyDescent="0.25">
      <c r="I17707" s="203"/>
      <c r="AZ17707" s="115"/>
    </row>
    <row r="17708" spans="9:52" s="180" customFormat="1" x14ac:dyDescent="0.25">
      <c r="I17708" s="203"/>
      <c r="AZ17708" s="115"/>
    </row>
    <row r="17709" spans="9:52" s="180" customFormat="1" x14ac:dyDescent="0.25">
      <c r="I17709" s="203"/>
      <c r="AZ17709" s="115"/>
    </row>
    <row r="17710" spans="9:52" s="180" customFormat="1" x14ac:dyDescent="0.25">
      <c r="I17710" s="203"/>
      <c r="AZ17710" s="115"/>
    </row>
    <row r="17711" spans="9:52" s="180" customFormat="1" x14ac:dyDescent="0.25">
      <c r="I17711" s="203"/>
      <c r="AZ17711" s="115"/>
    </row>
    <row r="17712" spans="9:52" s="180" customFormat="1" x14ac:dyDescent="0.25">
      <c r="I17712" s="203"/>
      <c r="AZ17712" s="115"/>
    </row>
    <row r="17713" spans="9:52" s="180" customFormat="1" x14ac:dyDescent="0.25">
      <c r="I17713" s="203"/>
      <c r="AZ17713" s="115"/>
    </row>
    <row r="17714" spans="9:52" s="180" customFormat="1" x14ac:dyDescent="0.25">
      <c r="I17714" s="203"/>
      <c r="AZ17714" s="115"/>
    </row>
    <row r="17715" spans="9:52" s="180" customFormat="1" x14ac:dyDescent="0.25">
      <c r="I17715" s="203"/>
      <c r="AZ17715" s="115"/>
    </row>
    <row r="17716" spans="9:52" s="180" customFormat="1" x14ac:dyDescent="0.25">
      <c r="I17716" s="203"/>
      <c r="AZ17716" s="115"/>
    </row>
    <row r="17717" spans="9:52" s="180" customFormat="1" x14ac:dyDescent="0.25">
      <c r="I17717" s="203"/>
      <c r="AZ17717" s="115"/>
    </row>
    <row r="17718" spans="9:52" s="180" customFormat="1" x14ac:dyDescent="0.25">
      <c r="I17718" s="203"/>
      <c r="AZ17718" s="115"/>
    </row>
    <row r="17719" spans="9:52" s="180" customFormat="1" x14ac:dyDescent="0.25">
      <c r="I17719" s="203"/>
      <c r="AZ17719" s="115"/>
    </row>
    <row r="17720" spans="9:52" s="180" customFormat="1" x14ac:dyDescent="0.25">
      <c r="I17720" s="203"/>
      <c r="AZ17720" s="115"/>
    </row>
    <row r="17721" spans="9:52" s="180" customFormat="1" x14ac:dyDescent="0.25">
      <c r="I17721" s="203"/>
      <c r="AZ17721" s="115"/>
    </row>
    <row r="17722" spans="9:52" s="180" customFormat="1" x14ac:dyDescent="0.25">
      <c r="I17722" s="203"/>
      <c r="AZ17722" s="115"/>
    </row>
    <row r="17723" spans="9:52" s="180" customFormat="1" x14ac:dyDescent="0.25">
      <c r="I17723" s="203"/>
      <c r="AZ17723" s="115"/>
    </row>
    <row r="17724" spans="9:52" s="180" customFormat="1" x14ac:dyDescent="0.25">
      <c r="I17724" s="203"/>
      <c r="AZ17724" s="115"/>
    </row>
    <row r="17725" spans="9:52" s="180" customFormat="1" x14ac:dyDescent="0.25">
      <c r="I17725" s="203"/>
      <c r="AZ17725" s="115"/>
    </row>
    <row r="17726" spans="9:52" s="180" customFormat="1" x14ac:dyDescent="0.25">
      <c r="I17726" s="203"/>
      <c r="AZ17726" s="115"/>
    </row>
    <row r="17727" spans="9:52" s="180" customFormat="1" x14ac:dyDescent="0.25">
      <c r="I17727" s="203"/>
      <c r="AZ17727" s="115"/>
    </row>
    <row r="17728" spans="9:52" s="180" customFormat="1" x14ac:dyDescent="0.25">
      <c r="I17728" s="203"/>
      <c r="AZ17728" s="115"/>
    </row>
    <row r="17729" spans="9:52" s="180" customFormat="1" x14ac:dyDescent="0.25">
      <c r="I17729" s="203"/>
      <c r="AZ17729" s="115"/>
    </row>
    <row r="17730" spans="9:52" s="180" customFormat="1" x14ac:dyDescent="0.25">
      <c r="I17730" s="203"/>
      <c r="AZ17730" s="115"/>
    </row>
    <row r="17731" spans="9:52" s="180" customFormat="1" x14ac:dyDescent="0.25">
      <c r="I17731" s="203"/>
      <c r="AZ17731" s="115"/>
    </row>
    <row r="17732" spans="9:52" s="180" customFormat="1" x14ac:dyDescent="0.25">
      <c r="I17732" s="203"/>
      <c r="AZ17732" s="115"/>
    </row>
    <row r="17733" spans="9:52" s="180" customFormat="1" x14ac:dyDescent="0.25">
      <c r="I17733" s="203"/>
      <c r="AZ17733" s="115"/>
    </row>
    <row r="17734" spans="9:52" s="180" customFormat="1" x14ac:dyDescent="0.25">
      <c r="I17734" s="203"/>
      <c r="AZ17734" s="115"/>
    </row>
    <row r="17735" spans="9:52" s="180" customFormat="1" x14ac:dyDescent="0.25">
      <c r="I17735" s="203"/>
      <c r="AZ17735" s="115"/>
    </row>
    <row r="17736" spans="9:52" s="180" customFormat="1" x14ac:dyDescent="0.25">
      <c r="I17736" s="203"/>
      <c r="AZ17736" s="115"/>
    </row>
    <row r="17737" spans="9:52" s="180" customFormat="1" x14ac:dyDescent="0.25">
      <c r="I17737" s="203"/>
      <c r="AZ17737" s="115"/>
    </row>
    <row r="17738" spans="9:52" s="180" customFormat="1" x14ac:dyDescent="0.25">
      <c r="I17738" s="203"/>
      <c r="AZ17738" s="115"/>
    </row>
    <row r="17739" spans="9:52" s="180" customFormat="1" x14ac:dyDescent="0.25">
      <c r="I17739" s="203"/>
      <c r="AZ17739" s="115"/>
    </row>
    <row r="17740" spans="9:52" s="180" customFormat="1" x14ac:dyDescent="0.25">
      <c r="I17740" s="203"/>
      <c r="AZ17740" s="115"/>
    </row>
    <row r="17741" spans="9:52" s="180" customFormat="1" x14ac:dyDescent="0.25">
      <c r="I17741" s="203"/>
      <c r="AZ17741" s="115"/>
    </row>
    <row r="17742" spans="9:52" s="180" customFormat="1" x14ac:dyDescent="0.25">
      <c r="I17742" s="203"/>
      <c r="AZ17742" s="115"/>
    </row>
    <row r="17743" spans="9:52" s="180" customFormat="1" x14ac:dyDescent="0.25">
      <c r="I17743" s="203"/>
      <c r="AZ17743" s="115"/>
    </row>
    <row r="17744" spans="9:52" s="180" customFormat="1" x14ac:dyDescent="0.25">
      <c r="I17744" s="203"/>
      <c r="AZ17744" s="115"/>
    </row>
    <row r="17745" spans="9:52" s="180" customFormat="1" x14ac:dyDescent="0.25">
      <c r="I17745" s="203"/>
      <c r="AZ17745" s="115"/>
    </row>
    <row r="17746" spans="9:52" s="180" customFormat="1" x14ac:dyDescent="0.25">
      <c r="I17746" s="203"/>
      <c r="AZ17746" s="115"/>
    </row>
    <row r="17747" spans="9:52" s="180" customFormat="1" x14ac:dyDescent="0.25">
      <c r="I17747" s="203"/>
      <c r="AZ17747" s="115"/>
    </row>
    <row r="17748" spans="9:52" s="180" customFormat="1" x14ac:dyDescent="0.25">
      <c r="I17748" s="203"/>
      <c r="AZ17748" s="115"/>
    </row>
    <row r="17749" spans="9:52" s="180" customFormat="1" x14ac:dyDescent="0.25">
      <c r="I17749" s="203"/>
      <c r="AZ17749" s="115"/>
    </row>
    <row r="17750" spans="9:52" s="180" customFormat="1" x14ac:dyDescent="0.25">
      <c r="I17750" s="203"/>
      <c r="AZ17750" s="115"/>
    </row>
    <row r="17751" spans="9:52" s="180" customFormat="1" x14ac:dyDescent="0.25">
      <c r="I17751" s="203"/>
      <c r="AZ17751" s="115"/>
    </row>
    <row r="17752" spans="9:52" s="180" customFormat="1" x14ac:dyDescent="0.25">
      <c r="I17752" s="203"/>
      <c r="AZ17752" s="115"/>
    </row>
    <row r="17753" spans="9:52" s="180" customFormat="1" x14ac:dyDescent="0.25">
      <c r="I17753" s="203"/>
      <c r="AZ17753" s="115"/>
    </row>
    <row r="17754" spans="9:52" s="180" customFormat="1" x14ac:dyDescent="0.25">
      <c r="I17754" s="203"/>
      <c r="AZ17754" s="115"/>
    </row>
    <row r="17755" spans="9:52" s="180" customFormat="1" x14ac:dyDescent="0.25">
      <c r="I17755" s="203"/>
      <c r="AZ17755" s="115"/>
    </row>
    <row r="17756" spans="9:52" s="180" customFormat="1" x14ac:dyDescent="0.25">
      <c r="I17756" s="203"/>
      <c r="AZ17756" s="115"/>
    </row>
    <row r="17757" spans="9:52" s="180" customFormat="1" x14ac:dyDescent="0.25">
      <c r="I17757" s="203"/>
      <c r="AZ17757" s="115"/>
    </row>
    <row r="17758" spans="9:52" s="180" customFormat="1" x14ac:dyDescent="0.25">
      <c r="I17758" s="203"/>
      <c r="AZ17758" s="115"/>
    </row>
    <row r="17759" spans="9:52" s="180" customFormat="1" x14ac:dyDescent="0.25">
      <c r="I17759" s="203"/>
      <c r="AZ17759" s="115"/>
    </row>
    <row r="17760" spans="9:52" s="180" customFormat="1" x14ac:dyDescent="0.25">
      <c r="I17760" s="203"/>
      <c r="AZ17760" s="115"/>
    </row>
    <row r="17761" spans="9:52" s="180" customFormat="1" x14ac:dyDescent="0.25">
      <c r="I17761" s="203"/>
      <c r="AZ17761" s="115"/>
    </row>
    <row r="17762" spans="9:52" s="180" customFormat="1" x14ac:dyDescent="0.25">
      <c r="I17762" s="203"/>
      <c r="AZ17762" s="115"/>
    </row>
    <row r="17763" spans="9:52" s="180" customFormat="1" x14ac:dyDescent="0.25">
      <c r="I17763" s="203"/>
      <c r="AZ17763" s="115"/>
    </row>
    <row r="17764" spans="9:52" s="180" customFormat="1" x14ac:dyDescent="0.25">
      <c r="I17764" s="203"/>
      <c r="AZ17764" s="115"/>
    </row>
    <row r="17765" spans="9:52" s="180" customFormat="1" x14ac:dyDescent="0.25">
      <c r="I17765" s="203"/>
      <c r="AZ17765" s="115"/>
    </row>
    <row r="17766" spans="9:52" s="180" customFormat="1" x14ac:dyDescent="0.25">
      <c r="I17766" s="203"/>
      <c r="AZ17766" s="115"/>
    </row>
    <row r="17767" spans="9:52" s="180" customFormat="1" x14ac:dyDescent="0.25">
      <c r="I17767" s="203"/>
      <c r="AZ17767" s="115"/>
    </row>
    <row r="17768" spans="9:52" s="180" customFormat="1" x14ac:dyDescent="0.25">
      <c r="I17768" s="203"/>
      <c r="AZ17768" s="115"/>
    </row>
    <row r="17769" spans="9:52" s="180" customFormat="1" x14ac:dyDescent="0.25">
      <c r="I17769" s="203"/>
      <c r="AZ17769" s="115"/>
    </row>
    <row r="17770" spans="9:52" s="180" customFormat="1" x14ac:dyDescent="0.25">
      <c r="I17770" s="203"/>
      <c r="AZ17770" s="115"/>
    </row>
    <row r="17771" spans="9:52" s="180" customFormat="1" x14ac:dyDescent="0.25">
      <c r="I17771" s="203"/>
      <c r="AZ17771" s="115"/>
    </row>
    <row r="17772" spans="9:52" s="180" customFormat="1" x14ac:dyDescent="0.25">
      <c r="I17772" s="203"/>
      <c r="AZ17772" s="115"/>
    </row>
    <row r="17773" spans="9:52" s="180" customFormat="1" x14ac:dyDescent="0.25">
      <c r="I17773" s="203"/>
      <c r="AZ17773" s="115"/>
    </row>
    <row r="17774" spans="9:52" s="180" customFormat="1" x14ac:dyDescent="0.25">
      <c r="I17774" s="203"/>
      <c r="AZ17774" s="115"/>
    </row>
    <row r="17775" spans="9:52" s="180" customFormat="1" x14ac:dyDescent="0.25">
      <c r="I17775" s="203"/>
      <c r="AZ17775" s="115"/>
    </row>
    <row r="17776" spans="9:52" s="180" customFormat="1" x14ac:dyDescent="0.25">
      <c r="I17776" s="203"/>
      <c r="AZ17776" s="115"/>
    </row>
    <row r="17777" spans="9:52" s="180" customFormat="1" x14ac:dyDescent="0.25">
      <c r="I17777" s="203"/>
      <c r="AZ17777" s="115"/>
    </row>
    <row r="17778" spans="9:52" s="180" customFormat="1" x14ac:dyDescent="0.25">
      <c r="I17778" s="203"/>
      <c r="AZ17778" s="115"/>
    </row>
    <row r="17779" spans="9:52" s="180" customFormat="1" x14ac:dyDescent="0.25">
      <c r="I17779" s="203"/>
      <c r="AZ17779" s="115"/>
    </row>
    <row r="17780" spans="9:52" s="180" customFormat="1" x14ac:dyDescent="0.25">
      <c r="I17780" s="203"/>
      <c r="AZ17780" s="115"/>
    </row>
    <row r="17781" spans="9:52" s="180" customFormat="1" x14ac:dyDescent="0.25">
      <c r="I17781" s="203"/>
      <c r="AZ17781" s="115"/>
    </row>
    <row r="17782" spans="9:52" s="180" customFormat="1" x14ac:dyDescent="0.25">
      <c r="I17782" s="203"/>
      <c r="AZ17782" s="115"/>
    </row>
    <row r="17783" spans="9:52" s="180" customFormat="1" x14ac:dyDescent="0.25">
      <c r="I17783" s="203"/>
      <c r="AZ17783" s="115"/>
    </row>
    <row r="17784" spans="9:52" s="180" customFormat="1" x14ac:dyDescent="0.25">
      <c r="I17784" s="203"/>
      <c r="AZ17784" s="115"/>
    </row>
    <row r="17785" spans="9:52" s="180" customFormat="1" x14ac:dyDescent="0.25">
      <c r="I17785" s="203"/>
      <c r="AZ17785" s="115"/>
    </row>
    <row r="17786" spans="9:52" s="180" customFormat="1" x14ac:dyDescent="0.25">
      <c r="I17786" s="203"/>
      <c r="AZ17786" s="115"/>
    </row>
    <row r="17787" spans="9:52" s="180" customFormat="1" x14ac:dyDescent="0.25">
      <c r="I17787" s="203"/>
      <c r="AZ17787" s="115"/>
    </row>
    <row r="17788" spans="9:52" s="180" customFormat="1" x14ac:dyDescent="0.25">
      <c r="I17788" s="203"/>
      <c r="AZ17788" s="115"/>
    </row>
    <row r="17789" spans="9:52" s="180" customFormat="1" x14ac:dyDescent="0.25">
      <c r="I17789" s="203"/>
      <c r="AZ17789" s="115"/>
    </row>
    <row r="17790" spans="9:52" s="180" customFormat="1" x14ac:dyDescent="0.25">
      <c r="I17790" s="203"/>
      <c r="AZ17790" s="115"/>
    </row>
    <row r="17791" spans="9:52" s="180" customFormat="1" x14ac:dyDescent="0.25">
      <c r="I17791" s="203"/>
      <c r="AZ17791" s="115"/>
    </row>
    <row r="17792" spans="9:52" s="180" customFormat="1" x14ac:dyDescent="0.25">
      <c r="I17792" s="203"/>
      <c r="AZ17792" s="115"/>
    </row>
    <row r="17793" spans="9:52" s="180" customFormat="1" x14ac:dyDescent="0.25">
      <c r="I17793" s="203"/>
      <c r="AZ17793" s="115"/>
    </row>
    <row r="17794" spans="9:52" s="180" customFormat="1" x14ac:dyDescent="0.25">
      <c r="I17794" s="203"/>
      <c r="AZ17794" s="115"/>
    </row>
    <row r="17795" spans="9:52" s="180" customFormat="1" x14ac:dyDescent="0.25">
      <c r="I17795" s="203"/>
      <c r="AZ17795" s="115"/>
    </row>
    <row r="17796" spans="9:52" s="180" customFormat="1" x14ac:dyDescent="0.25">
      <c r="I17796" s="203"/>
      <c r="AZ17796" s="115"/>
    </row>
    <row r="17797" spans="9:52" s="180" customFormat="1" x14ac:dyDescent="0.25">
      <c r="I17797" s="203"/>
      <c r="AZ17797" s="115"/>
    </row>
    <row r="17798" spans="9:52" s="180" customFormat="1" x14ac:dyDescent="0.25">
      <c r="I17798" s="203"/>
      <c r="AZ17798" s="115"/>
    </row>
    <row r="17799" spans="9:52" s="180" customFormat="1" x14ac:dyDescent="0.25">
      <c r="I17799" s="203"/>
      <c r="AZ17799" s="115"/>
    </row>
    <row r="17800" spans="9:52" s="180" customFormat="1" x14ac:dyDescent="0.25">
      <c r="I17800" s="203"/>
      <c r="AZ17800" s="115"/>
    </row>
    <row r="17801" spans="9:52" s="180" customFormat="1" x14ac:dyDescent="0.25">
      <c r="I17801" s="203"/>
      <c r="AZ17801" s="115"/>
    </row>
    <row r="17802" spans="9:52" s="180" customFormat="1" x14ac:dyDescent="0.25">
      <c r="I17802" s="203"/>
      <c r="AZ17802" s="115"/>
    </row>
    <row r="17803" spans="9:52" s="180" customFormat="1" x14ac:dyDescent="0.25">
      <c r="I17803" s="203"/>
      <c r="AZ17803" s="115"/>
    </row>
    <row r="17804" spans="9:52" s="180" customFormat="1" x14ac:dyDescent="0.25">
      <c r="I17804" s="203"/>
      <c r="AZ17804" s="115"/>
    </row>
    <row r="17805" spans="9:52" s="180" customFormat="1" x14ac:dyDescent="0.25">
      <c r="I17805" s="203"/>
      <c r="AZ17805" s="115"/>
    </row>
    <row r="17806" spans="9:52" s="180" customFormat="1" x14ac:dyDescent="0.25">
      <c r="I17806" s="203"/>
      <c r="AZ17806" s="115"/>
    </row>
    <row r="17807" spans="9:52" s="180" customFormat="1" x14ac:dyDescent="0.25">
      <c r="I17807" s="203"/>
      <c r="AZ17807" s="115"/>
    </row>
    <row r="17808" spans="9:52" s="180" customFormat="1" x14ac:dyDescent="0.25">
      <c r="I17808" s="203"/>
      <c r="AZ17808" s="115"/>
    </row>
    <row r="17809" spans="9:52" s="180" customFormat="1" x14ac:dyDescent="0.25">
      <c r="I17809" s="203"/>
      <c r="AZ17809" s="115"/>
    </row>
    <row r="17810" spans="9:52" s="180" customFormat="1" x14ac:dyDescent="0.25">
      <c r="I17810" s="203"/>
      <c r="AZ17810" s="115"/>
    </row>
    <row r="17811" spans="9:52" s="180" customFormat="1" x14ac:dyDescent="0.25">
      <c r="I17811" s="203"/>
      <c r="AZ17811" s="115"/>
    </row>
    <row r="17812" spans="9:52" s="180" customFormat="1" x14ac:dyDescent="0.25">
      <c r="I17812" s="203"/>
      <c r="AZ17812" s="115"/>
    </row>
    <row r="17813" spans="9:52" s="180" customFormat="1" x14ac:dyDescent="0.25">
      <c r="I17813" s="203"/>
      <c r="AZ17813" s="115"/>
    </row>
    <row r="17814" spans="9:52" s="180" customFormat="1" x14ac:dyDescent="0.25">
      <c r="I17814" s="203"/>
      <c r="AZ17814" s="115"/>
    </row>
    <row r="17815" spans="9:52" s="180" customFormat="1" x14ac:dyDescent="0.25">
      <c r="I17815" s="203"/>
      <c r="AZ17815" s="115"/>
    </row>
    <row r="17816" spans="9:52" s="180" customFormat="1" x14ac:dyDescent="0.25">
      <c r="I17816" s="203"/>
      <c r="AZ17816" s="115"/>
    </row>
    <row r="17817" spans="9:52" s="180" customFormat="1" x14ac:dyDescent="0.25">
      <c r="I17817" s="203"/>
      <c r="AZ17817" s="115"/>
    </row>
    <row r="17818" spans="9:52" s="180" customFormat="1" x14ac:dyDescent="0.25">
      <c r="I17818" s="203"/>
      <c r="AZ17818" s="115"/>
    </row>
    <row r="17819" spans="9:52" s="180" customFormat="1" x14ac:dyDescent="0.25">
      <c r="I17819" s="203"/>
      <c r="AZ17819" s="115"/>
    </row>
    <row r="17820" spans="9:52" s="180" customFormat="1" x14ac:dyDescent="0.25">
      <c r="I17820" s="203"/>
      <c r="AZ17820" s="115"/>
    </row>
    <row r="17821" spans="9:52" s="180" customFormat="1" x14ac:dyDescent="0.25">
      <c r="I17821" s="203"/>
      <c r="AZ17821" s="115"/>
    </row>
    <row r="17822" spans="9:52" s="180" customFormat="1" x14ac:dyDescent="0.25">
      <c r="I17822" s="203"/>
      <c r="AZ17822" s="115"/>
    </row>
    <row r="17823" spans="9:52" s="180" customFormat="1" x14ac:dyDescent="0.25">
      <c r="I17823" s="203"/>
      <c r="AZ17823" s="115"/>
    </row>
    <row r="17824" spans="9:52" s="180" customFormat="1" x14ac:dyDescent="0.25">
      <c r="I17824" s="203"/>
      <c r="AZ17824" s="115"/>
    </row>
    <row r="17825" spans="9:52" s="180" customFormat="1" x14ac:dyDescent="0.25">
      <c r="I17825" s="203"/>
      <c r="AZ17825" s="115"/>
    </row>
    <row r="17826" spans="9:52" s="180" customFormat="1" x14ac:dyDescent="0.25">
      <c r="I17826" s="203"/>
      <c r="AZ17826" s="115"/>
    </row>
    <row r="17827" spans="9:52" s="180" customFormat="1" x14ac:dyDescent="0.25">
      <c r="I17827" s="203"/>
      <c r="AZ17827" s="115"/>
    </row>
    <row r="17828" spans="9:52" s="180" customFormat="1" x14ac:dyDescent="0.25">
      <c r="I17828" s="203"/>
      <c r="AZ17828" s="115"/>
    </row>
    <row r="17829" spans="9:52" s="180" customFormat="1" x14ac:dyDescent="0.25">
      <c r="I17829" s="203"/>
      <c r="AZ17829" s="115"/>
    </row>
    <row r="17830" spans="9:52" s="180" customFormat="1" x14ac:dyDescent="0.25">
      <c r="I17830" s="203"/>
      <c r="AZ17830" s="115"/>
    </row>
    <row r="17831" spans="9:52" s="180" customFormat="1" x14ac:dyDescent="0.25">
      <c r="I17831" s="203"/>
      <c r="AZ17831" s="115"/>
    </row>
    <row r="17832" spans="9:52" s="180" customFormat="1" x14ac:dyDescent="0.25">
      <c r="I17832" s="203"/>
      <c r="AZ17832" s="115"/>
    </row>
    <row r="17833" spans="9:52" s="180" customFormat="1" x14ac:dyDescent="0.25">
      <c r="I17833" s="203"/>
      <c r="AZ17833" s="115"/>
    </row>
    <row r="17834" spans="9:52" s="180" customFormat="1" x14ac:dyDescent="0.25">
      <c r="I17834" s="203"/>
      <c r="AZ17834" s="115"/>
    </row>
    <row r="17835" spans="9:52" s="180" customFormat="1" x14ac:dyDescent="0.25">
      <c r="I17835" s="203"/>
      <c r="AZ17835" s="115"/>
    </row>
    <row r="17836" spans="9:52" s="180" customFormat="1" x14ac:dyDescent="0.25">
      <c r="I17836" s="203"/>
      <c r="AZ17836" s="115"/>
    </row>
    <row r="17837" spans="9:52" s="180" customFormat="1" x14ac:dyDescent="0.25">
      <c r="I17837" s="203"/>
      <c r="AZ17837" s="115"/>
    </row>
    <row r="17838" spans="9:52" s="180" customFormat="1" x14ac:dyDescent="0.25">
      <c r="I17838" s="203"/>
      <c r="AZ17838" s="115"/>
    </row>
    <row r="17839" spans="9:52" s="180" customFormat="1" x14ac:dyDescent="0.25">
      <c r="I17839" s="203"/>
      <c r="AZ17839" s="115"/>
    </row>
    <row r="17840" spans="9:52" s="180" customFormat="1" x14ac:dyDescent="0.25">
      <c r="I17840" s="203"/>
      <c r="AZ17840" s="115"/>
    </row>
    <row r="17841" spans="9:52" s="180" customFormat="1" x14ac:dyDescent="0.25">
      <c r="I17841" s="203"/>
      <c r="AZ17841" s="115"/>
    </row>
    <row r="17842" spans="9:52" s="180" customFormat="1" x14ac:dyDescent="0.25">
      <c r="I17842" s="203"/>
      <c r="AZ17842" s="115"/>
    </row>
    <row r="17843" spans="9:52" s="180" customFormat="1" x14ac:dyDescent="0.25">
      <c r="I17843" s="203"/>
      <c r="AZ17843" s="115"/>
    </row>
    <row r="17844" spans="9:52" s="180" customFormat="1" x14ac:dyDescent="0.25">
      <c r="I17844" s="203"/>
      <c r="AZ17844" s="115"/>
    </row>
    <row r="17845" spans="9:52" s="180" customFormat="1" x14ac:dyDescent="0.25">
      <c r="I17845" s="203"/>
      <c r="AZ17845" s="115"/>
    </row>
    <row r="17846" spans="9:52" s="180" customFormat="1" x14ac:dyDescent="0.25">
      <c r="I17846" s="203"/>
      <c r="AZ17846" s="115"/>
    </row>
    <row r="17847" spans="9:52" s="180" customFormat="1" x14ac:dyDescent="0.25">
      <c r="I17847" s="203"/>
      <c r="AZ17847" s="115"/>
    </row>
    <row r="17848" spans="9:52" s="180" customFormat="1" x14ac:dyDescent="0.25">
      <c r="I17848" s="203"/>
      <c r="AZ17848" s="115"/>
    </row>
    <row r="17849" spans="9:52" s="180" customFormat="1" x14ac:dyDescent="0.25">
      <c r="I17849" s="203"/>
      <c r="AZ17849" s="115"/>
    </row>
    <row r="17850" spans="9:52" s="180" customFormat="1" x14ac:dyDescent="0.25">
      <c r="I17850" s="203"/>
      <c r="AZ17850" s="115"/>
    </row>
    <row r="17851" spans="9:52" s="180" customFormat="1" x14ac:dyDescent="0.25">
      <c r="I17851" s="203"/>
      <c r="AZ17851" s="115"/>
    </row>
    <row r="17852" spans="9:52" s="180" customFormat="1" x14ac:dyDescent="0.25">
      <c r="I17852" s="203"/>
      <c r="AZ17852" s="115"/>
    </row>
    <row r="17853" spans="9:52" s="180" customFormat="1" x14ac:dyDescent="0.25">
      <c r="I17853" s="203"/>
      <c r="AZ17853" s="115"/>
    </row>
    <row r="17854" spans="9:52" s="180" customFormat="1" x14ac:dyDescent="0.25">
      <c r="I17854" s="203"/>
      <c r="AZ17854" s="115"/>
    </row>
    <row r="17855" spans="9:52" s="180" customFormat="1" x14ac:dyDescent="0.25">
      <c r="I17855" s="203"/>
      <c r="AZ17855" s="115"/>
    </row>
    <row r="17856" spans="9:52" s="180" customFormat="1" x14ac:dyDescent="0.25">
      <c r="I17856" s="203"/>
      <c r="AZ17856" s="115"/>
    </row>
    <row r="17857" spans="9:52" s="180" customFormat="1" x14ac:dyDescent="0.25">
      <c r="I17857" s="203"/>
      <c r="AZ17857" s="115"/>
    </row>
    <row r="17858" spans="9:52" s="180" customFormat="1" x14ac:dyDescent="0.25">
      <c r="I17858" s="203"/>
      <c r="AZ17858" s="115"/>
    </row>
    <row r="17859" spans="9:52" s="180" customFormat="1" x14ac:dyDescent="0.25">
      <c r="I17859" s="203"/>
      <c r="AZ17859" s="115"/>
    </row>
    <row r="17860" spans="9:52" s="180" customFormat="1" x14ac:dyDescent="0.25">
      <c r="I17860" s="203"/>
      <c r="AZ17860" s="115"/>
    </row>
    <row r="17861" spans="9:52" s="180" customFormat="1" x14ac:dyDescent="0.25">
      <c r="I17861" s="203"/>
      <c r="AZ17861" s="115"/>
    </row>
    <row r="17862" spans="9:52" s="180" customFormat="1" x14ac:dyDescent="0.25">
      <c r="I17862" s="203"/>
      <c r="AZ17862" s="115"/>
    </row>
    <row r="17863" spans="9:52" s="180" customFormat="1" x14ac:dyDescent="0.25">
      <c r="I17863" s="203"/>
      <c r="AZ17863" s="115"/>
    </row>
    <row r="17864" spans="9:52" s="180" customFormat="1" x14ac:dyDescent="0.25">
      <c r="I17864" s="203"/>
      <c r="AZ17864" s="115"/>
    </row>
    <row r="17865" spans="9:52" s="180" customFormat="1" x14ac:dyDescent="0.25">
      <c r="I17865" s="203"/>
      <c r="AZ17865" s="115"/>
    </row>
    <row r="17866" spans="9:52" s="180" customFormat="1" x14ac:dyDescent="0.25">
      <c r="I17866" s="203"/>
      <c r="AZ17866" s="115"/>
    </row>
    <row r="17867" spans="9:52" s="180" customFormat="1" x14ac:dyDescent="0.25">
      <c r="I17867" s="203"/>
      <c r="AZ17867" s="115"/>
    </row>
    <row r="17868" spans="9:52" s="180" customFormat="1" x14ac:dyDescent="0.25">
      <c r="I17868" s="203"/>
      <c r="AZ17868" s="115"/>
    </row>
    <row r="17869" spans="9:52" s="180" customFormat="1" x14ac:dyDescent="0.25">
      <c r="I17869" s="203"/>
      <c r="AZ17869" s="115"/>
    </row>
    <row r="17870" spans="9:52" s="180" customFormat="1" x14ac:dyDescent="0.25">
      <c r="I17870" s="203"/>
      <c r="AZ17870" s="115"/>
    </row>
    <row r="17871" spans="9:52" s="180" customFormat="1" x14ac:dyDescent="0.25">
      <c r="I17871" s="203"/>
      <c r="AZ17871" s="115"/>
    </row>
    <row r="17872" spans="9:52" s="180" customFormat="1" x14ac:dyDescent="0.25">
      <c r="I17872" s="203"/>
      <c r="AZ17872" s="115"/>
    </row>
    <row r="17873" spans="9:52" s="180" customFormat="1" x14ac:dyDescent="0.25">
      <c r="I17873" s="203"/>
      <c r="AZ17873" s="115"/>
    </row>
    <row r="17874" spans="9:52" s="180" customFormat="1" x14ac:dyDescent="0.25">
      <c r="I17874" s="203"/>
      <c r="AZ17874" s="115"/>
    </row>
    <row r="17875" spans="9:52" s="180" customFormat="1" x14ac:dyDescent="0.25">
      <c r="I17875" s="203"/>
      <c r="AZ17875" s="115"/>
    </row>
    <row r="17876" spans="9:52" s="180" customFormat="1" x14ac:dyDescent="0.25">
      <c r="I17876" s="203"/>
      <c r="AZ17876" s="115"/>
    </row>
    <row r="17877" spans="9:52" s="180" customFormat="1" x14ac:dyDescent="0.25">
      <c r="I17877" s="203"/>
      <c r="AZ17877" s="115"/>
    </row>
    <row r="17878" spans="9:52" s="180" customFormat="1" x14ac:dyDescent="0.25">
      <c r="I17878" s="203"/>
      <c r="AZ17878" s="115"/>
    </row>
    <row r="17879" spans="9:52" s="180" customFormat="1" x14ac:dyDescent="0.25">
      <c r="I17879" s="203"/>
      <c r="AZ17879" s="115"/>
    </row>
    <row r="17880" spans="9:52" s="180" customFormat="1" x14ac:dyDescent="0.25">
      <c r="I17880" s="203"/>
      <c r="AZ17880" s="115"/>
    </row>
    <row r="17881" spans="9:52" s="180" customFormat="1" x14ac:dyDescent="0.25">
      <c r="I17881" s="203"/>
      <c r="AZ17881" s="115"/>
    </row>
    <row r="17882" spans="9:52" s="180" customFormat="1" x14ac:dyDescent="0.25">
      <c r="I17882" s="203"/>
      <c r="AZ17882" s="115"/>
    </row>
    <row r="17883" spans="9:52" s="180" customFormat="1" x14ac:dyDescent="0.25">
      <c r="I17883" s="203"/>
      <c r="AZ17883" s="115"/>
    </row>
    <row r="17884" spans="9:52" s="180" customFormat="1" x14ac:dyDescent="0.25">
      <c r="I17884" s="203"/>
      <c r="AZ17884" s="115"/>
    </row>
    <row r="17885" spans="9:52" s="180" customFormat="1" x14ac:dyDescent="0.25">
      <c r="I17885" s="203"/>
      <c r="AZ17885" s="115"/>
    </row>
    <row r="17886" spans="9:52" s="180" customFormat="1" x14ac:dyDescent="0.25">
      <c r="I17886" s="203"/>
      <c r="AZ17886" s="115"/>
    </row>
    <row r="17887" spans="9:52" s="180" customFormat="1" x14ac:dyDescent="0.25">
      <c r="I17887" s="203"/>
      <c r="AZ17887" s="115"/>
    </row>
    <row r="17888" spans="9:52" s="180" customFormat="1" x14ac:dyDescent="0.25">
      <c r="I17888" s="203"/>
      <c r="AZ17888" s="115"/>
    </row>
    <row r="17889" spans="9:52" s="180" customFormat="1" x14ac:dyDescent="0.25">
      <c r="I17889" s="203"/>
      <c r="AZ17889" s="115"/>
    </row>
    <row r="17890" spans="9:52" s="180" customFormat="1" x14ac:dyDescent="0.25">
      <c r="I17890" s="203"/>
      <c r="AZ17890" s="115"/>
    </row>
    <row r="17891" spans="9:52" s="180" customFormat="1" x14ac:dyDescent="0.25">
      <c r="I17891" s="203"/>
      <c r="AZ17891" s="115"/>
    </row>
    <row r="17892" spans="9:52" s="180" customFormat="1" x14ac:dyDescent="0.25">
      <c r="I17892" s="203"/>
      <c r="AZ17892" s="115"/>
    </row>
    <row r="17893" spans="9:52" s="180" customFormat="1" x14ac:dyDescent="0.25">
      <c r="I17893" s="203"/>
      <c r="AZ17893" s="115"/>
    </row>
    <row r="17894" spans="9:52" s="180" customFormat="1" x14ac:dyDescent="0.25">
      <c r="I17894" s="203"/>
      <c r="AZ17894" s="115"/>
    </row>
    <row r="17895" spans="9:52" s="180" customFormat="1" x14ac:dyDescent="0.25">
      <c r="I17895" s="203"/>
      <c r="AZ17895" s="115"/>
    </row>
    <row r="17896" spans="9:52" s="180" customFormat="1" x14ac:dyDescent="0.25">
      <c r="I17896" s="203"/>
      <c r="AZ17896" s="115"/>
    </row>
    <row r="17897" spans="9:52" s="180" customFormat="1" x14ac:dyDescent="0.25">
      <c r="I17897" s="203"/>
      <c r="AZ17897" s="115"/>
    </row>
    <row r="17898" spans="9:52" s="180" customFormat="1" x14ac:dyDescent="0.25">
      <c r="I17898" s="203"/>
      <c r="AZ17898" s="115"/>
    </row>
    <row r="17899" spans="9:52" s="180" customFormat="1" x14ac:dyDescent="0.25">
      <c r="I17899" s="203"/>
      <c r="AZ17899" s="115"/>
    </row>
    <row r="17900" spans="9:52" s="180" customFormat="1" x14ac:dyDescent="0.25">
      <c r="I17900" s="203"/>
      <c r="AZ17900" s="115"/>
    </row>
    <row r="17901" spans="9:52" s="180" customFormat="1" x14ac:dyDescent="0.25">
      <c r="I17901" s="203"/>
      <c r="AZ17901" s="115"/>
    </row>
    <row r="17902" spans="9:52" s="180" customFormat="1" x14ac:dyDescent="0.25">
      <c r="I17902" s="203"/>
      <c r="AZ17902" s="115"/>
    </row>
    <row r="17903" spans="9:52" s="180" customFormat="1" x14ac:dyDescent="0.25">
      <c r="I17903" s="203"/>
      <c r="AZ17903" s="115"/>
    </row>
    <row r="17904" spans="9:52" s="180" customFormat="1" x14ac:dyDescent="0.25">
      <c r="I17904" s="203"/>
      <c r="AZ17904" s="115"/>
    </row>
    <row r="17905" spans="9:52" s="180" customFormat="1" x14ac:dyDescent="0.25">
      <c r="I17905" s="203"/>
      <c r="AZ17905" s="115"/>
    </row>
    <row r="17906" spans="9:52" s="180" customFormat="1" x14ac:dyDescent="0.25">
      <c r="I17906" s="203"/>
      <c r="AZ17906" s="115"/>
    </row>
    <row r="17907" spans="9:52" s="180" customFormat="1" x14ac:dyDescent="0.25">
      <c r="I17907" s="203"/>
      <c r="AZ17907" s="115"/>
    </row>
    <row r="17908" spans="9:52" s="180" customFormat="1" x14ac:dyDescent="0.25">
      <c r="I17908" s="203"/>
      <c r="AZ17908" s="115"/>
    </row>
    <row r="17909" spans="9:52" s="180" customFormat="1" x14ac:dyDescent="0.25">
      <c r="I17909" s="203"/>
      <c r="AZ17909" s="115"/>
    </row>
    <row r="17910" spans="9:52" s="180" customFormat="1" x14ac:dyDescent="0.25">
      <c r="I17910" s="203"/>
      <c r="AZ17910" s="115"/>
    </row>
    <row r="17911" spans="9:52" s="180" customFormat="1" x14ac:dyDescent="0.25">
      <c r="I17911" s="203"/>
      <c r="AZ17911" s="115"/>
    </row>
    <row r="17912" spans="9:52" s="180" customFormat="1" x14ac:dyDescent="0.25">
      <c r="I17912" s="203"/>
      <c r="AZ17912" s="115"/>
    </row>
    <row r="17913" spans="9:52" s="180" customFormat="1" x14ac:dyDescent="0.25">
      <c r="I17913" s="203"/>
      <c r="AZ17913" s="115"/>
    </row>
    <row r="17914" spans="9:52" s="180" customFormat="1" x14ac:dyDescent="0.25">
      <c r="I17914" s="203"/>
      <c r="AZ17914" s="115"/>
    </row>
    <row r="17915" spans="9:52" s="180" customFormat="1" x14ac:dyDescent="0.25">
      <c r="I17915" s="203"/>
      <c r="AZ17915" s="115"/>
    </row>
    <row r="17916" spans="9:52" s="180" customFormat="1" x14ac:dyDescent="0.25">
      <c r="I17916" s="203"/>
      <c r="AZ17916" s="115"/>
    </row>
    <row r="17917" spans="9:52" s="180" customFormat="1" x14ac:dyDescent="0.25">
      <c r="I17917" s="203"/>
      <c r="AZ17917" s="115"/>
    </row>
    <row r="17918" spans="9:52" s="180" customFormat="1" x14ac:dyDescent="0.25">
      <c r="I17918" s="203"/>
      <c r="AZ17918" s="115"/>
    </row>
    <row r="17919" spans="9:52" s="180" customFormat="1" x14ac:dyDescent="0.25">
      <c r="I17919" s="203"/>
      <c r="AZ17919" s="115"/>
    </row>
    <row r="17920" spans="9:52" s="180" customFormat="1" x14ac:dyDescent="0.25">
      <c r="I17920" s="203"/>
      <c r="AZ17920" s="115"/>
    </row>
    <row r="17921" spans="9:52" s="180" customFormat="1" x14ac:dyDescent="0.25">
      <c r="I17921" s="203"/>
      <c r="AZ17921" s="115"/>
    </row>
    <row r="17922" spans="9:52" s="180" customFormat="1" x14ac:dyDescent="0.25">
      <c r="I17922" s="203"/>
      <c r="AZ17922" s="115"/>
    </row>
    <row r="17923" spans="9:52" s="180" customFormat="1" x14ac:dyDescent="0.25">
      <c r="I17923" s="203"/>
      <c r="AZ17923" s="115"/>
    </row>
    <row r="17924" spans="9:52" s="180" customFormat="1" x14ac:dyDescent="0.25">
      <c r="I17924" s="203"/>
      <c r="AZ17924" s="115"/>
    </row>
    <row r="17925" spans="9:52" s="180" customFormat="1" x14ac:dyDescent="0.25">
      <c r="I17925" s="203"/>
      <c r="AZ17925" s="115"/>
    </row>
    <row r="17926" spans="9:52" s="180" customFormat="1" x14ac:dyDescent="0.25">
      <c r="I17926" s="203"/>
      <c r="AZ17926" s="115"/>
    </row>
    <row r="17927" spans="9:52" s="180" customFormat="1" x14ac:dyDescent="0.25">
      <c r="I17927" s="203"/>
      <c r="AZ17927" s="115"/>
    </row>
    <row r="17928" spans="9:52" s="180" customFormat="1" x14ac:dyDescent="0.25">
      <c r="I17928" s="203"/>
      <c r="AZ17928" s="115"/>
    </row>
    <row r="17929" spans="9:52" s="180" customFormat="1" x14ac:dyDescent="0.25">
      <c r="I17929" s="203"/>
      <c r="AZ17929" s="115"/>
    </row>
    <row r="17930" spans="9:52" s="180" customFormat="1" x14ac:dyDescent="0.25">
      <c r="I17930" s="203"/>
      <c r="AZ17930" s="115"/>
    </row>
    <row r="17931" spans="9:52" s="180" customFormat="1" x14ac:dyDescent="0.25">
      <c r="I17931" s="203"/>
      <c r="AZ17931" s="115"/>
    </row>
    <row r="17932" spans="9:52" s="180" customFormat="1" x14ac:dyDescent="0.25">
      <c r="I17932" s="203"/>
      <c r="AZ17932" s="115"/>
    </row>
    <row r="17933" spans="9:52" s="180" customFormat="1" x14ac:dyDescent="0.25">
      <c r="I17933" s="203"/>
      <c r="AZ17933" s="115"/>
    </row>
    <row r="17934" spans="9:52" s="180" customFormat="1" x14ac:dyDescent="0.25">
      <c r="I17934" s="203"/>
      <c r="AZ17934" s="115"/>
    </row>
    <row r="17935" spans="9:52" s="180" customFormat="1" x14ac:dyDescent="0.25">
      <c r="I17935" s="203"/>
      <c r="AZ17935" s="115"/>
    </row>
    <row r="17936" spans="9:52" s="180" customFormat="1" x14ac:dyDescent="0.25">
      <c r="I17936" s="203"/>
      <c r="AZ17936" s="115"/>
    </row>
    <row r="17937" spans="9:52" s="180" customFormat="1" x14ac:dyDescent="0.25">
      <c r="I17937" s="203"/>
      <c r="AZ17937" s="115"/>
    </row>
    <row r="17938" spans="9:52" s="180" customFormat="1" x14ac:dyDescent="0.25">
      <c r="I17938" s="203"/>
      <c r="AZ17938" s="115"/>
    </row>
    <row r="17939" spans="9:52" s="180" customFormat="1" x14ac:dyDescent="0.25">
      <c r="I17939" s="203"/>
      <c r="AZ17939" s="115"/>
    </row>
    <row r="17940" spans="9:52" s="180" customFormat="1" x14ac:dyDescent="0.25">
      <c r="I17940" s="203"/>
      <c r="AZ17940" s="115"/>
    </row>
    <row r="17941" spans="9:52" s="180" customFormat="1" x14ac:dyDescent="0.25">
      <c r="I17941" s="203"/>
      <c r="AZ17941" s="115"/>
    </row>
    <row r="17942" spans="9:52" s="180" customFormat="1" x14ac:dyDescent="0.25">
      <c r="I17942" s="203"/>
      <c r="AZ17942" s="115"/>
    </row>
    <row r="17943" spans="9:52" s="180" customFormat="1" x14ac:dyDescent="0.25">
      <c r="I17943" s="203"/>
      <c r="AZ17943" s="115"/>
    </row>
    <row r="17944" spans="9:52" s="180" customFormat="1" x14ac:dyDescent="0.25">
      <c r="I17944" s="203"/>
      <c r="AZ17944" s="115"/>
    </row>
    <row r="17945" spans="9:52" s="180" customFormat="1" x14ac:dyDescent="0.25">
      <c r="I17945" s="203"/>
      <c r="AZ17945" s="115"/>
    </row>
    <row r="17946" spans="9:52" s="180" customFormat="1" x14ac:dyDescent="0.25">
      <c r="I17946" s="203"/>
      <c r="AZ17946" s="115"/>
    </row>
    <row r="17947" spans="9:52" s="180" customFormat="1" x14ac:dyDescent="0.25">
      <c r="I17947" s="203"/>
      <c r="AZ17947" s="115"/>
    </row>
    <row r="17948" spans="9:52" s="180" customFormat="1" x14ac:dyDescent="0.25">
      <c r="I17948" s="203"/>
      <c r="AZ17948" s="115"/>
    </row>
    <row r="17949" spans="9:52" s="180" customFormat="1" x14ac:dyDescent="0.25">
      <c r="I17949" s="203"/>
      <c r="AZ17949" s="115"/>
    </row>
    <row r="17950" spans="9:52" s="180" customFormat="1" x14ac:dyDescent="0.25">
      <c r="I17950" s="203"/>
      <c r="AZ17950" s="115"/>
    </row>
    <row r="17951" spans="9:52" s="180" customFormat="1" x14ac:dyDescent="0.25">
      <c r="I17951" s="203"/>
      <c r="AZ17951" s="115"/>
    </row>
    <row r="17952" spans="9:52" s="180" customFormat="1" x14ac:dyDescent="0.25">
      <c r="I17952" s="203"/>
      <c r="AZ17952" s="115"/>
    </row>
    <row r="17953" spans="9:52" s="180" customFormat="1" x14ac:dyDescent="0.25">
      <c r="I17953" s="203"/>
      <c r="AZ17953" s="115"/>
    </row>
    <row r="17954" spans="9:52" s="180" customFormat="1" x14ac:dyDescent="0.25">
      <c r="I17954" s="203"/>
      <c r="AZ17954" s="115"/>
    </row>
    <row r="17955" spans="9:52" s="180" customFormat="1" x14ac:dyDescent="0.25">
      <c r="I17955" s="203"/>
      <c r="AZ17955" s="115"/>
    </row>
    <row r="17956" spans="9:52" s="180" customFormat="1" x14ac:dyDescent="0.25">
      <c r="I17956" s="203"/>
      <c r="AZ17956" s="115"/>
    </row>
    <row r="17957" spans="9:52" s="180" customFormat="1" x14ac:dyDescent="0.25">
      <c r="I17957" s="203"/>
      <c r="AZ17957" s="115"/>
    </row>
    <row r="17958" spans="9:52" s="180" customFormat="1" x14ac:dyDescent="0.25">
      <c r="I17958" s="203"/>
      <c r="AZ17958" s="115"/>
    </row>
    <row r="17959" spans="9:52" s="180" customFormat="1" x14ac:dyDescent="0.25">
      <c r="I17959" s="203"/>
      <c r="AZ17959" s="115"/>
    </row>
    <row r="17960" spans="9:52" s="180" customFormat="1" x14ac:dyDescent="0.25">
      <c r="I17960" s="203"/>
      <c r="AZ17960" s="115"/>
    </row>
    <row r="17961" spans="9:52" s="180" customFormat="1" x14ac:dyDescent="0.25">
      <c r="I17961" s="203"/>
      <c r="AZ17961" s="115"/>
    </row>
    <row r="17962" spans="9:52" s="180" customFormat="1" x14ac:dyDescent="0.25">
      <c r="I17962" s="203"/>
      <c r="AZ17962" s="115"/>
    </row>
    <row r="17963" spans="9:52" s="180" customFormat="1" x14ac:dyDescent="0.25">
      <c r="I17963" s="203"/>
      <c r="AZ17963" s="115"/>
    </row>
    <row r="17964" spans="9:52" s="180" customFormat="1" x14ac:dyDescent="0.25">
      <c r="I17964" s="203"/>
      <c r="AZ17964" s="115"/>
    </row>
    <row r="17965" spans="9:52" s="180" customFormat="1" x14ac:dyDescent="0.25">
      <c r="I17965" s="203"/>
      <c r="AZ17965" s="115"/>
    </row>
    <row r="17966" spans="9:52" s="180" customFormat="1" x14ac:dyDescent="0.25">
      <c r="I17966" s="203"/>
      <c r="AZ17966" s="115"/>
    </row>
    <row r="17967" spans="9:52" s="180" customFormat="1" x14ac:dyDescent="0.25">
      <c r="I17967" s="203"/>
      <c r="AZ17967" s="115"/>
    </row>
    <row r="17968" spans="9:52" s="180" customFormat="1" x14ac:dyDescent="0.25">
      <c r="I17968" s="203"/>
      <c r="AZ17968" s="115"/>
    </row>
    <row r="17969" spans="9:52" s="180" customFormat="1" x14ac:dyDescent="0.25">
      <c r="I17969" s="203"/>
      <c r="AZ17969" s="115"/>
    </row>
    <row r="17970" spans="9:52" s="180" customFormat="1" x14ac:dyDescent="0.25">
      <c r="I17970" s="203"/>
      <c r="AZ17970" s="115"/>
    </row>
    <row r="17971" spans="9:52" s="180" customFormat="1" x14ac:dyDescent="0.25">
      <c r="I17971" s="203"/>
      <c r="AZ17971" s="115"/>
    </row>
    <row r="17972" spans="9:52" s="180" customFormat="1" x14ac:dyDescent="0.25">
      <c r="I17972" s="203"/>
      <c r="AZ17972" s="115"/>
    </row>
    <row r="17973" spans="9:52" s="180" customFormat="1" x14ac:dyDescent="0.25">
      <c r="I17973" s="203"/>
      <c r="AZ17973" s="115"/>
    </row>
    <row r="17974" spans="9:52" s="180" customFormat="1" x14ac:dyDescent="0.25">
      <c r="I17974" s="203"/>
      <c r="AZ17974" s="115"/>
    </row>
    <row r="17975" spans="9:52" s="180" customFormat="1" x14ac:dyDescent="0.25">
      <c r="I17975" s="203"/>
      <c r="AZ17975" s="115"/>
    </row>
    <row r="17976" spans="9:52" s="180" customFormat="1" x14ac:dyDescent="0.25">
      <c r="I17976" s="203"/>
      <c r="AZ17976" s="115"/>
    </row>
    <row r="17977" spans="9:52" s="180" customFormat="1" x14ac:dyDescent="0.25">
      <c r="I17977" s="203"/>
      <c r="AZ17977" s="115"/>
    </row>
    <row r="17978" spans="9:52" s="180" customFormat="1" x14ac:dyDescent="0.25">
      <c r="I17978" s="203"/>
      <c r="AZ17978" s="115"/>
    </row>
    <row r="17979" spans="9:52" s="180" customFormat="1" x14ac:dyDescent="0.25">
      <c r="I17979" s="203"/>
      <c r="AZ17979" s="115"/>
    </row>
    <row r="17980" spans="9:52" s="180" customFormat="1" x14ac:dyDescent="0.25">
      <c r="I17980" s="203"/>
      <c r="AZ17980" s="115"/>
    </row>
    <row r="17981" spans="9:52" s="180" customFormat="1" x14ac:dyDescent="0.25">
      <c r="I17981" s="203"/>
      <c r="AZ17981" s="115"/>
    </row>
    <row r="17982" spans="9:52" s="180" customFormat="1" x14ac:dyDescent="0.25">
      <c r="I17982" s="203"/>
      <c r="AZ17982" s="115"/>
    </row>
    <row r="17983" spans="9:52" s="180" customFormat="1" x14ac:dyDescent="0.25">
      <c r="I17983" s="203"/>
      <c r="AZ17983" s="115"/>
    </row>
    <row r="17984" spans="9:52" s="180" customFormat="1" x14ac:dyDescent="0.25">
      <c r="I17984" s="203"/>
      <c r="AZ17984" s="115"/>
    </row>
    <row r="17985" spans="9:52" s="180" customFormat="1" x14ac:dyDescent="0.25">
      <c r="I17985" s="203"/>
      <c r="AZ17985" s="115"/>
    </row>
    <row r="17986" spans="9:52" s="180" customFormat="1" x14ac:dyDescent="0.25">
      <c r="I17986" s="203"/>
      <c r="AZ17986" s="115"/>
    </row>
    <row r="17987" spans="9:52" s="180" customFormat="1" x14ac:dyDescent="0.25">
      <c r="I17987" s="203"/>
      <c r="AZ17987" s="115"/>
    </row>
    <row r="17988" spans="9:52" s="180" customFormat="1" x14ac:dyDescent="0.25">
      <c r="I17988" s="203"/>
      <c r="AZ17988" s="115"/>
    </row>
    <row r="17989" spans="9:52" s="180" customFormat="1" x14ac:dyDescent="0.25">
      <c r="I17989" s="203"/>
      <c r="AZ17989" s="115"/>
    </row>
    <row r="17990" spans="9:52" s="180" customFormat="1" x14ac:dyDescent="0.25">
      <c r="I17990" s="203"/>
      <c r="AZ17990" s="115"/>
    </row>
    <row r="17991" spans="9:52" s="180" customFormat="1" x14ac:dyDescent="0.25">
      <c r="I17991" s="203"/>
      <c r="AZ17991" s="115"/>
    </row>
    <row r="17992" spans="9:52" s="180" customFormat="1" x14ac:dyDescent="0.25">
      <c r="I17992" s="203"/>
      <c r="AZ17992" s="115"/>
    </row>
    <row r="17993" spans="9:52" s="180" customFormat="1" x14ac:dyDescent="0.25">
      <c r="I17993" s="203"/>
      <c r="AZ17993" s="115"/>
    </row>
    <row r="17994" spans="9:52" s="180" customFormat="1" x14ac:dyDescent="0.25">
      <c r="I17994" s="203"/>
      <c r="AZ17994" s="115"/>
    </row>
    <row r="17995" spans="9:52" s="180" customFormat="1" x14ac:dyDescent="0.25">
      <c r="I17995" s="203"/>
      <c r="AZ17995" s="115"/>
    </row>
    <row r="17996" spans="9:52" s="180" customFormat="1" x14ac:dyDescent="0.25">
      <c r="I17996" s="203"/>
      <c r="AZ17996" s="115"/>
    </row>
    <row r="17997" spans="9:52" s="180" customFormat="1" x14ac:dyDescent="0.25">
      <c r="I17997" s="203"/>
      <c r="AZ17997" s="115"/>
    </row>
    <row r="17998" spans="9:52" s="180" customFormat="1" x14ac:dyDescent="0.25">
      <c r="I17998" s="203"/>
      <c r="AZ17998" s="115"/>
    </row>
    <row r="17999" spans="9:52" s="180" customFormat="1" x14ac:dyDescent="0.25">
      <c r="I17999" s="203"/>
      <c r="AZ17999" s="115"/>
    </row>
    <row r="18000" spans="9:52" s="180" customFormat="1" x14ac:dyDescent="0.25">
      <c r="I18000" s="203"/>
      <c r="AZ18000" s="115"/>
    </row>
    <row r="18001" spans="9:52" s="180" customFormat="1" x14ac:dyDescent="0.25">
      <c r="I18001" s="203"/>
      <c r="AZ18001" s="115"/>
    </row>
    <row r="18002" spans="9:52" s="180" customFormat="1" x14ac:dyDescent="0.25">
      <c r="I18002" s="203"/>
      <c r="AZ18002" s="115"/>
    </row>
    <row r="18003" spans="9:52" s="180" customFormat="1" x14ac:dyDescent="0.25">
      <c r="I18003" s="203"/>
      <c r="AZ18003" s="115"/>
    </row>
    <row r="18004" spans="9:52" s="180" customFormat="1" x14ac:dyDescent="0.25">
      <c r="I18004" s="203"/>
      <c r="AZ18004" s="115"/>
    </row>
    <row r="18005" spans="9:52" s="180" customFormat="1" x14ac:dyDescent="0.25">
      <c r="I18005" s="203"/>
      <c r="AZ18005" s="115"/>
    </row>
    <row r="18006" spans="9:52" s="180" customFormat="1" x14ac:dyDescent="0.25">
      <c r="I18006" s="203"/>
      <c r="AZ18006" s="115"/>
    </row>
    <row r="18007" spans="9:52" s="180" customFormat="1" x14ac:dyDescent="0.25">
      <c r="I18007" s="203"/>
      <c r="AZ18007" s="115"/>
    </row>
    <row r="18008" spans="9:52" s="180" customFormat="1" x14ac:dyDescent="0.25">
      <c r="I18008" s="203"/>
      <c r="AZ18008" s="115"/>
    </row>
    <row r="18009" spans="9:52" s="180" customFormat="1" x14ac:dyDescent="0.25">
      <c r="I18009" s="203"/>
      <c r="AZ18009" s="115"/>
    </row>
    <row r="18010" spans="9:52" s="180" customFormat="1" x14ac:dyDescent="0.25">
      <c r="I18010" s="203"/>
      <c r="AZ18010" s="115"/>
    </row>
    <row r="18011" spans="9:52" s="180" customFormat="1" x14ac:dyDescent="0.25">
      <c r="I18011" s="203"/>
      <c r="AZ18011" s="115"/>
    </row>
    <row r="18012" spans="9:52" s="180" customFormat="1" x14ac:dyDescent="0.25">
      <c r="I18012" s="203"/>
      <c r="AZ18012" s="115"/>
    </row>
    <row r="18013" spans="9:52" s="180" customFormat="1" x14ac:dyDescent="0.25">
      <c r="I18013" s="203"/>
      <c r="AZ18013" s="115"/>
    </row>
    <row r="18014" spans="9:52" s="180" customFormat="1" x14ac:dyDescent="0.25">
      <c r="I18014" s="203"/>
      <c r="AZ18014" s="115"/>
    </row>
    <row r="18015" spans="9:52" s="180" customFormat="1" x14ac:dyDescent="0.25">
      <c r="I18015" s="203"/>
      <c r="AZ18015" s="115"/>
    </row>
    <row r="18016" spans="9:52" s="180" customFormat="1" x14ac:dyDescent="0.25">
      <c r="I18016" s="203"/>
      <c r="AZ18016" s="115"/>
    </row>
    <row r="18017" spans="9:52" s="180" customFormat="1" x14ac:dyDescent="0.25">
      <c r="I18017" s="203"/>
      <c r="AZ18017" s="115"/>
    </row>
    <row r="18018" spans="9:52" s="180" customFormat="1" x14ac:dyDescent="0.25">
      <c r="I18018" s="203"/>
      <c r="AZ18018" s="115"/>
    </row>
    <row r="18019" spans="9:52" s="180" customFormat="1" x14ac:dyDescent="0.25">
      <c r="I18019" s="203"/>
      <c r="AZ18019" s="115"/>
    </row>
    <row r="18020" spans="9:52" s="180" customFormat="1" x14ac:dyDescent="0.25">
      <c r="I18020" s="203"/>
      <c r="AZ18020" s="115"/>
    </row>
    <row r="18021" spans="9:52" s="180" customFormat="1" x14ac:dyDescent="0.25">
      <c r="I18021" s="203"/>
      <c r="AZ18021" s="115"/>
    </row>
    <row r="18022" spans="9:52" s="180" customFormat="1" x14ac:dyDescent="0.25">
      <c r="I18022" s="203"/>
      <c r="AZ18022" s="115"/>
    </row>
    <row r="18023" spans="9:52" s="180" customFormat="1" x14ac:dyDescent="0.25">
      <c r="I18023" s="203"/>
      <c r="AZ18023" s="115"/>
    </row>
    <row r="18024" spans="9:52" s="180" customFormat="1" x14ac:dyDescent="0.25">
      <c r="I18024" s="203"/>
      <c r="AZ18024" s="115"/>
    </row>
    <row r="18025" spans="9:52" s="180" customFormat="1" x14ac:dyDescent="0.25">
      <c r="I18025" s="203"/>
      <c r="AZ18025" s="115"/>
    </row>
    <row r="18026" spans="9:52" s="180" customFormat="1" x14ac:dyDescent="0.25">
      <c r="I18026" s="203"/>
      <c r="AZ18026" s="115"/>
    </row>
    <row r="18027" spans="9:52" s="180" customFormat="1" x14ac:dyDescent="0.25">
      <c r="I18027" s="203"/>
      <c r="AZ18027" s="115"/>
    </row>
    <row r="18028" spans="9:52" s="180" customFormat="1" x14ac:dyDescent="0.25">
      <c r="I18028" s="203"/>
      <c r="AZ18028" s="115"/>
    </row>
    <row r="18029" spans="9:52" s="180" customFormat="1" x14ac:dyDescent="0.25">
      <c r="I18029" s="203"/>
      <c r="AZ18029" s="115"/>
    </row>
    <row r="18030" spans="9:52" s="180" customFormat="1" x14ac:dyDescent="0.25">
      <c r="I18030" s="203"/>
      <c r="AZ18030" s="115"/>
    </row>
    <row r="18031" spans="9:52" s="180" customFormat="1" x14ac:dyDescent="0.25">
      <c r="I18031" s="203"/>
      <c r="AZ18031" s="115"/>
    </row>
    <row r="18032" spans="9:52" s="180" customFormat="1" x14ac:dyDescent="0.25">
      <c r="I18032" s="203"/>
      <c r="AZ18032" s="115"/>
    </row>
    <row r="18033" spans="9:52" s="180" customFormat="1" x14ac:dyDescent="0.25">
      <c r="I18033" s="203"/>
      <c r="AZ18033" s="115"/>
    </row>
    <row r="18034" spans="9:52" s="180" customFormat="1" x14ac:dyDescent="0.25">
      <c r="I18034" s="203"/>
      <c r="AZ18034" s="115"/>
    </row>
    <row r="18035" spans="9:52" s="180" customFormat="1" x14ac:dyDescent="0.25">
      <c r="I18035" s="203"/>
      <c r="AZ18035" s="115"/>
    </row>
    <row r="18036" spans="9:52" s="180" customFormat="1" x14ac:dyDescent="0.25">
      <c r="I18036" s="203"/>
      <c r="AZ18036" s="115"/>
    </row>
    <row r="18037" spans="9:52" s="180" customFormat="1" x14ac:dyDescent="0.25">
      <c r="I18037" s="203"/>
      <c r="AZ18037" s="115"/>
    </row>
    <row r="18038" spans="9:52" s="180" customFormat="1" x14ac:dyDescent="0.25">
      <c r="I18038" s="203"/>
      <c r="AZ18038" s="115"/>
    </row>
    <row r="18039" spans="9:52" s="180" customFormat="1" x14ac:dyDescent="0.25">
      <c r="I18039" s="203"/>
      <c r="AZ18039" s="115"/>
    </row>
    <row r="18040" spans="9:52" s="180" customFormat="1" x14ac:dyDescent="0.25">
      <c r="I18040" s="203"/>
      <c r="AZ18040" s="115"/>
    </row>
    <row r="18041" spans="9:52" s="180" customFormat="1" x14ac:dyDescent="0.25">
      <c r="I18041" s="203"/>
      <c r="AZ18041" s="115"/>
    </row>
    <row r="18042" spans="9:52" s="180" customFormat="1" x14ac:dyDescent="0.25">
      <c r="I18042" s="203"/>
      <c r="AZ18042" s="115"/>
    </row>
    <row r="18043" spans="9:52" s="180" customFormat="1" x14ac:dyDescent="0.25">
      <c r="I18043" s="203"/>
      <c r="AZ18043" s="115"/>
    </row>
    <row r="18044" spans="9:52" s="180" customFormat="1" x14ac:dyDescent="0.25">
      <c r="I18044" s="203"/>
      <c r="AZ18044" s="115"/>
    </row>
    <row r="18045" spans="9:52" s="180" customFormat="1" x14ac:dyDescent="0.25">
      <c r="I18045" s="203"/>
      <c r="AZ18045" s="115"/>
    </row>
    <row r="18046" spans="9:52" s="180" customFormat="1" x14ac:dyDescent="0.25">
      <c r="I18046" s="203"/>
      <c r="AZ18046" s="115"/>
    </row>
    <row r="18047" spans="9:52" s="180" customFormat="1" x14ac:dyDescent="0.25">
      <c r="I18047" s="203"/>
      <c r="AZ18047" s="115"/>
    </row>
    <row r="18048" spans="9:52" s="180" customFormat="1" x14ac:dyDescent="0.25">
      <c r="I18048" s="203"/>
      <c r="AZ18048" s="115"/>
    </row>
    <row r="18049" spans="9:52" s="180" customFormat="1" x14ac:dyDescent="0.25">
      <c r="I18049" s="203"/>
      <c r="AZ18049" s="115"/>
    </row>
    <row r="18050" spans="9:52" s="180" customFormat="1" x14ac:dyDescent="0.25">
      <c r="I18050" s="203"/>
      <c r="AZ18050" s="115"/>
    </row>
    <row r="18051" spans="9:52" s="180" customFormat="1" x14ac:dyDescent="0.25">
      <c r="I18051" s="203"/>
      <c r="AZ18051" s="115"/>
    </row>
    <row r="18052" spans="9:52" s="180" customFormat="1" x14ac:dyDescent="0.25">
      <c r="I18052" s="203"/>
      <c r="AZ18052" s="115"/>
    </row>
    <row r="18053" spans="9:52" s="180" customFormat="1" x14ac:dyDescent="0.25">
      <c r="I18053" s="203"/>
      <c r="AZ18053" s="115"/>
    </row>
    <row r="18054" spans="9:52" s="180" customFormat="1" x14ac:dyDescent="0.25">
      <c r="I18054" s="203"/>
      <c r="AZ18054" s="115"/>
    </row>
    <row r="18055" spans="9:52" s="180" customFormat="1" x14ac:dyDescent="0.25">
      <c r="I18055" s="203"/>
      <c r="AZ18055" s="115"/>
    </row>
    <row r="18056" spans="9:52" s="180" customFormat="1" x14ac:dyDescent="0.25">
      <c r="I18056" s="203"/>
      <c r="AZ18056" s="115"/>
    </row>
    <row r="18057" spans="9:52" s="180" customFormat="1" x14ac:dyDescent="0.25">
      <c r="I18057" s="203"/>
      <c r="AZ18057" s="115"/>
    </row>
    <row r="18058" spans="9:52" s="180" customFormat="1" x14ac:dyDescent="0.25">
      <c r="I18058" s="203"/>
      <c r="AZ18058" s="115"/>
    </row>
    <row r="18059" spans="9:52" s="180" customFormat="1" x14ac:dyDescent="0.25">
      <c r="I18059" s="203"/>
      <c r="AZ18059" s="115"/>
    </row>
    <row r="18060" spans="9:52" s="180" customFormat="1" x14ac:dyDescent="0.25">
      <c r="I18060" s="203"/>
      <c r="AZ18060" s="115"/>
    </row>
    <row r="18061" spans="9:52" s="180" customFormat="1" x14ac:dyDescent="0.25">
      <c r="I18061" s="203"/>
      <c r="AZ18061" s="115"/>
    </row>
    <row r="18062" spans="9:52" s="180" customFormat="1" x14ac:dyDescent="0.25">
      <c r="I18062" s="203"/>
      <c r="AZ18062" s="115"/>
    </row>
    <row r="18063" spans="9:52" s="180" customFormat="1" x14ac:dyDescent="0.25">
      <c r="I18063" s="203"/>
      <c r="AZ18063" s="115"/>
    </row>
    <row r="18064" spans="9:52" s="180" customFormat="1" x14ac:dyDescent="0.25">
      <c r="I18064" s="203"/>
      <c r="AZ18064" s="115"/>
    </row>
    <row r="18065" spans="9:52" s="180" customFormat="1" x14ac:dyDescent="0.25">
      <c r="I18065" s="203"/>
      <c r="AZ18065" s="115"/>
    </row>
    <row r="18066" spans="9:52" s="180" customFormat="1" x14ac:dyDescent="0.25">
      <c r="I18066" s="203"/>
      <c r="AZ18066" s="115"/>
    </row>
    <row r="18067" spans="9:52" s="180" customFormat="1" x14ac:dyDescent="0.25">
      <c r="I18067" s="203"/>
      <c r="AZ18067" s="115"/>
    </row>
    <row r="18068" spans="9:52" s="180" customFormat="1" x14ac:dyDescent="0.25">
      <c r="I18068" s="203"/>
      <c r="AZ18068" s="115"/>
    </row>
    <row r="18069" spans="9:52" s="180" customFormat="1" x14ac:dyDescent="0.25">
      <c r="I18069" s="203"/>
      <c r="AZ18069" s="115"/>
    </row>
    <row r="18070" spans="9:52" s="180" customFormat="1" x14ac:dyDescent="0.25">
      <c r="I18070" s="203"/>
      <c r="AZ18070" s="115"/>
    </row>
    <row r="18071" spans="9:52" s="180" customFormat="1" x14ac:dyDescent="0.25">
      <c r="I18071" s="203"/>
      <c r="AZ18071" s="115"/>
    </row>
    <row r="18072" spans="9:52" s="180" customFormat="1" x14ac:dyDescent="0.25">
      <c r="I18072" s="203"/>
      <c r="AZ18072" s="115"/>
    </row>
    <row r="18073" spans="9:52" s="180" customFormat="1" x14ac:dyDescent="0.25">
      <c r="I18073" s="203"/>
      <c r="AZ18073" s="115"/>
    </row>
    <row r="18074" spans="9:52" s="180" customFormat="1" x14ac:dyDescent="0.25">
      <c r="I18074" s="203"/>
      <c r="AZ18074" s="115"/>
    </row>
    <row r="18075" spans="9:52" s="180" customFormat="1" x14ac:dyDescent="0.25">
      <c r="I18075" s="203"/>
      <c r="AZ18075" s="115"/>
    </row>
    <row r="18076" spans="9:52" s="180" customFormat="1" x14ac:dyDescent="0.25">
      <c r="I18076" s="203"/>
      <c r="AZ18076" s="115"/>
    </row>
    <row r="18077" spans="9:52" s="180" customFormat="1" x14ac:dyDescent="0.25">
      <c r="I18077" s="203"/>
      <c r="AZ18077" s="115"/>
    </row>
    <row r="18078" spans="9:52" s="180" customFormat="1" x14ac:dyDescent="0.25">
      <c r="I18078" s="203"/>
      <c r="AZ18078" s="115"/>
    </row>
    <row r="18079" spans="9:52" s="180" customFormat="1" x14ac:dyDescent="0.25">
      <c r="I18079" s="203"/>
      <c r="AZ18079" s="115"/>
    </row>
    <row r="18080" spans="9:52" s="180" customFormat="1" x14ac:dyDescent="0.25">
      <c r="I18080" s="203"/>
      <c r="AZ18080" s="115"/>
    </row>
    <row r="18081" spans="9:52" s="180" customFormat="1" x14ac:dyDescent="0.25">
      <c r="I18081" s="203"/>
      <c r="AZ18081" s="115"/>
    </row>
    <row r="18082" spans="9:52" s="180" customFormat="1" x14ac:dyDescent="0.25">
      <c r="I18082" s="203"/>
      <c r="AZ18082" s="115"/>
    </row>
    <row r="18083" spans="9:52" s="180" customFormat="1" x14ac:dyDescent="0.25">
      <c r="I18083" s="203"/>
      <c r="AZ18083" s="115"/>
    </row>
    <row r="18084" spans="9:52" s="180" customFormat="1" x14ac:dyDescent="0.25">
      <c r="I18084" s="203"/>
      <c r="AZ18084" s="115"/>
    </row>
    <row r="18085" spans="9:52" s="180" customFormat="1" x14ac:dyDescent="0.25">
      <c r="I18085" s="203"/>
      <c r="AZ18085" s="115"/>
    </row>
    <row r="18086" spans="9:52" s="180" customFormat="1" x14ac:dyDescent="0.25">
      <c r="I18086" s="203"/>
      <c r="AZ18086" s="115"/>
    </row>
    <row r="18087" spans="9:52" s="180" customFormat="1" x14ac:dyDescent="0.25">
      <c r="I18087" s="203"/>
      <c r="AZ18087" s="115"/>
    </row>
    <row r="18088" spans="9:52" s="180" customFormat="1" x14ac:dyDescent="0.25">
      <c r="I18088" s="203"/>
      <c r="AZ18088" s="115"/>
    </row>
    <row r="18089" spans="9:52" s="180" customFormat="1" x14ac:dyDescent="0.25">
      <c r="I18089" s="203"/>
      <c r="AZ18089" s="115"/>
    </row>
    <row r="18090" spans="9:52" s="180" customFormat="1" x14ac:dyDescent="0.25">
      <c r="I18090" s="203"/>
      <c r="AZ18090" s="115"/>
    </row>
    <row r="18091" spans="9:52" s="180" customFormat="1" x14ac:dyDescent="0.25">
      <c r="I18091" s="203"/>
      <c r="AZ18091" s="115"/>
    </row>
    <row r="18092" spans="9:52" s="180" customFormat="1" x14ac:dyDescent="0.25">
      <c r="I18092" s="203"/>
      <c r="AZ18092" s="115"/>
    </row>
    <row r="18093" spans="9:52" s="180" customFormat="1" x14ac:dyDescent="0.25">
      <c r="I18093" s="203"/>
      <c r="AZ18093" s="115"/>
    </row>
    <row r="18094" spans="9:52" s="180" customFormat="1" x14ac:dyDescent="0.25">
      <c r="I18094" s="203"/>
      <c r="AZ18094" s="115"/>
    </row>
    <row r="18095" spans="9:52" s="180" customFormat="1" x14ac:dyDescent="0.25">
      <c r="I18095" s="203"/>
      <c r="AZ18095" s="115"/>
    </row>
    <row r="18096" spans="9:52" s="180" customFormat="1" x14ac:dyDescent="0.25">
      <c r="I18096" s="203"/>
      <c r="AZ18096" s="115"/>
    </row>
    <row r="18097" spans="9:52" s="180" customFormat="1" x14ac:dyDescent="0.25">
      <c r="I18097" s="203"/>
      <c r="AZ18097" s="115"/>
    </row>
    <row r="18098" spans="9:52" s="180" customFormat="1" x14ac:dyDescent="0.25">
      <c r="I18098" s="203"/>
      <c r="AZ18098" s="115"/>
    </row>
    <row r="18099" spans="9:52" s="180" customFormat="1" x14ac:dyDescent="0.25">
      <c r="I18099" s="203"/>
      <c r="AZ18099" s="115"/>
    </row>
    <row r="18100" spans="9:52" s="180" customFormat="1" x14ac:dyDescent="0.25">
      <c r="I18100" s="203"/>
      <c r="AZ18100" s="115"/>
    </row>
    <row r="18101" spans="9:52" s="180" customFormat="1" x14ac:dyDescent="0.25">
      <c r="I18101" s="203"/>
      <c r="AZ18101" s="115"/>
    </row>
    <row r="18102" spans="9:52" s="180" customFormat="1" x14ac:dyDescent="0.25">
      <c r="I18102" s="203"/>
      <c r="AZ18102" s="115"/>
    </row>
    <row r="18103" spans="9:52" s="180" customFormat="1" x14ac:dyDescent="0.25">
      <c r="I18103" s="203"/>
      <c r="AZ18103" s="115"/>
    </row>
    <row r="18104" spans="9:52" s="180" customFormat="1" x14ac:dyDescent="0.25">
      <c r="I18104" s="203"/>
      <c r="AZ18104" s="115"/>
    </row>
    <row r="18105" spans="9:52" s="180" customFormat="1" x14ac:dyDescent="0.25">
      <c r="I18105" s="203"/>
      <c r="AZ18105" s="115"/>
    </row>
    <row r="18106" spans="9:52" s="180" customFormat="1" x14ac:dyDescent="0.25">
      <c r="I18106" s="203"/>
      <c r="AZ18106" s="115"/>
    </row>
    <row r="18107" spans="9:52" s="180" customFormat="1" x14ac:dyDescent="0.25">
      <c r="I18107" s="203"/>
      <c r="AZ18107" s="115"/>
    </row>
    <row r="18108" spans="9:52" s="180" customFormat="1" x14ac:dyDescent="0.25">
      <c r="I18108" s="203"/>
      <c r="AZ18108" s="115"/>
    </row>
    <row r="18109" spans="9:52" s="180" customFormat="1" x14ac:dyDescent="0.25">
      <c r="I18109" s="203"/>
      <c r="AZ18109" s="115"/>
    </row>
    <row r="18110" spans="9:52" s="180" customFormat="1" x14ac:dyDescent="0.25">
      <c r="I18110" s="203"/>
      <c r="AZ18110" s="115"/>
    </row>
    <row r="18111" spans="9:52" s="180" customFormat="1" x14ac:dyDescent="0.25">
      <c r="I18111" s="203"/>
      <c r="AZ18111" s="115"/>
    </row>
    <row r="18112" spans="9:52" s="180" customFormat="1" x14ac:dyDescent="0.25">
      <c r="I18112" s="203"/>
      <c r="AZ18112" s="115"/>
    </row>
    <row r="18113" spans="9:52" s="180" customFormat="1" x14ac:dyDescent="0.25">
      <c r="I18113" s="203"/>
      <c r="AZ18113" s="115"/>
    </row>
    <row r="18114" spans="9:52" s="180" customFormat="1" x14ac:dyDescent="0.25">
      <c r="I18114" s="203"/>
      <c r="AZ18114" s="115"/>
    </row>
    <row r="18115" spans="9:52" s="180" customFormat="1" x14ac:dyDescent="0.25">
      <c r="I18115" s="203"/>
      <c r="AZ18115" s="115"/>
    </row>
    <row r="18116" spans="9:52" s="180" customFormat="1" x14ac:dyDescent="0.25">
      <c r="I18116" s="203"/>
      <c r="AZ18116" s="115"/>
    </row>
    <row r="18117" spans="9:52" s="180" customFormat="1" x14ac:dyDescent="0.25">
      <c r="I18117" s="203"/>
      <c r="AZ18117" s="115"/>
    </row>
    <row r="18118" spans="9:52" s="180" customFormat="1" x14ac:dyDescent="0.25">
      <c r="I18118" s="203"/>
      <c r="AZ18118" s="115"/>
    </row>
    <row r="18119" spans="9:52" s="180" customFormat="1" x14ac:dyDescent="0.25">
      <c r="I18119" s="203"/>
      <c r="AZ18119" s="115"/>
    </row>
    <row r="18120" spans="9:52" s="180" customFormat="1" x14ac:dyDescent="0.25">
      <c r="I18120" s="203"/>
      <c r="AZ18120" s="115"/>
    </row>
    <row r="18121" spans="9:52" s="180" customFormat="1" x14ac:dyDescent="0.25">
      <c r="I18121" s="203"/>
      <c r="AZ18121" s="115"/>
    </row>
    <row r="18122" spans="9:52" s="180" customFormat="1" x14ac:dyDescent="0.25">
      <c r="I18122" s="203"/>
      <c r="AZ18122" s="115"/>
    </row>
    <row r="18123" spans="9:52" s="180" customFormat="1" x14ac:dyDescent="0.25">
      <c r="I18123" s="203"/>
      <c r="AZ18123" s="115"/>
    </row>
    <row r="18124" spans="9:52" s="180" customFormat="1" x14ac:dyDescent="0.25">
      <c r="I18124" s="203"/>
      <c r="AZ18124" s="115"/>
    </row>
    <row r="18125" spans="9:52" s="180" customFormat="1" x14ac:dyDescent="0.25">
      <c r="I18125" s="203"/>
      <c r="AZ18125" s="115"/>
    </row>
    <row r="18126" spans="9:52" s="180" customFormat="1" x14ac:dyDescent="0.25">
      <c r="I18126" s="203"/>
      <c r="AZ18126" s="115"/>
    </row>
    <row r="18127" spans="9:52" s="180" customFormat="1" x14ac:dyDescent="0.25">
      <c r="I18127" s="203"/>
      <c r="AZ18127" s="115"/>
    </row>
    <row r="18128" spans="9:52" s="180" customFormat="1" x14ac:dyDescent="0.25">
      <c r="I18128" s="203"/>
      <c r="AZ18128" s="115"/>
    </row>
    <row r="18129" spans="9:52" s="180" customFormat="1" x14ac:dyDescent="0.25">
      <c r="I18129" s="203"/>
      <c r="AZ18129" s="115"/>
    </row>
    <row r="18130" spans="9:52" s="180" customFormat="1" x14ac:dyDescent="0.25">
      <c r="I18130" s="203"/>
      <c r="AZ18130" s="115"/>
    </row>
    <row r="18131" spans="9:52" s="180" customFormat="1" x14ac:dyDescent="0.25">
      <c r="I18131" s="203"/>
      <c r="AZ18131" s="115"/>
    </row>
    <row r="18132" spans="9:52" s="180" customFormat="1" x14ac:dyDescent="0.25">
      <c r="I18132" s="203"/>
      <c r="AZ18132" s="115"/>
    </row>
    <row r="18133" spans="9:52" s="180" customFormat="1" x14ac:dyDescent="0.25">
      <c r="I18133" s="203"/>
      <c r="AZ18133" s="115"/>
    </row>
    <row r="18134" spans="9:52" s="180" customFormat="1" x14ac:dyDescent="0.25">
      <c r="I18134" s="203"/>
      <c r="AZ18134" s="115"/>
    </row>
    <row r="18135" spans="9:52" s="180" customFormat="1" x14ac:dyDescent="0.25">
      <c r="I18135" s="203"/>
      <c r="AZ18135" s="115"/>
    </row>
    <row r="18136" spans="9:52" s="180" customFormat="1" x14ac:dyDescent="0.25">
      <c r="I18136" s="203"/>
      <c r="AZ18136" s="115"/>
    </row>
    <row r="18137" spans="9:52" s="180" customFormat="1" x14ac:dyDescent="0.25">
      <c r="I18137" s="203"/>
      <c r="AZ18137" s="115"/>
    </row>
    <row r="18138" spans="9:52" s="180" customFormat="1" x14ac:dyDescent="0.25">
      <c r="I18138" s="203"/>
      <c r="AZ18138" s="115"/>
    </row>
    <row r="18139" spans="9:52" s="180" customFormat="1" x14ac:dyDescent="0.25">
      <c r="I18139" s="203"/>
      <c r="AZ18139" s="115"/>
    </row>
    <row r="18140" spans="9:52" s="180" customFormat="1" x14ac:dyDescent="0.25">
      <c r="I18140" s="203"/>
      <c r="AZ18140" s="115"/>
    </row>
    <row r="18141" spans="9:52" s="180" customFormat="1" x14ac:dyDescent="0.25">
      <c r="I18141" s="203"/>
      <c r="AZ18141" s="115"/>
    </row>
    <row r="18142" spans="9:52" s="180" customFormat="1" x14ac:dyDescent="0.25">
      <c r="I18142" s="203"/>
      <c r="AZ18142" s="115"/>
    </row>
    <row r="18143" spans="9:52" s="180" customFormat="1" x14ac:dyDescent="0.25">
      <c r="I18143" s="203"/>
      <c r="AZ18143" s="115"/>
    </row>
    <row r="18144" spans="9:52" s="180" customFormat="1" x14ac:dyDescent="0.25">
      <c r="I18144" s="203"/>
      <c r="AZ18144" s="115"/>
    </row>
    <row r="18145" spans="9:52" s="180" customFormat="1" x14ac:dyDescent="0.25">
      <c r="I18145" s="203"/>
      <c r="AZ18145" s="115"/>
    </row>
    <row r="18146" spans="9:52" s="180" customFormat="1" x14ac:dyDescent="0.25">
      <c r="I18146" s="203"/>
      <c r="AZ18146" s="115"/>
    </row>
    <row r="18147" spans="9:52" s="180" customFormat="1" x14ac:dyDescent="0.25">
      <c r="I18147" s="203"/>
      <c r="AZ18147" s="115"/>
    </row>
    <row r="18148" spans="9:52" s="180" customFormat="1" x14ac:dyDescent="0.25">
      <c r="I18148" s="203"/>
      <c r="AZ18148" s="115"/>
    </row>
    <row r="18149" spans="9:52" s="180" customFormat="1" x14ac:dyDescent="0.25">
      <c r="I18149" s="203"/>
      <c r="AZ18149" s="115"/>
    </row>
    <row r="18150" spans="9:52" s="180" customFormat="1" x14ac:dyDescent="0.25">
      <c r="I18150" s="203"/>
      <c r="AZ18150" s="115"/>
    </row>
    <row r="18151" spans="9:52" s="180" customFormat="1" x14ac:dyDescent="0.25">
      <c r="I18151" s="203"/>
      <c r="AZ18151" s="115"/>
    </row>
    <row r="18152" spans="9:52" s="180" customFormat="1" x14ac:dyDescent="0.25">
      <c r="I18152" s="203"/>
      <c r="AZ18152" s="115"/>
    </row>
    <row r="18153" spans="9:52" s="180" customFormat="1" x14ac:dyDescent="0.25">
      <c r="I18153" s="203"/>
      <c r="AZ18153" s="115"/>
    </row>
    <row r="18154" spans="9:52" s="180" customFormat="1" x14ac:dyDescent="0.25">
      <c r="I18154" s="203"/>
      <c r="AZ18154" s="115"/>
    </row>
    <row r="18155" spans="9:52" s="180" customFormat="1" x14ac:dyDescent="0.25">
      <c r="I18155" s="203"/>
      <c r="AZ18155" s="115"/>
    </row>
    <row r="18156" spans="9:52" s="180" customFormat="1" x14ac:dyDescent="0.25">
      <c r="I18156" s="203"/>
      <c r="AZ18156" s="115"/>
    </row>
    <row r="18157" spans="9:52" s="180" customFormat="1" x14ac:dyDescent="0.25">
      <c r="I18157" s="203"/>
      <c r="AZ18157" s="115"/>
    </row>
    <row r="18158" spans="9:52" s="180" customFormat="1" x14ac:dyDescent="0.25">
      <c r="I18158" s="203"/>
      <c r="AZ18158" s="115"/>
    </row>
    <row r="18159" spans="9:52" s="180" customFormat="1" x14ac:dyDescent="0.25">
      <c r="I18159" s="203"/>
      <c r="AZ18159" s="115"/>
    </row>
    <row r="18160" spans="9:52" s="180" customFormat="1" x14ac:dyDescent="0.25">
      <c r="I18160" s="203"/>
      <c r="AZ18160" s="115"/>
    </row>
    <row r="18161" spans="9:52" s="180" customFormat="1" x14ac:dyDescent="0.25">
      <c r="I18161" s="203"/>
      <c r="AZ18161" s="115"/>
    </row>
    <row r="18162" spans="9:52" s="180" customFormat="1" x14ac:dyDescent="0.25">
      <c r="I18162" s="203"/>
      <c r="AZ18162" s="115"/>
    </row>
    <row r="18163" spans="9:52" s="180" customFormat="1" x14ac:dyDescent="0.25">
      <c r="I18163" s="203"/>
      <c r="AZ18163" s="115"/>
    </row>
    <row r="18164" spans="9:52" s="180" customFormat="1" x14ac:dyDescent="0.25">
      <c r="I18164" s="203"/>
      <c r="AZ18164" s="115"/>
    </row>
    <row r="18165" spans="9:52" s="180" customFormat="1" x14ac:dyDescent="0.25">
      <c r="I18165" s="203"/>
      <c r="AZ18165" s="115"/>
    </row>
    <row r="18166" spans="9:52" s="180" customFormat="1" x14ac:dyDescent="0.25">
      <c r="I18166" s="203"/>
      <c r="AZ18166" s="115"/>
    </row>
    <row r="18167" spans="9:52" s="180" customFormat="1" x14ac:dyDescent="0.25">
      <c r="I18167" s="203"/>
      <c r="AZ18167" s="115"/>
    </row>
    <row r="18168" spans="9:52" s="180" customFormat="1" x14ac:dyDescent="0.25">
      <c r="I18168" s="203"/>
      <c r="AZ18168" s="115"/>
    </row>
    <row r="18169" spans="9:52" s="180" customFormat="1" x14ac:dyDescent="0.25">
      <c r="I18169" s="203"/>
      <c r="AZ18169" s="115"/>
    </row>
    <row r="18170" spans="9:52" s="180" customFormat="1" x14ac:dyDescent="0.25">
      <c r="I18170" s="203"/>
      <c r="AZ18170" s="115"/>
    </row>
    <row r="18171" spans="9:52" s="180" customFormat="1" x14ac:dyDescent="0.25">
      <c r="I18171" s="203"/>
      <c r="AZ18171" s="115"/>
    </row>
    <row r="18172" spans="9:52" s="180" customFormat="1" x14ac:dyDescent="0.25">
      <c r="I18172" s="203"/>
      <c r="AZ18172" s="115"/>
    </row>
    <row r="18173" spans="9:52" s="180" customFormat="1" x14ac:dyDescent="0.25">
      <c r="I18173" s="203"/>
      <c r="AZ18173" s="115"/>
    </row>
    <row r="18174" spans="9:52" s="180" customFormat="1" x14ac:dyDescent="0.25">
      <c r="I18174" s="203"/>
      <c r="AZ18174" s="115"/>
    </row>
    <row r="18175" spans="9:52" s="180" customFormat="1" x14ac:dyDescent="0.25">
      <c r="I18175" s="203"/>
      <c r="AZ18175" s="115"/>
    </row>
    <row r="18176" spans="9:52" s="180" customFormat="1" x14ac:dyDescent="0.25">
      <c r="I18176" s="203"/>
      <c r="AZ18176" s="115"/>
    </row>
    <row r="18177" spans="9:52" s="180" customFormat="1" x14ac:dyDescent="0.25">
      <c r="I18177" s="203"/>
      <c r="AZ18177" s="115"/>
    </row>
    <row r="18178" spans="9:52" s="180" customFormat="1" x14ac:dyDescent="0.25">
      <c r="I18178" s="203"/>
      <c r="AZ18178" s="115"/>
    </row>
    <row r="18179" spans="9:52" s="180" customFormat="1" x14ac:dyDescent="0.25">
      <c r="I18179" s="203"/>
      <c r="AZ18179" s="115"/>
    </row>
    <row r="18180" spans="9:52" s="180" customFormat="1" x14ac:dyDescent="0.25">
      <c r="I18180" s="203"/>
      <c r="AZ18180" s="115"/>
    </row>
    <row r="18181" spans="9:52" s="180" customFormat="1" x14ac:dyDescent="0.25">
      <c r="I18181" s="203"/>
      <c r="AZ18181" s="115"/>
    </row>
    <row r="18182" spans="9:52" s="180" customFormat="1" x14ac:dyDescent="0.25">
      <c r="I18182" s="203"/>
      <c r="AZ18182" s="115"/>
    </row>
    <row r="18183" spans="9:52" s="180" customFormat="1" x14ac:dyDescent="0.25">
      <c r="I18183" s="203"/>
      <c r="AZ18183" s="115"/>
    </row>
    <row r="18184" spans="9:52" s="180" customFormat="1" x14ac:dyDescent="0.25">
      <c r="I18184" s="203"/>
      <c r="AZ18184" s="115"/>
    </row>
    <row r="18185" spans="9:52" s="180" customFormat="1" x14ac:dyDescent="0.25">
      <c r="I18185" s="203"/>
      <c r="AZ18185" s="115"/>
    </row>
    <row r="18186" spans="9:52" s="180" customFormat="1" x14ac:dyDescent="0.25">
      <c r="I18186" s="203"/>
      <c r="AZ18186" s="115"/>
    </row>
    <row r="18187" spans="9:52" s="180" customFormat="1" x14ac:dyDescent="0.25">
      <c r="I18187" s="203"/>
      <c r="AZ18187" s="115"/>
    </row>
    <row r="18188" spans="9:52" s="180" customFormat="1" x14ac:dyDescent="0.25">
      <c r="I18188" s="203"/>
      <c r="AZ18188" s="115"/>
    </row>
    <row r="18189" spans="9:52" s="180" customFormat="1" x14ac:dyDescent="0.25">
      <c r="I18189" s="203"/>
      <c r="AZ18189" s="115"/>
    </row>
    <row r="18190" spans="9:52" s="180" customFormat="1" x14ac:dyDescent="0.25">
      <c r="I18190" s="203"/>
      <c r="AZ18190" s="115"/>
    </row>
    <row r="18191" spans="9:52" s="180" customFormat="1" x14ac:dyDescent="0.25">
      <c r="I18191" s="203"/>
      <c r="AZ18191" s="115"/>
    </row>
    <row r="18192" spans="9:52" s="180" customFormat="1" x14ac:dyDescent="0.25">
      <c r="I18192" s="203"/>
      <c r="AZ18192" s="115"/>
    </row>
    <row r="18193" spans="9:52" s="180" customFormat="1" x14ac:dyDescent="0.25">
      <c r="I18193" s="203"/>
      <c r="AZ18193" s="115"/>
    </row>
    <row r="18194" spans="9:52" s="180" customFormat="1" x14ac:dyDescent="0.25">
      <c r="I18194" s="203"/>
      <c r="AZ18194" s="115"/>
    </row>
    <row r="18195" spans="9:52" s="180" customFormat="1" x14ac:dyDescent="0.25">
      <c r="I18195" s="203"/>
      <c r="AZ18195" s="115"/>
    </row>
    <row r="18196" spans="9:52" s="180" customFormat="1" x14ac:dyDescent="0.25">
      <c r="I18196" s="203"/>
      <c r="AZ18196" s="115"/>
    </row>
    <row r="18197" spans="9:52" s="180" customFormat="1" x14ac:dyDescent="0.25">
      <c r="I18197" s="203"/>
      <c r="AZ18197" s="115"/>
    </row>
    <row r="18198" spans="9:52" s="180" customFormat="1" x14ac:dyDescent="0.25">
      <c r="I18198" s="203"/>
      <c r="AZ18198" s="115"/>
    </row>
    <row r="18199" spans="9:52" s="180" customFormat="1" x14ac:dyDescent="0.25">
      <c r="I18199" s="203"/>
      <c r="AZ18199" s="115"/>
    </row>
    <row r="18200" spans="9:52" s="180" customFormat="1" x14ac:dyDescent="0.25">
      <c r="I18200" s="203"/>
      <c r="AZ18200" s="115"/>
    </row>
    <row r="18201" spans="9:52" s="180" customFormat="1" x14ac:dyDescent="0.25">
      <c r="I18201" s="203"/>
      <c r="AZ18201" s="115"/>
    </row>
    <row r="18202" spans="9:52" s="180" customFormat="1" x14ac:dyDescent="0.25">
      <c r="I18202" s="203"/>
      <c r="AZ18202" s="115"/>
    </row>
    <row r="18203" spans="9:52" s="180" customFormat="1" x14ac:dyDescent="0.25">
      <c r="I18203" s="203"/>
      <c r="AZ18203" s="115"/>
    </row>
    <row r="18204" spans="9:52" s="180" customFormat="1" x14ac:dyDescent="0.25">
      <c r="I18204" s="203"/>
      <c r="AZ18204" s="115"/>
    </row>
    <row r="18205" spans="9:52" s="180" customFormat="1" x14ac:dyDescent="0.25">
      <c r="I18205" s="203"/>
      <c r="AZ18205" s="115"/>
    </row>
    <row r="18206" spans="9:52" s="180" customFormat="1" x14ac:dyDescent="0.25">
      <c r="I18206" s="203"/>
      <c r="AZ18206" s="115"/>
    </row>
    <row r="18207" spans="9:52" s="180" customFormat="1" x14ac:dyDescent="0.25">
      <c r="I18207" s="203"/>
      <c r="AZ18207" s="115"/>
    </row>
    <row r="18208" spans="9:52" s="180" customFormat="1" x14ac:dyDescent="0.25">
      <c r="I18208" s="203"/>
      <c r="AZ18208" s="115"/>
    </row>
    <row r="18209" spans="9:52" s="180" customFormat="1" x14ac:dyDescent="0.25">
      <c r="I18209" s="203"/>
      <c r="AZ18209" s="115"/>
    </row>
    <row r="18210" spans="9:52" s="180" customFormat="1" x14ac:dyDescent="0.25">
      <c r="I18210" s="203"/>
      <c r="AZ18210" s="115"/>
    </row>
    <row r="18211" spans="9:52" s="180" customFormat="1" x14ac:dyDescent="0.25">
      <c r="I18211" s="203"/>
      <c r="AZ18211" s="115"/>
    </row>
    <row r="18212" spans="9:52" s="180" customFormat="1" x14ac:dyDescent="0.25">
      <c r="I18212" s="203"/>
      <c r="AZ18212" s="115"/>
    </row>
    <row r="18213" spans="9:52" s="180" customFormat="1" x14ac:dyDescent="0.25">
      <c r="I18213" s="203"/>
      <c r="AZ18213" s="115"/>
    </row>
    <row r="18214" spans="9:52" s="180" customFormat="1" x14ac:dyDescent="0.25">
      <c r="I18214" s="203"/>
      <c r="AZ18214" s="115"/>
    </row>
    <row r="18215" spans="9:52" s="180" customFormat="1" x14ac:dyDescent="0.25">
      <c r="I18215" s="203"/>
      <c r="AZ18215" s="115"/>
    </row>
    <row r="18216" spans="9:52" s="180" customFormat="1" x14ac:dyDescent="0.25">
      <c r="I18216" s="203"/>
      <c r="AZ18216" s="115"/>
    </row>
    <row r="18217" spans="9:52" s="180" customFormat="1" x14ac:dyDescent="0.25">
      <c r="I18217" s="203"/>
      <c r="AZ18217" s="115"/>
    </row>
    <row r="18218" spans="9:52" s="180" customFormat="1" x14ac:dyDescent="0.25">
      <c r="I18218" s="203"/>
      <c r="AZ18218" s="115"/>
    </row>
    <row r="18219" spans="9:52" s="180" customFormat="1" x14ac:dyDescent="0.25">
      <c r="I18219" s="203"/>
      <c r="AZ18219" s="115"/>
    </row>
    <row r="18220" spans="9:52" s="180" customFormat="1" x14ac:dyDescent="0.25">
      <c r="I18220" s="203"/>
      <c r="AZ18220" s="115"/>
    </row>
    <row r="18221" spans="9:52" s="180" customFormat="1" x14ac:dyDescent="0.25">
      <c r="I18221" s="203"/>
      <c r="AZ18221" s="115"/>
    </row>
    <row r="18222" spans="9:52" s="180" customFormat="1" x14ac:dyDescent="0.25">
      <c r="I18222" s="203"/>
      <c r="AZ18222" s="115"/>
    </row>
    <row r="18223" spans="9:52" s="180" customFormat="1" x14ac:dyDescent="0.25">
      <c r="I18223" s="203"/>
      <c r="AZ18223" s="115"/>
    </row>
    <row r="18224" spans="9:52" s="180" customFormat="1" x14ac:dyDescent="0.25">
      <c r="I18224" s="203"/>
      <c r="AZ18224" s="115"/>
    </row>
    <row r="18225" spans="9:52" s="180" customFormat="1" x14ac:dyDescent="0.25">
      <c r="I18225" s="203"/>
      <c r="AZ18225" s="115"/>
    </row>
    <row r="18226" spans="9:52" s="180" customFormat="1" x14ac:dyDescent="0.25">
      <c r="I18226" s="203"/>
      <c r="AZ18226" s="115"/>
    </row>
    <row r="18227" spans="9:52" s="180" customFormat="1" x14ac:dyDescent="0.25">
      <c r="I18227" s="203"/>
      <c r="AZ18227" s="115"/>
    </row>
    <row r="18228" spans="9:52" s="180" customFormat="1" x14ac:dyDescent="0.25">
      <c r="I18228" s="203"/>
      <c r="AZ18228" s="115"/>
    </row>
    <row r="18229" spans="9:52" s="180" customFormat="1" x14ac:dyDescent="0.25">
      <c r="I18229" s="203"/>
      <c r="AZ18229" s="115"/>
    </row>
    <row r="18230" spans="9:52" s="180" customFormat="1" x14ac:dyDescent="0.25">
      <c r="I18230" s="203"/>
      <c r="AZ18230" s="115"/>
    </row>
    <row r="18231" spans="9:52" s="180" customFormat="1" x14ac:dyDescent="0.25">
      <c r="I18231" s="203"/>
      <c r="AZ18231" s="115"/>
    </row>
    <row r="18232" spans="9:52" s="180" customFormat="1" x14ac:dyDescent="0.25">
      <c r="I18232" s="203"/>
      <c r="AZ18232" s="115"/>
    </row>
    <row r="18233" spans="9:52" s="180" customFormat="1" x14ac:dyDescent="0.25">
      <c r="I18233" s="203"/>
      <c r="AZ18233" s="115"/>
    </row>
    <row r="18234" spans="9:52" s="180" customFormat="1" x14ac:dyDescent="0.25">
      <c r="I18234" s="203"/>
      <c r="AZ18234" s="115"/>
    </row>
    <row r="18235" spans="9:52" s="180" customFormat="1" x14ac:dyDescent="0.25">
      <c r="I18235" s="203"/>
      <c r="AZ18235" s="115"/>
    </row>
    <row r="18236" spans="9:52" s="180" customFormat="1" x14ac:dyDescent="0.25">
      <c r="I18236" s="203"/>
      <c r="AZ18236" s="115"/>
    </row>
    <row r="18237" spans="9:52" s="180" customFormat="1" x14ac:dyDescent="0.25">
      <c r="I18237" s="203"/>
      <c r="AZ18237" s="115"/>
    </row>
    <row r="18238" spans="9:52" s="180" customFormat="1" x14ac:dyDescent="0.25">
      <c r="I18238" s="203"/>
      <c r="AZ18238" s="115"/>
    </row>
    <row r="18239" spans="9:52" s="180" customFormat="1" x14ac:dyDescent="0.25">
      <c r="I18239" s="203"/>
      <c r="AZ18239" s="115"/>
    </row>
    <row r="18240" spans="9:52" s="180" customFormat="1" x14ac:dyDescent="0.25">
      <c r="I18240" s="203"/>
      <c r="AZ18240" s="115"/>
    </row>
    <row r="18241" spans="9:52" s="180" customFormat="1" x14ac:dyDescent="0.25">
      <c r="I18241" s="203"/>
      <c r="AZ18241" s="115"/>
    </row>
    <row r="18242" spans="9:52" s="180" customFormat="1" x14ac:dyDescent="0.25">
      <c r="I18242" s="203"/>
      <c r="AZ18242" s="115"/>
    </row>
    <row r="18243" spans="9:52" s="180" customFormat="1" x14ac:dyDescent="0.25">
      <c r="I18243" s="203"/>
      <c r="AZ18243" s="115"/>
    </row>
    <row r="18244" spans="9:52" s="180" customFormat="1" x14ac:dyDescent="0.25">
      <c r="I18244" s="203"/>
      <c r="AZ18244" s="115"/>
    </row>
    <row r="18245" spans="9:52" s="180" customFormat="1" x14ac:dyDescent="0.25">
      <c r="I18245" s="203"/>
      <c r="AZ18245" s="115"/>
    </row>
    <row r="18246" spans="9:52" s="180" customFormat="1" x14ac:dyDescent="0.25">
      <c r="I18246" s="203"/>
      <c r="AZ18246" s="115"/>
    </row>
    <row r="18247" spans="9:52" s="180" customFormat="1" x14ac:dyDescent="0.25">
      <c r="I18247" s="203"/>
      <c r="AZ18247" s="115"/>
    </row>
    <row r="18248" spans="9:52" s="180" customFormat="1" x14ac:dyDescent="0.25">
      <c r="I18248" s="203"/>
      <c r="AZ18248" s="115"/>
    </row>
    <row r="18249" spans="9:52" s="180" customFormat="1" x14ac:dyDescent="0.25">
      <c r="I18249" s="203"/>
      <c r="AZ18249" s="115"/>
    </row>
    <row r="18250" spans="9:52" s="180" customFormat="1" x14ac:dyDescent="0.25">
      <c r="I18250" s="203"/>
      <c r="AZ18250" s="115"/>
    </row>
    <row r="18251" spans="9:52" s="180" customFormat="1" x14ac:dyDescent="0.25">
      <c r="I18251" s="203"/>
      <c r="AZ18251" s="115"/>
    </row>
    <row r="18252" spans="9:52" s="180" customFormat="1" x14ac:dyDescent="0.25">
      <c r="I18252" s="203"/>
      <c r="AZ18252" s="115"/>
    </row>
    <row r="18253" spans="9:52" s="180" customFormat="1" x14ac:dyDescent="0.25">
      <c r="I18253" s="203"/>
      <c r="AZ18253" s="115"/>
    </row>
    <row r="18254" spans="9:52" s="180" customFormat="1" x14ac:dyDescent="0.25">
      <c r="I18254" s="203"/>
      <c r="AZ18254" s="115"/>
    </row>
    <row r="18255" spans="9:52" s="180" customFormat="1" x14ac:dyDescent="0.25">
      <c r="I18255" s="203"/>
      <c r="AZ18255" s="115"/>
    </row>
    <row r="18256" spans="9:52" s="180" customFormat="1" x14ac:dyDescent="0.25">
      <c r="I18256" s="203"/>
      <c r="AZ18256" s="115"/>
    </row>
    <row r="18257" spans="9:52" s="180" customFormat="1" x14ac:dyDescent="0.25">
      <c r="I18257" s="203"/>
      <c r="AZ18257" s="115"/>
    </row>
    <row r="18258" spans="9:52" s="180" customFormat="1" x14ac:dyDescent="0.25">
      <c r="I18258" s="203"/>
      <c r="AZ18258" s="115"/>
    </row>
    <row r="18259" spans="9:52" s="180" customFormat="1" x14ac:dyDescent="0.25">
      <c r="I18259" s="203"/>
      <c r="AZ18259" s="115"/>
    </row>
    <row r="18260" spans="9:52" s="180" customFormat="1" x14ac:dyDescent="0.25">
      <c r="I18260" s="203"/>
      <c r="AZ18260" s="115"/>
    </row>
    <row r="18261" spans="9:52" s="180" customFormat="1" x14ac:dyDescent="0.25">
      <c r="I18261" s="203"/>
      <c r="AZ18261" s="115"/>
    </row>
    <row r="18262" spans="9:52" s="180" customFormat="1" x14ac:dyDescent="0.25">
      <c r="I18262" s="203"/>
      <c r="AZ18262" s="115"/>
    </row>
    <row r="18263" spans="9:52" s="180" customFormat="1" x14ac:dyDescent="0.25">
      <c r="I18263" s="203"/>
      <c r="AZ18263" s="115"/>
    </row>
    <row r="18264" spans="9:52" s="180" customFormat="1" x14ac:dyDescent="0.25">
      <c r="I18264" s="203"/>
      <c r="AZ18264" s="115"/>
    </row>
    <row r="18265" spans="9:52" s="180" customFormat="1" x14ac:dyDescent="0.25">
      <c r="I18265" s="203"/>
      <c r="AZ18265" s="115"/>
    </row>
    <row r="18266" spans="9:52" s="180" customFormat="1" x14ac:dyDescent="0.25">
      <c r="I18266" s="203"/>
      <c r="AZ18266" s="115"/>
    </row>
    <row r="18267" spans="9:52" s="180" customFormat="1" x14ac:dyDescent="0.25">
      <c r="I18267" s="203"/>
      <c r="AZ18267" s="115"/>
    </row>
    <row r="18268" spans="9:52" s="180" customFormat="1" x14ac:dyDescent="0.25">
      <c r="I18268" s="203"/>
      <c r="AZ18268" s="115"/>
    </row>
    <row r="18269" spans="9:52" s="180" customFormat="1" x14ac:dyDescent="0.25">
      <c r="I18269" s="203"/>
      <c r="AZ18269" s="115"/>
    </row>
    <row r="18270" spans="9:52" s="180" customFormat="1" x14ac:dyDescent="0.25">
      <c r="I18270" s="203"/>
      <c r="AZ18270" s="115"/>
    </row>
    <row r="18271" spans="9:52" s="180" customFormat="1" x14ac:dyDescent="0.25">
      <c r="I18271" s="203"/>
      <c r="AZ18271" s="115"/>
    </row>
    <row r="18272" spans="9:52" s="180" customFormat="1" x14ac:dyDescent="0.25">
      <c r="I18272" s="203"/>
      <c r="AZ18272" s="115"/>
    </row>
    <row r="18273" spans="9:52" s="180" customFormat="1" x14ac:dyDescent="0.25">
      <c r="I18273" s="203"/>
      <c r="AZ18273" s="115"/>
    </row>
    <row r="18274" spans="9:52" s="180" customFormat="1" x14ac:dyDescent="0.25">
      <c r="I18274" s="203"/>
      <c r="AZ18274" s="115"/>
    </row>
    <row r="18275" spans="9:52" s="180" customFormat="1" x14ac:dyDescent="0.25">
      <c r="I18275" s="203"/>
      <c r="AZ18275" s="115"/>
    </row>
    <row r="18276" spans="9:52" s="180" customFormat="1" x14ac:dyDescent="0.25">
      <c r="I18276" s="203"/>
      <c r="AZ18276" s="115"/>
    </row>
    <row r="18277" spans="9:52" s="180" customFormat="1" x14ac:dyDescent="0.25">
      <c r="I18277" s="203"/>
      <c r="AZ18277" s="115"/>
    </row>
    <row r="18278" spans="9:52" s="180" customFormat="1" x14ac:dyDescent="0.25">
      <c r="I18278" s="203"/>
      <c r="AZ18278" s="115"/>
    </row>
    <row r="18279" spans="9:52" s="180" customFormat="1" x14ac:dyDescent="0.25">
      <c r="I18279" s="203"/>
      <c r="AZ18279" s="115"/>
    </row>
    <row r="18280" spans="9:52" s="180" customFormat="1" x14ac:dyDescent="0.25">
      <c r="I18280" s="203"/>
      <c r="AZ18280" s="115"/>
    </row>
    <row r="18281" spans="9:52" s="180" customFormat="1" x14ac:dyDescent="0.25">
      <c r="I18281" s="203"/>
      <c r="AZ18281" s="115"/>
    </row>
    <row r="18282" spans="9:52" s="180" customFormat="1" x14ac:dyDescent="0.25">
      <c r="I18282" s="203"/>
      <c r="AZ18282" s="115"/>
    </row>
    <row r="18283" spans="9:52" s="180" customFormat="1" x14ac:dyDescent="0.25">
      <c r="I18283" s="203"/>
      <c r="AZ18283" s="115"/>
    </row>
    <row r="18284" spans="9:52" s="180" customFormat="1" x14ac:dyDescent="0.25">
      <c r="I18284" s="203"/>
      <c r="AZ18284" s="115"/>
    </row>
    <row r="18285" spans="9:52" s="180" customFormat="1" x14ac:dyDescent="0.25">
      <c r="I18285" s="203"/>
      <c r="AZ18285" s="115"/>
    </row>
    <row r="18286" spans="9:52" s="180" customFormat="1" x14ac:dyDescent="0.25">
      <c r="I18286" s="203"/>
      <c r="AZ18286" s="115"/>
    </row>
    <row r="18287" spans="9:52" s="180" customFormat="1" x14ac:dyDescent="0.25">
      <c r="I18287" s="203"/>
      <c r="AZ18287" s="115"/>
    </row>
    <row r="18288" spans="9:52" s="180" customFormat="1" x14ac:dyDescent="0.25">
      <c r="I18288" s="203"/>
      <c r="AZ18288" s="115"/>
    </row>
    <row r="18289" spans="9:52" s="180" customFormat="1" x14ac:dyDescent="0.25">
      <c r="I18289" s="203"/>
      <c r="AZ18289" s="115"/>
    </row>
    <row r="18290" spans="9:52" s="180" customFormat="1" x14ac:dyDescent="0.25">
      <c r="I18290" s="203"/>
      <c r="AZ18290" s="115"/>
    </row>
    <row r="18291" spans="9:52" s="180" customFormat="1" x14ac:dyDescent="0.25">
      <c r="I18291" s="203"/>
      <c r="AZ18291" s="115"/>
    </row>
    <row r="18292" spans="9:52" s="180" customFormat="1" x14ac:dyDescent="0.25">
      <c r="I18292" s="203"/>
      <c r="AZ18292" s="115"/>
    </row>
    <row r="18293" spans="9:52" s="180" customFormat="1" x14ac:dyDescent="0.25">
      <c r="I18293" s="203"/>
      <c r="AZ18293" s="115"/>
    </row>
    <row r="18294" spans="9:52" s="180" customFormat="1" x14ac:dyDescent="0.25">
      <c r="I18294" s="203"/>
      <c r="AZ18294" s="115"/>
    </row>
    <row r="18295" spans="9:52" s="180" customFormat="1" x14ac:dyDescent="0.25">
      <c r="I18295" s="203"/>
      <c r="AZ18295" s="115"/>
    </row>
    <row r="18296" spans="9:52" s="180" customFormat="1" x14ac:dyDescent="0.25">
      <c r="I18296" s="203"/>
      <c r="AZ18296" s="115"/>
    </row>
    <row r="18297" spans="9:52" s="180" customFormat="1" x14ac:dyDescent="0.25">
      <c r="I18297" s="203"/>
      <c r="AZ18297" s="115"/>
    </row>
    <row r="18298" spans="9:52" s="180" customFormat="1" x14ac:dyDescent="0.25">
      <c r="I18298" s="203"/>
      <c r="AZ18298" s="115"/>
    </row>
    <row r="18299" spans="9:52" s="180" customFormat="1" x14ac:dyDescent="0.25">
      <c r="I18299" s="203"/>
      <c r="AZ18299" s="115"/>
    </row>
    <row r="18300" spans="9:52" s="180" customFormat="1" x14ac:dyDescent="0.25">
      <c r="I18300" s="203"/>
      <c r="AZ18300" s="115"/>
    </row>
    <row r="18301" spans="9:52" s="180" customFormat="1" x14ac:dyDescent="0.25">
      <c r="I18301" s="203"/>
      <c r="AZ18301" s="115"/>
    </row>
    <row r="18302" spans="9:52" s="180" customFormat="1" x14ac:dyDescent="0.25">
      <c r="I18302" s="203"/>
      <c r="AZ18302" s="115"/>
    </row>
    <row r="18303" spans="9:52" s="180" customFormat="1" x14ac:dyDescent="0.25">
      <c r="I18303" s="203"/>
      <c r="AZ18303" s="115"/>
    </row>
    <row r="18304" spans="9:52" s="180" customFormat="1" x14ac:dyDescent="0.25">
      <c r="I18304" s="203"/>
      <c r="AZ18304" s="115"/>
    </row>
    <row r="18305" spans="9:52" s="180" customFormat="1" x14ac:dyDescent="0.25">
      <c r="I18305" s="203"/>
      <c r="AZ18305" s="115"/>
    </row>
    <row r="18306" spans="9:52" s="180" customFormat="1" x14ac:dyDescent="0.25">
      <c r="I18306" s="203"/>
      <c r="AZ18306" s="115"/>
    </row>
    <row r="18307" spans="9:52" s="180" customFormat="1" x14ac:dyDescent="0.25">
      <c r="I18307" s="203"/>
      <c r="AZ18307" s="115"/>
    </row>
    <row r="18308" spans="9:52" s="180" customFormat="1" x14ac:dyDescent="0.25">
      <c r="I18308" s="203"/>
      <c r="AZ18308" s="115"/>
    </row>
    <row r="18309" spans="9:52" s="180" customFormat="1" x14ac:dyDescent="0.25">
      <c r="I18309" s="203"/>
      <c r="AZ18309" s="115"/>
    </row>
    <row r="18310" spans="9:52" s="180" customFormat="1" x14ac:dyDescent="0.25">
      <c r="I18310" s="203"/>
      <c r="AZ18310" s="115"/>
    </row>
    <row r="18311" spans="9:52" s="180" customFormat="1" x14ac:dyDescent="0.25">
      <c r="I18311" s="203"/>
      <c r="AZ18311" s="115"/>
    </row>
    <row r="18312" spans="9:52" s="180" customFormat="1" x14ac:dyDescent="0.25">
      <c r="I18312" s="203"/>
      <c r="AZ18312" s="115"/>
    </row>
    <row r="18313" spans="9:52" s="180" customFormat="1" x14ac:dyDescent="0.25">
      <c r="I18313" s="203"/>
      <c r="AZ18313" s="115"/>
    </row>
    <row r="18314" spans="9:52" s="180" customFormat="1" x14ac:dyDescent="0.25">
      <c r="I18314" s="203"/>
      <c r="AZ18314" s="115"/>
    </row>
    <row r="18315" spans="9:52" s="180" customFormat="1" x14ac:dyDescent="0.25">
      <c r="I18315" s="203"/>
      <c r="AZ18315" s="115"/>
    </row>
    <row r="18316" spans="9:52" s="180" customFormat="1" x14ac:dyDescent="0.25">
      <c r="I18316" s="203"/>
      <c r="AZ18316" s="115"/>
    </row>
    <row r="18317" spans="9:52" s="180" customFormat="1" x14ac:dyDescent="0.25">
      <c r="I18317" s="203"/>
      <c r="AZ18317" s="115"/>
    </row>
    <row r="18318" spans="9:52" s="180" customFormat="1" x14ac:dyDescent="0.25">
      <c r="I18318" s="203"/>
      <c r="AZ18318" s="115"/>
    </row>
    <row r="18319" spans="9:52" s="180" customFormat="1" x14ac:dyDescent="0.25">
      <c r="I18319" s="203"/>
      <c r="AZ18319" s="115"/>
    </row>
    <row r="18320" spans="9:52" s="180" customFormat="1" x14ac:dyDescent="0.25">
      <c r="I18320" s="203"/>
      <c r="AZ18320" s="115"/>
    </row>
    <row r="18321" spans="9:52" s="180" customFormat="1" x14ac:dyDescent="0.25">
      <c r="I18321" s="203"/>
      <c r="AZ18321" s="115"/>
    </row>
    <row r="18322" spans="9:52" s="180" customFormat="1" x14ac:dyDescent="0.25">
      <c r="I18322" s="203"/>
      <c r="AZ18322" s="115"/>
    </row>
    <row r="18323" spans="9:52" s="180" customFormat="1" x14ac:dyDescent="0.25">
      <c r="I18323" s="203"/>
      <c r="AZ18323" s="115"/>
    </row>
    <row r="18324" spans="9:52" s="180" customFormat="1" x14ac:dyDescent="0.25">
      <c r="I18324" s="203"/>
      <c r="AZ18324" s="115"/>
    </row>
    <row r="18325" spans="9:52" s="180" customFormat="1" x14ac:dyDescent="0.25">
      <c r="I18325" s="203"/>
      <c r="AZ18325" s="115"/>
    </row>
    <row r="18326" spans="9:52" s="180" customFormat="1" x14ac:dyDescent="0.25">
      <c r="I18326" s="203"/>
      <c r="AZ18326" s="115"/>
    </row>
    <row r="18327" spans="9:52" s="180" customFormat="1" x14ac:dyDescent="0.25">
      <c r="I18327" s="203"/>
      <c r="AZ18327" s="115"/>
    </row>
    <row r="18328" spans="9:52" s="180" customFormat="1" x14ac:dyDescent="0.25">
      <c r="I18328" s="203"/>
      <c r="AZ18328" s="115"/>
    </row>
    <row r="18329" spans="9:52" s="180" customFormat="1" x14ac:dyDescent="0.25">
      <c r="I18329" s="203"/>
      <c r="AZ18329" s="115"/>
    </row>
    <row r="18330" spans="9:52" s="180" customFormat="1" x14ac:dyDescent="0.25">
      <c r="I18330" s="203"/>
      <c r="AZ18330" s="115"/>
    </row>
    <row r="18331" spans="9:52" s="180" customFormat="1" x14ac:dyDescent="0.25">
      <c r="I18331" s="203"/>
      <c r="AZ18331" s="115"/>
    </row>
    <row r="18332" spans="9:52" s="180" customFormat="1" x14ac:dyDescent="0.25">
      <c r="I18332" s="203"/>
      <c r="AZ18332" s="115"/>
    </row>
    <row r="18333" spans="9:52" s="180" customFormat="1" x14ac:dyDescent="0.25">
      <c r="I18333" s="203"/>
      <c r="AZ18333" s="115"/>
    </row>
    <row r="18334" spans="9:52" s="180" customFormat="1" x14ac:dyDescent="0.25">
      <c r="I18334" s="203"/>
      <c r="AZ18334" s="115"/>
    </row>
    <row r="18335" spans="9:52" s="180" customFormat="1" x14ac:dyDescent="0.25">
      <c r="I18335" s="203"/>
      <c r="AZ18335" s="115"/>
    </row>
    <row r="18336" spans="9:52" s="180" customFormat="1" x14ac:dyDescent="0.25">
      <c r="I18336" s="203"/>
      <c r="AZ18336" s="115"/>
    </row>
    <row r="18337" spans="9:52" s="180" customFormat="1" x14ac:dyDescent="0.25">
      <c r="I18337" s="203"/>
      <c r="AZ18337" s="115"/>
    </row>
    <row r="18338" spans="9:52" s="180" customFormat="1" x14ac:dyDescent="0.25">
      <c r="I18338" s="203"/>
      <c r="AZ18338" s="115"/>
    </row>
    <row r="18339" spans="9:52" s="180" customFormat="1" x14ac:dyDescent="0.25">
      <c r="I18339" s="203"/>
      <c r="AZ18339" s="115"/>
    </row>
    <row r="18340" spans="9:52" s="180" customFormat="1" x14ac:dyDescent="0.25">
      <c r="I18340" s="203"/>
      <c r="AZ18340" s="115"/>
    </row>
    <row r="18341" spans="9:52" s="180" customFormat="1" x14ac:dyDescent="0.25">
      <c r="I18341" s="203"/>
      <c r="AZ18341" s="115"/>
    </row>
    <row r="18342" spans="9:52" s="180" customFormat="1" x14ac:dyDescent="0.25">
      <c r="I18342" s="203"/>
      <c r="AZ18342" s="115"/>
    </row>
    <row r="18343" spans="9:52" s="180" customFormat="1" x14ac:dyDescent="0.25">
      <c r="I18343" s="203"/>
      <c r="AZ18343" s="115"/>
    </row>
    <row r="18344" spans="9:52" s="180" customFormat="1" x14ac:dyDescent="0.25">
      <c r="I18344" s="203"/>
      <c r="AZ18344" s="115"/>
    </row>
    <row r="18345" spans="9:52" s="180" customFormat="1" x14ac:dyDescent="0.25">
      <c r="I18345" s="203"/>
      <c r="AZ18345" s="115"/>
    </row>
    <row r="18346" spans="9:52" s="180" customFormat="1" x14ac:dyDescent="0.25">
      <c r="I18346" s="203"/>
      <c r="AZ18346" s="115"/>
    </row>
    <row r="18347" spans="9:52" s="180" customFormat="1" x14ac:dyDescent="0.25">
      <c r="I18347" s="203"/>
      <c r="AZ18347" s="115"/>
    </row>
    <row r="18348" spans="9:52" s="180" customFormat="1" x14ac:dyDescent="0.25">
      <c r="I18348" s="203"/>
      <c r="AZ18348" s="115"/>
    </row>
    <row r="18349" spans="9:52" s="180" customFormat="1" x14ac:dyDescent="0.25">
      <c r="I18349" s="203"/>
      <c r="AZ18349" s="115"/>
    </row>
    <row r="18350" spans="9:52" s="180" customFormat="1" x14ac:dyDescent="0.25">
      <c r="I18350" s="203"/>
      <c r="AZ18350" s="115"/>
    </row>
    <row r="18351" spans="9:52" s="180" customFormat="1" x14ac:dyDescent="0.25">
      <c r="I18351" s="203"/>
      <c r="AZ18351" s="115"/>
    </row>
    <row r="18352" spans="9:52" s="180" customFormat="1" x14ac:dyDescent="0.25">
      <c r="I18352" s="203"/>
      <c r="AZ18352" s="115"/>
    </row>
    <row r="18353" spans="9:52" s="180" customFormat="1" x14ac:dyDescent="0.25">
      <c r="I18353" s="203"/>
      <c r="AZ18353" s="115"/>
    </row>
    <row r="18354" spans="9:52" s="180" customFormat="1" x14ac:dyDescent="0.25">
      <c r="I18354" s="203"/>
      <c r="AZ18354" s="115"/>
    </row>
    <row r="18355" spans="9:52" s="180" customFormat="1" x14ac:dyDescent="0.25">
      <c r="I18355" s="203"/>
      <c r="AZ18355" s="115"/>
    </row>
    <row r="18356" spans="9:52" s="180" customFormat="1" x14ac:dyDescent="0.25">
      <c r="I18356" s="203"/>
      <c r="AZ18356" s="115"/>
    </row>
    <row r="18357" spans="9:52" s="180" customFormat="1" x14ac:dyDescent="0.25">
      <c r="I18357" s="203"/>
      <c r="AZ18357" s="115"/>
    </row>
    <row r="18358" spans="9:52" s="180" customFormat="1" x14ac:dyDescent="0.25">
      <c r="I18358" s="203"/>
      <c r="AZ18358" s="115"/>
    </row>
    <row r="18359" spans="9:52" s="180" customFormat="1" x14ac:dyDescent="0.25">
      <c r="I18359" s="203"/>
      <c r="AZ18359" s="115"/>
    </row>
    <row r="18360" spans="9:52" s="180" customFormat="1" x14ac:dyDescent="0.25">
      <c r="I18360" s="203"/>
      <c r="AZ18360" s="115"/>
    </row>
    <row r="18361" spans="9:52" s="180" customFormat="1" x14ac:dyDescent="0.25">
      <c r="I18361" s="203"/>
      <c r="AZ18361" s="115"/>
    </row>
    <row r="18362" spans="9:52" s="180" customFormat="1" x14ac:dyDescent="0.25">
      <c r="I18362" s="203"/>
      <c r="AZ18362" s="115"/>
    </row>
    <row r="18363" spans="9:52" s="180" customFormat="1" x14ac:dyDescent="0.25">
      <c r="I18363" s="203"/>
      <c r="AZ18363" s="115"/>
    </row>
    <row r="18364" spans="9:52" s="180" customFormat="1" x14ac:dyDescent="0.25">
      <c r="I18364" s="203"/>
      <c r="AZ18364" s="115"/>
    </row>
    <row r="18365" spans="9:52" s="180" customFormat="1" x14ac:dyDescent="0.25">
      <c r="I18365" s="203"/>
      <c r="AZ18365" s="115"/>
    </row>
    <row r="18366" spans="9:52" s="180" customFormat="1" x14ac:dyDescent="0.25">
      <c r="I18366" s="203"/>
      <c r="AZ18366" s="115"/>
    </row>
    <row r="18367" spans="9:52" s="180" customFormat="1" x14ac:dyDescent="0.25">
      <c r="I18367" s="203"/>
      <c r="AZ18367" s="115"/>
    </row>
    <row r="18368" spans="9:52" s="180" customFormat="1" x14ac:dyDescent="0.25">
      <c r="I18368" s="203"/>
      <c r="AZ18368" s="115"/>
    </row>
    <row r="18369" spans="9:52" s="180" customFormat="1" x14ac:dyDescent="0.25">
      <c r="I18369" s="203"/>
      <c r="AZ18369" s="115"/>
    </row>
    <row r="18370" spans="9:52" s="180" customFormat="1" x14ac:dyDescent="0.25">
      <c r="I18370" s="203"/>
      <c r="AZ18370" s="115"/>
    </row>
    <row r="18371" spans="9:52" s="180" customFormat="1" x14ac:dyDescent="0.25">
      <c r="I18371" s="203"/>
      <c r="AZ18371" s="115"/>
    </row>
    <row r="18372" spans="9:52" s="180" customFormat="1" x14ac:dyDescent="0.25">
      <c r="I18372" s="203"/>
      <c r="AZ18372" s="115"/>
    </row>
    <row r="18373" spans="9:52" s="180" customFormat="1" x14ac:dyDescent="0.25">
      <c r="I18373" s="203"/>
      <c r="AZ18373" s="115"/>
    </row>
    <row r="18374" spans="9:52" s="180" customFormat="1" x14ac:dyDescent="0.25">
      <c r="I18374" s="203"/>
      <c r="AZ18374" s="115"/>
    </row>
    <row r="18375" spans="9:52" s="180" customFormat="1" x14ac:dyDescent="0.25">
      <c r="I18375" s="203"/>
      <c r="AZ18375" s="115"/>
    </row>
    <row r="18376" spans="9:52" s="180" customFormat="1" x14ac:dyDescent="0.25">
      <c r="I18376" s="203"/>
      <c r="AZ18376" s="115"/>
    </row>
    <row r="18377" spans="9:52" s="180" customFormat="1" x14ac:dyDescent="0.25">
      <c r="I18377" s="203"/>
      <c r="AZ18377" s="115"/>
    </row>
    <row r="18378" spans="9:52" s="180" customFormat="1" x14ac:dyDescent="0.25">
      <c r="I18378" s="203"/>
      <c r="AZ18378" s="115"/>
    </row>
    <row r="18379" spans="9:52" s="180" customFormat="1" x14ac:dyDescent="0.25">
      <c r="I18379" s="203"/>
      <c r="AZ18379" s="115"/>
    </row>
    <row r="18380" spans="9:52" s="180" customFormat="1" x14ac:dyDescent="0.25">
      <c r="I18380" s="203"/>
      <c r="AZ18380" s="115"/>
    </row>
    <row r="18381" spans="9:52" s="180" customFormat="1" x14ac:dyDescent="0.25">
      <c r="I18381" s="203"/>
      <c r="AZ18381" s="115"/>
    </row>
    <row r="18382" spans="9:52" s="180" customFormat="1" x14ac:dyDescent="0.25">
      <c r="I18382" s="203"/>
      <c r="AZ18382" s="115"/>
    </row>
    <row r="18383" spans="9:52" s="180" customFormat="1" x14ac:dyDescent="0.25">
      <c r="I18383" s="203"/>
      <c r="AZ18383" s="115"/>
    </row>
    <row r="18384" spans="9:52" s="180" customFormat="1" x14ac:dyDescent="0.25">
      <c r="I18384" s="203"/>
      <c r="AZ18384" s="115"/>
    </row>
    <row r="18385" spans="9:52" s="180" customFormat="1" x14ac:dyDescent="0.25">
      <c r="I18385" s="203"/>
      <c r="AZ18385" s="115"/>
    </row>
    <row r="18386" spans="9:52" s="180" customFormat="1" x14ac:dyDescent="0.25">
      <c r="I18386" s="203"/>
      <c r="AZ18386" s="115"/>
    </row>
    <row r="18387" spans="9:52" s="180" customFormat="1" x14ac:dyDescent="0.25">
      <c r="I18387" s="203"/>
      <c r="AZ18387" s="115"/>
    </row>
    <row r="18388" spans="9:52" s="180" customFormat="1" x14ac:dyDescent="0.25">
      <c r="I18388" s="203"/>
      <c r="AZ18388" s="115"/>
    </row>
    <row r="18389" spans="9:52" s="180" customFormat="1" x14ac:dyDescent="0.25">
      <c r="I18389" s="203"/>
      <c r="AZ18389" s="115"/>
    </row>
    <row r="18390" spans="9:52" s="180" customFormat="1" x14ac:dyDescent="0.25">
      <c r="I18390" s="203"/>
      <c r="AZ18390" s="115"/>
    </row>
    <row r="18391" spans="9:52" s="180" customFormat="1" x14ac:dyDescent="0.25">
      <c r="I18391" s="203"/>
      <c r="AZ18391" s="115"/>
    </row>
    <row r="18392" spans="9:52" s="180" customFormat="1" x14ac:dyDescent="0.25">
      <c r="I18392" s="203"/>
      <c r="AZ18392" s="115"/>
    </row>
    <row r="18393" spans="9:52" s="180" customFormat="1" x14ac:dyDescent="0.25">
      <c r="I18393" s="203"/>
      <c r="AZ18393" s="115"/>
    </row>
    <row r="18394" spans="9:52" s="180" customFormat="1" x14ac:dyDescent="0.25">
      <c r="I18394" s="203"/>
      <c r="AZ18394" s="115"/>
    </row>
    <row r="18395" spans="9:52" s="180" customFormat="1" x14ac:dyDescent="0.25">
      <c r="I18395" s="203"/>
      <c r="AZ18395" s="115"/>
    </row>
    <row r="18396" spans="9:52" s="180" customFormat="1" x14ac:dyDescent="0.25">
      <c r="I18396" s="203"/>
      <c r="AZ18396" s="115"/>
    </row>
    <row r="18397" spans="9:52" s="180" customFormat="1" x14ac:dyDescent="0.25">
      <c r="I18397" s="203"/>
      <c r="AZ18397" s="115"/>
    </row>
    <row r="18398" spans="9:52" s="180" customFormat="1" x14ac:dyDescent="0.25">
      <c r="I18398" s="203"/>
      <c r="AZ18398" s="115"/>
    </row>
    <row r="18399" spans="9:52" s="180" customFormat="1" x14ac:dyDescent="0.25">
      <c r="I18399" s="203"/>
      <c r="AZ18399" s="115"/>
    </row>
    <row r="18400" spans="9:52" s="180" customFormat="1" x14ac:dyDescent="0.25">
      <c r="I18400" s="203"/>
      <c r="AZ18400" s="115"/>
    </row>
    <row r="18401" spans="9:52" s="180" customFormat="1" x14ac:dyDescent="0.25">
      <c r="I18401" s="203"/>
      <c r="AZ18401" s="115"/>
    </row>
    <row r="18402" spans="9:52" s="180" customFormat="1" x14ac:dyDescent="0.25">
      <c r="I18402" s="203"/>
      <c r="AZ18402" s="115"/>
    </row>
    <row r="18403" spans="9:52" s="180" customFormat="1" x14ac:dyDescent="0.25">
      <c r="I18403" s="203"/>
      <c r="AZ18403" s="115"/>
    </row>
    <row r="18404" spans="9:52" s="180" customFormat="1" x14ac:dyDescent="0.25">
      <c r="I18404" s="203"/>
      <c r="AZ18404" s="115"/>
    </row>
    <row r="18405" spans="9:52" s="180" customFormat="1" x14ac:dyDescent="0.25">
      <c r="I18405" s="203"/>
      <c r="AZ18405" s="115"/>
    </row>
    <row r="18406" spans="9:52" s="180" customFormat="1" x14ac:dyDescent="0.25">
      <c r="I18406" s="203"/>
      <c r="AZ18406" s="115"/>
    </row>
    <row r="18407" spans="9:52" s="180" customFormat="1" x14ac:dyDescent="0.25">
      <c r="I18407" s="203"/>
      <c r="AZ18407" s="115"/>
    </row>
    <row r="18408" spans="9:52" s="180" customFormat="1" x14ac:dyDescent="0.25">
      <c r="I18408" s="203"/>
      <c r="AZ18408" s="115"/>
    </row>
    <row r="18409" spans="9:52" s="180" customFormat="1" x14ac:dyDescent="0.25">
      <c r="I18409" s="203"/>
      <c r="AZ18409" s="115"/>
    </row>
    <row r="18410" spans="9:52" s="180" customFormat="1" x14ac:dyDescent="0.25">
      <c r="I18410" s="203"/>
      <c r="AZ18410" s="115"/>
    </row>
    <row r="18411" spans="9:52" s="180" customFormat="1" x14ac:dyDescent="0.25">
      <c r="I18411" s="203"/>
      <c r="AZ18411" s="115"/>
    </row>
    <row r="18412" spans="9:52" s="180" customFormat="1" x14ac:dyDescent="0.25">
      <c r="I18412" s="203"/>
      <c r="AZ18412" s="115"/>
    </row>
    <row r="18413" spans="9:52" s="180" customFormat="1" x14ac:dyDescent="0.25">
      <c r="I18413" s="203"/>
      <c r="AZ18413" s="115"/>
    </row>
    <row r="18414" spans="9:52" s="180" customFormat="1" x14ac:dyDescent="0.25">
      <c r="I18414" s="203"/>
      <c r="AZ18414" s="115"/>
    </row>
    <row r="18415" spans="9:52" s="180" customFormat="1" x14ac:dyDescent="0.25">
      <c r="I18415" s="203"/>
      <c r="AZ18415" s="115"/>
    </row>
    <row r="18416" spans="9:52" s="180" customFormat="1" x14ac:dyDescent="0.25">
      <c r="I18416" s="203"/>
      <c r="AZ18416" s="115"/>
    </row>
    <row r="18417" spans="9:52" s="180" customFormat="1" x14ac:dyDescent="0.25">
      <c r="I18417" s="203"/>
      <c r="AZ18417" s="115"/>
    </row>
    <row r="18418" spans="9:52" s="180" customFormat="1" x14ac:dyDescent="0.25">
      <c r="I18418" s="203"/>
      <c r="AZ18418" s="115"/>
    </row>
    <row r="18419" spans="9:52" s="180" customFormat="1" x14ac:dyDescent="0.25">
      <c r="I18419" s="203"/>
      <c r="AZ18419" s="115"/>
    </row>
    <row r="18420" spans="9:52" s="180" customFormat="1" x14ac:dyDescent="0.25">
      <c r="I18420" s="203"/>
      <c r="AZ18420" s="115"/>
    </row>
    <row r="18421" spans="9:52" s="180" customFormat="1" x14ac:dyDescent="0.25">
      <c r="I18421" s="203"/>
      <c r="AZ18421" s="115"/>
    </row>
    <row r="18422" spans="9:52" s="180" customFormat="1" x14ac:dyDescent="0.25">
      <c r="I18422" s="203"/>
      <c r="AZ18422" s="115"/>
    </row>
    <row r="18423" spans="9:52" s="180" customFormat="1" x14ac:dyDescent="0.25">
      <c r="I18423" s="203"/>
      <c r="AZ18423" s="115"/>
    </row>
    <row r="18424" spans="9:52" s="180" customFormat="1" x14ac:dyDescent="0.25">
      <c r="I18424" s="203"/>
      <c r="AZ18424" s="115"/>
    </row>
    <row r="18425" spans="9:52" s="180" customFormat="1" x14ac:dyDescent="0.25">
      <c r="I18425" s="203"/>
      <c r="AZ18425" s="115"/>
    </row>
    <row r="18426" spans="9:52" s="180" customFormat="1" x14ac:dyDescent="0.25">
      <c r="I18426" s="203"/>
      <c r="AZ18426" s="115"/>
    </row>
    <row r="18427" spans="9:52" s="180" customFormat="1" x14ac:dyDescent="0.25">
      <c r="I18427" s="203"/>
      <c r="AZ18427" s="115"/>
    </row>
    <row r="18428" spans="9:52" s="180" customFormat="1" x14ac:dyDescent="0.25">
      <c r="I18428" s="203"/>
      <c r="AZ18428" s="115"/>
    </row>
    <row r="18429" spans="9:52" s="180" customFormat="1" x14ac:dyDescent="0.25">
      <c r="I18429" s="203"/>
      <c r="AZ18429" s="115"/>
    </row>
    <row r="18430" spans="9:52" s="180" customFormat="1" x14ac:dyDescent="0.25">
      <c r="I18430" s="203"/>
      <c r="AZ18430" s="115"/>
    </row>
    <row r="18431" spans="9:52" s="180" customFormat="1" x14ac:dyDescent="0.25">
      <c r="I18431" s="203"/>
      <c r="AZ18431" s="115"/>
    </row>
    <row r="18432" spans="9:52" s="180" customFormat="1" x14ac:dyDescent="0.25">
      <c r="I18432" s="203"/>
      <c r="AZ18432" s="115"/>
    </row>
    <row r="18433" spans="9:52" s="180" customFormat="1" x14ac:dyDescent="0.25">
      <c r="I18433" s="203"/>
      <c r="AZ18433" s="115"/>
    </row>
    <row r="18434" spans="9:52" s="180" customFormat="1" x14ac:dyDescent="0.25">
      <c r="I18434" s="203"/>
      <c r="AZ18434" s="115"/>
    </row>
    <row r="18435" spans="9:52" s="180" customFormat="1" x14ac:dyDescent="0.25">
      <c r="I18435" s="203"/>
      <c r="AZ18435" s="115"/>
    </row>
    <row r="18436" spans="9:52" s="180" customFormat="1" x14ac:dyDescent="0.25">
      <c r="I18436" s="203"/>
      <c r="AZ18436" s="115"/>
    </row>
    <row r="18437" spans="9:52" s="180" customFormat="1" x14ac:dyDescent="0.25">
      <c r="I18437" s="203"/>
      <c r="AZ18437" s="115"/>
    </row>
    <row r="18438" spans="9:52" s="180" customFormat="1" x14ac:dyDescent="0.25">
      <c r="I18438" s="203"/>
      <c r="AZ18438" s="115"/>
    </row>
    <row r="18439" spans="9:52" s="180" customFormat="1" x14ac:dyDescent="0.25">
      <c r="I18439" s="203"/>
      <c r="AZ18439" s="115"/>
    </row>
    <row r="18440" spans="9:52" s="180" customFormat="1" x14ac:dyDescent="0.25">
      <c r="I18440" s="203"/>
      <c r="AZ18440" s="115"/>
    </row>
    <row r="18441" spans="9:52" s="180" customFormat="1" x14ac:dyDescent="0.25">
      <c r="I18441" s="203"/>
      <c r="AZ18441" s="115"/>
    </row>
    <row r="18442" spans="9:52" s="180" customFormat="1" x14ac:dyDescent="0.25">
      <c r="I18442" s="203"/>
      <c r="AZ18442" s="115"/>
    </row>
    <row r="18443" spans="9:52" s="180" customFormat="1" x14ac:dyDescent="0.25">
      <c r="I18443" s="203"/>
      <c r="AZ18443" s="115"/>
    </row>
    <row r="18444" spans="9:52" s="180" customFormat="1" x14ac:dyDescent="0.25">
      <c r="I18444" s="203"/>
      <c r="AZ18444" s="115"/>
    </row>
    <row r="18445" spans="9:52" s="180" customFormat="1" x14ac:dyDescent="0.25">
      <c r="I18445" s="203"/>
      <c r="AZ18445" s="115"/>
    </row>
    <row r="18446" spans="9:52" s="180" customFormat="1" x14ac:dyDescent="0.25">
      <c r="I18446" s="203"/>
      <c r="AZ18446" s="115"/>
    </row>
    <row r="18447" spans="9:52" s="180" customFormat="1" x14ac:dyDescent="0.25">
      <c r="I18447" s="203"/>
      <c r="AZ18447" s="115"/>
    </row>
    <row r="18448" spans="9:52" s="180" customFormat="1" x14ac:dyDescent="0.25">
      <c r="I18448" s="203"/>
      <c r="AZ18448" s="115"/>
    </row>
    <row r="18449" spans="9:52" s="180" customFormat="1" x14ac:dyDescent="0.25">
      <c r="I18449" s="203"/>
      <c r="AZ18449" s="115"/>
    </row>
    <row r="18450" spans="9:52" s="180" customFormat="1" x14ac:dyDescent="0.25">
      <c r="I18450" s="203"/>
      <c r="AZ18450" s="115"/>
    </row>
    <row r="18451" spans="9:52" s="180" customFormat="1" x14ac:dyDescent="0.25">
      <c r="I18451" s="203"/>
      <c r="AZ18451" s="115"/>
    </row>
    <row r="18452" spans="9:52" s="180" customFormat="1" x14ac:dyDescent="0.25">
      <c r="I18452" s="203"/>
      <c r="AZ18452" s="115"/>
    </row>
    <row r="18453" spans="9:52" s="180" customFormat="1" x14ac:dyDescent="0.25">
      <c r="I18453" s="203"/>
      <c r="AZ18453" s="115"/>
    </row>
    <row r="18454" spans="9:52" s="180" customFormat="1" x14ac:dyDescent="0.25">
      <c r="I18454" s="203"/>
      <c r="AZ18454" s="115"/>
    </row>
    <row r="18455" spans="9:52" s="180" customFormat="1" x14ac:dyDescent="0.25">
      <c r="I18455" s="203"/>
      <c r="AZ18455" s="115"/>
    </row>
    <row r="18456" spans="9:52" s="180" customFormat="1" x14ac:dyDescent="0.25">
      <c r="I18456" s="203"/>
      <c r="AZ18456" s="115"/>
    </row>
    <row r="18457" spans="9:52" s="180" customFormat="1" x14ac:dyDescent="0.25">
      <c r="I18457" s="203"/>
      <c r="AZ18457" s="115"/>
    </row>
    <row r="18458" spans="9:52" s="180" customFormat="1" x14ac:dyDescent="0.25">
      <c r="I18458" s="203"/>
      <c r="AZ18458" s="115"/>
    </row>
    <row r="18459" spans="9:52" s="180" customFormat="1" x14ac:dyDescent="0.25">
      <c r="I18459" s="203"/>
      <c r="AZ18459" s="115"/>
    </row>
    <row r="18460" spans="9:52" s="180" customFormat="1" x14ac:dyDescent="0.25">
      <c r="I18460" s="203"/>
      <c r="AZ18460" s="115"/>
    </row>
    <row r="18461" spans="9:52" s="180" customFormat="1" x14ac:dyDescent="0.25">
      <c r="I18461" s="203"/>
      <c r="AZ18461" s="115"/>
    </row>
    <row r="18462" spans="9:52" s="180" customFormat="1" x14ac:dyDescent="0.25">
      <c r="I18462" s="203"/>
      <c r="AZ18462" s="115"/>
    </row>
    <row r="18463" spans="9:52" s="180" customFormat="1" x14ac:dyDescent="0.25">
      <c r="I18463" s="203"/>
      <c r="AZ18463" s="115"/>
    </row>
    <row r="18464" spans="9:52" s="180" customFormat="1" x14ac:dyDescent="0.25">
      <c r="I18464" s="203"/>
      <c r="AZ18464" s="115"/>
    </row>
    <row r="18465" spans="9:52" s="180" customFormat="1" x14ac:dyDescent="0.25">
      <c r="I18465" s="203"/>
      <c r="AZ18465" s="115"/>
    </row>
    <row r="18466" spans="9:52" s="180" customFormat="1" x14ac:dyDescent="0.25">
      <c r="I18466" s="203"/>
      <c r="AZ18466" s="115"/>
    </row>
    <row r="18467" spans="9:52" s="180" customFormat="1" x14ac:dyDescent="0.25">
      <c r="I18467" s="203"/>
      <c r="AZ18467" s="115"/>
    </row>
    <row r="18468" spans="9:52" s="180" customFormat="1" x14ac:dyDescent="0.25">
      <c r="I18468" s="203"/>
      <c r="AZ18468" s="115"/>
    </row>
    <row r="18469" spans="9:52" s="180" customFormat="1" x14ac:dyDescent="0.25">
      <c r="I18469" s="203"/>
      <c r="AZ18469" s="115"/>
    </row>
    <row r="18470" spans="9:52" s="180" customFormat="1" x14ac:dyDescent="0.25">
      <c r="I18470" s="203"/>
      <c r="AZ18470" s="115"/>
    </row>
    <row r="18471" spans="9:52" s="180" customFormat="1" x14ac:dyDescent="0.25">
      <c r="I18471" s="203"/>
      <c r="AZ18471" s="115"/>
    </row>
    <row r="18472" spans="9:52" s="180" customFormat="1" x14ac:dyDescent="0.25">
      <c r="I18472" s="203"/>
      <c r="AZ18472" s="115"/>
    </row>
    <row r="18473" spans="9:52" s="180" customFormat="1" x14ac:dyDescent="0.25">
      <c r="I18473" s="203"/>
      <c r="AZ18473" s="115"/>
    </row>
    <row r="18474" spans="9:52" s="180" customFormat="1" x14ac:dyDescent="0.25">
      <c r="I18474" s="203"/>
      <c r="AZ18474" s="115"/>
    </row>
    <row r="18475" spans="9:52" s="180" customFormat="1" x14ac:dyDescent="0.25">
      <c r="I18475" s="203"/>
      <c r="AZ18475" s="115"/>
    </row>
    <row r="18476" spans="9:52" s="180" customFormat="1" x14ac:dyDescent="0.25">
      <c r="I18476" s="203"/>
      <c r="AZ18476" s="115"/>
    </row>
    <row r="18477" spans="9:52" s="180" customFormat="1" x14ac:dyDescent="0.25">
      <c r="I18477" s="203"/>
      <c r="AZ18477" s="115"/>
    </row>
    <row r="18478" spans="9:52" s="180" customFormat="1" x14ac:dyDescent="0.25">
      <c r="I18478" s="203"/>
      <c r="AZ18478" s="115"/>
    </row>
    <row r="18479" spans="9:52" s="180" customFormat="1" x14ac:dyDescent="0.25">
      <c r="I18479" s="203"/>
      <c r="AZ18479" s="115"/>
    </row>
    <row r="18480" spans="9:52" s="180" customFormat="1" x14ac:dyDescent="0.25">
      <c r="I18480" s="203"/>
      <c r="AZ18480" s="115"/>
    </row>
    <row r="18481" spans="9:52" s="180" customFormat="1" x14ac:dyDescent="0.25">
      <c r="I18481" s="203"/>
      <c r="AZ18481" s="115"/>
    </row>
    <row r="18482" spans="9:52" s="180" customFormat="1" x14ac:dyDescent="0.25">
      <c r="I18482" s="203"/>
      <c r="AZ18482" s="115"/>
    </row>
    <row r="18483" spans="9:52" s="180" customFormat="1" x14ac:dyDescent="0.25">
      <c r="I18483" s="203"/>
      <c r="AZ18483" s="115"/>
    </row>
    <row r="18484" spans="9:52" s="180" customFormat="1" x14ac:dyDescent="0.25">
      <c r="I18484" s="203"/>
      <c r="AZ18484" s="115"/>
    </row>
    <row r="18485" spans="9:52" s="180" customFormat="1" x14ac:dyDescent="0.25">
      <c r="I18485" s="203"/>
      <c r="AZ18485" s="115"/>
    </row>
    <row r="18486" spans="9:52" s="180" customFormat="1" x14ac:dyDescent="0.25">
      <c r="I18486" s="203"/>
      <c r="AZ18486" s="115"/>
    </row>
    <row r="18487" spans="9:52" s="180" customFormat="1" x14ac:dyDescent="0.25">
      <c r="I18487" s="203"/>
      <c r="AZ18487" s="115"/>
    </row>
    <row r="18488" spans="9:52" s="180" customFormat="1" x14ac:dyDescent="0.25">
      <c r="I18488" s="203"/>
      <c r="AZ18488" s="115"/>
    </row>
    <row r="18489" spans="9:52" s="180" customFormat="1" x14ac:dyDescent="0.25">
      <c r="I18489" s="203"/>
      <c r="AZ18489" s="115"/>
    </row>
    <row r="18490" spans="9:52" s="180" customFormat="1" x14ac:dyDescent="0.25">
      <c r="I18490" s="203"/>
      <c r="AZ18490" s="115"/>
    </row>
    <row r="18491" spans="9:52" s="180" customFormat="1" x14ac:dyDescent="0.25">
      <c r="I18491" s="203"/>
      <c r="AZ18491" s="115"/>
    </row>
    <row r="18492" spans="9:52" s="180" customFormat="1" x14ac:dyDescent="0.25">
      <c r="I18492" s="203"/>
      <c r="AZ18492" s="115"/>
    </row>
    <row r="18493" spans="9:52" s="180" customFormat="1" x14ac:dyDescent="0.25">
      <c r="I18493" s="203"/>
      <c r="AZ18493" s="115"/>
    </row>
    <row r="18494" spans="9:52" s="180" customFormat="1" x14ac:dyDescent="0.25">
      <c r="I18494" s="203"/>
      <c r="AZ18494" s="115"/>
    </row>
    <row r="18495" spans="9:52" s="180" customFormat="1" x14ac:dyDescent="0.25">
      <c r="I18495" s="203"/>
      <c r="AZ18495" s="115"/>
    </row>
    <row r="18496" spans="9:52" s="180" customFormat="1" x14ac:dyDescent="0.25">
      <c r="I18496" s="203"/>
      <c r="AZ18496" s="115"/>
    </row>
    <row r="18497" spans="9:52" s="180" customFormat="1" x14ac:dyDescent="0.25">
      <c r="I18497" s="203"/>
      <c r="AZ18497" s="115"/>
    </row>
    <row r="18498" spans="9:52" s="180" customFormat="1" x14ac:dyDescent="0.25">
      <c r="I18498" s="203"/>
      <c r="AZ18498" s="115"/>
    </row>
    <row r="18499" spans="9:52" s="180" customFormat="1" x14ac:dyDescent="0.25">
      <c r="I18499" s="203"/>
      <c r="AZ18499" s="115"/>
    </row>
    <row r="18500" spans="9:52" s="180" customFormat="1" x14ac:dyDescent="0.25">
      <c r="I18500" s="203"/>
      <c r="AZ18500" s="115"/>
    </row>
    <row r="18501" spans="9:52" s="180" customFormat="1" x14ac:dyDescent="0.25">
      <c r="I18501" s="203"/>
      <c r="AZ18501" s="115"/>
    </row>
    <row r="18502" spans="9:52" s="180" customFormat="1" x14ac:dyDescent="0.25">
      <c r="I18502" s="203"/>
      <c r="AZ18502" s="115"/>
    </row>
    <row r="18503" spans="9:52" s="180" customFormat="1" x14ac:dyDescent="0.25">
      <c r="I18503" s="203"/>
      <c r="AZ18503" s="115"/>
    </row>
    <row r="18504" spans="9:52" s="180" customFormat="1" x14ac:dyDescent="0.25">
      <c r="I18504" s="203"/>
      <c r="AZ18504" s="115"/>
    </row>
    <row r="18505" spans="9:52" s="180" customFormat="1" x14ac:dyDescent="0.25">
      <c r="I18505" s="203"/>
      <c r="AZ18505" s="115"/>
    </row>
    <row r="18506" spans="9:52" s="180" customFormat="1" x14ac:dyDescent="0.25">
      <c r="I18506" s="203"/>
      <c r="AZ18506" s="115"/>
    </row>
    <row r="18507" spans="9:52" s="180" customFormat="1" x14ac:dyDescent="0.25">
      <c r="I18507" s="203"/>
      <c r="AZ18507" s="115"/>
    </row>
    <row r="18508" spans="9:52" s="180" customFormat="1" x14ac:dyDescent="0.25">
      <c r="I18508" s="203"/>
      <c r="AZ18508" s="115"/>
    </row>
    <row r="18509" spans="9:52" s="180" customFormat="1" x14ac:dyDescent="0.25">
      <c r="I18509" s="203"/>
      <c r="AZ18509" s="115"/>
    </row>
    <row r="18510" spans="9:52" s="180" customFormat="1" x14ac:dyDescent="0.25">
      <c r="I18510" s="203"/>
      <c r="AZ18510" s="115"/>
    </row>
    <row r="18511" spans="9:52" s="180" customFormat="1" x14ac:dyDescent="0.25">
      <c r="I18511" s="203"/>
      <c r="AZ18511" s="115"/>
    </row>
    <row r="18512" spans="9:52" s="180" customFormat="1" x14ac:dyDescent="0.25">
      <c r="I18512" s="203"/>
      <c r="AZ18512" s="115"/>
    </row>
    <row r="18513" spans="9:52" s="180" customFormat="1" x14ac:dyDescent="0.25">
      <c r="I18513" s="203"/>
      <c r="AZ18513" s="115"/>
    </row>
    <row r="18514" spans="9:52" s="180" customFormat="1" x14ac:dyDescent="0.25">
      <c r="I18514" s="203"/>
      <c r="AZ18514" s="115"/>
    </row>
    <row r="18515" spans="9:52" s="180" customFormat="1" x14ac:dyDescent="0.25">
      <c r="I18515" s="203"/>
      <c r="AZ18515" s="115"/>
    </row>
    <row r="18516" spans="9:52" s="180" customFormat="1" x14ac:dyDescent="0.25">
      <c r="I18516" s="203"/>
      <c r="AZ18516" s="115"/>
    </row>
    <row r="18517" spans="9:52" s="180" customFormat="1" x14ac:dyDescent="0.25">
      <c r="I18517" s="203"/>
      <c r="AZ18517" s="115"/>
    </row>
    <row r="18518" spans="9:52" s="180" customFormat="1" x14ac:dyDescent="0.25">
      <c r="I18518" s="203"/>
      <c r="AZ18518" s="115"/>
    </row>
    <row r="18519" spans="9:52" s="180" customFormat="1" x14ac:dyDescent="0.25">
      <c r="I18519" s="203"/>
      <c r="AZ18519" s="115"/>
    </row>
    <row r="18520" spans="9:52" s="180" customFormat="1" x14ac:dyDescent="0.25">
      <c r="I18520" s="203"/>
      <c r="AZ18520" s="115"/>
    </row>
    <row r="18521" spans="9:52" s="180" customFormat="1" x14ac:dyDescent="0.25">
      <c r="I18521" s="203"/>
      <c r="AZ18521" s="115"/>
    </row>
    <row r="18522" spans="9:52" s="180" customFormat="1" x14ac:dyDescent="0.25">
      <c r="I18522" s="203"/>
      <c r="AZ18522" s="115"/>
    </row>
    <row r="18523" spans="9:52" s="180" customFormat="1" x14ac:dyDescent="0.25">
      <c r="I18523" s="203"/>
      <c r="AZ18523" s="115"/>
    </row>
    <row r="18524" spans="9:52" s="180" customFormat="1" x14ac:dyDescent="0.25">
      <c r="I18524" s="203"/>
      <c r="AZ18524" s="115"/>
    </row>
    <row r="18525" spans="9:52" s="180" customFormat="1" x14ac:dyDescent="0.25">
      <c r="I18525" s="203"/>
      <c r="AZ18525" s="115"/>
    </row>
    <row r="18526" spans="9:52" s="180" customFormat="1" x14ac:dyDescent="0.25">
      <c r="I18526" s="203"/>
      <c r="AZ18526" s="115"/>
    </row>
    <row r="18527" spans="9:52" s="180" customFormat="1" x14ac:dyDescent="0.25">
      <c r="I18527" s="203"/>
      <c r="AZ18527" s="115"/>
    </row>
    <row r="18528" spans="9:52" s="180" customFormat="1" x14ac:dyDescent="0.25">
      <c r="I18528" s="203"/>
      <c r="AZ18528" s="115"/>
    </row>
    <row r="18529" spans="9:52" s="180" customFormat="1" x14ac:dyDescent="0.25">
      <c r="I18529" s="203"/>
      <c r="AZ18529" s="115"/>
    </row>
    <row r="18530" spans="9:52" s="180" customFormat="1" x14ac:dyDescent="0.25">
      <c r="I18530" s="203"/>
      <c r="AZ18530" s="115"/>
    </row>
    <row r="18531" spans="9:52" s="180" customFormat="1" x14ac:dyDescent="0.25">
      <c r="I18531" s="203"/>
      <c r="AZ18531" s="115"/>
    </row>
    <row r="18532" spans="9:52" s="180" customFormat="1" x14ac:dyDescent="0.25">
      <c r="I18532" s="203"/>
      <c r="AZ18532" s="115"/>
    </row>
    <row r="18533" spans="9:52" s="180" customFormat="1" x14ac:dyDescent="0.25">
      <c r="I18533" s="203"/>
      <c r="AZ18533" s="115"/>
    </row>
    <row r="18534" spans="9:52" s="180" customFormat="1" x14ac:dyDescent="0.25">
      <c r="I18534" s="203"/>
      <c r="AZ18534" s="115"/>
    </row>
    <row r="18535" spans="9:52" s="180" customFormat="1" x14ac:dyDescent="0.25">
      <c r="I18535" s="203"/>
      <c r="AZ18535" s="115"/>
    </row>
    <row r="18536" spans="9:52" s="180" customFormat="1" x14ac:dyDescent="0.25">
      <c r="I18536" s="203"/>
      <c r="AZ18536" s="115"/>
    </row>
    <row r="18537" spans="9:52" s="180" customFormat="1" x14ac:dyDescent="0.25">
      <c r="I18537" s="203"/>
      <c r="AZ18537" s="115"/>
    </row>
    <row r="18538" spans="9:52" s="180" customFormat="1" x14ac:dyDescent="0.25">
      <c r="I18538" s="203"/>
      <c r="AZ18538" s="115"/>
    </row>
    <row r="18539" spans="9:52" s="180" customFormat="1" x14ac:dyDescent="0.25">
      <c r="I18539" s="203"/>
      <c r="AZ18539" s="115"/>
    </row>
    <row r="18540" spans="9:52" s="180" customFormat="1" x14ac:dyDescent="0.25">
      <c r="I18540" s="203"/>
      <c r="AZ18540" s="115"/>
    </row>
    <row r="18541" spans="9:52" s="180" customFormat="1" x14ac:dyDescent="0.25">
      <c r="I18541" s="203"/>
      <c r="AZ18541" s="115"/>
    </row>
    <row r="18542" spans="9:52" s="180" customFormat="1" x14ac:dyDescent="0.25">
      <c r="I18542" s="203"/>
      <c r="AZ18542" s="115"/>
    </row>
    <row r="18543" spans="9:52" s="180" customFormat="1" x14ac:dyDescent="0.25">
      <c r="I18543" s="203"/>
      <c r="AZ18543" s="115"/>
    </row>
    <row r="18544" spans="9:52" s="180" customFormat="1" x14ac:dyDescent="0.25">
      <c r="I18544" s="203"/>
      <c r="AZ18544" s="115"/>
    </row>
    <row r="18545" spans="9:52" s="180" customFormat="1" x14ac:dyDescent="0.25">
      <c r="I18545" s="203"/>
      <c r="AZ18545" s="115"/>
    </row>
    <row r="18546" spans="9:52" s="180" customFormat="1" x14ac:dyDescent="0.25">
      <c r="I18546" s="203"/>
      <c r="AZ18546" s="115"/>
    </row>
    <row r="18547" spans="9:52" s="180" customFormat="1" x14ac:dyDescent="0.25">
      <c r="I18547" s="203"/>
      <c r="AZ18547" s="115"/>
    </row>
    <row r="18548" spans="9:52" s="180" customFormat="1" x14ac:dyDescent="0.25">
      <c r="I18548" s="203"/>
      <c r="AZ18548" s="115"/>
    </row>
    <row r="18549" spans="9:52" s="180" customFormat="1" x14ac:dyDescent="0.25">
      <c r="I18549" s="203"/>
      <c r="AZ18549" s="115"/>
    </row>
    <row r="18550" spans="9:52" s="180" customFormat="1" x14ac:dyDescent="0.25">
      <c r="I18550" s="203"/>
      <c r="AZ18550" s="115"/>
    </row>
    <row r="18551" spans="9:52" s="180" customFormat="1" x14ac:dyDescent="0.25">
      <c r="I18551" s="203"/>
      <c r="AZ18551" s="115"/>
    </row>
    <row r="18552" spans="9:52" s="180" customFormat="1" x14ac:dyDescent="0.25">
      <c r="I18552" s="203"/>
      <c r="AZ18552" s="115"/>
    </row>
    <row r="18553" spans="9:52" s="180" customFormat="1" x14ac:dyDescent="0.25">
      <c r="I18553" s="203"/>
      <c r="AZ18553" s="115"/>
    </row>
    <row r="18554" spans="9:52" s="180" customFormat="1" x14ac:dyDescent="0.25">
      <c r="I18554" s="203"/>
      <c r="AZ18554" s="115"/>
    </row>
    <row r="18555" spans="9:52" s="180" customFormat="1" x14ac:dyDescent="0.25">
      <c r="I18555" s="203"/>
      <c r="AZ18555" s="115"/>
    </row>
    <row r="18556" spans="9:52" s="180" customFormat="1" x14ac:dyDescent="0.25">
      <c r="I18556" s="203"/>
      <c r="AZ18556" s="115"/>
    </row>
    <row r="18557" spans="9:52" s="180" customFormat="1" x14ac:dyDescent="0.25">
      <c r="I18557" s="203"/>
      <c r="AZ18557" s="115"/>
    </row>
    <row r="18558" spans="9:52" s="180" customFormat="1" x14ac:dyDescent="0.25">
      <c r="I18558" s="203"/>
      <c r="AZ18558" s="115"/>
    </row>
    <row r="18559" spans="9:52" s="180" customFormat="1" x14ac:dyDescent="0.25">
      <c r="I18559" s="203"/>
      <c r="AZ18559" s="115"/>
    </row>
    <row r="18560" spans="9:52" s="180" customFormat="1" x14ac:dyDescent="0.25">
      <c r="I18560" s="203"/>
      <c r="AZ18560" s="115"/>
    </row>
    <row r="18561" spans="9:52" s="180" customFormat="1" x14ac:dyDescent="0.25">
      <c r="I18561" s="203"/>
      <c r="AZ18561" s="115"/>
    </row>
    <row r="18562" spans="9:52" s="180" customFormat="1" x14ac:dyDescent="0.25">
      <c r="I18562" s="203"/>
      <c r="AZ18562" s="115"/>
    </row>
    <row r="18563" spans="9:52" s="180" customFormat="1" x14ac:dyDescent="0.25">
      <c r="I18563" s="203"/>
      <c r="AZ18563" s="115"/>
    </row>
    <row r="18564" spans="9:52" s="180" customFormat="1" x14ac:dyDescent="0.25">
      <c r="I18564" s="203"/>
      <c r="AZ18564" s="115"/>
    </row>
    <row r="18565" spans="9:52" s="180" customFormat="1" x14ac:dyDescent="0.25">
      <c r="I18565" s="203"/>
      <c r="AZ18565" s="115"/>
    </row>
    <row r="18566" spans="9:52" s="180" customFormat="1" x14ac:dyDescent="0.25">
      <c r="I18566" s="203"/>
      <c r="AZ18566" s="115"/>
    </row>
    <row r="18567" spans="9:52" s="180" customFormat="1" x14ac:dyDescent="0.25">
      <c r="I18567" s="203"/>
      <c r="AZ18567" s="115"/>
    </row>
    <row r="18568" spans="9:52" s="180" customFormat="1" x14ac:dyDescent="0.25">
      <c r="I18568" s="203"/>
      <c r="AZ18568" s="115"/>
    </row>
    <row r="18569" spans="9:52" s="180" customFormat="1" x14ac:dyDescent="0.25">
      <c r="I18569" s="203"/>
      <c r="AZ18569" s="115"/>
    </row>
    <row r="18570" spans="9:52" s="180" customFormat="1" x14ac:dyDescent="0.25">
      <c r="I18570" s="203"/>
      <c r="AZ18570" s="115"/>
    </row>
    <row r="18571" spans="9:52" s="180" customFormat="1" x14ac:dyDescent="0.25">
      <c r="I18571" s="203"/>
      <c r="AZ18571" s="115"/>
    </row>
    <row r="18572" spans="9:52" s="180" customFormat="1" x14ac:dyDescent="0.25">
      <c r="I18572" s="203"/>
      <c r="AZ18572" s="115"/>
    </row>
    <row r="18573" spans="9:52" s="180" customFormat="1" x14ac:dyDescent="0.25">
      <c r="I18573" s="203"/>
      <c r="AZ18573" s="115"/>
    </row>
    <row r="18574" spans="9:52" s="180" customFormat="1" x14ac:dyDescent="0.25">
      <c r="I18574" s="203"/>
      <c r="AZ18574" s="115"/>
    </row>
    <row r="18575" spans="9:52" s="180" customFormat="1" x14ac:dyDescent="0.25">
      <c r="I18575" s="203"/>
      <c r="AZ18575" s="115"/>
    </row>
    <row r="18576" spans="9:52" s="180" customFormat="1" x14ac:dyDescent="0.25">
      <c r="I18576" s="203"/>
      <c r="AZ18576" s="115"/>
    </row>
    <row r="18577" spans="9:52" s="180" customFormat="1" x14ac:dyDescent="0.25">
      <c r="I18577" s="203"/>
      <c r="AZ18577" s="115"/>
    </row>
    <row r="18578" spans="9:52" s="180" customFormat="1" x14ac:dyDescent="0.25">
      <c r="I18578" s="203"/>
      <c r="AZ18578" s="115"/>
    </row>
    <row r="18579" spans="9:52" s="180" customFormat="1" x14ac:dyDescent="0.25">
      <c r="I18579" s="203"/>
      <c r="AZ18579" s="115"/>
    </row>
    <row r="18580" spans="9:52" s="180" customFormat="1" x14ac:dyDescent="0.25">
      <c r="I18580" s="203"/>
      <c r="AZ18580" s="115"/>
    </row>
    <row r="18581" spans="9:52" s="180" customFormat="1" x14ac:dyDescent="0.25">
      <c r="I18581" s="203"/>
      <c r="AZ18581" s="115"/>
    </row>
    <row r="18582" spans="9:52" s="180" customFormat="1" x14ac:dyDescent="0.25">
      <c r="I18582" s="203"/>
      <c r="AZ18582" s="115"/>
    </row>
    <row r="18583" spans="9:52" s="180" customFormat="1" x14ac:dyDescent="0.25">
      <c r="I18583" s="203"/>
      <c r="AZ18583" s="115"/>
    </row>
    <row r="18584" spans="9:52" s="180" customFormat="1" x14ac:dyDescent="0.25">
      <c r="I18584" s="203"/>
      <c r="AZ18584" s="115"/>
    </row>
    <row r="18585" spans="9:52" s="180" customFormat="1" x14ac:dyDescent="0.25">
      <c r="I18585" s="203"/>
      <c r="AZ18585" s="115"/>
    </row>
    <row r="18586" spans="9:52" s="180" customFormat="1" x14ac:dyDescent="0.25">
      <c r="I18586" s="203"/>
      <c r="AZ18586" s="115"/>
    </row>
    <row r="18587" spans="9:52" s="180" customFormat="1" x14ac:dyDescent="0.25">
      <c r="I18587" s="203"/>
      <c r="AZ18587" s="115"/>
    </row>
    <row r="18588" spans="9:52" s="180" customFormat="1" x14ac:dyDescent="0.25">
      <c r="I18588" s="203"/>
      <c r="AZ18588" s="115"/>
    </row>
    <row r="18589" spans="9:52" s="180" customFormat="1" x14ac:dyDescent="0.25">
      <c r="I18589" s="203"/>
      <c r="AZ18589" s="115"/>
    </row>
    <row r="18590" spans="9:52" s="180" customFormat="1" x14ac:dyDescent="0.25">
      <c r="I18590" s="203"/>
      <c r="AZ18590" s="115"/>
    </row>
    <row r="18591" spans="9:52" s="180" customFormat="1" x14ac:dyDescent="0.25">
      <c r="I18591" s="203"/>
      <c r="AZ18591" s="115"/>
    </row>
    <row r="18592" spans="9:52" s="180" customFormat="1" x14ac:dyDescent="0.25">
      <c r="I18592" s="203"/>
      <c r="AZ18592" s="115"/>
    </row>
    <row r="18593" spans="9:52" s="180" customFormat="1" x14ac:dyDescent="0.25">
      <c r="I18593" s="203"/>
      <c r="AZ18593" s="115"/>
    </row>
    <row r="18594" spans="9:52" s="180" customFormat="1" x14ac:dyDescent="0.25">
      <c r="I18594" s="203"/>
      <c r="AZ18594" s="115"/>
    </row>
    <row r="18595" spans="9:52" s="180" customFormat="1" x14ac:dyDescent="0.25">
      <c r="I18595" s="203"/>
      <c r="AZ18595" s="115"/>
    </row>
    <row r="18596" spans="9:52" s="180" customFormat="1" x14ac:dyDescent="0.25">
      <c r="I18596" s="203"/>
      <c r="AZ18596" s="115"/>
    </row>
    <row r="18597" spans="9:52" s="180" customFormat="1" x14ac:dyDescent="0.25">
      <c r="I18597" s="203"/>
      <c r="AZ18597" s="115"/>
    </row>
    <row r="18598" spans="9:52" s="180" customFormat="1" x14ac:dyDescent="0.25">
      <c r="I18598" s="203"/>
      <c r="AZ18598" s="115"/>
    </row>
    <row r="18599" spans="9:52" s="180" customFormat="1" x14ac:dyDescent="0.25">
      <c r="I18599" s="203"/>
      <c r="AZ18599" s="115"/>
    </row>
    <row r="18600" spans="9:52" s="180" customFormat="1" x14ac:dyDescent="0.25">
      <c r="I18600" s="203"/>
      <c r="AZ18600" s="115"/>
    </row>
    <row r="18601" spans="9:52" s="180" customFormat="1" x14ac:dyDescent="0.25">
      <c r="I18601" s="203"/>
      <c r="AZ18601" s="115"/>
    </row>
    <row r="18602" spans="9:52" s="180" customFormat="1" x14ac:dyDescent="0.25">
      <c r="I18602" s="203"/>
      <c r="AZ18602" s="115"/>
    </row>
    <row r="18603" spans="9:52" s="180" customFormat="1" x14ac:dyDescent="0.25">
      <c r="I18603" s="203"/>
      <c r="AZ18603" s="115"/>
    </row>
    <row r="18604" spans="9:52" s="180" customFormat="1" x14ac:dyDescent="0.25">
      <c r="I18604" s="203"/>
      <c r="AZ18604" s="115"/>
    </row>
    <row r="18605" spans="9:52" s="180" customFormat="1" x14ac:dyDescent="0.25">
      <c r="I18605" s="203"/>
      <c r="AZ18605" s="115"/>
    </row>
    <row r="18606" spans="9:52" s="180" customFormat="1" x14ac:dyDescent="0.25">
      <c r="I18606" s="203"/>
      <c r="AZ18606" s="115"/>
    </row>
    <row r="18607" spans="9:52" s="180" customFormat="1" x14ac:dyDescent="0.25">
      <c r="I18607" s="203"/>
      <c r="AZ18607" s="115"/>
    </row>
    <row r="18608" spans="9:52" s="180" customFormat="1" x14ac:dyDescent="0.25">
      <c r="I18608" s="203"/>
      <c r="AZ18608" s="115"/>
    </row>
    <row r="18609" spans="9:52" s="180" customFormat="1" x14ac:dyDescent="0.25">
      <c r="I18609" s="203"/>
      <c r="AZ18609" s="115"/>
    </row>
    <row r="18610" spans="9:52" s="180" customFormat="1" x14ac:dyDescent="0.25">
      <c r="I18610" s="203"/>
      <c r="AZ18610" s="115"/>
    </row>
    <row r="18611" spans="9:52" s="180" customFormat="1" x14ac:dyDescent="0.25">
      <c r="I18611" s="203"/>
      <c r="AZ18611" s="115"/>
    </row>
    <row r="18612" spans="9:52" s="180" customFormat="1" x14ac:dyDescent="0.25">
      <c r="I18612" s="203"/>
      <c r="AZ18612" s="115"/>
    </row>
    <row r="18613" spans="9:52" s="180" customFormat="1" x14ac:dyDescent="0.25">
      <c r="I18613" s="203"/>
      <c r="AZ18613" s="115"/>
    </row>
    <row r="18614" spans="9:52" s="180" customFormat="1" x14ac:dyDescent="0.25">
      <c r="I18614" s="203"/>
      <c r="AZ18614" s="115"/>
    </row>
    <row r="18615" spans="9:52" s="180" customFormat="1" x14ac:dyDescent="0.25">
      <c r="I18615" s="203"/>
      <c r="AZ18615" s="115"/>
    </row>
    <row r="18616" spans="9:52" s="180" customFormat="1" x14ac:dyDescent="0.25">
      <c r="I18616" s="203"/>
      <c r="AZ18616" s="115"/>
    </row>
    <row r="18617" spans="9:52" s="180" customFormat="1" x14ac:dyDescent="0.25">
      <c r="I18617" s="203"/>
      <c r="AZ18617" s="115"/>
    </row>
    <row r="18618" spans="9:52" s="180" customFormat="1" x14ac:dyDescent="0.25">
      <c r="I18618" s="203"/>
      <c r="AZ18618" s="115"/>
    </row>
    <row r="18619" spans="9:52" s="180" customFormat="1" x14ac:dyDescent="0.25">
      <c r="I18619" s="203"/>
      <c r="AZ18619" s="115"/>
    </row>
    <row r="18620" spans="9:52" s="180" customFormat="1" x14ac:dyDescent="0.25">
      <c r="I18620" s="203"/>
      <c r="AZ18620" s="115"/>
    </row>
    <row r="18621" spans="9:52" s="180" customFormat="1" x14ac:dyDescent="0.25">
      <c r="I18621" s="203"/>
      <c r="AZ18621" s="115"/>
    </row>
    <row r="18622" spans="9:52" s="180" customFormat="1" x14ac:dyDescent="0.25">
      <c r="I18622" s="203"/>
      <c r="AZ18622" s="115"/>
    </row>
    <row r="18623" spans="9:52" s="180" customFormat="1" x14ac:dyDescent="0.25">
      <c r="I18623" s="203"/>
      <c r="AZ18623" s="115"/>
    </row>
    <row r="18624" spans="9:52" s="180" customFormat="1" x14ac:dyDescent="0.25">
      <c r="I18624" s="203"/>
      <c r="AZ18624" s="115"/>
    </row>
    <row r="18625" spans="9:52" s="180" customFormat="1" x14ac:dyDescent="0.25">
      <c r="I18625" s="203"/>
      <c r="AZ18625" s="115"/>
    </row>
    <row r="18626" spans="9:52" s="180" customFormat="1" x14ac:dyDescent="0.25">
      <c r="I18626" s="203"/>
      <c r="AZ18626" s="115"/>
    </row>
    <row r="18627" spans="9:52" s="180" customFormat="1" x14ac:dyDescent="0.25">
      <c r="I18627" s="203"/>
      <c r="AZ18627" s="115"/>
    </row>
    <row r="18628" spans="9:52" s="180" customFormat="1" x14ac:dyDescent="0.25">
      <c r="I18628" s="203"/>
      <c r="AZ18628" s="115"/>
    </row>
    <row r="18629" spans="9:52" s="180" customFormat="1" x14ac:dyDescent="0.25">
      <c r="I18629" s="203"/>
      <c r="AZ18629" s="115"/>
    </row>
    <row r="18630" spans="9:52" s="180" customFormat="1" x14ac:dyDescent="0.25">
      <c r="I18630" s="203"/>
      <c r="AZ18630" s="115"/>
    </row>
    <row r="18631" spans="9:52" s="180" customFormat="1" x14ac:dyDescent="0.25">
      <c r="I18631" s="203"/>
      <c r="AZ18631" s="115"/>
    </row>
    <row r="18632" spans="9:52" s="180" customFormat="1" x14ac:dyDescent="0.25">
      <c r="I18632" s="203"/>
      <c r="AZ18632" s="115"/>
    </row>
    <row r="18633" spans="9:52" s="180" customFormat="1" x14ac:dyDescent="0.25">
      <c r="I18633" s="203"/>
      <c r="AZ18633" s="115"/>
    </row>
    <row r="18634" spans="9:52" s="180" customFormat="1" x14ac:dyDescent="0.25">
      <c r="I18634" s="203"/>
      <c r="AZ18634" s="115"/>
    </row>
    <row r="18635" spans="9:52" s="180" customFormat="1" x14ac:dyDescent="0.25">
      <c r="I18635" s="203"/>
      <c r="AZ18635" s="115"/>
    </row>
    <row r="18636" spans="9:52" s="180" customFormat="1" x14ac:dyDescent="0.25">
      <c r="I18636" s="203"/>
      <c r="AZ18636" s="115"/>
    </row>
    <row r="18637" spans="9:52" s="180" customFormat="1" x14ac:dyDescent="0.25">
      <c r="I18637" s="203"/>
      <c r="AZ18637" s="115"/>
    </row>
    <row r="18638" spans="9:52" s="180" customFormat="1" x14ac:dyDescent="0.25">
      <c r="I18638" s="203"/>
      <c r="AZ18638" s="115"/>
    </row>
    <row r="18639" spans="9:52" s="180" customFormat="1" x14ac:dyDescent="0.25">
      <c r="I18639" s="203"/>
      <c r="AZ18639" s="115"/>
    </row>
    <row r="18640" spans="9:52" s="180" customFormat="1" x14ac:dyDescent="0.25">
      <c r="I18640" s="203"/>
      <c r="AZ18640" s="115"/>
    </row>
    <row r="18641" spans="9:52" s="180" customFormat="1" x14ac:dyDescent="0.25">
      <c r="I18641" s="203"/>
      <c r="AZ18641" s="115"/>
    </row>
    <row r="18642" spans="9:52" s="180" customFormat="1" x14ac:dyDescent="0.25">
      <c r="I18642" s="203"/>
      <c r="AZ18642" s="115"/>
    </row>
    <row r="18643" spans="9:52" s="180" customFormat="1" x14ac:dyDescent="0.25">
      <c r="I18643" s="203"/>
      <c r="AZ18643" s="115"/>
    </row>
    <row r="18644" spans="9:52" s="180" customFormat="1" x14ac:dyDescent="0.25">
      <c r="I18644" s="203"/>
      <c r="AZ18644" s="115"/>
    </row>
    <row r="18645" spans="9:52" s="180" customFormat="1" x14ac:dyDescent="0.25">
      <c r="I18645" s="203"/>
      <c r="AZ18645" s="115"/>
    </row>
    <row r="18646" spans="9:52" s="180" customFormat="1" x14ac:dyDescent="0.25">
      <c r="I18646" s="203"/>
      <c r="AZ18646" s="115"/>
    </row>
    <row r="18647" spans="9:52" s="180" customFormat="1" x14ac:dyDescent="0.25">
      <c r="I18647" s="203"/>
      <c r="AZ18647" s="115"/>
    </row>
    <row r="18648" spans="9:52" s="180" customFormat="1" x14ac:dyDescent="0.25">
      <c r="I18648" s="203"/>
      <c r="AZ18648" s="115"/>
    </row>
    <row r="18649" spans="9:52" s="180" customFormat="1" x14ac:dyDescent="0.25">
      <c r="I18649" s="203"/>
      <c r="AZ18649" s="115"/>
    </row>
    <row r="18650" spans="9:52" s="180" customFormat="1" x14ac:dyDescent="0.25">
      <c r="I18650" s="203"/>
      <c r="AZ18650" s="115"/>
    </row>
    <row r="18651" spans="9:52" s="180" customFormat="1" x14ac:dyDescent="0.25">
      <c r="I18651" s="203"/>
      <c r="AZ18651" s="115"/>
    </row>
    <row r="18652" spans="9:52" s="180" customFormat="1" x14ac:dyDescent="0.25">
      <c r="I18652" s="203"/>
      <c r="AZ18652" s="115"/>
    </row>
    <row r="18653" spans="9:52" s="180" customFormat="1" x14ac:dyDescent="0.25">
      <c r="I18653" s="203"/>
      <c r="AZ18653" s="115"/>
    </row>
    <row r="18654" spans="9:52" s="180" customFormat="1" x14ac:dyDescent="0.25">
      <c r="I18654" s="203"/>
      <c r="AZ18654" s="115"/>
    </row>
    <row r="18655" spans="9:52" s="180" customFormat="1" x14ac:dyDescent="0.25">
      <c r="I18655" s="203"/>
      <c r="AZ18655" s="115"/>
    </row>
    <row r="18656" spans="9:52" s="180" customFormat="1" x14ac:dyDescent="0.25">
      <c r="I18656" s="203"/>
      <c r="AZ18656" s="115"/>
    </row>
    <row r="18657" spans="9:52" s="180" customFormat="1" x14ac:dyDescent="0.25">
      <c r="I18657" s="203"/>
      <c r="AZ18657" s="115"/>
    </row>
    <row r="18658" spans="9:52" s="180" customFormat="1" x14ac:dyDescent="0.25">
      <c r="I18658" s="203"/>
      <c r="AZ18658" s="115"/>
    </row>
    <row r="18659" spans="9:52" s="180" customFormat="1" x14ac:dyDescent="0.25">
      <c r="I18659" s="203"/>
      <c r="AZ18659" s="115"/>
    </row>
    <row r="18660" spans="9:52" s="180" customFormat="1" x14ac:dyDescent="0.25">
      <c r="I18660" s="203"/>
      <c r="AZ18660" s="115"/>
    </row>
    <row r="18661" spans="9:52" s="180" customFormat="1" x14ac:dyDescent="0.25">
      <c r="I18661" s="203"/>
      <c r="AZ18661" s="115"/>
    </row>
    <row r="18662" spans="9:52" s="180" customFormat="1" x14ac:dyDescent="0.25">
      <c r="I18662" s="203"/>
      <c r="AZ18662" s="115"/>
    </row>
    <row r="18663" spans="9:52" s="180" customFormat="1" x14ac:dyDescent="0.25">
      <c r="I18663" s="203"/>
      <c r="AZ18663" s="115"/>
    </row>
    <row r="18664" spans="9:52" s="180" customFormat="1" x14ac:dyDescent="0.25">
      <c r="I18664" s="203"/>
      <c r="AZ18664" s="115"/>
    </row>
    <row r="18665" spans="9:52" s="180" customFormat="1" x14ac:dyDescent="0.25">
      <c r="I18665" s="203"/>
      <c r="AZ18665" s="115"/>
    </row>
    <row r="18666" spans="9:52" s="180" customFormat="1" x14ac:dyDescent="0.25">
      <c r="I18666" s="203"/>
      <c r="AZ18666" s="115"/>
    </row>
    <row r="18667" spans="9:52" s="180" customFormat="1" x14ac:dyDescent="0.25">
      <c r="I18667" s="203"/>
      <c r="AZ18667" s="115"/>
    </row>
    <row r="18668" spans="9:52" s="180" customFormat="1" x14ac:dyDescent="0.25">
      <c r="I18668" s="203"/>
      <c r="AZ18668" s="115"/>
    </row>
    <row r="18669" spans="9:52" s="180" customFormat="1" x14ac:dyDescent="0.25">
      <c r="I18669" s="203"/>
      <c r="AZ18669" s="115"/>
    </row>
    <row r="18670" spans="9:52" s="180" customFormat="1" x14ac:dyDescent="0.25">
      <c r="I18670" s="203"/>
      <c r="AZ18670" s="115"/>
    </row>
    <row r="18671" spans="9:52" s="180" customFormat="1" x14ac:dyDescent="0.25">
      <c r="I18671" s="203"/>
      <c r="AZ18671" s="115"/>
    </row>
    <row r="18672" spans="9:52" s="180" customFormat="1" x14ac:dyDescent="0.25">
      <c r="I18672" s="203"/>
      <c r="AZ18672" s="115"/>
    </row>
    <row r="18673" spans="9:52" s="180" customFormat="1" x14ac:dyDescent="0.25">
      <c r="I18673" s="203"/>
      <c r="AZ18673" s="115"/>
    </row>
    <row r="18674" spans="9:52" s="180" customFormat="1" x14ac:dyDescent="0.25">
      <c r="I18674" s="203"/>
      <c r="AZ18674" s="115"/>
    </row>
    <row r="18675" spans="9:52" s="180" customFormat="1" x14ac:dyDescent="0.25">
      <c r="I18675" s="203"/>
      <c r="AZ18675" s="115"/>
    </row>
    <row r="18676" spans="9:52" s="180" customFormat="1" x14ac:dyDescent="0.25">
      <c r="I18676" s="203"/>
      <c r="AZ18676" s="115"/>
    </row>
    <row r="18677" spans="9:52" s="180" customFormat="1" x14ac:dyDescent="0.25">
      <c r="I18677" s="203"/>
      <c r="AZ18677" s="115"/>
    </row>
    <row r="18678" spans="9:52" s="180" customFormat="1" x14ac:dyDescent="0.25">
      <c r="I18678" s="203"/>
      <c r="AZ18678" s="115"/>
    </row>
    <row r="18679" spans="9:52" s="180" customFormat="1" x14ac:dyDescent="0.25">
      <c r="I18679" s="203"/>
      <c r="AZ18679" s="115"/>
    </row>
    <row r="18680" spans="9:52" s="180" customFormat="1" x14ac:dyDescent="0.25">
      <c r="I18680" s="203"/>
      <c r="AZ18680" s="115"/>
    </row>
    <row r="18681" spans="9:52" s="180" customFormat="1" x14ac:dyDescent="0.25">
      <c r="I18681" s="203"/>
      <c r="AZ18681" s="115"/>
    </row>
    <row r="18682" spans="9:52" s="180" customFormat="1" x14ac:dyDescent="0.25">
      <c r="I18682" s="203"/>
      <c r="AZ18682" s="115"/>
    </row>
    <row r="18683" spans="9:52" s="180" customFormat="1" x14ac:dyDescent="0.25">
      <c r="I18683" s="203"/>
      <c r="AZ18683" s="115"/>
    </row>
    <row r="18684" spans="9:52" s="180" customFormat="1" x14ac:dyDescent="0.25">
      <c r="I18684" s="203"/>
      <c r="AZ18684" s="115"/>
    </row>
    <row r="18685" spans="9:52" s="180" customFormat="1" x14ac:dyDescent="0.25">
      <c r="I18685" s="203"/>
      <c r="AZ18685" s="115"/>
    </row>
    <row r="18686" spans="9:52" s="180" customFormat="1" x14ac:dyDescent="0.25">
      <c r="I18686" s="203"/>
      <c r="AZ18686" s="115"/>
    </row>
    <row r="18687" spans="9:52" s="180" customFormat="1" x14ac:dyDescent="0.25">
      <c r="I18687" s="203"/>
      <c r="AZ18687" s="115"/>
    </row>
    <row r="18688" spans="9:52" s="180" customFormat="1" x14ac:dyDescent="0.25">
      <c r="I18688" s="203"/>
      <c r="AZ18688" s="115"/>
    </row>
    <row r="18689" spans="9:52" s="180" customFormat="1" x14ac:dyDescent="0.25">
      <c r="I18689" s="203"/>
      <c r="AZ18689" s="115"/>
    </row>
    <row r="18690" spans="9:52" s="180" customFormat="1" x14ac:dyDescent="0.25">
      <c r="I18690" s="203"/>
      <c r="AZ18690" s="115"/>
    </row>
    <row r="18691" spans="9:52" s="180" customFormat="1" x14ac:dyDescent="0.25">
      <c r="I18691" s="203"/>
      <c r="AZ18691" s="115"/>
    </row>
    <row r="18692" spans="9:52" s="180" customFormat="1" x14ac:dyDescent="0.25">
      <c r="I18692" s="203"/>
      <c r="AZ18692" s="115"/>
    </row>
    <row r="18693" spans="9:52" s="180" customFormat="1" x14ac:dyDescent="0.25">
      <c r="I18693" s="203"/>
      <c r="AZ18693" s="115"/>
    </row>
    <row r="18694" spans="9:52" s="180" customFormat="1" x14ac:dyDescent="0.25">
      <c r="I18694" s="203"/>
      <c r="AZ18694" s="115"/>
    </row>
    <row r="18695" spans="9:52" s="180" customFormat="1" x14ac:dyDescent="0.25">
      <c r="I18695" s="203"/>
      <c r="AZ18695" s="115"/>
    </row>
    <row r="18696" spans="9:52" s="180" customFormat="1" x14ac:dyDescent="0.25">
      <c r="I18696" s="203"/>
      <c r="AZ18696" s="115"/>
    </row>
    <row r="18697" spans="9:52" s="180" customFormat="1" x14ac:dyDescent="0.25">
      <c r="I18697" s="203"/>
      <c r="AZ18697" s="115"/>
    </row>
    <row r="18698" spans="9:52" s="180" customFormat="1" x14ac:dyDescent="0.25">
      <c r="I18698" s="203"/>
      <c r="AZ18698" s="115"/>
    </row>
    <row r="18699" spans="9:52" s="180" customFormat="1" x14ac:dyDescent="0.25">
      <c r="I18699" s="203"/>
      <c r="AZ18699" s="115"/>
    </row>
    <row r="18700" spans="9:52" s="180" customFormat="1" x14ac:dyDescent="0.25">
      <c r="I18700" s="203"/>
      <c r="AZ18700" s="115"/>
    </row>
    <row r="18701" spans="9:52" s="180" customFormat="1" x14ac:dyDescent="0.25">
      <c r="I18701" s="203"/>
      <c r="AZ18701" s="115"/>
    </row>
    <row r="18702" spans="9:52" s="180" customFormat="1" x14ac:dyDescent="0.25">
      <c r="I18702" s="203"/>
      <c r="AZ18702" s="115"/>
    </row>
    <row r="18703" spans="9:52" s="180" customFormat="1" x14ac:dyDescent="0.25">
      <c r="I18703" s="203"/>
      <c r="AZ18703" s="115"/>
    </row>
    <row r="18704" spans="9:52" s="180" customFormat="1" x14ac:dyDescent="0.25">
      <c r="I18704" s="203"/>
      <c r="AZ18704" s="115"/>
    </row>
    <row r="18705" spans="9:52" s="180" customFormat="1" x14ac:dyDescent="0.25">
      <c r="I18705" s="203"/>
      <c r="AZ18705" s="115"/>
    </row>
    <row r="18706" spans="9:52" s="180" customFormat="1" x14ac:dyDescent="0.25">
      <c r="I18706" s="203"/>
      <c r="AZ18706" s="115"/>
    </row>
    <row r="18707" spans="9:52" s="180" customFormat="1" x14ac:dyDescent="0.25">
      <c r="I18707" s="203"/>
      <c r="AZ18707" s="115"/>
    </row>
    <row r="18708" spans="9:52" s="180" customFormat="1" x14ac:dyDescent="0.25">
      <c r="I18708" s="203"/>
      <c r="AZ18708" s="115"/>
    </row>
    <row r="18709" spans="9:52" s="180" customFormat="1" x14ac:dyDescent="0.25">
      <c r="I18709" s="203"/>
      <c r="AZ18709" s="115"/>
    </row>
    <row r="18710" spans="9:52" s="180" customFormat="1" x14ac:dyDescent="0.25">
      <c r="I18710" s="203"/>
      <c r="AZ18710" s="115"/>
    </row>
    <row r="18711" spans="9:52" s="180" customFormat="1" x14ac:dyDescent="0.25">
      <c r="I18711" s="203"/>
      <c r="AZ18711" s="115"/>
    </row>
    <row r="18712" spans="9:52" s="180" customFormat="1" x14ac:dyDescent="0.25">
      <c r="I18712" s="203"/>
      <c r="AZ18712" s="115"/>
    </row>
    <row r="18713" spans="9:52" s="180" customFormat="1" x14ac:dyDescent="0.25">
      <c r="I18713" s="203"/>
      <c r="AZ18713" s="115"/>
    </row>
    <row r="18714" spans="9:52" s="180" customFormat="1" x14ac:dyDescent="0.25">
      <c r="I18714" s="203"/>
      <c r="AZ18714" s="115"/>
    </row>
    <row r="18715" spans="9:52" s="180" customFormat="1" x14ac:dyDescent="0.25">
      <c r="I18715" s="203"/>
      <c r="AZ18715" s="115"/>
    </row>
    <row r="18716" spans="9:52" s="180" customFormat="1" x14ac:dyDescent="0.25">
      <c r="I18716" s="203"/>
      <c r="AZ18716" s="115"/>
    </row>
    <row r="18717" spans="9:52" s="180" customFormat="1" x14ac:dyDescent="0.25">
      <c r="I18717" s="203"/>
      <c r="AZ18717" s="115"/>
    </row>
    <row r="18718" spans="9:52" s="180" customFormat="1" x14ac:dyDescent="0.25">
      <c r="I18718" s="203"/>
      <c r="AZ18718" s="115"/>
    </row>
    <row r="18719" spans="9:52" s="180" customFormat="1" x14ac:dyDescent="0.25">
      <c r="I18719" s="203"/>
      <c r="AZ18719" s="115"/>
    </row>
    <row r="18720" spans="9:52" s="180" customFormat="1" x14ac:dyDescent="0.25">
      <c r="I18720" s="203"/>
      <c r="AZ18720" s="115"/>
    </row>
    <row r="18721" spans="9:52" s="180" customFormat="1" x14ac:dyDescent="0.25">
      <c r="I18721" s="203"/>
      <c r="AZ18721" s="115"/>
    </row>
    <row r="18722" spans="9:52" s="180" customFormat="1" x14ac:dyDescent="0.25">
      <c r="I18722" s="203"/>
      <c r="AZ18722" s="115"/>
    </row>
    <row r="18723" spans="9:52" s="180" customFormat="1" x14ac:dyDescent="0.25">
      <c r="I18723" s="203"/>
      <c r="AZ18723" s="115"/>
    </row>
    <row r="18724" spans="9:52" s="180" customFormat="1" x14ac:dyDescent="0.25">
      <c r="I18724" s="203"/>
      <c r="AZ18724" s="115"/>
    </row>
    <row r="18725" spans="9:52" s="180" customFormat="1" x14ac:dyDescent="0.25">
      <c r="I18725" s="203"/>
      <c r="AZ18725" s="115"/>
    </row>
    <row r="18726" spans="9:52" s="180" customFormat="1" x14ac:dyDescent="0.25">
      <c r="I18726" s="203"/>
      <c r="AZ18726" s="115"/>
    </row>
    <row r="18727" spans="9:52" s="180" customFormat="1" x14ac:dyDescent="0.25">
      <c r="I18727" s="203"/>
      <c r="AZ18727" s="115"/>
    </row>
    <row r="18728" spans="9:52" s="180" customFormat="1" x14ac:dyDescent="0.25">
      <c r="I18728" s="203"/>
      <c r="AZ18728" s="115"/>
    </row>
    <row r="18729" spans="9:52" s="180" customFormat="1" x14ac:dyDescent="0.25">
      <c r="I18729" s="203"/>
      <c r="AZ18729" s="115"/>
    </row>
    <row r="18730" spans="9:52" s="180" customFormat="1" x14ac:dyDescent="0.25">
      <c r="I18730" s="203"/>
      <c r="AZ18730" s="115"/>
    </row>
    <row r="18731" spans="9:52" s="180" customFormat="1" x14ac:dyDescent="0.25">
      <c r="I18731" s="203"/>
      <c r="AZ18731" s="115"/>
    </row>
    <row r="18732" spans="9:52" s="180" customFormat="1" x14ac:dyDescent="0.25">
      <c r="I18732" s="203"/>
      <c r="AZ18732" s="115"/>
    </row>
    <row r="18733" spans="9:52" s="180" customFormat="1" x14ac:dyDescent="0.25">
      <c r="I18733" s="203"/>
      <c r="AZ18733" s="115"/>
    </row>
    <row r="18734" spans="9:52" s="180" customFormat="1" x14ac:dyDescent="0.25">
      <c r="I18734" s="203"/>
      <c r="AZ18734" s="115"/>
    </row>
    <row r="18735" spans="9:52" s="180" customFormat="1" x14ac:dyDescent="0.25">
      <c r="I18735" s="203"/>
      <c r="AZ18735" s="115"/>
    </row>
    <row r="18736" spans="9:52" s="180" customFormat="1" x14ac:dyDescent="0.25">
      <c r="I18736" s="203"/>
      <c r="AZ18736" s="115"/>
    </row>
    <row r="18737" spans="9:52" s="180" customFormat="1" x14ac:dyDescent="0.25">
      <c r="I18737" s="203"/>
      <c r="AZ18737" s="115"/>
    </row>
    <row r="18738" spans="9:52" s="180" customFormat="1" x14ac:dyDescent="0.25">
      <c r="I18738" s="203"/>
      <c r="AZ18738" s="115"/>
    </row>
    <row r="18739" spans="9:52" s="180" customFormat="1" x14ac:dyDescent="0.25">
      <c r="I18739" s="203"/>
      <c r="AZ18739" s="115"/>
    </row>
    <row r="18740" spans="9:52" s="180" customFormat="1" x14ac:dyDescent="0.25">
      <c r="I18740" s="203"/>
      <c r="AZ18740" s="115"/>
    </row>
    <row r="18741" spans="9:52" s="180" customFormat="1" x14ac:dyDescent="0.25">
      <c r="I18741" s="203"/>
      <c r="AZ18741" s="115"/>
    </row>
    <row r="18742" spans="9:52" s="180" customFormat="1" x14ac:dyDescent="0.25">
      <c r="I18742" s="203"/>
      <c r="AZ18742" s="115"/>
    </row>
    <row r="18743" spans="9:52" s="180" customFormat="1" x14ac:dyDescent="0.25">
      <c r="I18743" s="203"/>
      <c r="AZ18743" s="115"/>
    </row>
    <row r="18744" spans="9:52" s="180" customFormat="1" x14ac:dyDescent="0.25">
      <c r="I18744" s="203"/>
      <c r="AZ18744" s="115"/>
    </row>
    <row r="18745" spans="9:52" s="180" customFormat="1" x14ac:dyDescent="0.25">
      <c r="I18745" s="203"/>
      <c r="AZ18745" s="115"/>
    </row>
    <row r="18746" spans="9:52" s="180" customFormat="1" x14ac:dyDescent="0.25">
      <c r="I18746" s="203"/>
      <c r="AZ18746" s="115"/>
    </row>
    <row r="18747" spans="9:52" s="180" customFormat="1" x14ac:dyDescent="0.25">
      <c r="I18747" s="203"/>
      <c r="AZ18747" s="115"/>
    </row>
    <row r="18748" spans="9:52" s="180" customFormat="1" x14ac:dyDescent="0.25">
      <c r="I18748" s="203"/>
      <c r="AZ18748" s="115"/>
    </row>
    <row r="18749" spans="9:52" s="180" customFormat="1" x14ac:dyDescent="0.25">
      <c r="I18749" s="203"/>
      <c r="AZ18749" s="115"/>
    </row>
    <row r="18750" spans="9:52" s="180" customFormat="1" x14ac:dyDescent="0.25">
      <c r="I18750" s="203"/>
      <c r="AZ18750" s="115"/>
    </row>
    <row r="18751" spans="9:52" s="180" customFormat="1" x14ac:dyDescent="0.25">
      <c r="I18751" s="203"/>
      <c r="AZ18751" s="115"/>
    </row>
    <row r="18752" spans="9:52" s="180" customFormat="1" x14ac:dyDescent="0.25">
      <c r="I18752" s="203"/>
      <c r="AZ18752" s="115"/>
    </row>
    <row r="18753" spans="9:52" s="180" customFormat="1" x14ac:dyDescent="0.25">
      <c r="I18753" s="203"/>
      <c r="AZ18753" s="115"/>
    </row>
    <row r="18754" spans="9:52" s="180" customFormat="1" x14ac:dyDescent="0.25">
      <c r="I18754" s="203"/>
      <c r="AZ18754" s="115"/>
    </row>
    <row r="18755" spans="9:52" s="180" customFormat="1" x14ac:dyDescent="0.25">
      <c r="I18755" s="203"/>
      <c r="AZ18755" s="115"/>
    </row>
    <row r="18756" spans="9:52" s="180" customFormat="1" x14ac:dyDescent="0.25">
      <c r="I18756" s="203"/>
      <c r="AZ18756" s="115"/>
    </row>
    <row r="18757" spans="9:52" s="180" customFormat="1" x14ac:dyDescent="0.25">
      <c r="I18757" s="203"/>
      <c r="AZ18757" s="115"/>
    </row>
    <row r="18758" spans="9:52" s="180" customFormat="1" x14ac:dyDescent="0.25">
      <c r="I18758" s="203"/>
      <c r="AZ18758" s="115"/>
    </row>
    <row r="18759" spans="9:52" s="180" customFormat="1" x14ac:dyDescent="0.25">
      <c r="I18759" s="203"/>
      <c r="AZ18759" s="115"/>
    </row>
    <row r="18760" spans="9:52" s="180" customFormat="1" x14ac:dyDescent="0.25">
      <c r="I18760" s="203"/>
      <c r="AZ18760" s="115"/>
    </row>
    <row r="18761" spans="9:52" s="180" customFormat="1" x14ac:dyDescent="0.25">
      <c r="I18761" s="203"/>
      <c r="AZ18761" s="115"/>
    </row>
    <row r="18762" spans="9:52" s="180" customFormat="1" x14ac:dyDescent="0.25">
      <c r="I18762" s="203"/>
      <c r="AZ18762" s="115"/>
    </row>
    <row r="18763" spans="9:52" s="180" customFormat="1" x14ac:dyDescent="0.25">
      <c r="I18763" s="203"/>
      <c r="AZ18763" s="115"/>
    </row>
    <row r="18764" spans="9:52" s="180" customFormat="1" x14ac:dyDescent="0.25">
      <c r="I18764" s="203"/>
      <c r="AZ18764" s="115"/>
    </row>
    <row r="18765" spans="9:52" s="180" customFormat="1" x14ac:dyDescent="0.25">
      <c r="I18765" s="203"/>
      <c r="AZ18765" s="115"/>
    </row>
    <row r="18766" spans="9:52" s="180" customFormat="1" x14ac:dyDescent="0.25">
      <c r="I18766" s="203"/>
      <c r="AZ18766" s="115"/>
    </row>
    <row r="18767" spans="9:52" s="180" customFormat="1" x14ac:dyDescent="0.25">
      <c r="I18767" s="203"/>
      <c r="AZ18767" s="115"/>
    </row>
    <row r="18768" spans="9:52" s="180" customFormat="1" x14ac:dyDescent="0.25">
      <c r="I18768" s="203"/>
      <c r="AZ18768" s="115"/>
    </row>
    <row r="18769" spans="9:52" s="180" customFormat="1" x14ac:dyDescent="0.25">
      <c r="I18769" s="203"/>
      <c r="AZ18769" s="115"/>
    </row>
    <row r="18770" spans="9:52" s="180" customFormat="1" x14ac:dyDescent="0.25">
      <c r="I18770" s="203"/>
      <c r="AZ18770" s="115"/>
    </row>
    <row r="18771" spans="9:52" s="180" customFormat="1" x14ac:dyDescent="0.25">
      <c r="I18771" s="203"/>
      <c r="AZ18771" s="115"/>
    </row>
    <row r="18772" spans="9:52" s="180" customFormat="1" x14ac:dyDescent="0.25">
      <c r="I18772" s="203"/>
      <c r="AZ18772" s="115"/>
    </row>
    <row r="18773" spans="9:52" s="180" customFormat="1" x14ac:dyDescent="0.25">
      <c r="I18773" s="203"/>
      <c r="AZ18773" s="115"/>
    </row>
    <row r="18774" spans="9:52" s="180" customFormat="1" x14ac:dyDescent="0.25">
      <c r="I18774" s="203"/>
      <c r="AZ18774" s="115"/>
    </row>
    <row r="18775" spans="9:52" s="180" customFormat="1" x14ac:dyDescent="0.25">
      <c r="I18775" s="203"/>
      <c r="AZ18775" s="115"/>
    </row>
    <row r="18776" spans="9:52" s="180" customFormat="1" x14ac:dyDescent="0.25">
      <c r="I18776" s="203"/>
      <c r="AZ18776" s="115"/>
    </row>
    <row r="18777" spans="9:52" s="180" customFormat="1" x14ac:dyDescent="0.25">
      <c r="I18777" s="203"/>
      <c r="AZ18777" s="115"/>
    </row>
    <row r="18778" spans="9:52" s="180" customFormat="1" x14ac:dyDescent="0.25">
      <c r="I18778" s="203"/>
      <c r="AZ18778" s="115"/>
    </row>
    <row r="18779" spans="9:52" s="180" customFormat="1" x14ac:dyDescent="0.25">
      <c r="I18779" s="203"/>
      <c r="AZ18779" s="115"/>
    </row>
    <row r="18780" spans="9:52" s="180" customFormat="1" x14ac:dyDescent="0.25">
      <c r="I18780" s="203"/>
      <c r="AZ18780" s="115"/>
    </row>
    <row r="18781" spans="9:52" s="180" customFormat="1" x14ac:dyDescent="0.25">
      <c r="I18781" s="203"/>
      <c r="AZ18781" s="115"/>
    </row>
    <row r="18782" spans="9:52" s="180" customFormat="1" x14ac:dyDescent="0.25">
      <c r="I18782" s="203"/>
      <c r="AZ18782" s="115"/>
    </row>
    <row r="18783" spans="9:52" s="180" customFormat="1" x14ac:dyDescent="0.25">
      <c r="I18783" s="203"/>
      <c r="AZ18783" s="115"/>
    </row>
    <row r="18784" spans="9:52" s="180" customFormat="1" x14ac:dyDescent="0.25">
      <c r="I18784" s="203"/>
      <c r="AZ18784" s="115"/>
    </row>
    <row r="18785" spans="9:52" s="180" customFormat="1" x14ac:dyDescent="0.25">
      <c r="I18785" s="203"/>
      <c r="AZ18785" s="115"/>
    </row>
    <row r="18786" spans="9:52" s="180" customFormat="1" x14ac:dyDescent="0.25">
      <c r="I18786" s="203"/>
      <c r="AZ18786" s="115"/>
    </row>
    <row r="18787" spans="9:52" s="180" customFormat="1" x14ac:dyDescent="0.25">
      <c r="I18787" s="203"/>
      <c r="AZ18787" s="115"/>
    </row>
    <row r="18788" spans="9:52" s="180" customFormat="1" x14ac:dyDescent="0.25">
      <c r="I18788" s="203"/>
      <c r="AZ18788" s="115"/>
    </row>
    <row r="18789" spans="9:52" s="180" customFormat="1" x14ac:dyDescent="0.25">
      <c r="I18789" s="203"/>
      <c r="AZ18789" s="115"/>
    </row>
    <row r="18790" spans="9:52" s="180" customFormat="1" x14ac:dyDescent="0.25">
      <c r="I18790" s="203"/>
      <c r="AZ18790" s="115"/>
    </row>
    <row r="18791" spans="9:52" s="180" customFormat="1" x14ac:dyDescent="0.25">
      <c r="I18791" s="203"/>
      <c r="AZ18791" s="115"/>
    </row>
    <row r="18792" spans="9:52" s="180" customFormat="1" x14ac:dyDescent="0.25">
      <c r="I18792" s="203"/>
      <c r="AZ18792" s="115"/>
    </row>
    <row r="18793" spans="9:52" s="180" customFormat="1" x14ac:dyDescent="0.25">
      <c r="I18793" s="203"/>
      <c r="AZ18793" s="115"/>
    </row>
    <row r="18794" spans="9:52" s="180" customFormat="1" x14ac:dyDescent="0.25">
      <c r="I18794" s="203"/>
      <c r="AZ18794" s="115"/>
    </row>
    <row r="18795" spans="9:52" s="180" customFormat="1" x14ac:dyDescent="0.25">
      <c r="I18795" s="203"/>
      <c r="AZ18795" s="115"/>
    </row>
    <row r="18796" spans="9:52" s="180" customFormat="1" x14ac:dyDescent="0.25">
      <c r="I18796" s="203"/>
      <c r="AZ18796" s="115"/>
    </row>
    <row r="18797" spans="9:52" s="180" customFormat="1" x14ac:dyDescent="0.25">
      <c r="I18797" s="203"/>
      <c r="AZ18797" s="115"/>
    </row>
    <row r="18798" spans="9:52" s="180" customFormat="1" x14ac:dyDescent="0.25">
      <c r="I18798" s="203"/>
      <c r="AZ18798" s="115"/>
    </row>
    <row r="18799" spans="9:52" s="180" customFormat="1" x14ac:dyDescent="0.25">
      <c r="I18799" s="203"/>
      <c r="AZ18799" s="115"/>
    </row>
    <row r="18800" spans="9:52" s="180" customFormat="1" x14ac:dyDescent="0.25">
      <c r="I18800" s="203"/>
      <c r="AZ18800" s="115"/>
    </row>
    <row r="18801" spans="9:52" s="180" customFormat="1" x14ac:dyDescent="0.25">
      <c r="I18801" s="203"/>
      <c r="AZ18801" s="115"/>
    </row>
    <row r="18802" spans="9:52" s="180" customFormat="1" x14ac:dyDescent="0.25">
      <c r="I18802" s="203"/>
      <c r="AZ18802" s="115"/>
    </row>
    <row r="18803" spans="9:52" s="180" customFormat="1" x14ac:dyDescent="0.25">
      <c r="I18803" s="203"/>
      <c r="AZ18803" s="115"/>
    </row>
    <row r="18804" spans="9:52" s="180" customFormat="1" x14ac:dyDescent="0.25">
      <c r="I18804" s="203"/>
      <c r="AZ18804" s="115"/>
    </row>
    <row r="18805" spans="9:52" s="180" customFormat="1" x14ac:dyDescent="0.25">
      <c r="I18805" s="203"/>
      <c r="AZ18805" s="115"/>
    </row>
    <row r="18806" spans="9:52" s="180" customFormat="1" x14ac:dyDescent="0.25">
      <c r="I18806" s="203"/>
      <c r="AZ18806" s="115"/>
    </row>
    <row r="18807" spans="9:52" s="180" customFormat="1" x14ac:dyDescent="0.25">
      <c r="I18807" s="203"/>
      <c r="AZ18807" s="115"/>
    </row>
    <row r="18808" spans="9:52" s="180" customFormat="1" x14ac:dyDescent="0.25">
      <c r="I18808" s="203"/>
      <c r="AZ18808" s="115"/>
    </row>
    <row r="18809" spans="9:52" s="180" customFormat="1" x14ac:dyDescent="0.25">
      <c r="I18809" s="203"/>
      <c r="AZ18809" s="115"/>
    </row>
    <row r="18810" spans="9:52" s="180" customFormat="1" x14ac:dyDescent="0.25">
      <c r="I18810" s="203"/>
      <c r="AZ18810" s="115"/>
    </row>
    <row r="18811" spans="9:52" s="180" customFormat="1" x14ac:dyDescent="0.25">
      <c r="I18811" s="203"/>
      <c r="AZ18811" s="115"/>
    </row>
    <row r="18812" spans="9:52" s="180" customFormat="1" x14ac:dyDescent="0.25">
      <c r="I18812" s="203"/>
      <c r="AZ18812" s="115"/>
    </row>
    <row r="18813" spans="9:52" s="180" customFormat="1" x14ac:dyDescent="0.25">
      <c r="I18813" s="203"/>
      <c r="AZ18813" s="115"/>
    </row>
    <row r="18814" spans="9:52" s="180" customFormat="1" x14ac:dyDescent="0.25">
      <c r="I18814" s="203"/>
      <c r="AZ18814" s="115"/>
    </row>
    <row r="18815" spans="9:52" s="180" customFormat="1" x14ac:dyDescent="0.25">
      <c r="I18815" s="203"/>
      <c r="AZ18815" s="115"/>
    </row>
    <row r="18816" spans="9:52" s="180" customFormat="1" x14ac:dyDescent="0.25">
      <c r="I18816" s="203"/>
      <c r="AZ18816" s="115"/>
    </row>
    <row r="18817" spans="9:52" s="180" customFormat="1" x14ac:dyDescent="0.25">
      <c r="I18817" s="203"/>
      <c r="AZ18817" s="115"/>
    </row>
    <row r="18818" spans="9:52" s="180" customFormat="1" x14ac:dyDescent="0.25">
      <c r="I18818" s="203"/>
      <c r="AZ18818" s="115"/>
    </row>
    <row r="18819" spans="9:52" s="180" customFormat="1" x14ac:dyDescent="0.25">
      <c r="I18819" s="203"/>
      <c r="AZ18819" s="115"/>
    </row>
    <row r="18820" spans="9:52" s="180" customFormat="1" x14ac:dyDescent="0.25">
      <c r="I18820" s="203"/>
      <c r="AZ18820" s="115"/>
    </row>
    <row r="18821" spans="9:52" s="180" customFormat="1" x14ac:dyDescent="0.25">
      <c r="I18821" s="203"/>
      <c r="AZ18821" s="115"/>
    </row>
    <row r="18822" spans="9:52" s="180" customFormat="1" x14ac:dyDescent="0.25">
      <c r="I18822" s="203"/>
      <c r="AZ18822" s="115"/>
    </row>
    <row r="18823" spans="9:52" s="180" customFormat="1" x14ac:dyDescent="0.25">
      <c r="I18823" s="203"/>
      <c r="AZ18823" s="115"/>
    </row>
    <row r="18824" spans="9:52" s="180" customFormat="1" x14ac:dyDescent="0.25">
      <c r="I18824" s="203"/>
      <c r="AZ18824" s="115"/>
    </row>
    <row r="18825" spans="9:52" s="180" customFormat="1" x14ac:dyDescent="0.25">
      <c r="I18825" s="203"/>
      <c r="AZ18825" s="115"/>
    </row>
    <row r="18826" spans="9:52" s="180" customFormat="1" x14ac:dyDescent="0.25">
      <c r="I18826" s="203"/>
      <c r="AZ18826" s="115"/>
    </row>
    <row r="18827" spans="9:52" s="180" customFormat="1" x14ac:dyDescent="0.25">
      <c r="I18827" s="203"/>
      <c r="AZ18827" s="115"/>
    </row>
    <row r="18828" spans="9:52" s="180" customFormat="1" x14ac:dyDescent="0.25">
      <c r="I18828" s="203"/>
      <c r="AZ18828" s="115"/>
    </row>
    <row r="18829" spans="9:52" s="180" customFormat="1" x14ac:dyDescent="0.25">
      <c r="I18829" s="203"/>
      <c r="AZ18829" s="115"/>
    </row>
    <row r="18830" spans="9:52" s="180" customFormat="1" x14ac:dyDescent="0.25">
      <c r="I18830" s="203"/>
      <c r="AZ18830" s="115"/>
    </row>
    <row r="18831" spans="9:52" s="180" customFormat="1" x14ac:dyDescent="0.25">
      <c r="I18831" s="203"/>
      <c r="AZ18831" s="115"/>
    </row>
    <row r="18832" spans="9:52" s="180" customFormat="1" x14ac:dyDescent="0.25">
      <c r="I18832" s="203"/>
      <c r="AZ18832" s="115"/>
    </row>
    <row r="18833" spans="9:52" s="180" customFormat="1" x14ac:dyDescent="0.25">
      <c r="I18833" s="203"/>
      <c r="AZ18833" s="115"/>
    </row>
    <row r="18834" spans="9:52" s="180" customFormat="1" x14ac:dyDescent="0.25">
      <c r="I18834" s="203"/>
      <c r="AZ18834" s="115"/>
    </row>
    <row r="18835" spans="9:52" s="180" customFormat="1" x14ac:dyDescent="0.25">
      <c r="I18835" s="203"/>
      <c r="AZ18835" s="115"/>
    </row>
    <row r="18836" spans="9:52" s="180" customFormat="1" x14ac:dyDescent="0.25">
      <c r="I18836" s="203"/>
      <c r="AZ18836" s="115"/>
    </row>
    <row r="18837" spans="9:52" s="180" customFormat="1" x14ac:dyDescent="0.25">
      <c r="I18837" s="203"/>
      <c r="AZ18837" s="115"/>
    </row>
    <row r="18838" spans="9:52" s="180" customFormat="1" x14ac:dyDescent="0.25">
      <c r="I18838" s="203"/>
      <c r="AZ18838" s="115"/>
    </row>
    <row r="18839" spans="9:52" s="180" customFormat="1" x14ac:dyDescent="0.25">
      <c r="I18839" s="203"/>
      <c r="AZ18839" s="115"/>
    </row>
    <row r="18840" spans="9:52" s="180" customFormat="1" x14ac:dyDescent="0.25">
      <c r="I18840" s="203"/>
      <c r="AZ18840" s="115"/>
    </row>
    <row r="18841" spans="9:52" s="180" customFormat="1" x14ac:dyDescent="0.25">
      <c r="I18841" s="203"/>
      <c r="AZ18841" s="115"/>
    </row>
    <row r="18842" spans="9:52" s="180" customFormat="1" x14ac:dyDescent="0.25">
      <c r="I18842" s="203"/>
      <c r="AZ18842" s="115"/>
    </row>
    <row r="18843" spans="9:52" s="180" customFormat="1" x14ac:dyDescent="0.25">
      <c r="I18843" s="203"/>
      <c r="AZ18843" s="115"/>
    </row>
    <row r="18844" spans="9:52" s="180" customFormat="1" x14ac:dyDescent="0.25">
      <c r="I18844" s="203"/>
      <c r="AZ18844" s="115"/>
    </row>
    <row r="18845" spans="9:52" s="180" customFormat="1" x14ac:dyDescent="0.25">
      <c r="I18845" s="203"/>
      <c r="AZ18845" s="115"/>
    </row>
    <row r="18846" spans="9:52" s="180" customFormat="1" x14ac:dyDescent="0.25">
      <c r="I18846" s="203"/>
      <c r="AZ18846" s="115"/>
    </row>
    <row r="18847" spans="9:52" s="180" customFormat="1" x14ac:dyDescent="0.25">
      <c r="I18847" s="203"/>
      <c r="AZ18847" s="115"/>
    </row>
    <row r="18848" spans="9:52" s="180" customFormat="1" x14ac:dyDescent="0.25">
      <c r="I18848" s="203"/>
      <c r="AZ18848" s="115"/>
    </row>
    <row r="18849" spans="9:52" s="180" customFormat="1" x14ac:dyDescent="0.25">
      <c r="I18849" s="203"/>
      <c r="AZ18849" s="115"/>
    </row>
    <row r="18850" spans="9:52" s="180" customFormat="1" x14ac:dyDescent="0.25">
      <c r="I18850" s="203"/>
      <c r="AZ18850" s="115"/>
    </row>
    <row r="18851" spans="9:52" s="180" customFormat="1" x14ac:dyDescent="0.25">
      <c r="I18851" s="203"/>
      <c r="AZ18851" s="115"/>
    </row>
    <row r="18852" spans="9:52" s="180" customFormat="1" x14ac:dyDescent="0.25">
      <c r="I18852" s="203"/>
      <c r="AZ18852" s="115"/>
    </row>
    <row r="18853" spans="9:52" s="180" customFormat="1" x14ac:dyDescent="0.25">
      <c r="I18853" s="203"/>
      <c r="AZ18853" s="115"/>
    </row>
    <row r="18854" spans="9:52" s="180" customFormat="1" x14ac:dyDescent="0.25">
      <c r="I18854" s="203"/>
      <c r="AZ18854" s="115"/>
    </row>
    <row r="18855" spans="9:52" s="180" customFormat="1" x14ac:dyDescent="0.25">
      <c r="I18855" s="203"/>
      <c r="AZ18855" s="115"/>
    </row>
    <row r="18856" spans="9:52" s="180" customFormat="1" x14ac:dyDescent="0.25">
      <c r="I18856" s="203"/>
      <c r="AZ18856" s="115"/>
    </row>
    <row r="18857" spans="9:52" s="180" customFormat="1" x14ac:dyDescent="0.25">
      <c r="I18857" s="203"/>
      <c r="AZ18857" s="115"/>
    </row>
    <row r="18858" spans="9:52" s="180" customFormat="1" x14ac:dyDescent="0.25">
      <c r="I18858" s="203"/>
      <c r="AZ18858" s="115"/>
    </row>
    <row r="18859" spans="9:52" s="180" customFormat="1" x14ac:dyDescent="0.25">
      <c r="I18859" s="203"/>
      <c r="AZ18859" s="115"/>
    </row>
    <row r="18860" spans="9:52" s="180" customFormat="1" x14ac:dyDescent="0.25">
      <c r="I18860" s="203"/>
      <c r="AZ18860" s="115"/>
    </row>
    <row r="18861" spans="9:52" s="180" customFormat="1" x14ac:dyDescent="0.25">
      <c r="I18861" s="203"/>
      <c r="AZ18861" s="115"/>
    </row>
    <row r="18862" spans="9:52" s="180" customFormat="1" x14ac:dyDescent="0.25">
      <c r="I18862" s="203"/>
      <c r="AZ18862" s="115"/>
    </row>
    <row r="18863" spans="9:52" s="180" customFormat="1" x14ac:dyDescent="0.25">
      <c r="I18863" s="203"/>
      <c r="AZ18863" s="115"/>
    </row>
    <row r="18864" spans="9:52" s="180" customFormat="1" x14ac:dyDescent="0.25">
      <c r="I18864" s="203"/>
      <c r="AZ18864" s="115"/>
    </row>
    <row r="18865" spans="9:52" s="180" customFormat="1" x14ac:dyDescent="0.25">
      <c r="I18865" s="203"/>
      <c r="AZ18865" s="115"/>
    </row>
    <row r="18866" spans="9:52" s="180" customFormat="1" x14ac:dyDescent="0.25">
      <c r="I18866" s="203"/>
      <c r="AZ18866" s="115"/>
    </row>
    <row r="18867" spans="9:52" s="180" customFormat="1" x14ac:dyDescent="0.25">
      <c r="I18867" s="203"/>
      <c r="AZ18867" s="115"/>
    </row>
    <row r="18868" spans="9:52" s="180" customFormat="1" x14ac:dyDescent="0.25">
      <c r="I18868" s="203"/>
      <c r="AZ18868" s="115"/>
    </row>
    <row r="18869" spans="9:52" s="180" customFormat="1" x14ac:dyDescent="0.25">
      <c r="I18869" s="203"/>
      <c r="AZ18869" s="115"/>
    </row>
    <row r="18870" spans="9:52" s="180" customFormat="1" x14ac:dyDescent="0.25">
      <c r="I18870" s="203"/>
      <c r="AZ18870" s="115"/>
    </row>
    <row r="18871" spans="9:52" s="180" customFormat="1" x14ac:dyDescent="0.25">
      <c r="I18871" s="203"/>
      <c r="AZ18871" s="115"/>
    </row>
    <row r="18872" spans="9:52" s="180" customFormat="1" x14ac:dyDescent="0.25">
      <c r="I18872" s="203"/>
      <c r="AZ18872" s="115"/>
    </row>
    <row r="18873" spans="9:52" s="180" customFormat="1" x14ac:dyDescent="0.25">
      <c r="I18873" s="203"/>
      <c r="AZ18873" s="115"/>
    </row>
    <row r="18874" spans="9:52" s="180" customFormat="1" x14ac:dyDescent="0.25">
      <c r="I18874" s="203"/>
      <c r="AZ18874" s="115"/>
    </row>
    <row r="18875" spans="9:52" s="180" customFormat="1" x14ac:dyDescent="0.25">
      <c r="I18875" s="203"/>
      <c r="AZ18875" s="115"/>
    </row>
    <row r="18876" spans="9:52" s="180" customFormat="1" x14ac:dyDescent="0.25">
      <c r="I18876" s="203"/>
      <c r="AZ18876" s="115"/>
    </row>
    <row r="18877" spans="9:52" s="180" customFormat="1" x14ac:dyDescent="0.25">
      <c r="I18877" s="203"/>
      <c r="AZ18877" s="115"/>
    </row>
    <row r="18878" spans="9:52" s="180" customFormat="1" x14ac:dyDescent="0.25">
      <c r="I18878" s="203"/>
      <c r="AZ18878" s="115"/>
    </row>
    <row r="18879" spans="9:52" s="180" customFormat="1" x14ac:dyDescent="0.25">
      <c r="I18879" s="203"/>
      <c r="AZ18879" s="115"/>
    </row>
    <row r="18880" spans="9:52" s="180" customFormat="1" x14ac:dyDescent="0.25">
      <c r="I18880" s="203"/>
      <c r="AZ18880" s="115"/>
    </row>
    <row r="18881" spans="9:52" s="180" customFormat="1" x14ac:dyDescent="0.25">
      <c r="I18881" s="203"/>
      <c r="AZ18881" s="115"/>
    </row>
    <row r="18882" spans="9:52" s="180" customFormat="1" x14ac:dyDescent="0.25">
      <c r="I18882" s="203"/>
      <c r="AZ18882" s="115"/>
    </row>
    <row r="18883" spans="9:52" s="180" customFormat="1" x14ac:dyDescent="0.25">
      <c r="I18883" s="203"/>
      <c r="AZ18883" s="115"/>
    </row>
    <row r="18884" spans="9:52" s="180" customFormat="1" x14ac:dyDescent="0.25">
      <c r="I18884" s="203"/>
      <c r="AZ18884" s="115"/>
    </row>
    <row r="18885" spans="9:52" s="180" customFormat="1" x14ac:dyDescent="0.25">
      <c r="I18885" s="203"/>
      <c r="AZ18885" s="115"/>
    </row>
    <row r="18886" spans="9:52" s="180" customFormat="1" x14ac:dyDescent="0.25">
      <c r="I18886" s="203"/>
      <c r="AZ18886" s="115"/>
    </row>
    <row r="18887" spans="9:52" s="180" customFormat="1" x14ac:dyDescent="0.25">
      <c r="I18887" s="203"/>
      <c r="AZ18887" s="115"/>
    </row>
    <row r="18888" spans="9:52" s="180" customFormat="1" x14ac:dyDescent="0.25">
      <c r="I18888" s="203"/>
      <c r="AZ18888" s="115"/>
    </row>
    <row r="18889" spans="9:52" s="180" customFormat="1" x14ac:dyDescent="0.25">
      <c r="I18889" s="203"/>
      <c r="AZ18889" s="115"/>
    </row>
    <row r="18890" spans="9:52" s="180" customFormat="1" x14ac:dyDescent="0.25">
      <c r="I18890" s="203"/>
      <c r="AZ18890" s="115"/>
    </row>
    <row r="18891" spans="9:52" s="180" customFormat="1" x14ac:dyDescent="0.25">
      <c r="I18891" s="203"/>
      <c r="AZ18891" s="115"/>
    </row>
    <row r="18892" spans="9:52" s="180" customFormat="1" x14ac:dyDescent="0.25">
      <c r="I18892" s="203"/>
      <c r="AZ18892" s="115"/>
    </row>
    <row r="18893" spans="9:52" s="180" customFormat="1" x14ac:dyDescent="0.25">
      <c r="I18893" s="203"/>
      <c r="AZ18893" s="115"/>
    </row>
    <row r="18894" spans="9:52" s="180" customFormat="1" x14ac:dyDescent="0.25">
      <c r="I18894" s="203"/>
      <c r="AZ18894" s="115"/>
    </row>
    <row r="18895" spans="9:52" s="180" customFormat="1" x14ac:dyDescent="0.25">
      <c r="I18895" s="203"/>
      <c r="AZ18895" s="115"/>
    </row>
    <row r="18896" spans="9:52" s="180" customFormat="1" x14ac:dyDescent="0.25">
      <c r="I18896" s="203"/>
      <c r="AZ18896" s="115"/>
    </row>
    <row r="18897" spans="9:52" s="180" customFormat="1" x14ac:dyDescent="0.25">
      <c r="I18897" s="203"/>
      <c r="AZ18897" s="115"/>
    </row>
    <row r="18898" spans="9:52" s="180" customFormat="1" x14ac:dyDescent="0.25">
      <c r="I18898" s="203"/>
      <c r="AZ18898" s="115"/>
    </row>
    <row r="18899" spans="9:52" s="180" customFormat="1" x14ac:dyDescent="0.25">
      <c r="I18899" s="203"/>
      <c r="AZ18899" s="115"/>
    </row>
    <row r="18900" spans="9:52" s="180" customFormat="1" x14ac:dyDescent="0.25">
      <c r="I18900" s="203"/>
      <c r="AZ18900" s="115"/>
    </row>
    <row r="18901" spans="9:52" s="180" customFormat="1" x14ac:dyDescent="0.25">
      <c r="I18901" s="203"/>
      <c r="AZ18901" s="115"/>
    </row>
    <row r="18902" spans="9:52" s="180" customFormat="1" x14ac:dyDescent="0.25">
      <c r="I18902" s="203"/>
      <c r="AZ18902" s="115"/>
    </row>
    <row r="18903" spans="9:52" s="180" customFormat="1" x14ac:dyDescent="0.25">
      <c r="I18903" s="203"/>
      <c r="AZ18903" s="115"/>
    </row>
    <row r="18904" spans="9:52" s="180" customFormat="1" x14ac:dyDescent="0.25">
      <c r="I18904" s="203"/>
      <c r="AZ18904" s="115"/>
    </row>
    <row r="18905" spans="9:52" s="180" customFormat="1" x14ac:dyDescent="0.25">
      <c r="I18905" s="203"/>
      <c r="AZ18905" s="115"/>
    </row>
    <row r="18906" spans="9:52" s="180" customFormat="1" x14ac:dyDescent="0.25">
      <c r="I18906" s="203"/>
      <c r="AZ18906" s="115"/>
    </row>
    <row r="18907" spans="9:52" s="180" customFormat="1" x14ac:dyDescent="0.25">
      <c r="I18907" s="203"/>
      <c r="AZ18907" s="115"/>
    </row>
    <row r="18908" spans="9:52" s="180" customFormat="1" x14ac:dyDescent="0.25">
      <c r="I18908" s="203"/>
      <c r="AZ18908" s="115"/>
    </row>
    <row r="18909" spans="9:52" s="180" customFormat="1" x14ac:dyDescent="0.25">
      <c r="I18909" s="203"/>
      <c r="AZ18909" s="115"/>
    </row>
    <row r="18910" spans="9:52" s="180" customFormat="1" x14ac:dyDescent="0.25">
      <c r="I18910" s="203"/>
      <c r="AZ18910" s="115"/>
    </row>
    <row r="18911" spans="9:52" s="180" customFormat="1" x14ac:dyDescent="0.25">
      <c r="I18911" s="203"/>
      <c r="AZ18911" s="115"/>
    </row>
    <row r="18912" spans="9:52" s="180" customFormat="1" x14ac:dyDescent="0.25">
      <c r="I18912" s="203"/>
      <c r="AZ18912" s="115"/>
    </row>
    <row r="18913" spans="9:52" s="180" customFormat="1" x14ac:dyDescent="0.25">
      <c r="I18913" s="203"/>
      <c r="AZ18913" s="115"/>
    </row>
    <row r="18914" spans="9:52" s="180" customFormat="1" x14ac:dyDescent="0.25">
      <c r="I18914" s="203"/>
      <c r="AZ18914" s="115"/>
    </row>
    <row r="18915" spans="9:52" s="180" customFormat="1" x14ac:dyDescent="0.25">
      <c r="I18915" s="203"/>
      <c r="AZ18915" s="115"/>
    </row>
    <row r="18916" spans="9:52" s="180" customFormat="1" x14ac:dyDescent="0.25">
      <c r="I18916" s="203"/>
      <c r="AZ18916" s="115"/>
    </row>
    <row r="18917" spans="9:52" s="180" customFormat="1" x14ac:dyDescent="0.25">
      <c r="I18917" s="203"/>
      <c r="AZ18917" s="115"/>
    </row>
    <row r="18918" spans="9:52" s="180" customFormat="1" x14ac:dyDescent="0.25">
      <c r="I18918" s="203"/>
      <c r="AZ18918" s="115"/>
    </row>
    <row r="18919" spans="9:52" s="180" customFormat="1" x14ac:dyDescent="0.25">
      <c r="I18919" s="203"/>
      <c r="AZ18919" s="115"/>
    </row>
    <row r="18920" spans="9:52" s="180" customFormat="1" x14ac:dyDescent="0.25">
      <c r="I18920" s="203"/>
      <c r="AZ18920" s="115"/>
    </row>
    <row r="18921" spans="9:52" s="180" customFormat="1" x14ac:dyDescent="0.25">
      <c r="I18921" s="203"/>
      <c r="AZ18921" s="115"/>
    </row>
    <row r="18922" spans="9:52" s="180" customFormat="1" x14ac:dyDescent="0.25">
      <c r="I18922" s="203"/>
      <c r="AZ18922" s="115"/>
    </row>
    <row r="18923" spans="9:52" s="180" customFormat="1" x14ac:dyDescent="0.25">
      <c r="I18923" s="203"/>
      <c r="AZ18923" s="115"/>
    </row>
    <row r="18924" spans="9:52" s="180" customFormat="1" x14ac:dyDescent="0.25">
      <c r="I18924" s="203"/>
      <c r="AZ18924" s="115"/>
    </row>
    <row r="18925" spans="9:52" s="180" customFormat="1" x14ac:dyDescent="0.25">
      <c r="I18925" s="203"/>
      <c r="AZ18925" s="115"/>
    </row>
    <row r="18926" spans="9:52" s="180" customFormat="1" x14ac:dyDescent="0.25">
      <c r="I18926" s="203"/>
      <c r="AZ18926" s="115"/>
    </row>
    <row r="18927" spans="9:52" s="180" customFormat="1" x14ac:dyDescent="0.25">
      <c r="I18927" s="203"/>
      <c r="AZ18927" s="115"/>
    </row>
    <row r="18928" spans="9:52" s="180" customFormat="1" x14ac:dyDescent="0.25">
      <c r="I18928" s="203"/>
      <c r="AZ18928" s="115"/>
    </row>
    <row r="18929" spans="9:52" s="180" customFormat="1" x14ac:dyDescent="0.25">
      <c r="I18929" s="203"/>
      <c r="AZ18929" s="115"/>
    </row>
    <row r="18930" spans="9:52" s="180" customFormat="1" x14ac:dyDescent="0.25">
      <c r="I18930" s="203"/>
      <c r="AZ18930" s="115"/>
    </row>
    <row r="18931" spans="9:52" s="180" customFormat="1" x14ac:dyDescent="0.25">
      <c r="I18931" s="203"/>
      <c r="AZ18931" s="115"/>
    </row>
    <row r="18932" spans="9:52" s="180" customFormat="1" x14ac:dyDescent="0.25">
      <c r="I18932" s="203"/>
      <c r="AZ18932" s="115"/>
    </row>
    <row r="18933" spans="9:52" s="180" customFormat="1" x14ac:dyDescent="0.25">
      <c r="I18933" s="203"/>
      <c r="AZ18933" s="115"/>
    </row>
    <row r="18934" spans="9:52" s="180" customFormat="1" x14ac:dyDescent="0.25">
      <c r="I18934" s="203"/>
      <c r="AZ18934" s="115"/>
    </row>
    <row r="18935" spans="9:52" s="180" customFormat="1" x14ac:dyDescent="0.25">
      <c r="I18935" s="203"/>
      <c r="AZ18935" s="115"/>
    </row>
    <row r="18936" spans="9:52" s="180" customFormat="1" x14ac:dyDescent="0.25">
      <c r="I18936" s="203"/>
      <c r="AZ18936" s="115"/>
    </row>
    <row r="18937" spans="9:52" s="180" customFormat="1" x14ac:dyDescent="0.25">
      <c r="I18937" s="203"/>
      <c r="AZ18937" s="115"/>
    </row>
    <row r="18938" spans="9:52" s="180" customFormat="1" x14ac:dyDescent="0.25">
      <c r="I18938" s="203"/>
      <c r="AZ18938" s="115"/>
    </row>
    <row r="18939" spans="9:52" s="180" customFormat="1" x14ac:dyDescent="0.25">
      <c r="I18939" s="203"/>
      <c r="AZ18939" s="115"/>
    </row>
    <row r="18940" spans="9:52" s="180" customFormat="1" x14ac:dyDescent="0.25">
      <c r="I18940" s="203"/>
      <c r="AZ18940" s="115"/>
    </row>
    <row r="18941" spans="9:52" s="180" customFormat="1" x14ac:dyDescent="0.25">
      <c r="I18941" s="203"/>
      <c r="AZ18941" s="115"/>
    </row>
    <row r="18942" spans="9:52" s="180" customFormat="1" x14ac:dyDescent="0.25">
      <c r="I18942" s="203"/>
      <c r="AZ18942" s="115"/>
    </row>
    <row r="18943" spans="9:52" s="180" customFormat="1" x14ac:dyDescent="0.25">
      <c r="I18943" s="203"/>
      <c r="AZ18943" s="115"/>
    </row>
    <row r="18944" spans="9:52" s="180" customFormat="1" x14ac:dyDescent="0.25">
      <c r="I18944" s="203"/>
      <c r="AZ18944" s="115"/>
    </row>
    <row r="18945" spans="9:52" s="180" customFormat="1" x14ac:dyDescent="0.25">
      <c r="I18945" s="203"/>
      <c r="AZ18945" s="115"/>
    </row>
    <row r="18946" spans="9:52" s="180" customFormat="1" x14ac:dyDescent="0.25">
      <c r="I18946" s="203"/>
      <c r="AZ18946" s="115"/>
    </row>
    <row r="18947" spans="9:52" s="180" customFormat="1" x14ac:dyDescent="0.25">
      <c r="I18947" s="203"/>
      <c r="AZ18947" s="115"/>
    </row>
    <row r="18948" spans="9:52" s="180" customFormat="1" x14ac:dyDescent="0.25">
      <c r="I18948" s="203"/>
      <c r="AZ18948" s="115"/>
    </row>
    <row r="18949" spans="9:52" s="180" customFormat="1" x14ac:dyDescent="0.25">
      <c r="I18949" s="203"/>
      <c r="AZ18949" s="115"/>
    </row>
    <row r="18950" spans="9:52" s="180" customFormat="1" x14ac:dyDescent="0.25">
      <c r="I18950" s="203"/>
      <c r="AZ18950" s="115"/>
    </row>
    <row r="18951" spans="9:52" s="180" customFormat="1" x14ac:dyDescent="0.25">
      <c r="I18951" s="203"/>
      <c r="AZ18951" s="115"/>
    </row>
    <row r="18952" spans="9:52" s="180" customFormat="1" x14ac:dyDescent="0.25">
      <c r="I18952" s="203"/>
      <c r="AZ18952" s="115"/>
    </row>
    <row r="18953" spans="9:52" s="180" customFormat="1" x14ac:dyDescent="0.25">
      <c r="I18953" s="203"/>
      <c r="AZ18953" s="115"/>
    </row>
    <row r="18954" spans="9:52" s="180" customFormat="1" x14ac:dyDescent="0.25">
      <c r="I18954" s="203"/>
      <c r="AZ18954" s="115"/>
    </row>
    <row r="18955" spans="9:52" s="180" customFormat="1" x14ac:dyDescent="0.25">
      <c r="I18955" s="203"/>
      <c r="AZ18955" s="115"/>
    </row>
    <row r="18956" spans="9:52" s="180" customFormat="1" x14ac:dyDescent="0.25">
      <c r="I18956" s="203"/>
      <c r="AZ18956" s="115"/>
    </row>
    <row r="18957" spans="9:52" s="180" customFormat="1" x14ac:dyDescent="0.25">
      <c r="I18957" s="203"/>
      <c r="AZ18957" s="115"/>
    </row>
    <row r="18958" spans="9:52" s="180" customFormat="1" x14ac:dyDescent="0.25">
      <c r="I18958" s="203"/>
      <c r="AZ18958" s="115"/>
    </row>
    <row r="18959" spans="9:52" s="180" customFormat="1" x14ac:dyDescent="0.25">
      <c r="I18959" s="203"/>
      <c r="AZ18959" s="115"/>
    </row>
    <row r="18960" spans="9:52" s="180" customFormat="1" x14ac:dyDescent="0.25">
      <c r="I18960" s="203"/>
      <c r="AZ18960" s="115"/>
    </row>
    <row r="18961" spans="9:52" s="180" customFormat="1" x14ac:dyDescent="0.25">
      <c r="I18961" s="203"/>
      <c r="AZ18961" s="115"/>
    </row>
    <row r="18962" spans="9:52" s="180" customFormat="1" x14ac:dyDescent="0.25">
      <c r="I18962" s="203"/>
      <c r="AZ18962" s="115"/>
    </row>
    <row r="18963" spans="9:52" s="180" customFormat="1" x14ac:dyDescent="0.25">
      <c r="I18963" s="203"/>
      <c r="AZ18963" s="115"/>
    </row>
    <row r="18964" spans="9:52" s="180" customFormat="1" x14ac:dyDescent="0.25">
      <c r="I18964" s="203"/>
      <c r="AZ18964" s="115"/>
    </row>
    <row r="18965" spans="9:52" s="180" customFormat="1" x14ac:dyDescent="0.25">
      <c r="I18965" s="203"/>
      <c r="AZ18965" s="115"/>
    </row>
    <row r="18966" spans="9:52" s="180" customFormat="1" x14ac:dyDescent="0.25">
      <c r="I18966" s="203"/>
      <c r="AZ18966" s="115"/>
    </row>
    <row r="18967" spans="9:52" s="180" customFormat="1" x14ac:dyDescent="0.25">
      <c r="I18967" s="203"/>
      <c r="AZ18967" s="115"/>
    </row>
    <row r="18968" spans="9:52" s="180" customFormat="1" x14ac:dyDescent="0.25">
      <c r="I18968" s="203"/>
      <c r="AZ18968" s="115"/>
    </row>
    <row r="18969" spans="9:52" s="180" customFormat="1" x14ac:dyDescent="0.25">
      <c r="I18969" s="203"/>
      <c r="AZ18969" s="115"/>
    </row>
    <row r="18970" spans="9:52" s="180" customFormat="1" x14ac:dyDescent="0.25">
      <c r="I18970" s="203"/>
      <c r="AZ18970" s="115"/>
    </row>
    <row r="18971" spans="9:52" s="180" customFormat="1" x14ac:dyDescent="0.25">
      <c r="I18971" s="203"/>
      <c r="AZ18971" s="115"/>
    </row>
    <row r="18972" spans="9:52" s="180" customFormat="1" x14ac:dyDescent="0.25">
      <c r="I18972" s="203"/>
      <c r="AZ18972" s="115"/>
    </row>
    <row r="18973" spans="9:52" s="180" customFormat="1" x14ac:dyDescent="0.25">
      <c r="I18973" s="203"/>
      <c r="AZ18973" s="115"/>
    </row>
    <row r="18974" spans="9:52" s="180" customFormat="1" x14ac:dyDescent="0.25">
      <c r="I18974" s="203"/>
      <c r="AZ18974" s="115"/>
    </row>
    <row r="18975" spans="9:52" s="180" customFormat="1" x14ac:dyDescent="0.25">
      <c r="I18975" s="203"/>
      <c r="AZ18975" s="115"/>
    </row>
    <row r="18976" spans="9:52" s="180" customFormat="1" x14ac:dyDescent="0.25">
      <c r="I18976" s="203"/>
      <c r="AZ18976" s="115"/>
    </row>
    <row r="18977" spans="9:52" s="180" customFormat="1" x14ac:dyDescent="0.25">
      <c r="I18977" s="203"/>
      <c r="AZ18977" s="115"/>
    </row>
    <row r="18978" spans="9:52" s="180" customFormat="1" x14ac:dyDescent="0.25">
      <c r="I18978" s="203"/>
      <c r="AZ18978" s="115"/>
    </row>
    <row r="18979" spans="9:52" s="180" customFormat="1" x14ac:dyDescent="0.25">
      <c r="I18979" s="203"/>
      <c r="AZ18979" s="115"/>
    </row>
    <row r="18980" spans="9:52" s="180" customFormat="1" x14ac:dyDescent="0.25">
      <c r="I18980" s="203"/>
      <c r="AZ18980" s="115"/>
    </row>
    <row r="18981" spans="9:52" s="180" customFormat="1" x14ac:dyDescent="0.25">
      <c r="I18981" s="203"/>
      <c r="AZ18981" s="115"/>
    </row>
    <row r="18982" spans="9:52" s="180" customFormat="1" x14ac:dyDescent="0.25">
      <c r="I18982" s="203"/>
      <c r="AZ18982" s="115"/>
    </row>
    <row r="18983" spans="9:52" s="180" customFormat="1" x14ac:dyDescent="0.25">
      <c r="I18983" s="203"/>
      <c r="AZ18983" s="115"/>
    </row>
    <row r="18984" spans="9:52" s="180" customFormat="1" x14ac:dyDescent="0.25">
      <c r="I18984" s="203"/>
      <c r="AZ18984" s="115"/>
    </row>
    <row r="18985" spans="9:52" s="180" customFormat="1" x14ac:dyDescent="0.25">
      <c r="I18985" s="203"/>
      <c r="AZ18985" s="115"/>
    </row>
    <row r="18986" spans="9:52" s="180" customFormat="1" x14ac:dyDescent="0.25">
      <c r="I18986" s="203"/>
      <c r="AZ18986" s="115"/>
    </row>
    <row r="18987" spans="9:52" s="180" customFormat="1" x14ac:dyDescent="0.25">
      <c r="I18987" s="203"/>
      <c r="AZ18987" s="115"/>
    </row>
    <row r="18988" spans="9:52" s="180" customFormat="1" x14ac:dyDescent="0.25">
      <c r="I18988" s="203"/>
      <c r="AZ18988" s="115"/>
    </row>
    <row r="18989" spans="9:52" s="180" customFormat="1" x14ac:dyDescent="0.25">
      <c r="I18989" s="203"/>
      <c r="AZ18989" s="115"/>
    </row>
    <row r="18990" spans="9:52" s="180" customFormat="1" x14ac:dyDescent="0.25">
      <c r="I18990" s="203"/>
      <c r="AZ18990" s="115"/>
    </row>
    <row r="18991" spans="9:52" s="180" customFormat="1" x14ac:dyDescent="0.25">
      <c r="I18991" s="203"/>
      <c r="AZ18991" s="115"/>
    </row>
    <row r="18992" spans="9:52" s="180" customFormat="1" x14ac:dyDescent="0.25">
      <c r="I18992" s="203"/>
      <c r="AZ18992" s="115"/>
    </row>
    <row r="18993" spans="9:52" s="180" customFormat="1" x14ac:dyDescent="0.25">
      <c r="I18993" s="203"/>
      <c r="AZ18993" s="115"/>
    </row>
    <row r="18994" spans="9:52" s="180" customFormat="1" x14ac:dyDescent="0.25">
      <c r="I18994" s="203"/>
      <c r="AZ18994" s="115"/>
    </row>
    <row r="18995" spans="9:52" s="180" customFormat="1" x14ac:dyDescent="0.25">
      <c r="I18995" s="203"/>
      <c r="AZ18995" s="115"/>
    </row>
    <row r="18996" spans="9:52" s="180" customFormat="1" x14ac:dyDescent="0.25">
      <c r="I18996" s="203"/>
      <c r="AZ18996" s="115"/>
    </row>
    <row r="18997" spans="9:52" s="180" customFormat="1" x14ac:dyDescent="0.25">
      <c r="I18997" s="203"/>
      <c r="AZ18997" s="115"/>
    </row>
    <row r="18998" spans="9:52" s="180" customFormat="1" x14ac:dyDescent="0.25">
      <c r="I18998" s="203"/>
      <c r="AZ18998" s="115"/>
    </row>
    <row r="18999" spans="9:52" s="180" customFormat="1" x14ac:dyDescent="0.25">
      <c r="I18999" s="203"/>
      <c r="AZ18999" s="115"/>
    </row>
    <row r="19000" spans="9:52" s="180" customFormat="1" x14ac:dyDescent="0.25">
      <c r="I19000" s="203"/>
      <c r="AZ19000" s="115"/>
    </row>
    <row r="19001" spans="9:52" s="180" customFormat="1" x14ac:dyDescent="0.25">
      <c r="I19001" s="203"/>
      <c r="AZ19001" s="115"/>
    </row>
    <row r="19002" spans="9:52" s="180" customFormat="1" x14ac:dyDescent="0.25">
      <c r="I19002" s="203"/>
      <c r="AZ19002" s="115"/>
    </row>
    <row r="19003" spans="9:52" s="180" customFormat="1" x14ac:dyDescent="0.25">
      <c r="I19003" s="203"/>
      <c r="AZ19003" s="115"/>
    </row>
    <row r="19004" spans="9:52" s="180" customFormat="1" x14ac:dyDescent="0.25">
      <c r="I19004" s="203"/>
      <c r="AZ19004" s="115"/>
    </row>
    <row r="19005" spans="9:52" s="180" customFormat="1" x14ac:dyDescent="0.25">
      <c r="I19005" s="203"/>
      <c r="AZ19005" s="115"/>
    </row>
    <row r="19006" spans="9:52" s="180" customFormat="1" x14ac:dyDescent="0.25">
      <c r="I19006" s="203"/>
      <c r="AZ19006" s="115"/>
    </row>
    <row r="19007" spans="9:52" s="180" customFormat="1" x14ac:dyDescent="0.25">
      <c r="I19007" s="203"/>
      <c r="AZ19007" s="115"/>
    </row>
    <row r="19008" spans="9:52" s="180" customFormat="1" x14ac:dyDescent="0.25">
      <c r="I19008" s="203"/>
      <c r="AZ19008" s="115"/>
    </row>
    <row r="19009" spans="9:52" s="180" customFormat="1" x14ac:dyDescent="0.25">
      <c r="I19009" s="203"/>
      <c r="AZ19009" s="115"/>
    </row>
    <row r="19010" spans="9:52" s="180" customFormat="1" x14ac:dyDescent="0.25">
      <c r="I19010" s="203"/>
      <c r="AZ19010" s="115"/>
    </row>
    <row r="19011" spans="9:52" s="180" customFormat="1" x14ac:dyDescent="0.25">
      <c r="I19011" s="203"/>
      <c r="AZ19011" s="115"/>
    </row>
    <row r="19012" spans="9:52" s="180" customFormat="1" x14ac:dyDescent="0.25">
      <c r="I19012" s="203"/>
      <c r="AZ19012" s="115"/>
    </row>
    <row r="19013" spans="9:52" s="180" customFormat="1" x14ac:dyDescent="0.25">
      <c r="I19013" s="203"/>
      <c r="AZ19013" s="115"/>
    </row>
    <row r="19014" spans="9:52" s="180" customFormat="1" x14ac:dyDescent="0.25">
      <c r="I19014" s="203"/>
      <c r="AZ19014" s="115"/>
    </row>
    <row r="19015" spans="9:52" s="180" customFormat="1" x14ac:dyDescent="0.25">
      <c r="I19015" s="203"/>
      <c r="AZ19015" s="115"/>
    </row>
    <row r="19016" spans="9:52" s="180" customFormat="1" x14ac:dyDescent="0.25">
      <c r="I19016" s="203"/>
      <c r="AZ19016" s="115"/>
    </row>
    <row r="19017" spans="9:52" s="180" customFormat="1" x14ac:dyDescent="0.25">
      <c r="I19017" s="203"/>
      <c r="AZ19017" s="115"/>
    </row>
    <row r="19018" spans="9:52" s="180" customFormat="1" x14ac:dyDescent="0.25">
      <c r="I19018" s="203"/>
      <c r="AZ19018" s="115"/>
    </row>
    <row r="19019" spans="9:52" s="180" customFormat="1" x14ac:dyDescent="0.25">
      <c r="I19019" s="203"/>
      <c r="AZ19019" s="115"/>
    </row>
    <row r="19020" spans="9:52" s="180" customFormat="1" x14ac:dyDescent="0.25">
      <c r="I19020" s="203"/>
      <c r="AZ19020" s="115"/>
    </row>
    <row r="19021" spans="9:52" s="180" customFormat="1" x14ac:dyDescent="0.25">
      <c r="I19021" s="203"/>
      <c r="AZ19021" s="115"/>
    </row>
    <row r="19022" spans="9:52" s="180" customFormat="1" x14ac:dyDescent="0.25">
      <c r="I19022" s="203"/>
      <c r="AZ19022" s="115"/>
    </row>
    <row r="19023" spans="9:52" s="180" customFormat="1" x14ac:dyDescent="0.25">
      <c r="I19023" s="203"/>
      <c r="AZ19023" s="115"/>
    </row>
    <row r="19024" spans="9:52" s="180" customFormat="1" x14ac:dyDescent="0.25">
      <c r="I19024" s="203"/>
      <c r="AZ19024" s="115"/>
    </row>
    <row r="19025" spans="9:52" s="180" customFormat="1" x14ac:dyDescent="0.25">
      <c r="I19025" s="203"/>
      <c r="AZ19025" s="115"/>
    </row>
    <row r="19026" spans="9:52" s="180" customFormat="1" x14ac:dyDescent="0.25">
      <c r="I19026" s="203"/>
      <c r="AZ19026" s="115"/>
    </row>
    <row r="19027" spans="9:52" s="180" customFormat="1" x14ac:dyDescent="0.25">
      <c r="I19027" s="203"/>
      <c r="AZ19027" s="115"/>
    </row>
    <row r="19028" spans="9:52" s="180" customFormat="1" x14ac:dyDescent="0.25">
      <c r="I19028" s="203"/>
      <c r="AZ19028" s="115"/>
    </row>
    <row r="19029" spans="9:52" s="180" customFormat="1" x14ac:dyDescent="0.25">
      <c r="I19029" s="203"/>
      <c r="AZ19029" s="115"/>
    </row>
    <row r="19030" spans="9:52" s="180" customFormat="1" x14ac:dyDescent="0.25">
      <c r="I19030" s="203"/>
      <c r="AZ19030" s="115"/>
    </row>
    <row r="19031" spans="9:52" s="180" customFormat="1" x14ac:dyDescent="0.25">
      <c r="I19031" s="203"/>
      <c r="AZ19031" s="115"/>
    </row>
    <row r="19032" spans="9:52" s="180" customFormat="1" x14ac:dyDescent="0.25">
      <c r="I19032" s="203"/>
      <c r="AZ19032" s="115"/>
    </row>
    <row r="19033" spans="9:52" s="180" customFormat="1" x14ac:dyDescent="0.25">
      <c r="I19033" s="203"/>
      <c r="AZ19033" s="115"/>
    </row>
    <row r="19034" spans="9:52" s="180" customFormat="1" x14ac:dyDescent="0.25">
      <c r="I19034" s="203"/>
      <c r="AZ19034" s="115"/>
    </row>
    <row r="19035" spans="9:52" s="180" customFormat="1" x14ac:dyDescent="0.25">
      <c r="I19035" s="203"/>
      <c r="AZ19035" s="115"/>
    </row>
    <row r="19036" spans="9:52" s="180" customFormat="1" x14ac:dyDescent="0.25">
      <c r="I19036" s="203"/>
      <c r="AZ19036" s="115"/>
    </row>
    <row r="19037" spans="9:52" s="180" customFormat="1" x14ac:dyDescent="0.25">
      <c r="I19037" s="203"/>
      <c r="AZ19037" s="115"/>
    </row>
    <row r="19038" spans="9:52" s="180" customFormat="1" x14ac:dyDescent="0.25">
      <c r="I19038" s="203"/>
      <c r="AZ19038" s="115"/>
    </row>
    <row r="19039" spans="9:52" s="180" customFormat="1" x14ac:dyDescent="0.25">
      <c r="I19039" s="203"/>
      <c r="AZ19039" s="115"/>
    </row>
    <row r="19040" spans="9:52" s="180" customFormat="1" x14ac:dyDescent="0.25">
      <c r="I19040" s="203"/>
      <c r="AZ19040" s="115"/>
    </row>
    <row r="19041" spans="9:52" s="180" customFormat="1" x14ac:dyDescent="0.25">
      <c r="I19041" s="203"/>
      <c r="AZ19041" s="115"/>
    </row>
    <row r="19042" spans="9:52" s="180" customFormat="1" x14ac:dyDescent="0.25">
      <c r="I19042" s="203"/>
      <c r="AZ19042" s="115"/>
    </row>
    <row r="19043" spans="9:52" s="180" customFormat="1" x14ac:dyDescent="0.25">
      <c r="I19043" s="203"/>
      <c r="AZ19043" s="115"/>
    </row>
    <row r="19044" spans="9:52" s="180" customFormat="1" x14ac:dyDescent="0.25">
      <c r="I19044" s="203"/>
      <c r="AZ19044" s="115"/>
    </row>
    <row r="19045" spans="9:52" s="180" customFormat="1" x14ac:dyDescent="0.25">
      <c r="I19045" s="203"/>
      <c r="AZ19045" s="115"/>
    </row>
    <row r="19046" spans="9:52" s="180" customFormat="1" x14ac:dyDescent="0.25">
      <c r="I19046" s="203"/>
      <c r="AZ19046" s="115"/>
    </row>
    <row r="19047" spans="9:52" s="180" customFormat="1" x14ac:dyDescent="0.25">
      <c r="I19047" s="203"/>
      <c r="AZ19047" s="115"/>
    </row>
    <row r="19048" spans="9:52" s="180" customFormat="1" x14ac:dyDescent="0.25">
      <c r="I19048" s="203"/>
      <c r="AZ19048" s="115"/>
    </row>
    <row r="19049" spans="9:52" s="180" customFormat="1" x14ac:dyDescent="0.25">
      <c r="I19049" s="203"/>
      <c r="AZ19049" s="115"/>
    </row>
    <row r="19050" spans="9:52" s="180" customFormat="1" x14ac:dyDescent="0.25">
      <c r="I19050" s="203"/>
      <c r="AZ19050" s="115"/>
    </row>
    <row r="19051" spans="9:52" s="180" customFormat="1" x14ac:dyDescent="0.25">
      <c r="I19051" s="203"/>
      <c r="AZ19051" s="115"/>
    </row>
    <row r="19052" spans="9:52" s="180" customFormat="1" x14ac:dyDescent="0.25">
      <c r="I19052" s="203"/>
      <c r="AZ19052" s="115"/>
    </row>
    <row r="19053" spans="9:52" s="180" customFormat="1" x14ac:dyDescent="0.25">
      <c r="I19053" s="203"/>
      <c r="AZ19053" s="115"/>
    </row>
    <row r="19054" spans="9:52" s="180" customFormat="1" x14ac:dyDescent="0.25">
      <c r="I19054" s="203"/>
      <c r="AZ19054" s="115"/>
    </row>
    <row r="19055" spans="9:52" s="180" customFormat="1" x14ac:dyDescent="0.25">
      <c r="I19055" s="203"/>
      <c r="AZ19055" s="115"/>
    </row>
    <row r="19056" spans="9:52" s="180" customFormat="1" x14ac:dyDescent="0.25">
      <c r="I19056" s="203"/>
      <c r="AZ19056" s="115"/>
    </row>
    <row r="19057" spans="9:52" s="180" customFormat="1" x14ac:dyDescent="0.25">
      <c r="I19057" s="203"/>
      <c r="AZ19057" s="115"/>
    </row>
    <row r="19058" spans="9:52" s="180" customFormat="1" x14ac:dyDescent="0.25">
      <c r="I19058" s="203"/>
      <c r="AZ19058" s="115"/>
    </row>
    <row r="19059" spans="9:52" s="180" customFormat="1" x14ac:dyDescent="0.25">
      <c r="I19059" s="203"/>
      <c r="AZ19059" s="115"/>
    </row>
    <row r="19060" spans="9:52" s="180" customFormat="1" x14ac:dyDescent="0.25">
      <c r="I19060" s="203"/>
      <c r="AZ19060" s="115"/>
    </row>
    <row r="19061" spans="9:52" s="180" customFormat="1" x14ac:dyDescent="0.25">
      <c r="I19061" s="203"/>
      <c r="AZ19061" s="115"/>
    </row>
    <row r="19062" spans="9:52" s="180" customFormat="1" x14ac:dyDescent="0.25">
      <c r="I19062" s="203"/>
      <c r="AZ19062" s="115"/>
    </row>
    <row r="19063" spans="9:52" s="180" customFormat="1" x14ac:dyDescent="0.25">
      <c r="I19063" s="203"/>
      <c r="AZ19063" s="115"/>
    </row>
    <row r="19064" spans="9:52" s="180" customFormat="1" x14ac:dyDescent="0.25">
      <c r="I19064" s="203"/>
      <c r="AZ19064" s="115"/>
    </row>
    <row r="19065" spans="9:52" s="180" customFormat="1" x14ac:dyDescent="0.25">
      <c r="I19065" s="203"/>
      <c r="AZ19065" s="115"/>
    </row>
    <row r="19066" spans="9:52" s="180" customFormat="1" x14ac:dyDescent="0.25">
      <c r="I19066" s="203"/>
      <c r="AZ19066" s="115"/>
    </row>
    <row r="19067" spans="9:52" s="180" customFormat="1" x14ac:dyDescent="0.25">
      <c r="I19067" s="203"/>
      <c r="AZ19067" s="115"/>
    </row>
    <row r="19068" spans="9:52" s="180" customFormat="1" x14ac:dyDescent="0.25">
      <c r="I19068" s="203"/>
      <c r="AZ19068" s="115"/>
    </row>
    <row r="19069" spans="9:52" s="180" customFormat="1" x14ac:dyDescent="0.25">
      <c r="I19069" s="203"/>
      <c r="AZ19069" s="115"/>
    </row>
    <row r="19070" spans="9:52" s="180" customFormat="1" x14ac:dyDescent="0.25">
      <c r="I19070" s="203"/>
      <c r="AZ19070" s="115"/>
    </row>
    <row r="19071" spans="9:52" s="180" customFormat="1" x14ac:dyDescent="0.25">
      <c r="I19071" s="203"/>
      <c r="AZ19071" s="115"/>
    </row>
    <row r="19072" spans="9:52" s="180" customFormat="1" x14ac:dyDescent="0.25">
      <c r="I19072" s="203"/>
      <c r="AZ19072" s="115"/>
    </row>
    <row r="19073" spans="9:52" s="180" customFormat="1" x14ac:dyDescent="0.25">
      <c r="I19073" s="203"/>
      <c r="AZ19073" s="115"/>
    </row>
    <row r="19074" spans="9:52" s="180" customFormat="1" x14ac:dyDescent="0.25">
      <c r="I19074" s="203"/>
      <c r="AZ19074" s="115"/>
    </row>
    <row r="19075" spans="9:52" s="180" customFormat="1" x14ac:dyDescent="0.25">
      <c r="I19075" s="203"/>
      <c r="AZ19075" s="115"/>
    </row>
    <row r="19076" spans="9:52" s="180" customFormat="1" x14ac:dyDescent="0.25">
      <c r="I19076" s="203"/>
      <c r="AZ19076" s="115"/>
    </row>
    <row r="19077" spans="9:52" s="180" customFormat="1" x14ac:dyDescent="0.25">
      <c r="I19077" s="203"/>
      <c r="AZ19077" s="115"/>
    </row>
    <row r="19078" spans="9:52" s="180" customFormat="1" x14ac:dyDescent="0.25">
      <c r="I19078" s="203"/>
      <c r="AZ19078" s="115"/>
    </row>
    <row r="19079" spans="9:52" s="180" customFormat="1" x14ac:dyDescent="0.25">
      <c r="I19079" s="203"/>
      <c r="AZ19079" s="115"/>
    </row>
    <row r="19080" spans="9:52" s="180" customFormat="1" x14ac:dyDescent="0.25">
      <c r="I19080" s="203"/>
      <c r="AZ19080" s="115"/>
    </row>
    <row r="19081" spans="9:52" s="180" customFormat="1" x14ac:dyDescent="0.25">
      <c r="I19081" s="203"/>
      <c r="AZ19081" s="115"/>
    </row>
    <row r="19082" spans="9:52" s="180" customFormat="1" x14ac:dyDescent="0.25">
      <c r="I19082" s="203"/>
      <c r="AZ19082" s="115"/>
    </row>
    <row r="19083" spans="9:52" s="180" customFormat="1" x14ac:dyDescent="0.25">
      <c r="I19083" s="203"/>
      <c r="AZ19083" s="115"/>
    </row>
    <row r="19084" spans="9:52" s="180" customFormat="1" x14ac:dyDescent="0.25">
      <c r="I19084" s="203"/>
      <c r="AZ19084" s="115"/>
    </row>
    <row r="19085" spans="9:52" s="180" customFormat="1" x14ac:dyDescent="0.25">
      <c r="I19085" s="203"/>
      <c r="AZ19085" s="115"/>
    </row>
    <row r="19086" spans="9:52" s="180" customFormat="1" x14ac:dyDescent="0.25">
      <c r="I19086" s="203"/>
      <c r="AZ19086" s="115"/>
    </row>
    <row r="19087" spans="9:52" s="180" customFormat="1" x14ac:dyDescent="0.25">
      <c r="I19087" s="203"/>
      <c r="AZ19087" s="115"/>
    </row>
    <row r="19088" spans="9:52" s="180" customFormat="1" x14ac:dyDescent="0.25">
      <c r="I19088" s="203"/>
      <c r="AZ19088" s="115"/>
    </row>
    <row r="19089" spans="9:52" s="180" customFormat="1" x14ac:dyDescent="0.25">
      <c r="I19089" s="203"/>
      <c r="AZ19089" s="115"/>
    </row>
    <row r="19090" spans="9:52" s="180" customFormat="1" x14ac:dyDescent="0.25">
      <c r="I19090" s="203"/>
      <c r="AZ19090" s="115"/>
    </row>
    <row r="19091" spans="9:52" s="180" customFormat="1" x14ac:dyDescent="0.25">
      <c r="I19091" s="203"/>
      <c r="AZ19091" s="115"/>
    </row>
    <row r="19092" spans="9:52" s="180" customFormat="1" x14ac:dyDescent="0.25">
      <c r="I19092" s="203"/>
      <c r="AZ19092" s="115"/>
    </row>
    <row r="19093" spans="9:52" s="180" customFormat="1" x14ac:dyDescent="0.25">
      <c r="I19093" s="203"/>
      <c r="AZ19093" s="115"/>
    </row>
    <row r="19094" spans="9:52" s="180" customFormat="1" x14ac:dyDescent="0.25">
      <c r="I19094" s="203"/>
      <c r="AZ19094" s="115"/>
    </row>
    <row r="19095" spans="9:52" s="180" customFormat="1" x14ac:dyDescent="0.25">
      <c r="I19095" s="203"/>
      <c r="AZ19095" s="115"/>
    </row>
    <row r="19096" spans="9:52" s="180" customFormat="1" x14ac:dyDescent="0.25">
      <c r="I19096" s="203"/>
      <c r="AZ19096" s="115"/>
    </row>
    <row r="19097" spans="9:52" s="180" customFormat="1" x14ac:dyDescent="0.25">
      <c r="I19097" s="203"/>
      <c r="AZ19097" s="115"/>
    </row>
    <row r="19098" spans="9:52" s="180" customFormat="1" x14ac:dyDescent="0.25">
      <c r="I19098" s="203"/>
      <c r="AZ19098" s="115"/>
    </row>
    <row r="19099" spans="9:52" s="180" customFormat="1" x14ac:dyDescent="0.25">
      <c r="I19099" s="203"/>
      <c r="AZ19099" s="115"/>
    </row>
    <row r="19100" spans="9:52" s="180" customFormat="1" x14ac:dyDescent="0.25">
      <c r="I19100" s="203"/>
      <c r="AZ19100" s="115"/>
    </row>
    <row r="19101" spans="9:52" s="180" customFormat="1" x14ac:dyDescent="0.25">
      <c r="I19101" s="203"/>
      <c r="AZ19101" s="115"/>
    </row>
    <row r="19102" spans="9:52" s="180" customFormat="1" x14ac:dyDescent="0.25">
      <c r="I19102" s="203"/>
      <c r="AZ19102" s="115"/>
    </row>
    <row r="19103" spans="9:52" s="180" customFormat="1" x14ac:dyDescent="0.25">
      <c r="I19103" s="203"/>
      <c r="AZ19103" s="115"/>
    </row>
    <row r="19104" spans="9:52" s="180" customFormat="1" x14ac:dyDescent="0.25">
      <c r="I19104" s="203"/>
      <c r="AZ19104" s="115"/>
    </row>
    <row r="19105" spans="9:52" s="180" customFormat="1" x14ac:dyDescent="0.25">
      <c r="I19105" s="203"/>
      <c r="AZ19105" s="115"/>
    </row>
    <row r="19106" spans="9:52" s="180" customFormat="1" x14ac:dyDescent="0.25">
      <c r="I19106" s="203"/>
      <c r="AZ19106" s="115"/>
    </row>
    <row r="19107" spans="9:52" s="180" customFormat="1" x14ac:dyDescent="0.25">
      <c r="I19107" s="203"/>
      <c r="AZ19107" s="115"/>
    </row>
    <row r="19108" spans="9:52" s="180" customFormat="1" x14ac:dyDescent="0.25">
      <c r="I19108" s="203"/>
      <c r="AZ19108" s="115"/>
    </row>
    <row r="19109" spans="9:52" s="180" customFormat="1" x14ac:dyDescent="0.25">
      <c r="I19109" s="203"/>
      <c r="AZ19109" s="115"/>
    </row>
    <row r="19110" spans="9:52" s="180" customFormat="1" x14ac:dyDescent="0.25">
      <c r="I19110" s="203"/>
      <c r="AZ19110" s="115"/>
    </row>
    <row r="19111" spans="9:52" s="180" customFormat="1" x14ac:dyDescent="0.25">
      <c r="I19111" s="203"/>
      <c r="AZ19111" s="115"/>
    </row>
    <row r="19112" spans="9:52" s="180" customFormat="1" x14ac:dyDescent="0.25">
      <c r="I19112" s="203"/>
      <c r="AZ19112" s="115"/>
    </row>
    <row r="19113" spans="9:52" s="180" customFormat="1" x14ac:dyDescent="0.25">
      <c r="I19113" s="203"/>
      <c r="AZ19113" s="115"/>
    </row>
    <row r="19114" spans="9:52" s="180" customFormat="1" x14ac:dyDescent="0.25">
      <c r="I19114" s="203"/>
      <c r="AZ19114" s="115"/>
    </row>
    <row r="19115" spans="9:52" s="180" customFormat="1" x14ac:dyDescent="0.25">
      <c r="I19115" s="203"/>
      <c r="AZ19115" s="115"/>
    </row>
    <row r="19116" spans="9:52" s="180" customFormat="1" x14ac:dyDescent="0.25">
      <c r="I19116" s="203"/>
      <c r="AZ19116" s="115"/>
    </row>
    <row r="19117" spans="9:52" s="180" customFormat="1" x14ac:dyDescent="0.25">
      <c r="I19117" s="203"/>
      <c r="AZ19117" s="115"/>
    </row>
    <row r="19118" spans="9:52" s="180" customFormat="1" x14ac:dyDescent="0.25">
      <c r="I19118" s="203"/>
      <c r="AZ19118" s="115"/>
    </row>
    <row r="19119" spans="9:52" s="180" customFormat="1" x14ac:dyDescent="0.25">
      <c r="I19119" s="203"/>
      <c r="AZ19119" s="115"/>
    </row>
    <row r="19120" spans="9:52" s="180" customFormat="1" x14ac:dyDescent="0.25">
      <c r="I19120" s="203"/>
      <c r="AZ19120" s="115"/>
    </row>
    <row r="19121" spans="9:52" s="180" customFormat="1" x14ac:dyDescent="0.25">
      <c r="I19121" s="203"/>
      <c r="AZ19121" s="115"/>
    </row>
    <row r="19122" spans="9:52" s="180" customFormat="1" x14ac:dyDescent="0.25">
      <c r="I19122" s="203"/>
      <c r="AZ19122" s="115"/>
    </row>
    <row r="19123" spans="9:52" s="180" customFormat="1" x14ac:dyDescent="0.25">
      <c r="I19123" s="203"/>
      <c r="AZ19123" s="115"/>
    </row>
    <row r="19124" spans="9:52" s="180" customFormat="1" x14ac:dyDescent="0.25">
      <c r="I19124" s="203"/>
      <c r="AZ19124" s="115"/>
    </row>
    <row r="19125" spans="9:52" s="180" customFormat="1" x14ac:dyDescent="0.25">
      <c r="I19125" s="203"/>
      <c r="AZ19125" s="115"/>
    </row>
    <row r="19126" spans="9:52" s="180" customFormat="1" x14ac:dyDescent="0.25">
      <c r="I19126" s="203"/>
      <c r="AZ19126" s="115"/>
    </row>
    <row r="19127" spans="9:52" s="180" customFormat="1" x14ac:dyDescent="0.25">
      <c r="I19127" s="203"/>
      <c r="AZ19127" s="115"/>
    </row>
    <row r="19128" spans="9:52" s="180" customFormat="1" x14ac:dyDescent="0.25">
      <c r="I19128" s="203"/>
      <c r="AZ19128" s="115"/>
    </row>
    <row r="19129" spans="9:52" s="180" customFormat="1" x14ac:dyDescent="0.25">
      <c r="I19129" s="203"/>
      <c r="AZ19129" s="115"/>
    </row>
    <row r="19130" spans="9:52" s="180" customFormat="1" x14ac:dyDescent="0.25">
      <c r="I19130" s="203"/>
      <c r="AZ19130" s="115"/>
    </row>
    <row r="19131" spans="9:52" s="180" customFormat="1" x14ac:dyDescent="0.25">
      <c r="I19131" s="203"/>
      <c r="AZ19131" s="115"/>
    </row>
    <row r="19132" spans="9:52" s="180" customFormat="1" x14ac:dyDescent="0.25">
      <c r="I19132" s="203"/>
      <c r="AZ19132" s="115"/>
    </row>
    <row r="19133" spans="9:52" s="180" customFormat="1" x14ac:dyDescent="0.25">
      <c r="I19133" s="203"/>
      <c r="AZ19133" s="115"/>
    </row>
    <row r="19134" spans="9:52" s="180" customFormat="1" x14ac:dyDescent="0.25">
      <c r="I19134" s="203"/>
      <c r="AZ19134" s="115"/>
    </row>
    <row r="19135" spans="9:52" s="180" customFormat="1" x14ac:dyDescent="0.25">
      <c r="I19135" s="203"/>
      <c r="AZ19135" s="115"/>
    </row>
    <row r="19136" spans="9:52" s="180" customFormat="1" x14ac:dyDescent="0.25">
      <c r="I19136" s="203"/>
      <c r="AZ19136" s="115"/>
    </row>
    <row r="19137" spans="9:52" s="180" customFormat="1" x14ac:dyDescent="0.25">
      <c r="I19137" s="203"/>
      <c r="AZ19137" s="115"/>
    </row>
    <row r="19138" spans="9:52" s="180" customFormat="1" x14ac:dyDescent="0.25">
      <c r="I19138" s="203"/>
      <c r="AZ19138" s="115"/>
    </row>
    <row r="19139" spans="9:52" s="180" customFormat="1" x14ac:dyDescent="0.25">
      <c r="I19139" s="203"/>
      <c r="AZ19139" s="115"/>
    </row>
    <row r="19140" spans="9:52" s="180" customFormat="1" x14ac:dyDescent="0.25">
      <c r="I19140" s="203"/>
      <c r="AZ19140" s="115"/>
    </row>
    <row r="19141" spans="9:52" s="180" customFormat="1" x14ac:dyDescent="0.25">
      <c r="I19141" s="203"/>
      <c r="AZ19141" s="115"/>
    </row>
    <row r="19142" spans="9:52" s="180" customFormat="1" x14ac:dyDescent="0.25">
      <c r="I19142" s="203"/>
      <c r="AZ19142" s="115"/>
    </row>
    <row r="19143" spans="9:52" s="180" customFormat="1" x14ac:dyDescent="0.25">
      <c r="I19143" s="203"/>
      <c r="AZ19143" s="115"/>
    </row>
    <row r="19144" spans="9:52" s="180" customFormat="1" x14ac:dyDescent="0.25">
      <c r="I19144" s="203"/>
      <c r="AZ19144" s="115"/>
    </row>
    <row r="19145" spans="9:52" s="180" customFormat="1" x14ac:dyDescent="0.25">
      <c r="I19145" s="203"/>
      <c r="AZ19145" s="115"/>
    </row>
    <row r="19146" spans="9:52" s="180" customFormat="1" x14ac:dyDescent="0.25">
      <c r="I19146" s="203"/>
      <c r="AZ19146" s="115"/>
    </row>
    <row r="19147" spans="9:52" s="180" customFormat="1" x14ac:dyDescent="0.25">
      <c r="I19147" s="203"/>
      <c r="AZ19147" s="115"/>
    </row>
    <row r="19148" spans="9:52" s="180" customFormat="1" x14ac:dyDescent="0.25">
      <c r="I19148" s="203"/>
      <c r="AZ19148" s="115"/>
    </row>
    <row r="19149" spans="9:52" s="180" customFormat="1" x14ac:dyDescent="0.25">
      <c r="I19149" s="203"/>
      <c r="AZ19149" s="115"/>
    </row>
    <row r="19150" spans="9:52" s="180" customFormat="1" x14ac:dyDescent="0.25">
      <c r="I19150" s="203"/>
      <c r="AZ19150" s="115"/>
    </row>
    <row r="19151" spans="9:52" s="180" customFormat="1" x14ac:dyDescent="0.25">
      <c r="I19151" s="203"/>
      <c r="AZ19151" s="115"/>
    </row>
    <row r="19152" spans="9:52" s="180" customFormat="1" x14ac:dyDescent="0.25">
      <c r="I19152" s="203"/>
      <c r="AZ19152" s="115"/>
    </row>
    <row r="19153" spans="9:52" s="180" customFormat="1" x14ac:dyDescent="0.25">
      <c r="I19153" s="203"/>
      <c r="AZ19153" s="115"/>
    </row>
    <row r="19154" spans="9:52" s="180" customFormat="1" x14ac:dyDescent="0.25">
      <c r="I19154" s="203"/>
      <c r="AZ19154" s="115"/>
    </row>
    <row r="19155" spans="9:52" s="180" customFormat="1" x14ac:dyDescent="0.25">
      <c r="I19155" s="203"/>
      <c r="AZ19155" s="115"/>
    </row>
    <row r="19156" spans="9:52" s="180" customFormat="1" x14ac:dyDescent="0.25">
      <c r="I19156" s="203"/>
      <c r="AZ19156" s="115"/>
    </row>
    <row r="19157" spans="9:52" s="180" customFormat="1" x14ac:dyDescent="0.25">
      <c r="I19157" s="203"/>
      <c r="AZ19157" s="115"/>
    </row>
    <row r="19158" spans="9:52" s="180" customFormat="1" x14ac:dyDescent="0.25">
      <c r="I19158" s="203"/>
      <c r="AZ19158" s="115"/>
    </row>
    <row r="19159" spans="9:52" s="180" customFormat="1" x14ac:dyDescent="0.25">
      <c r="I19159" s="203"/>
      <c r="AZ19159" s="115"/>
    </row>
    <row r="19160" spans="9:52" s="180" customFormat="1" x14ac:dyDescent="0.25">
      <c r="I19160" s="203"/>
      <c r="AZ19160" s="115"/>
    </row>
    <row r="19161" spans="9:52" s="180" customFormat="1" x14ac:dyDescent="0.25">
      <c r="I19161" s="203"/>
      <c r="AZ19161" s="115"/>
    </row>
    <row r="19162" spans="9:52" s="180" customFormat="1" x14ac:dyDescent="0.25">
      <c r="I19162" s="203"/>
      <c r="AZ19162" s="115"/>
    </row>
    <row r="19163" spans="9:52" s="180" customFormat="1" x14ac:dyDescent="0.25">
      <c r="I19163" s="203"/>
      <c r="AZ19163" s="115"/>
    </row>
    <row r="19164" spans="9:52" s="180" customFormat="1" x14ac:dyDescent="0.25">
      <c r="I19164" s="203"/>
      <c r="AZ19164" s="115"/>
    </row>
    <row r="19165" spans="9:52" s="180" customFormat="1" x14ac:dyDescent="0.25">
      <c r="I19165" s="203"/>
      <c r="AZ19165" s="115"/>
    </row>
    <row r="19166" spans="9:52" s="180" customFormat="1" x14ac:dyDescent="0.25">
      <c r="I19166" s="203"/>
      <c r="AZ19166" s="115"/>
    </row>
    <row r="19167" spans="9:52" s="180" customFormat="1" x14ac:dyDescent="0.25">
      <c r="I19167" s="203"/>
      <c r="AZ19167" s="115"/>
    </row>
    <row r="19168" spans="9:52" s="180" customFormat="1" x14ac:dyDescent="0.25">
      <c r="I19168" s="203"/>
      <c r="AZ19168" s="115"/>
    </row>
    <row r="19169" spans="9:52" s="180" customFormat="1" x14ac:dyDescent="0.25">
      <c r="I19169" s="203"/>
      <c r="AZ19169" s="115"/>
    </row>
    <row r="19170" spans="9:52" s="180" customFormat="1" x14ac:dyDescent="0.25">
      <c r="I19170" s="203"/>
      <c r="AZ19170" s="115"/>
    </row>
    <row r="19171" spans="9:52" s="180" customFormat="1" x14ac:dyDescent="0.25">
      <c r="I19171" s="203"/>
      <c r="AZ19171" s="115"/>
    </row>
    <row r="19172" spans="9:52" s="180" customFormat="1" x14ac:dyDescent="0.25">
      <c r="I19172" s="203"/>
      <c r="AZ19172" s="115"/>
    </row>
    <row r="19173" spans="9:52" s="180" customFormat="1" x14ac:dyDescent="0.25">
      <c r="I19173" s="203"/>
      <c r="AZ19173" s="115"/>
    </row>
    <row r="19174" spans="9:52" s="180" customFormat="1" x14ac:dyDescent="0.25">
      <c r="I19174" s="203"/>
      <c r="AZ19174" s="115"/>
    </row>
    <row r="19175" spans="9:52" s="180" customFormat="1" x14ac:dyDescent="0.25">
      <c r="I19175" s="203"/>
      <c r="AZ19175" s="115"/>
    </row>
    <row r="19176" spans="9:52" s="180" customFormat="1" x14ac:dyDescent="0.25">
      <c r="I19176" s="203"/>
      <c r="AZ19176" s="115"/>
    </row>
    <row r="19177" spans="9:52" s="180" customFormat="1" x14ac:dyDescent="0.25">
      <c r="I19177" s="203"/>
      <c r="AZ19177" s="115"/>
    </row>
    <row r="19178" spans="9:52" s="180" customFormat="1" x14ac:dyDescent="0.25">
      <c r="I19178" s="203"/>
      <c r="AZ19178" s="115"/>
    </row>
    <row r="19179" spans="9:52" s="180" customFormat="1" x14ac:dyDescent="0.25">
      <c r="I19179" s="203"/>
      <c r="AZ19179" s="115"/>
    </row>
    <row r="19180" spans="9:52" s="180" customFormat="1" x14ac:dyDescent="0.25">
      <c r="I19180" s="203"/>
      <c r="AZ19180" s="115"/>
    </row>
    <row r="19181" spans="9:52" s="180" customFormat="1" x14ac:dyDescent="0.25">
      <c r="I19181" s="203"/>
      <c r="AZ19181" s="115"/>
    </row>
    <row r="19182" spans="9:52" s="180" customFormat="1" x14ac:dyDescent="0.25">
      <c r="I19182" s="203"/>
      <c r="AZ19182" s="115"/>
    </row>
    <row r="19183" spans="9:52" s="180" customFormat="1" x14ac:dyDescent="0.25">
      <c r="I19183" s="203"/>
      <c r="AZ19183" s="115"/>
    </row>
    <row r="19184" spans="9:52" s="180" customFormat="1" x14ac:dyDescent="0.25">
      <c r="I19184" s="203"/>
      <c r="AZ19184" s="115"/>
    </row>
    <row r="19185" spans="9:52" s="180" customFormat="1" x14ac:dyDescent="0.25">
      <c r="I19185" s="203"/>
      <c r="AZ19185" s="115"/>
    </row>
    <row r="19186" spans="9:52" s="180" customFormat="1" x14ac:dyDescent="0.25">
      <c r="I19186" s="203"/>
      <c r="AZ19186" s="115"/>
    </row>
    <row r="19187" spans="9:52" s="180" customFormat="1" x14ac:dyDescent="0.25">
      <c r="I19187" s="203"/>
      <c r="AZ19187" s="115"/>
    </row>
    <row r="19188" spans="9:52" s="180" customFormat="1" x14ac:dyDescent="0.25">
      <c r="I19188" s="203"/>
      <c r="AZ19188" s="115"/>
    </row>
    <row r="19189" spans="9:52" s="180" customFormat="1" x14ac:dyDescent="0.25">
      <c r="I19189" s="203"/>
      <c r="AZ19189" s="115"/>
    </row>
    <row r="19190" spans="9:52" s="180" customFormat="1" x14ac:dyDescent="0.25">
      <c r="I19190" s="203"/>
      <c r="AZ19190" s="115"/>
    </row>
    <row r="19191" spans="9:52" s="180" customFormat="1" x14ac:dyDescent="0.25">
      <c r="I19191" s="203"/>
      <c r="AZ19191" s="115"/>
    </row>
    <row r="19192" spans="9:52" s="180" customFormat="1" x14ac:dyDescent="0.25">
      <c r="I19192" s="203"/>
      <c r="AZ19192" s="115"/>
    </row>
    <row r="19193" spans="9:52" s="180" customFormat="1" x14ac:dyDescent="0.25">
      <c r="I19193" s="203"/>
      <c r="AZ19193" s="115"/>
    </row>
    <row r="19194" spans="9:52" s="180" customFormat="1" x14ac:dyDescent="0.25">
      <c r="I19194" s="203"/>
      <c r="AZ19194" s="115"/>
    </row>
    <row r="19195" spans="9:52" s="180" customFormat="1" x14ac:dyDescent="0.25">
      <c r="I19195" s="203"/>
      <c r="AZ19195" s="115"/>
    </row>
    <row r="19196" spans="9:52" s="180" customFormat="1" x14ac:dyDescent="0.25">
      <c r="I19196" s="203"/>
      <c r="AZ19196" s="115"/>
    </row>
    <row r="19197" spans="9:52" s="180" customFormat="1" x14ac:dyDescent="0.25">
      <c r="I19197" s="203"/>
      <c r="AZ19197" s="115"/>
    </row>
    <row r="19198" spans="9:52" s="180" customFormat="1" x14ac:dyDescent="0.25">
      <c r="I19198" s="203"/>
      <c r="AZ19198" s="115"/>
    </row>
    <row r="19199" spans="9:52" s="180" customFormat="1" x14ac:dyDescent="0.25">
      <c r="I19199" s="203"/>
      <c r="AZ19199" s="115"/>
    </row>
    <row r="19200" spans="9:52" s="180" customFormat="1" x14ac:dyDescent="0.25">
      <c r="I19200" s="203"/>
      <c r="AZ19200" s="115"/>
    </row>
    <row r="19201" spans="9:52" s="180" customFormat="1" x14ac:dyDescent="0.25">
      <c r="I19201" s="203"/>
      <c r="AZ19201" s="115"/>
    </row>
    <row r="19202" spans="9:52" s="180" customFormat="1" x14ac:dyDescent="0.25">
      <c r="I19202" s="203"/>
      <c r="AZ19202" s="115"/>
    </row>
    <row r="19203" spans="9:52" s="180" customFormat="1" x14ac:dyDescent="0.25">
      <c r="I19203" s="203"/>
      <c r="AZ19203" s="115"/>
    </row>
    <row r="19204" spans="9:52" s="180" customFormat="1" x14ac:dyDescent="0.25">
      <c r="I19204" s="203"/>
      <c r="AZ19204" s="115"/>
    </row>
    <row r="19205" spans="9:52" s="180" customFormat="1" x14ac:dyDescent="0.25">
      <c r="I19205" s="203"/>
      <c r="AZ19205" s="115"/>
    </row>
    <row r="19206" spans="9:52" s="180" customFormat="1" x14ac:dyDescent="0.25">
      <c r="I19206" s="203"/>
      <c r="AZ19206" s="115"/>
    </row>
    <row r="19207" spans="9:52" s="180" customFormat="1" x14ac:dyDescent="0.25">
      <c r="I19207" s="203"/>
      <c r="AZ19207" s="115"/>
    </row>
    <row r="19208" spans="9:52" s="180" customFormat="1" x14ac:dyDescent="0.25">
      <c r="I19208" s="203"/>
      <c r="AZ19208" s="115"/>
    </row>
    <row r="19209" spans="9:52" s="180" customFormat="1" x14ac:dyDescent="0.25">
      <c r="I19209" s="203"/>
      <c r="AZ19209" s="115"/>
    </row>
    <row r="19210" spans="9:52" s="180" customFormat="1" x14ac:dyDescent="0.25">
      <c r="I19210" s="203"/>
      <c r="AZ19210" s="115"/>
    </row>
    <row r="19211" spans="9:52" s="180" customFormat="1" x14ac:dyDescent="0.25">
      <c r="I19211" s="203"/>
      <c r="AZ19211" s="115"/>
    </row>
    <row r="19212" spans="9:52" s="180" customFormat="1" x14ac:dyDescent="0.25">
      <c r="I19212" s="203"/>
      <c r="AZ19212" s="115"/>
    </row>
    <row r="19213" spans="9:52" s="180" customFormat="1" x14ac:dyDescent="0.25">
      <c r="I19213" s="203"/>
      <c r="AZ19213" s="115"/>
    </row>
    <row r="19214" spans="9:52" s="180" customFormat="1" x14ac:dyDescent="0.25">
      <c r="I19214" s="203"/>
      <c r="AZ19214" s="115"/>
    </row>
    <row r="19215" spans="9:52" s="180" customFormat="1" x14ac:dyDescent="0.25">
      <c r="I19215" s="203"/>
      <c r="AZ19215" s="115"/>
    </row>
    <row r="19216" spans="9:52" s="180" customFormat="1" x14ac:dyDescent="0.25">
      <c r="I19216" s="203"/>
      <c r="AZ19216" s="115"/>
    </row>
    <row r="19217" spans="9:52" s="180" customFormat="1" x14ac:dyDescent="0.25">
      <c r="I19217" s="203"/>
      <c r="AZ19217" s="115"/>
    </row>
    <row r="19218" spans="9:52" s="180" customFormat="1" x14ac:dyDescent="0.25">
      <c r="I19218" s="203"/>
      <c r="AZ19218" s="115"/>
    </row>
    <row r="19219" spans="9:52" s="180" customFormat="1" x14ac:dyDescent="0.25">
      <c r="I19219" s="203"/>
      <c r="AZ19219" s="115"/>
    </row>
    <row r="19220" spans="9:52" s="180" customFormat="1" x14ac:dyDescent="0.25">
      <c r="I19220" s="203"/>
      <c r="AZ19220" s="115"/>
    </row>
    <row r="19221" spans="9:52" s="180" customFormat="1" x14ac:dyDescent="0.25">
      <c r="I19221" s="203"/>
      <c r="AZ19221" s="115"/>
    </row>
    <row r="19222" spans="9:52" s="180" customFormat="1" x14ac:dyDescent="0.25">
      <c r="I19222" s="203"/>
      <c r="AZ19222" s="115"/>
    </row>
    <row r="19223" spans="9:52" s="180" customFormat="1" x14ac:dyDescent="0.25">
      <c r="I19223" s="203"/>
      <c r="AZ19223" s="115"/>
    </row>
    <row r="19224" spans="9:52" s="180" customFormat="1" x14ac:dyDescent="0.25">
      <c r="I19224" s="203"/>
      <c r="AZ19224" s="115"/>
    </row>
    <row r="19225" spans="9:52" s="180" customFormat="1" x14ac:dyDescent="0.25">
      <c r="I19225" s="203"/>
      <c r="AZ19225" s="115"/>
    </row>
    <row r="19226" spans="9:52" s="180" customFormat="1" x14ac:dyDescent="0.25">
      <c r="I19226" s="203"/>
      <c r="AZ19226" s="115"/>
    </row>
    <row r="19227" spans="9:52" s="180" customFormat="1" x14ac:dyDescent="0.25">
      <c r="I19227" s="203"/>
      <c r="AZ19227" s="115"/>
    </row>
    <row r="19228" spans="9:52" s="180" customFormat="1" x14ac:dyDescent="0.25">
      <c r="I19228" s="203"/>
      <c r="AZ19228" s="115"/>
    </row>
    <row r="19229" spans="9:52" s="180" customFormat="1" x14ac:dyDescent="0.25">
      <c r="I19229" s="203"/>
      <c r="AZ19229" s="115"/>
    </row>
    <row r="19230" spans="9:52" s="180" customFormat="1" x14ac:dyDescent="0.25">
      <c r="I19230" s="203"/>
      <c r="AZ19230" s="115"/>
    </row>
    <row r="19231" spans="9:52" s="180" customFormat="1" x14ac:dyDescent="0.25">
      <c r="I19231" s="203"/>
      <c r="AZ19231" s="115"/>
    </row>
    <row r="19232" spans="9:52" s="180" customFormat="1" x14ac:dyDescent="0.25">
      <c r="I19232" s="203"/>
      <c r="AZ19232" s="115"/>
    </row>
    <row r="19233" spans="9:52" s="180" customFormat="1" x14ac:dyDescent="0.25">
      <c r="I19233" s="203"/>
      <c r="AZ19233" s="115"/>
    </row>
    <row r="19234" spans="9:52" s="180" customFormat="1" x14ac:dyDescent="0.25">
      <c r="I19234" s="203"/>
      <c r="AZ19234" s="115"/>
    </row>
    <row r="19235" spans="9:52" s="180" customFormat="1" x14ac:dyDescent="0.25">
      <c r="I19235" s="203"/>
      <c r="AZ19235" s="115"/>
    </row>
    <row r="19236" spans="9:52" s="180" customFormat="1" x14ac:dyDescent="0.25">
      <c r="I19236" s="203"/>
      <c r="AZ19236" s="115"/>
    </row>
    <row r="19237" spans="9:52" s="180" customFormat="1" x14ac:dyDescent="0.25">
      <c r="I19237" s="203"/>
      <c r="AZ19237" s="115"/>
    </row>
    <row r="19238" spans="9:52" s="180" customFormat="1" x14ac:dyDescent="0.25">
      <c r="I19238" s="203"/>
      <c r="AZ19238" s="115"/>
    </row>
    <row r="19239" spans="9:52" s="180" customFormat="1" x14ac:dyDescent="0.25">
      <c r="I19239" s="203"/>
      <c r="AZ19239" s="115"/>
    </row>
    <row r="19240" spans="9:52" s="180" customFormat="1" x14ac:dyDescent="0.25">
      <c r="I19240" s="203"/>
      <c r="AZ19240" s="115"/>
    </row>
    <row r="19241" spans="9:52" s="180" customFormat="1" x14ac:dyDescent="0.25">
      <c r="I19241" s="203"/>
      <c r="AZ19241" s="115"/>
    </row>
    <row r="19242" spans="9:52" s="180" customFormat="1" x14ac:dyDescent="0.25">
      <c r="I19242" s="203"/>
      <c r="AZ19242" s="115"/>
    </row>
    <row r="19243" spans="9:52" s="180" customFormat="1" x14ac:dyDescent="0.25">
      <c r="I19243" s="203"/>
      <c r="AZ19243" s="115"/>
    </row>
    <row r="19244" spans="9:52" s="180" customFormat="1" x14ac:dyDescent="0.25">
      <c r="I19244" s="203"/>
      <c r="AZ19244" s="115"/>
    </row>
    <row r="19245" spans="9:52" s="180" customFormat="1" x14ac:dyDescent="0.25">
      <c r="I19245" s="203"/>
      <c r="AZ19245" s="115"/>
    </row>
    <row r="19246" spans="9:52" s="180" customFormat="1" x14ac:dyDescent="0.25">
      <c r="I19246" s="203"/>
      <c r="AZ19246" s="115"/>
    </row>
    <row r="19247" spans="9:52" s="180" customFormat="1" x14ac:dyDescent="0.25">
      <c r="I19247" s="203"/>
      <c r="AZ19247" s="115"/>
    </row>
    <row r="19248" spans="9:52" s="180" customFormat="1" x14ac:dyDescent="0.25">
      <c r="I19248" s="203"/>
      <c r="AZ19248" s="115"/>
    </row>
    <row r="19249" spans="9:52" s="180" customFormat="1" x14ac:dyDescent="0.25">
      <c r="I19249" s="203"/>
      <c r="AZ19249" s="115"/>
    </row>
    <row r="19250" spans="9:52" s="180" customFormat="1" x14ac:dyDescent="0.25">
      <c r="I19250" s="203"/>
      <c r="AZ19250" s="115"/>
    </row>
    <row r="19251" spans="9:52" s="180" customFormat="1" x14ac:dyDescent="0.25">
      <c r="I19251" s="203"/>
      <c r="AZ19251" s="115"/>
    </row>
    <row r="19252" spans="9:52" s="180" customFormat="1" x14ac:dyDescent="0.25">
      <c r="I19252" s="203"/>
      <c r="AZ19252" s="115"/>
    </row>
    <row r="19253" spans="9:52" s="180" customFormat="1" x14ac:dyDescent="0.25">
      <c r="I19253" s="203"/>
      <c r="AZ19253" s="115"/>
    </row>
    <row r="19254" spans="9:52" s="180" customFormat="1" x14ac:dyDescent="0.25">
      <c r="I19254" s="203"/>
      <c r="AZ19254" s="115"/>
    </row>
    <row r="19255" spans="9:52" s="180" customFormat="1" x14ac:dyDescent="0.25">
      <c r="I19255" s="203"/>
      <c r="AZ19255" s="115"/>
    </row>
    <row r="19256" spans="9:52" s="180" customFormat="1" x14ac:dyDescent="0.25">
      <c r="I19256" s="203"/>
      <c r="AZ19256" s="115"/>
    </row>
    <row r="19257" spans="9:52" s="180" customFormat="1" x14ac:dyDescent="0.25">
      <c r="I19257" s="203"/>
      <c r="AZ19257" s="115"/>
    </row>
    <row r="19258" spans="9:52" s="180" customFormat="1" x14ac:dyDescent="0.25">
      <c r="I19258" s="203"/>
      <c r="AZ19258" s="115"/>
    </row>
    <row r="19259" spans="9:52" s="180" customFormat="1" x14ac:dyDescent="0.25">
      <c r="I19259" s="203"/>
      <c r="AZ19259" s="115"/>
    </row>
    <row r="19260" spans="9:52" s="180" customFormat="1" x14ac:dyDescent="0.25">
      <c r="I19260" s="203"/>
      <c r="AZ19260" s="115"/>
    </row>
    <row r="19261" spans="9:52" s="180" customFormat="1" x14ac:dyDescent="0.25">
      <c r="I19261" s="203"/>
      <c r="AZ19261" s="115"/>
    </row>
    <row r="19262" spans="9:52" s="180" customFormat="1" x14ac:dyDescent="0.25">
      <c r="I19262" s="203"/>
      <c r="AZ19262" s="115"/>
    </row>
    <row r="19263" spans="9:52" s="180" customFormat="1" x14ac:dyDescent="0.25">
      <c r="I19263" s="203"/>
      <c r="AZ19263" s="115"/>
    </row>
    <row r="19264" spans="9:52" s="180" customFormat="1" x14ac:dyDescent="0.25">
      <c r="I19264" s="203"/>
      <c r="AZ19264" s="115"/>
    </row>
    <row r="19265" spans="9:52" s="180" customFormat="1" x14ac:dyDescent="0.25">
      <c r="I19265" s="203"/>
      <c r="AZ19265" s="115"/>
    </row>
    <row r="19266" spans="9:52" s="180" customFormat="1" x14ac:dyDescent="0.25">
      <c r="I19266" s="203"/>
      <c r="AZ19266" s="115"/>
    </row>
    <row r="19267" spans="9:52" s="180" customFormat="1" x14ac:dyDescent="0.25">
      <c r="I19267" s="203"/>
      <c r="AZ19267" s="115"/>
    </row>
    <row r="19268" spans="9:52" s="180" customFormat="1" x14ac:dyDescent="0.25">
      <c r="I19268" s="203"/>
      <c r="AZ19268" s="115"/>
    </row>
    <row r="19269" spans="9:52" s="180" customFormat="1" x14ac:dyDescent="0.25">
      <c r="I19269" s="203"/>
      <c r="AZ19269" s="115"/>
    </row>
    <row r="19270" spans="9:52" s="180" customFormat="1" x14ac:dyDescent="0.25">
      <c r="I19270" s="203"/>
      <c r="AZ19270" s="115"/>
    </row>
    <row r="19271" spans="9:52" s="180" customFormat="1" x14ac:dyDescent="0.25">
      <c r="I19271" s="203"/>
      <c r="AZ19271" s="115"/>
    </row>
    <row r="19272" spans="9:52" s="180" customFormat="1" x14ac:dyDescent="0.25">
      <c r="I19272" s="203"/>
      <c r="AZ19272" s="115"/>
    </row>
    <row r="19273" spans="9:52" s="180" customFormat="1" x14ac:dyDescent="0.25">
      <c r="I19273" s="203"/>
      <c r="AZ19273" s="115"/>
    </row>
    <row r="19274" spans="9:52" s="180" customFormat="1" x14ac:dyDescent="0.25">
      <c r="I19274" s="203"/>
      <c r="AZ19274" s="115"/>
    </row>
    <row r="19275" spans="9:52" s="180" customFormat="1" x14ac:dyDescent="0.25">
      <c r="I19275" s="203"/>
      <c r="AZ19275" s="115"/>
    </row>
    <row r="19276" spans="9:52" s="180" customFormat="1" x14ac:dyDescent="0.25">
      <c r="I19276" s="203"/>
      <c r="AZ19276" s="115"/>
    </row>
    <row r="19277" spans="9:52" s="180" customFormat="1" x14ac:dyDescent="0.25">
      <c r="I19277" s="203"/>
      <c r="AZ19277" s="115"/>
    </row>
    <row r="19278" spans="9:52" s="180" customFormat="1" x14ac:dyDescent="0.25">
      <c r="I19278" s="203"/>
      <c r="AZ19278" s="115"/>
    </row>
    <row r="19279" spans="9:52" s="180" customFormat="1" x14ac:dyDescent="0.25">
      <c r="I19279" s="203"/>
      <c r="AZ19279" s="115"/>
    </row>
    <row r="19280" spans="9:52" s="180" customFormat="1" x14ac:dyDescent="0.25">
      <c r="I19280" s="203"/>
      <c r="AZ19280" s="115"/>
    </row>
    <row r="19281" spans="9:52" s="180" customFormat="1" x14ac:dyDescent="0.25">
      <c r="I19281" s="203"/>
      <c r="AZ19281" s="115"/>
    </row>
    <row r="19282" spans="9:52" s="180" customFormat="1" x14ac:dyDescent="0.25">
      <c r="I19282" s="203"/>
      <c r="AZ19282" s="115"/>
    </row>
    <row r="19283" spans="9:52" s="180" customFormat="1" x14ac:dyDescent="0.25">
      <c r="I19283" s="203"/>
      <c r="AZ19283" s="115"/>
    </row>
    <row r="19284" spans="9:52" s="180" customFormat="1" x14ac:dyDescent="0.25">
      <c r="I19284" s="203"/>
      <c r="AZ19284" s="115"/>
    </row>
    <row r="19285" spans="9:52" s="180" customFormat="1" x14ac:dyDescent="0.25">
      <c r="I19285" s="203"/>
      <c r="AZ19285" s="115"/>
    </row>
    <row r="19286" spans="9:52" s="180" customFormat="1" x14ac:dyDescent="0.25">
      <c r="I19286" s="203"/>
      <c r="AZ19286" s="115"/>
    </row>
    <row r="19287" spans="9:52" s="180" customFormat="1" x14ac:dyDescent="0.25">
      <c r="I19287" s="203"/>
      <c r="AZ19287" s="115"/>
    </row>
    <row r="19288" spans="9:52" s="180" customFormat="1" x14ac:dyDescent="0.25">
      <c r="I19288" s="203"/>
      <c r="AZ19288" s="115"/>
    </row>
    <row r="19289" spans="9:52" s="180" customFormat="1" x14ac:dyDescent="0.25">
      <c r="I19289" s="203"/>
      <c r="AZ19289" s="115"/>
    </row>
    <row r="19290" spans="9:52" s="180" customFormat="1" x14ac:dyDescent="0.25">
      <c r="I19290" s="203"/>
      <c r="AZ19290" s="115"/>
    </row>
    <row r="19291" spans="9:52" s="180" customFormat="1" x14ac:dyDescent="0.25">
      <c r="I19291" s="203"/>
      <c r="AZ19291" s="115"/>
    </row>
    <row r="19292" spans="9:52" s="180" customFormat="1" x14ac:dyDescent="0.25">
      <c r="I19292" s="203"/>
      <c r="AZ19292" s="115"/>
    </row>
    <row r="19293" spans="9:52" s="180" customFormat="1" x14ac:dyDescent="0.25">
      <c r="I19293" s="203"/>
      <c r="AZ19293" s="115"/>
    </row>
    <row r="19294" spans="9:52" s="180" customFormat="1" x14ac:dyDescent="0.25">
      <c r="I19294" s="203"/>
      <c r="AZ19294" s="115"/>
    </row>
    <row r="19295" spans="9:52" s="180" customFormat="1" x14ac:dyDescent="0.25">
      <c r="I19295" s="203"/>
      <c r="AZ19295" s="115"/>
    </row>
    <row r="19296" spans="9:52" s="180" customFormat="1" x14ac:dyDescent="0.25">
      <c r="I19296" s="203"/>
      <c r="AZ19296" s="115"/>
    </row>
    <row r="19297" spans="9:52" s="180" customFormat="1" x14ac:dyDescent="0.25">
      <c r="I19297" s="203"/>
      <c r="AZ19297" s="115"/>
    </row>
    <row r="19298" spans="9:52" s="180" customFormat="1" x14ac:dyDescent="0.25">
      <c r="I19298" s="203"/>
      <c r="AZ19298" s="115"/>
    </row>
    <row r="19299" spans="9:52" s="180" customFormat="1" x14ac:dyDescent="0.25">
      <c r="I19299" s="203"/>
      <c r="AZ19299" s="115"/>
    </row>
    <row r="19300" spans="9:52" s="180" customFormat="1" x14ac:dyDescent="0.25">
      <c r="I19300" s="203"/>
      <c r="AZ19300" s="115"/>
    </row>
    <row r="19301" spans="9:52" s="180" customFormat="1" x14ac:dyDescent="0.25">
      <c r="I19301" s="203"/>
      <c r="AZ19301" s="115"/>
    </row>
    <row r="19302" spans="9:52" s="180" customFormat="1" x14ac:dyDescent="0.25">
      <c r="I19302" s="203"/>
      <c r="AZ19302" s="115"/>
    </row>
    <row r="19303" spans="9:52" s="180" customFormat="1" x14ac:dyDescent="0.25">
      <c r="I19303" s="203"/>
      <c r="AZ19303" s="115"/>
    </row>
    <row r="19304" spans="9:52" s="180" customFormat="1" x14ac:dyDescent="0.25">
      <c r="I19304" s="203"/>
      <c r="AZ19304" s="115"/>
    </row>
    <row r="19305" spans="9:52" s="180" customFormat="1" x14ac:dyDescent="0.25">
      <c r="I19305" s="203"/>
      <c r="AZ19305" s="115"/>
    </row>
    <row r="19306" spans="9:52" s="180" customFormat="1" x14ac:dyDescent="0.25">
      <c r="I19306" s="203"/>
      <c r="AZ19306" s="115"/>
    </row>
    <row r="19307" spans="9:52" s="180" customFormat="1" x14ac:dyDescent="0.25">
      <c r="I19307" s="203"/>
      <c r="AZ19307" s="115"/>
    </row>
    <row r="19308" spans="9:52" s="180" customFormat="1" x14ac:dyDescent="0.25">
      <c r="I19308" s="203"/>
      <c r="AZ19308" s="115"/>
    </row>
    <row r="19309" spans="9:52" s="180" customFormat="1" x14ac:dyDescent="0.25">
      <c r="I19309" s="203"/>
      <c r="AZ19309" s="115"/>
    </row>
    <row r="19310" spans="9:52" s="180" customFormat="1" x14ac:dyDescent="0.25">
      <c r="I19310" s="203"/>
      <c r="AZ19310" s="115"/>
    </row>
    <row r="19311" spans="9:52" s="180" customFormat="1" x14ac:dyDescent="0.25">
      <c r="I19311" s="203"/>
      <c r="AZ19311" s="115"/>
    </row>
    <row r="19312" spans="9:52" s="180" customFormat="1" x14ac:dyDescent="0.25">
      <c r="I19312" s="203"/>
      <c r="AZ19312" s="115"/>
    </row>
    <row r="19313" spans="9:52" s="180" customFormat="1" x14ac:dyDescent="0.25">
      <c r="I19313" s="203"/>
      <c r="AZ19313" s="115"/>
    </row>
    <row r="19314" spans="9:52" s="180" customFormat="1" x14ac:dyDescent="0.25">
      <c r="I19314" s="203"/>
      <c r="AZ19314" s="115"/>
    </row>
    <row r="19315" spans="9:52" s="180" customFormat="1" x14ac:dyDescent="0.25">
      <c r="I19315" s="203"/>
      <c r="AZ19315" s="115"/>
    </row>
    <row r="19316" spans="9:52" s="180" customFormat="1" x14ac:dyDescent="0.25">
      <c r="I19316" s="203"/>
      <c r="AZ19316" s="115"/>
    </row>
    <row r="19317" spans="9:52" s="180" customFormat="1" x14ac:dyDescent="0.25">
      <c r="I19317" s="203"/>
      <c r="AZ19317" s="115"/>
    </row>
    <row r="19318" spans="9:52" s="180" customFormat="1" x14ac:dyDescent="0.25">
      <c r="I19318" s="203"/>
      <c r="AZ19318" s="115"/>
    </row>
    <row r="19319" spans="9:52" s="180" customFormat="1" x14ac:dyDescent="0.25">
      <c r="I19319" s="203"/>
      <c r="AZ19319" s="115"/>
    </row>
    <row r="19320" spans="9:52" s="180" customFormat="1" x14ac:dyDescent="0.25">
      <c r="I19320" s="203"/>
      <c r="AZ19320" s="115"/>
    </row>
    <row r="19321" spans="9:52" s="180" customFormat="1" x14ac:dyDescent="0.25">
      <c r="I19321" s="203"/>
      <c r="AZ19321" s="115"/>
    </row>
    <row r="19322" spans="9:52" s="180" customFormat="1" x14ac:dyDescent="0.25">
      <c r="I19322" s="203"/>
      <c r="AZ19322" s="115"/>
    </row>
    <row r="19323" spans="9:52" s="180" customFormat="1" x14ac:dyDescent="0.25">
      <c r="I19323" s="203"/>
      <c r="AZ19323" s="115"/>
    </row>
    <row r="19324" spans="9:52" s="180" customFormat="1" x14ac:dyDescent="0.25">
      <c r="I19324" s="203"/>
      <c r="AZ19324" s="115"/>
    </row>
    <row r="19325" spans="9:52" s="180" customFormat="1" x14ac:dyDescent="0.25">
      <c r="I19325" s="203"/>
      <c r="AZ19325" s="115"/>
    </row>
    <row r="19326" spans="9:52" s="180" customFormat="1" x14ac:dyDescent="0.25">
      <c r="I19326" s="203"/>
      <c r="AZ19326" s="115"/>
    </row>
    <row r="19327" spans="9:52" s="180" customFormat="1" x14ac:dyDescent="0.25">
      <c r="I19327" s="203"/>
      <c r="AZ19327" s="115"/>
    </row>
    <row r="19328" spans="9:52" s="180" customFormat="1" x14ac:dyDescent="0.25">
      <c r="I19328" s="203"/>
      <c r="AZ19328" s="115"/>
    </row>
    <row r="19329" spans="9:52" s="180" customFormat="1" x14ac:dyDescent="0.25">
      <c r="I19329" s="203"/>
      <c r="AZ19329" s="115"/>
    </row>
    <row r="19330" spans="9:52" s="180" customFormat="1" x14ac:dyDescent="0.25">
      <c r="I19330" s="203"/>
      <c r="AZ19330" s="115"/>
    </row>
    <row r="19331" spans="9:52" s="180" customFormat="1" x14ac:dyDescent="0.25">
      <c r="I19331" s="203"/>
      <c r="AZ19331" s="115"/>
    </row>
    <row r="19332" spans="9:52" s="180" customFormat="1" x14ac:dyDescent="0.25">
      <c r="I19332" s="203"/>
      <c r="AZ19332" s="115"/>
    </row>
    <row r="19333" spans="9:52" s="180" customFormat="1" x14ac:dyDescent="0.25">
      <c r="I19333" s="203"/>
      <c r="AZ19333" s="115"/>
    </row>
    <row r="19334" spans="9:52" s="180" customFormat="1" x14ac:dyDescent="0.25">
      <c r="I19334" s="203"/>
      <c r="AZ19334" s="115"/>
    </row>
    <row r="19335" spans="9:52" s="180" customFormat="1" x14ac:dyDescent="0.25">
      <c r="I19335" s="203"/>
      <c r="AZ19335" s="115"/>
    </row>
    <row r="19336" spans="9:52" s="180" customFormat="1" x14ac:dyDescent="0.25">
      <c r="I19336" s="203"/>
      <c r="AZ19336" s="115"/>
    </row>
    <row r="19337" spans="9:52" s="180" customFormat="1" x14ac:dyDescent="0.25">
      <c r="I19337" s="203"/>
      <c r="AZ19337" s="115"/>
    </row>
    <row r="19338" spans="9:52" s="180" customFormat="1" x14ac:dyDescent="0.25">
      <c r="I19338" s="203"/>
      <c r="AZ19338" s="115"/>
    </row>
    <row r="19339" spans="9:52" s="180" customFormat="1" x14ac:dyDescent="0.25">
      <c r="I19339" s="203"/>
      <c r="AZ19339" s="115"/>
    </row>
    <row r="19340" spans="9:52" s="180" customFormat="1" x14ac:dyDescent="0.25">
      <c r="I19340" s="203"/>
      <c r="AZ19340" s="115"/>
    </row>
    <row r="19341" spans="9:52" s="180" customFormat="1" x14ac:dyDescent="0.25">
      <c r="I19341" s="203"/>
      <c r="AZ19341" s="115"/>
    </row>
    <row r="19342" spans="9:52" s="180" customFormat="1" x14ac:dyDescent="0.25">
      <c r="I19342" s="203"/>
      <c r="AZ19342" s="115"/>
    </row>
    <row r="19343" spans="9:52" s="180" customFormat="1" x14ac:dyDescent="0.25">
      <c r="I19343" s="203"/>
      <c r="AZ19343" s="115"/>
    </row>
    <row r="19344" spans="9:52" s="180" customFormat="1" x14ac:dyDescent="0.25">
      <c r="I19344" s="203"/>
      <c r="AZ19344" s="115"/>
    </row>
    <row r="19345" spans="9:52" s="180" customFormat="1" x14ac:dyDescent="0.25">
      <c r="I19345" s="203"/>
      <c r="AZ19345" s="115"/>
    </row>
    <row r="19346" spans="9:52" s="180" customFormat="1" x14ac:dyDescent="0.25">
      <c r="I19346" s="203"/>
      <c r="AZ19346" s="115"/>
    </row>
    <row r="19347" spans="9:52" s="180" customFormat="1" x14ac:dyDescent="0.25">
      <c r="I19347" s="203"/>
      <c r="AZ19347" s="115"/>
    </row>
    <row r="19348" spans="9:52" s="180" customFormat="1" x14ac:dyDescent="0.25">
      <c r="I19348" s="203"/>
      <c r="AZ19348" s="115"/>
    </row>
    <row r="19349" spans="9:52" s="180" customFormat="1" x14ac:dyDescent="0.25">
      <c r="I19349" s="203"/>
      <c r="AZ19349" s="115"/>
    </row>
    <row r="19350" spans="9:52" s="180" customFormat="1" x14ac:dyDescent="0.25">
      <c r="I19350" s="203"/>
      <c r="AZ19350" s="115"/>
    </row>
    <row r="19351" spans="9:52" s="180" customFormat="1" x14ac:dyDescent="0.25">
      <c r="I19351" s="203"/>
      <c r="AZ19351" s="115"/>
    </row>
    <row r="19352" spans="9:52" s="180" customFormat="1" x14ac:dyDescent="0.25">
      <c r="I19352" s="203"/>
      <c r="AZ19352" s="115"/>
    </row>
    <row r="19353" spans="9:52" s="180" customFormat="1" x14ac:dyDescent="0.25">
      <c r="I19353" s="203"/>
      <c r="AZ19353" s="115"/>
    </row>
    <row r="19354" spans="9:52" s="180" customFormat="1" x14ac:dyDescent="0.25">
      <c r="I19354" s="203"/>
      <c r="AZ19354" s="115"/>
    </row>
    <row r="19355" spans="9:52" s="180" customFormat="1" x14ac:dyDescent="0.25">
      <c r="I19355" s="203"/>
      <c r="AZ19355" s="115"/>
    </row>
    <row r="19356" spans="9:52" s="180" customFormat="1" x14ac:dyDescent="0.25">
      <c r="I19356" s="203"/>
      <c r="AZ19356" s="115"/>
    </row>
    <row r="19357" spans="9:52" s="180" customFormat="1" x14ac:dyDescent="0.25">
      <c r="I19357" s="203"/>
      <c r="AZ19357" s="115"/>
    </row>
    <row r="19358" spans="9:52" s="180" customFormat="1" x14ac:dyDescent="0.25">
      <c r="I19358" s="203"/>
      <c r="AZ19358" s="115"/>
    </row>
    <row r="19359" spans="9:52" s="180" customFormat="1" x14ac:dyDescent="0.25">
      <c r="I19359" s="203"/>
      <c r="AZ19359" s="115"/>
    </row>
    <row r="19360" spans="9:52" s="180" customFormat="1" x14ac:dyDescent="0.25">
      <c r="I19360" s="203"/>
      <c r="AZ19360" s="115"/>
    </row>
    <row r="19361" spans="9:52" s="180" customFormat="1" x14ac:dyDescent="0.25">
      <c r="I19361" s="203"/>
      <c r="AZ19361" s="115"/>
    </row>
    <row r="19362" spans="9:52" s="180" customFormat="1" x14ac:dyDescent="0.25">
      <c r="I19362" s="203"/>
      <c r="AZ19362" s="115"/>
    </row>
    <row r="19363" spans="9:52" s="180" customFormat="1" x14ac:dyDescent="0.25">
      <c r="I19363" s="203"/>
      <c r="AZ19363" s="115"/>
    </row>
    <row r="19364" spans="9:52" s="180" customFormat="1" x14ac:dyDescent="0.25">
      <c r="I19364" s="203"/>
      <c r="AZ19364" s="115"/>
    </row>
    <row r="19365" spans="9:52" s="180" customFormat="1" x14ac:dyDescent="0.25">
      <c r="I19365" s="203"/>
      <c r="AZ19365" s="115"/>
    </row>
    <row r="19366" spans="9:52" s="180" customFormat="1" x14ac:dyDescent="0.25">
      <c r="I19366" s="203"/>
      <c r="AZ19366" s="115"/>
    </row>
    <row r="19367" spans="9:52" s="180" customFormat="1" x14ac:dyDescent="0.25">
      <c r="I19367" s="203"/>
      <c r="AZ19367" s="115"/>
    </row>
    <row r="19368" spans="9:52" s="180" customFormat="1" x14ac:dyDescent="0.25">
      <c r="I19368" s="203"/>
      <c r="AZ19368" s="115"/>
    </row>
    <row r="19369" spans="9:52" s="180" customFormat="1" x14ac:dyDescent="0.25">
      <c r="I19369" s="203"/>
      <c r="AZ19369" s="115"/>
    </row>
    <row r="19370" spans="9:52" s="180" customFormat="1" x14ac:dyDescent="0.25">
      <c r="I19370" s="203"/>
      <c r="AZ19370" s="115"/>
    </row>
    <row r="19371" spans="9:52" s="180" customFormat="1" x14ac:dyDescent="0.25">
      <c r="I19371" s="203"/>
      <c r="AZ19371" s="115"/>
    </row>
    <row r="19372" spans="9:52" s="180" customFormat="1" x14ac:dyDescent="0.25">
      <c r="I19372" s="203"/>
      <c r="AZ19372" s="115"/>
    </row>
    <row r="19373" spans="9:52" s="180" customFormat="1" x14ac:dyDescent="0.25">
      <c r="I19373" s="203"/>
      <c r="AZ19373" s="115"/>
    </row>
    <row r="19374" spans="9:52" s="180" customFormat="1" x14ac:dyDescent="0.25">
      <c r="I19374" s="203"/>
      <c r="AZ19374" s="115"/>
    </row>
    <row r="19375" spans="9:52" s="180" customFormat="1" x14ac:dyDescent="0.25">
      <c r="I19375" s="203"/>
      <c r="AZ19375" s="115"/>
    </row>
    <row r="19376" spans="9:52" s="180" customFormat="1" x14ac:dyDescent="0.25">
      <c r="I19376" s="203"/>
      <c r="AZ19376" s="115"/>
    </row>
    <row r="19377" spans="9:52" s="180" customFormat="1" x14ac:dyDescent="0.25">
      <c r="I19377" s="203"/>
      <c r="AZ19377" s="115"/>
    </row>
    <row r="19378" spans="9:52" s="180" customFormat="1" x14ac:dyDescent="0.25">
      <c r="I19378" s="203"/>
      <c r="AZ19378" s="115"/>
    </row>
    <row r="19379" spans="9:52" s="180" customFormat="1" x14ac:dyDescent="0.25">
      <c r="I19379" s="203"/>
      <c r="AZ19379" s="115"/>
    </row>
    <row r="19380" spans="9:52" s="180" customFormat="1" x14ac:dyDescent="0.25">
      <c r="I19380" s="203"/>
      <c r="AZ19380" s="115"/>
    </row>
    <row r="19381" spans="9:52" s="180" customFormat="1" x14ac:dyDescent="0.25">
      <c r="I19381" s="203"/>
      <c r="AZ19381" s="115"/>
    </row>
    <row r="19382" spans="9:52" s="180" customFormat="1" x14ac:dyDescent="0.25">
      <c r="I19382" s="203"/>
      <c r="AZ19382" s="115"/>
    </row>
    <row r="19383" spans="9:52" s="180" customFormat="1" x14ac:dyDescent="0.25">
      <c r="I19383" s="203"/>
      <c r="AZ19383" s="115"/>
    </row>
    <row r="19384" spans="9:52" s="180" customFormat="1" x14ac:dyDescent="0.25">
      <c r="I19384" s="203"/>
      <c r="AZ19384" s="115"/>
    </row>
    <row r="19385" spans="9:52" s="180" customFormat="1" x14ac:dyDescent="0.25">
      <c r="I19385" s="203"/>
      <c r="AZ19385" s="115"/>
    </row>
    <row r="19386" spans="9:52" s="180" customFormat="1" x14ac:dyDescent="0.25">
      <c r="I19386" s="203"/>
      <c r="AZ19386" s="115"/>
    </row>
    <row r="19387" spans="9:52" s="180" customFormat="1" x14ac:dyDescent="0.25">
      <c r="I19387" s="203"/>
      <c r="AZ19387" s="115"/>
    </row>
    <row r="19388" spans="9:52" s="180" customFormat="1" x14ac:dyDescent="0.25">
      <c r="I19388" s="203"/>
      <c r="AZ19388" s="115"/>
    </row>
    <row r="19389" spans="9:52" s="180" customFormat="1" x14ac:dyDescent="0.25">
      <c r="I19389" s="203"/>
      <c r="AZ19389" s="115"/>
    </row>
    <row r="19390" spans="9:52" s="180" customFormat="1" x14ac:dyDescent="0.25">
      <c r="I19390" s="203"/>
      <c r="AZ19390" s="115"/>
    </row>
    <row r="19391" spans="9:52" s="180" customFormat="1" x14ac:dyDescent="0.25">
      <c r="I19391" s="203"/>
      <c r="AZ19391" s="115"/>
    </row>
    <row r="19392" spans="9:52" s="180" customFormat="1" x14ac:dyDescent="0.25">
      <c r="I19392" s="203"/>
      <c r="AZ19392" s="115"/>
    </row>
    <row r="19393" spans="9:52" s="180" customFormat="1" x14ac:dyDescent="0.25">
      <c r="I19393" s="203"/>
      <c r="AZ19393" s="115"/>
    </row>
    <row r="19394" spans="9:52" s="180" customFormat="1" x14ac:dyDescent="0.25">
      <c r="I19394" s="203"/>
      <c r="AZ19394" s="115"/>
    </row>
    <row r="19395" spans="9:52" s="180" customFormat="1" x14ac:dyDescent="0.25">
      <c r="I19395" s="203"/>
      <c r="AZ19395" s="115"/>
    </row>
    <row r="19396" spans="9:52" s="180" customFormat="1" x14ac:dyDescent="0.25">
      <c r="I19396" s="203"/>
      <c r="AZ19396" s="115"/>
    </row>
    <row r="19397" spans="9:52" s="180" customFormat="1" x14ac:dyDescent="0.25">
      <c r="I19397" s="203"/>
      <c r="AZ19397" s="115"/>
    </row>
    <row r="19398" spans="9:52" s="180" customFormat="1" x14ac:dyDescent="0.25">
      <c r="I19398" s="203"/>
      <c r="AZ19398" s="115"/>
    </row>
    <row r="19399" spans="9:52" s="180" customFormat="1" x14ac:dyDescent="0.25">
      <c r="I19399" s="203"/>
      <c r="AZ19399" s="115"/>
    </row>
    <row r="19400" spans="9:52" s="180" customFormat="1" x14ac:dyDescent="0.25">
      <c r="I19400" s="203"/>
      <c r="AZ19400" s="115"/>
    </row>
    <row r="19401" spans="9:52" s="180" customFormat="1" x14ac:dyDescent="0.25">
      <c r="I19401" s="203"/>
      <c r="AZ19401" s="115"/>
    </row>
    <row r="19402" spans="9:52" s="180" customFormat="1" x14ac:dyDescent="0.25">
      <c r="I19402" s="203"/>
      <c r="AZ19402" s="115"/>
    </row>
    <row r="19403" spans="9:52" s="180" customFormat="1" x14ac:dyDescent="0.25">
      <c r="I19403" s="203"/>
      <c r="AZ19403" s="115"/>
    </row>
    <row r="19404" spans="9:52" s="180" customFormat="1" x14ac:dyDescent="0.25">
      <c r="I19404" s="203"/>
      <c r="AZ19404" s="115"/>
    </row>
    <row r="19405" spans="9:52" s="180" customFormat="1" x14ac:dyDescent="0.25">
      <c r="I19405" s="203"/>
      <c r="AZ19405" s="115"/>
    </row>
    <row r="19406" spans="9:52" s="180" customFormat="1" x14ac:dyDescent="0.25">
      <c r="I19406" s="203"/>
      <c r="AZ19406" s="115"/>
    </row>
    <row r="19407" spans="9:52" s="180" customFormat="1" x14ac:dyDescent="0.25">
      <c r="I19407" s="203"/>
      <c r="AZ19407" s="115"/>
    </row>
    <row r="19408" spans="9:52" s="180" customFormat="1" x14ac:dyDescent="0.25">
      <c r="I19408" s="203"/>
      <c r="AZ19408" s="115"/>
    </row>
    <row r="19409" spans="9:52" s="180" customFormat="1" x14ac:dyDescent="0.25">
      <c r="I19409" s="203"/>
      <c r="AZ19409" s="115"/>
    </row>
    <row r="19410" spans="9:52" s="180" customFormat="1" x14ac:dyDescent="0.25">
      <c r="I19410" s="203"/>
      <c r="AZ19410" s="115"/>
    </row>
    <row r="19411" spans="9:52" s="180" customFormat="1" x14ac:dyDescent="0.25">
      <c r="I19411" s="203"/>
      <c r="AZ19411" s="115"/>
    </row>
    <row r="19412" spans="9:52" s="180" customFormat="1" x14ac:dyDescent="0.25">
      <c r="I19412" s="203"/>
      <c r="AZ19412" s="115"/>
    </row>
    <row r="19413" spans="9:52" s="180" customFormat="1" x14ac:dyDescent="0.25">
      <c r="I19413" s="203"/>
      <c r="AZ19413" s="115"/>
    </row>
    <row r="19414" spans="9:52" s="180" customFormat="1" x14ac:dyDescent="0.25">
      <c r="I19414" s="203"/>
      <c r="AZ19414" s="115"/>
    </row>
    <row r="19415" spans="9:52" s="180" customFormat="1" x14ac:dyDescent="0.25">
      <c r="I19415" s="203"/>
      <c r="AZ19415" s="115"/>
    </row>
    <row r="19416" spans="9:52" s="180" customFormat="1" x14ac:dyDescent="0.25">
      <c r="I19416" s="203"/>
      <c r="AZ19416" s="115"/>
    </row>
    <row r="19417" spans="9:52" s="180" customFormat="1" x14ac:dyDescent="0.25">
      <c r="I19417" s="203"/>
      <c r="AZ19417" s="115"/>
    </row>
    <row r="19418" spans="9:52" s="180" customFormat="1" x14ac:dyDescent="0.25">
      <c r="I19418" s="203"/>
      <c r="AZ19418" s="115"/>
    </row>
    <row r="19419" spans="9:52" s="180" customFormat="1" x14ac:dyDescent="0.25">
      <c r="I19419" s="203"/>
      <c r="AZ19419" s="115"/>
    </row>
    <row r="19420" spans="9:52" s="180" customFormat="1" x14ac:dyDescent="0.25">
      <c r="I19420" s="203"/>
      <c r="AZ19420" s="115"/>
    </row>
    <row r="19421" spans="9:52" s="180" customFormat="1" x14ac:dyDescent="0.25">
      <c r="I19421" s="203"/>
      <c r="AZ19421" s="115"/>
    </row>
    <row r="19422" spans="9:52" s="180" customFormat="1" x14ac:dyDescent="0.25">
      <c r="I19422" s="203"/>
      <c r="AZ19422" s="115"/>
    </row>
    <row r="19423" spans="9:52" s="180" customFormat="1" x14ac:dyDescent="0.25">
      <c r="I19423" s="203"/>
      <c r="AZ19423" s="115"/>
    </row>
    <row r="19424" spans="9:52" s="180" customFormat="1" x14ac:dyDescent="0.25">
      <c r="I19424" s="203"/>
      <c r="AZ19424" s="115"/>
    </row>
    <row r="19425" spans="9:52" s="180" customFormat="1" x14ac:dyDescent="0.25">
      <c r="I19425" s="203"/>
      <c r="AZ19425" s="115"/>
    </row>
    <row r="19426" spans="9:52" s="180" customFormat="1" x14ac:dyDescent="0.25">
      <c r="I19426" s="203"/>
      <c r="AZ19426" s="115"/>
    </row>
    <row r="19427" spans="9:52" s="180" customFormat="1" x14ac:dyDescent="0.25">
      <c r="I19427" s="203"/>
      <c r="AZ19427" s="115"/>
    </row>
    <row r="19428" spans="9:52" s="180" customFormat="1" x14ac:dyDescent="0.25">
      <c r="I19428" s="203"/>
      <c r="AZ19428" s="115"/>
    </row>
    <row r="19429" spans="9:52" s="180" customFormat="1" x14ac:dyDescent="0.25">
      <c r="I19429" s="203"/>
      <c r="AZ19429" s="115"/>
    </row>
    <row r="19430" spans="9:52" s="180" customFormat="1" x14ac:dyDescent="0.25">
      <c r="I19430" s="203"/>
      <c r="AZ19430" s="115"/>
    </row>
    <row r="19431" spans="9:52" s="180" customFormat="1" x14ac:dyDescent="0.25">
      <c r="I19431" s="203"/>
      <c r="AZ19431" s="115"/>
    </row>
    <row r="19432" spans="9:52" s="180" customFormat="1" x14ac:dyDescent="0.25">
      <c r="I19432" s="203"/>
      <c r="AZ19432" s="115"/>
    </row>
    <row r="19433" spans="9:52" s="180" customFormat="1" x14ac:dyDescent="0.25">
      <c r="I19433" s="203"/>
      <c r="AZ19433" s="115"/>
    </row>
    <row r="19434" spans="9:52" s="180" customFormat="1" x14ac:dyDescent="0.25">
      <c r="I19434" s="203"/>
      <c r="AZ19434" s="115"/>
    </row>
    <row r="19435" spans="9:52" s="180" customFormat="1" x14ac:dyDescent="0.25">
      <c r="I19435" s="203"/>
      <c r="AZ19435" s="115"/>
    </row>
    <row r="19436" spans="9:52" s="180" customFormat="1" x14ac:dyDescent="0.25">
      <c r="I19436" s="203"/>
      <c r="AZ19436" s="115"/>
    </row>
    <row r="19437" spans="9:52" s="180" customFormat="1" x14ac:dyDescent="0.25">
      <c r="I19437" s="203"/>
      <c r="AZ19437" s="115"/>
    </row>
    <row r="19438" spans="9:52" s="180" customFormat="1" x14ac:dyDescent="0.25">
      <c r="I19438" s="203"/>
      <c r="AZ19438" s="115"/>
    </row>
    <row r="19439" spans="9:52" s="180" customFormat="1" x14ac:dyDescent="0.25">
      <c r="I19439" s="203"/>
      <c r="AZ19439" s="115"/>
    </row>
    <row r="19440" spans="9:52" s="180" customFormat="1" x14ac:dyDescent="0.25">
      <c r="I19440" s="203"/>
      <c r="AZ19440" s="115"/>
    </row>
    <row r="19441" spans="9:52" s="180" customFormat="1" x14ac:dyDescent="0.25">
      <c r="I19441" s="203"/>
      <c r="AZ19441" s="115"/>
    </row>
    <row r="19442" spans="9:52" s="180" customFormat="1" x14ac:dyDescent="0.25">
      <c r="I19442" s="203"/>
      <c r="AZ19442" s="115"/>
    </row>
    <row r="19443" spans="9:52" s="180" customFormat="1" x14ac:dyDescent="0.25">
      <c r="I19443" s="203"/>
      <c r="AZ19443" s="115"/>
    </row>
    <row r="19444" spans="9:52" s="180" customFormat="1" x14ac:dyDescent="0.25">
      <c r="I19444" s="203"/>
      <c r="AZ19444" s="115"/>
    </row>
    <row r="19445" spans="9:52" s="180" customFormat="1" x14ac:dyDescent="0.25">
      <c r="I19445" s="203"/>
      <c r="AZ19445" s="115"/>
    </row>
    <row r="19446" spans="9:52" s="180" customFormat="1" x14ac:dyDescent="0.25">
      <c r="I19446" s="203"/>
      <c r="AZ19446" s="115"/>
    </row>
    <row r="19447" spans="9:52" s="180" customFormat="1" x14ac:dyDescent="0.25">
      <c r="I19447" s="203"/>
      <c r="AZ19447" s="115"/>
    </row>
    <row r="19448" spans="9:52" s="180" customFormat="1" x14ac:dyDescent="0.25">
      <c r="I19448" s="203"/>
      <c r="AZ19448" s="115"/>
    </row>
    <row r="19449" spans="9:52" s="180" customFormat="1" x14ac:dyDescent="0.25">
      <c r="I19449" s="203"/>
      <c r="AZ19449" s="115"/>
    </row>
    <row r="19450" spans="9:52" s="180" customFormat="1" x14ac:dyDescent="0.25">
      <c r="I19450" s="203"/>
      <c r="AZ19450" s="115"/>
    </row>
    <row r="19451" spans="9:52" s="180" customFormat="1" x14ac:dyDescent="0.25">
      <c r="I19451" s="203"/>
      <c r="AZ19451" s="115"/>
    </row>
    <row r="19452" spans="9:52" s="180" customFormat="1" x14ac:dyDescent="0.25">
      <c r="I19452" s="203"/>
      <c r="AZ19452" s="115"/>
    </row>
    <row r="19453" spans="9:52" s="180" customFormat="1" x14ac:dyDescent="0.25">
      <c r="I19453" s="203"/>
      <c r="AZ19453" s="115"/>
    </row>
    <row r="19454" spans="9:52" s="180" customFormat="1" x14ac:dyDescent="0.25">
      <c r="I19454" s="203"/>
      <c r="AZ19454" s="115"/>
    </row>
    <row r="19455" spans="9:52" s="180" customFormat="1" x14ac:dyDescent="0.25">
      <c r="I19455" s="203"/>
      <c r="AZ19455" s="115"/>
    </row>
    <row r="19456" spans="9:52" s="180" customFormat="1" x14ac:dyDescent="0.25">
      <c r="I19456" s="203"/>
      <c r="AZ19456" s="115"/>
    </row>
    <row r="19457" spans="9:52" s="180" customFormat="1" x14ac:dyDescent="0.25">
      <c r="I19457" s="203"/>
      <c r="AZ19457" s="115"/>
    </row>
    <row r="19458" spans="9:52" s="180" customFormat="1" x14ac:dyDescent="0.25">
      <c r="I19458" s="203"/>
      <c r="AZ19458" s="115"/>
    </row>
    <row r="19459" spans="9:52" s="180" customFormat="1" x14ac:dyDescent="0.25">
      <c r="I19459" s="203"/>
      <c r="AZ19459" s="115"/>
    </row>
    <row r="19460" spans="9:52" s="180" customFormat="1" x14ac:dyDescent="0.25">
      <c r="I19460" s="203"/>
      <c r="AZ19460" s="115"/>
    </row>
    <row r="19461" spans="9:52" s="180" customFormat="1" x14ac:dyDescent="0.25">
      <c r="I19461" s="203"/>
      <c r="AZ19461" s="115"/>
    </row>
    <row r="19462" spans="9:52" s="180" customFormat="1" x14ac:dyDescent="0.25">
      <c r="I19462" s="203"/>
      <c r="AZ19462" s="115"/>
    </row>
    <row r="19463" spans="9:52" s="180" customFormat="1" x14ac:dyDescent="0.25">
      <c r="I19463" s="203"/>
      <c r="AZ19463" s="115"/>
    </row>
    <row r="19464" spans="9:52" s="180" customFormat="1" x14ac:dyDescent="0.25">
      <c r="I19464" s="203"/>
      <c r="AZ19464" s="115"/>
    </row>
    <row r="19465" spans="9:52" s="180" customFormat="1" x14ac:dyDescent="0.25">
      <c r="I19465" s="203"/>
      <c r="AZ19465" s="115"/>
    </row>
    <row r="19466" spans="9:52" s="180" customFormat="1" x14ac:dyDescent="0.25">
      <c r="I19466" s="203"/>
      <c r="AZ19466" s="115"/>
    </row>
    <row r="19467" spans="9:52" s="180" customFormat="1" x14ac:dyDescent="0.25">
      <c r="I19467" s="203"/>
      <c r="AZ19467" s="115"/>
    </row>
    <row r="19468" spans="9:52" s="180" customFormat="1" x14ac:dyDescent="0.25">
      <c r="I19468" s="203"/>
      <c r="AZ19468" s="115"/>
    </row>
    <row r="19469" spans="9:52" s="180" customFormat="1" x14ac:dyDescent="0.25">
      <c r="I19469" s="203"/>
      <c r="AZ19469" s="115"/>
    </row>
    <row r="19470" spans="9:52" s="180" customFormat="1" x14ac:dyDescent="0.25">
      <c r="I19470" s="203"/>
      <c r="AZ19470" s="115"/>
    </row>
    <row r="19471" spans="9:52" s="180" customFormat="1" x14ac:dyDescent="0.25">
      <c r="I19471" s="203"/>
      <c r="AZ19471" s="115"/>
    </row>
    <row r="19472" spans="9:52" s="180" customFormat="1" x14ac:dyDescent="0.25">
      <c r="I19472" s="203"/>
      <c r="AZ19472" s="115"/>
    </row>
    <row r="19473" spans="9:52" s="180" customFormat="1" x14ac:dyDescent="0.25">
      <c r="I19473" s="203"/>
      <c r="AZ19473" s="115"/>
    </row>
    <row r="19474" spans="9:52" s="180" customFormat="1" x14ac:dyDescent="0.25">
      <c r="I19474" s="203"/>
      <c r="AZ19474" s="115"/>
    </row>
    <row r="19475" spans="9:52" s="180" customFormat="1" x14ac:dyDescent="0.25">
      <c r="I19475" s="203"/>
      <c r="AZ19475" s="115"/>
    </row>
    <row r="19476" spans="9:52" s="180" customFormat="1" x14ac:dyDescent="0.25">
      <c r="I19476" s="203"/>
      <c r="AZ19476" s="115"/>
    </row>
    <row r="19477" spans="9:52" s="180" customFormat="1" x14ac:dyDescent="0.25">
      <c r="I19477" s="203"/>
      <c r="AZ19477" s="115"/>
    </row>
    <row r="19478" spans="9:52" s="180" customFormat="1" x14ac:dyDescent="0.25">
      <c r="I19478" s="203"/>
      <c r="AZ19478" s="115"/>
    </row>
    <row r="19479" spans="9:52" s="180" customFormat="1" x14ac:dyDescent="0.25">
      <c r="I19479" s="203"/>
      <c r="AZ19479" s="115"/>
    </row>
    <row r="19480" spans="9:52" s="180" customFormat="1" x14ac:dyDescent="0.25">
      <c r="I19480" s="203"/>
      <c r="AZ19480" s="115"/>
    </row>
    <row r="19481" spans="9:52" s="180" customFormat="1" x14ac:dyDescent="0.25">
      <c r="I19481" s="203"/>
      <c r="AZ19481" s="115"/>
    </row>
    <row r="19482" spans="9:52" s="180" customFormat="1" x14ac:dyDescent="0.25">
      <c r="I19482" s="203"/>
      <c r="AZ19482" s="115"/>
    </row>
    <row r="19483" spans="9:52" s="180" customFormat="1" x14ac:dyDescent="0.25">
      <c r="I19483" s="203"/>
      <c r="AZ19483" s="115"/>
    </row>
    <row r="19484" spans="9:52" s="180" customFormat="1" x14ac:dyDescent="0.25">
      <c r="I19484" s="203"/>
      <c r="AZ19484" s="115"/>
    </row>
    <row r="19485" spans="9:52" s="180" customFormat="1" x14ac:dyDescent="0.25">
      <c r="I19485" s="203"/>
      <c r="AZ19485" s="115"/>
    </row>
    <row r="19486" spans="9:52" s="180" customFormat="1" x14ac:dyDescent="0.25">
      <c r="I19486" s="203"/>
      <c r="AZ19486" s="115"/>
    </row>
    <row r="19487" spans="9:52" s="180" customFormat="1" x14ac:dyDescent="0.25">
      <c r="I19487" s="203"/>
      <c r="AZ19487" s="115"/>
    </row>
    <row r="19488" spans="9:52" s="180" customFormat="1" x14ac:dyDescent="0.25">
      <c r="I19488" s="203"/>
      <c r="AZ19488" s="115"/>
    </row>
    <row r="19489" spans="9:52" s="180" customFormat="1" x14ac:dyDescent="0.25">
      <c r="I19489" s="203"/>
      <c r="AZ19489" s="115"/>
    </row>
    <row r="19490" spans="9:52" s="180" customFormat="1" x14ac:dyDescent="0.25">
      <c r="I19490" s="203"/>
      <c r="AZ19490" s="115"/>
    </row>
    <row r="19491" spans="9:52" s="180" customFormat="1" x14ac:dyDescent="0.25">
      <c r="I19491" s="203"/>
      <c r="AZ19491" s="115"/>
    </row>
    <row r="19492" spans="9:52" s="180" customFormat="1" x14ac:dyDescent="0.25">
      <c r="I19492" s="203"/>
      <c r="AZ19492" s="115"/>
    </row>
    <row r="19493" spans="9:52" s="180" customFormat="1" x14ac:dyDescent="0.25">
      <c r="I19493" s="203"/>
      <c r="AZ19493" s="115"/>
    </row>
    <row r="19494" spans="9:52" s="180" customFormat="1" x14ac:dyDescent="0.25">
      <c r="I19494" s="203"/>
      <c r="AZ19494" s="115"/>
    </row>
    <row r="19495" spans="9:52" s="180" customFormat="1" x14ac:dyDescent="0.25">
      <c r="I19495" s="203"/>
      <c r="AZ19495" s="115"/>
    </row>
    <row r="19496" spans="9:52" s="180" customFormat="1" x14ac:dyDescent="0.25">
      <c r="I19496" s="203"/>
      <c r="AZ19496" s="115"/>
    </row>
    <row r="19497" spans="9:52" s="180" customFormat="1" x14ac:dyDescent="0.25">
      <c r="I19497" s="203"/>
      <c r="AZ19497" s="115"/>
    </row>
    <row r="19498" spans="9:52" s="180" customFormat="1" x14ac:dyDescent="0.25">
      <c r="I19498" s="203"/>
      <c r="AZ19498" s="115"/>
    </row>
    <row r="19499" spans="9:52" s="180" customFormat="1" x14ac:dyDescent="0.25">
      <c r="I19499" s="203"/>
      <c r="AZ19499" s="115"/>
    </row>
    <row r="19500" spans="9:52" s="180" customFormat="1" x14ac:dyDescent="0.25">
      <c r="I19500" s="203"/>
      <c r="AZ19500" s="115"/>
    </row>
    <row r="19501" spans="9:52" s="180" customFormat="1" x14ac:dyDescent="0.25">
      <c r="I19501" s="203"/>
      <c r="AZ19501" s="115"/>
    </row>
    <row r="19502" spans="9:52" s="180" customFormat="1" x14ac:dyDescent="0.25">
      <c r="I19502" s="203"/>
      <c r="AZ19502" s="115"/>
    </row>
    <row r="19503" spans="9:52" s="180" customFormat="1" x14ac:dyDescent="0.25">
      <c r="I19503" s="203"/>
      <c r="AZ19503" s="115"/>
    </row>
    <row r="19504" spans="9:52" s="180" customFormat="1" x14ac:dyDescent="0.25">
      <c r="I19504" s="203"/>
      <c r="AZ19504" s="115"/>
    </row>
    <row r="19505" spans="9:52" s="180" customFormat="1" x14ac:dyDescent="0.25">
      <c r="I19505" s="203"/>
      <c r="AZ19505" s="115"/>
    </row>
    <row r="19506" spans="9:52" s="180" customFormat="1" x14ac:dyDescent="0.25">
      <c r="I19506" s="203"/>
      <c r="AZ19506" s="115"/>
    </row>
    <row r="19507" spans="9:52" s="180" customFormat="1" x14ac:dyDescent="0.25">
      <c r="I19507" s="203"/>
      <c r="AZ19507" s="115"/>
    </row>
    <row r="19508" spans="9:52" s="180" customFormat="1" x14ac:dyDescent="0.25">
      <c r="I19508" s="203"/>
      <c r="AZ19508" s="115"/>
    </row>
    <row r="19509" spans="9:52" s="180" customFormat="1" x14ac:dyDescent="0.25">
      <c r="I19509" s="203"/>
      <c r="AZ19509" s="115"/>
    </row>
    <row r="19510" spans="9:52" s="180" customFormat="1" x14ac:dyDescent="0.25">
      <c r="I19510" s="203"/>
      <c r="AZ19510" s="115"/>
    </row>
    <row r="19511" spans="9:52" s="180" customFormat="1" x14ac:dyDescent="0.25">
      <c r="I19511" s="203"/>
      <c r="AZ19511" s="115"/>
    </row>
    <row r="19512" spans="9:52" s="180" customFormat="1" x14ac:dyDescent="0.25">
      <c r="I19512" s="203"/>
      <c r="AZ19512" s="115"/>
    </row>
    <row r="19513" spans="9:52" s="180" customFormat="1" x14ac:dyDescent="0.25">
      <c r="I19513" s="203"/>
      <c r="AZ19513" s="115"/>
    </row>
    <row r="19514" spans="9:52" s="180" customFormat="1" x14ac:dyDescent="0.25">
      <c r="I19514" s="203"/>
      <c r="AZ19514" s="115"/>
    </row>
    <row r="19515" spans="9:52" s="180" customFormat="1" x14ac:dyDescent="0.25">
      <c r="I19515" s="203"/>
      <c r="AZ19515" s="115"/>
    </row>
    <row r="19516" spans="9:52" s="180" customFormat="1" x14ac:dyDescent="0.25">
      <c r="I19516" s="203"/>
      <c r="AZ19516" s="115"/>
    </row>
    <row r="19517" spans="9:52" s="180" customFormat="1" x14ac:dyDescent="0.25">
      <c r="I19517" s="203"/>
      <c r="AZ19517" s="115"/>
    </row>
    <row r="19518" spans="9:52" s="180" customFormat="1" x14ac:dyDescent="0.25">
      <c r="I19518" s="203"/>
      <c r="AZ19518" s="115"/>
    </row>
    <row r="19519" spans="9:52" s="180" customFormat="1" x14ac:dyDescent="0.25">
      <c r="I19519" s="203"/>
      <c r="AZ19519" s="115"/>
    </row>
    <row r="19520" spans="9:52" s="180" customFormat="1" x14ac:dyDescent="0.25">
      <c r="I19520" s="203"/>
      <c r="AZ19520" s="115"/>
    </row>
    <row r="19521" spans="9:52" s="180" customFormat="1" x14ac:dyDescent="0.25">
      <c r="I19521" s="203"/>
      <c r="AZ19521" s="115"/>
    </row>
    <row r="19522" spans="9:52" s="180" customFormat="1" x14ac:dyDescent="0.25">
      <c r="I19522" s="203"/>
      <c r="AZ19522" s="115"/>
    </row>
    <row r="19523" spans="9:52" s="180" customFormat="1" x14ac:dyDescent="0.25">
      <c r="I19523" s="203"/>
      <c r="AZ19523" s="115"/>
    </row>
    <row r="19524" spans="9:52" s="180" customFormat="1" x14ac:dyDescent="0.25">
      <c r="I19524" s="203"/>
      <c r="AZ19524" s="115"/>
    </row>
    <row r="19525" spans="9:52" s="180" customFormat="1" x14ac:dyDescent="0.25">
      <c r="I19525" s="203"/>
      <c r="AZ19525" s="115"/>
    </row>
    <row r="19526" spans="9:52" s="180" customFormat="1" x14ac:dyDescent="0.25">
      <c r="I19526" s="203"/>
      <c r="AZ19526" s="115"/>
    </row>
    <row r="19527" spans="9:52" s="180" customFormat="1" x14ac:dyDescent="0.25">
      <c r="I19527" s="203"/>
      <c r="AZ19527" s="115"/>
    </row>
    <row r="19528" spans="9:52" s="180" customFormat="1" x14ac:dyDescent="0.25">
      <c r="I19528" s="203"/>
      <c r="AZ19528" s="115"/>
    </row>
    <row r="19529" spans="9:52" s="180" customFormat="1" x14ac:dyDescent="0.25">
      <c r="I19529" s="203"/>
      <c r="AZ19529" s="115"/>
    </row>
    <row r="19530" spans="9:52" s="180" customFormat="1" x14ac:dyDescent="0.25">
      <c r="I19530" s="203"/>
      <c r="AZ19530" s="115"/>
    </row>
    <row r="19531" spans="9:52" s="180" customFormat="1" x14ac:dyDescent="0.25">
      <c r="I19531" s="203"/>
      <c r="AZ19531" s="115"/>
    </row>
    <row r="19532" spans="9:52" s="180" customFormat="1" x14ac:dyDescent="0.25">
      <c r="I19532" s="203"/>
      <c r="AZ19532" s="115"/>
    </row>
    <row r="19533" spans="9:52" s="180" customFormat="1" x14ac:dyDescent="0.25">
      <c r="I19533" s="203"/>
      <c r="AZ19533" s="115"/>
    </row>
    <row r="19534" spans="9:52" s="180" customFormat="1" x14ac:dyDescent="0.25">
      <c r="I19534" s="203"/>
      <c r="AZ19534" s="115"/>
    </row>
    <row r="19535" spans="9:52" s="180" customFormat="1" x14ac:dyDescent="0.25">
      <c r="I19535" s="203"/>
      <c r="AZ19535" s="115"/>
    </row>
    <row r="19536" spans="9:52" s="180" customFormat="1" x14ac:dyDescent="0.25">
      <c r="I19536" s="203"/>
      <c r="AZ19536" s="115"/>
    </row>
    <row r="19537" spans="9:52" s="180" customFormat="1" x14ac:dyDescent="0.25">
      <c r="I19537" s="203"/>
      <c r="AZ19537" s="115"/>
    </row>
    <row r="19538" spans="9:52" s="180" customFormat="1" x14ac:dyDescent="0.25">
      <c r="I19538" s="203"/>
      <c r="AZ19538" s="115"/>
    </row>
    <row r="19539" spans="9:52" s="180" customFormat="1" x14ac:dyDescent="0.25">
      <c r="I19539" s="203"/>
      <c r="AZ19539" s="115"/>
    </row>
    <row r="19540" spans="9:52" s="180" customFormat="1" x14ac:dyDescent="0.25">
      <c r="I19540" s="203"/>
      <c r="AZ19540" s="115"/>
    </row>
    <row r="19541" spans="9:52" s="180" customFormat="1" x14ac:dyDescent="0.25">
      <c r="I19541" s="203"/>
      <c r="AZ19541" s="115"/>
    </row>
    <row r="19542" spans="9:52" s="180" customFormat="1" x14ac:dyDescent="0.25">
      <c r="I19542" s="203"/>
      <c r="AZ19542" s="115"/>
    </row>
    <row r="19543" spans="9:52" s="180" customFormat="1" x14ac:dyDescent="0.25">
      <c r="I19543" s="203"/>
      <c r="AZ19543" s="115"/>
    </row>
    <row r="19544" spans="9:52" s="180" customFormat="1" x14ac:dyDescent="0.25">
      <c r="I19544" s="203"/>
      <c r="AZ19544" s="115"/>
    </row>
    <row r="19545" spans="9:52" s="180" customFormat="1" x14ac:dyDescent="0.25">
      <c r="I19545" s="203"/>
      <c r="AZ19545" s="115"/>
    </row>
    <row r="19546" spans="9:52" s="180" customFormat="1" x14ac:dyDescent="0.25">
      <c r="I19546" s="203"/>
      <c r="AZ19546" s="115"/>
    </row>
    <row r="19547" spans="9:52" s="180" customFormat="1" x14ac:dyDescent="0.25">
      <c r="I19547" s="203"/>
      <c r="AZ19547" s="115"/>
    </row>
    <row r="19548" spans="9:52" s="180" customFormat="1" x14ac:dyDescent="0.25">
      <c r="I19548" s="203"/>
      <c r="AZ19548" s="115"/>
    </row>
    <row r="19549" spans="9:52" s="180" customFormat="1" x14ac:dyDescent="0.25">
      <c r="I19549" s="203"/>
      <c r="AZ19549" s="115"/>
    </row>
    <row r="19550" spans="9:52" s="180" customFormat="1" x14ac:dyDescent="0.25">
      <c r="I19550" s="203"/>
      <c r="AZ19550" s="115"/>
    </row>
    <row r="19551" spans="9:52" s="180" customFormat="1" x14ac:dyDescent="0.25">
      <c r="I19551" s="203"/>
      <c r="AZ19551" s="115"/>
    </row>
    <row r="19552" spans="9:52" s="180" customFormat="1" x14ac:dyDescent="0.25">
      <c r="I19552" s="203"/>
      <c r="AZ19552" s="115"/>
    </row>
    <row r="19553" spans="9:52" s="180" customFormat="1" x14ac:dyDescent="0.25">
      <c r="I19553" s="203"/>
      <c r="AZ19553" s="115"/>
    </row>
    <row r="19554" spans="9:52" s="180" customFormat="1" x14ac:dyDescent="0.25">
      <c r="I19554" s="203"/>
      <c r="AZ19554" s="115"/>
    </row>
    <row r="19555" spans="9:52" s="180" customFormat="1" x14ac:dyDescent="0.25">
      <c r="I19555" s="203"/>
      <c r="AZ19555" s="115"/>
    </row>
    <row r="19556" spans="9:52" s="180" customFormat="1" x14ac:dyDescent="0.25">
      <c r="I19556" s="203"/>
      <c r="AZ19556" s="115"/>
    </row>
    <row r="19557" spans="9:52" s="180" customFormat="1" x14ac:dyDescent="0.25">
      <c r="I19557" s="203"/>
      <c r="AZ19557" s="115"/>
    </row>
    <row r="19558" spans="9:52" s="180" customFormat="1" x14ac:dyDescent="0.25">
      <c r="I19558" s="203"/>
      <c r="AZ19558" s="115"/>
    </row>
    <row r="19559" spans="9:52" s="180" customFormat="1" x14ac:dyDescent="0.25">
      <c r="I19559" s="203"/>
      <c r="AZ19559" s="115"/>
    </row>
    <row r="19560" spans="9:52" s="180" customFormat="1" x14ac:dyDescent="0.25">
      <c r="I19560" s="203"/>
      <c r="AZ19560" s="115"/>
    </row>
    <row r="19561" spans="9:52" s="180" customFormat="1" x14ac:dyDescent="0.25">
      <c r="I19561" s="203"/>
      <c r="AZ19561" s="115"/>
    </row>
    <row r="19562" spans="9:52" s="180" customFormat="1" x14ac:dyDescent="0.25">
      <c r="I19562" s="203"/>
      <c r="AZ19562" s="115"/>
    </row>
    <row r="19563" spans="9:52" s="180" customFormat="1" x14ac:dyDescent="0.25">
      <c r="I19563" s="203"/>
      <c r="AZ19563" s="115"/>
    </row>
    <row r="19564" spans="9:52" s="180" customFormat="1" x14ac:dyDescent="0.25">
      <c r="I19564" s="203"/>
      <c r="AZ19564" s="115"/>
    </row>
    <row r="19565" spans="9:52" s="180" customFormat="1" x14ac:dyDescent="0.25">
      <c r="I19565" s="203"/>
      <c r="AZ19565" s="115"/>
    </row>
    <row r="19566" spans="9:52" s="180" customFormat="1" x14ac:dyDescent="0.25">
      <c r="I19566" s="203"/>
      <c r="AZ19566" s="115"/>
    </row>
    <row r="19567" spans="9:52" s="180" customFormat="1" x14ac:dyDescent="0.25">
      <c r="I19567" s="203"/>
      <c r="AZ19567" s="115"/>
    </row>
    <row r="19568" spans="9:52" s="180" customFormat="1" x14ac:dyDescent="0.25">
      <c r="I19568" s="203"/>
      <c r="AZ19568" s="115"/>
    </row>
    <row r="19569" spans="9:52" s="180" customFormat="1" x14ac:dyDescent="0.25">
      <c r="I19569" s="203"/>
      <c r="AZ19569" s="115"/>
    </row>
    <row r="19570" spans="9:52" s="180" customFormat="1" x14ac:dyDescent="0.25">
      <c r="I19570" s="203"/>
      <c r="AZ19570" s="115"/>
    </row>
    <row r="19571" spans="9:52" s="180" customFormat="1" x14ac:dyDescent="0.25">
      <c r="I19571" s="203"/>
      <c r="AZ19571" s="115"/>
    </row>
    <row r="19572" spans="9:52" s="180" customFormat="1" x14ac:dyDescent="0.25">
      <c r="I19572" s="203"/>
      <c r="AZ19572" s="115"/>
    </row>
    <row r="19573" spans="9:52" s="180" customFormat="1" x14ac:dyDescent="0.25">
      <c r="I19573" s="203"/>
      <c r="AZ19573" s="115"/>
    </row>
    <row r="19574" spans="9:52" s="180" customFormat="1" x14ac:dyDescent="0.25">
      <c r="I19574" s="203"/>
      <c r="AZ19574" s="115"/>
    </row>
    <row r="19575" spans="9:52" s="180" customFormat="1" x14ac:dyDescent="0.25">
      <c r="I19575" s="203"/>
      <c r="AZ19575" s="115"/>
    </row>
    <row r="19576" spans="9:52" s="180" customFormat="1" x14ac:dyDescent="0.25">
      <c r="I19576" s="203"/>
      <c r="AZ19576" s="115"/>
    </row>
    <row r="19577" spans="9:52" s="180" customFormat="1" x14ac:dyDescent="0.25">
      <c r="I19577" s="203"/>
      <c r="AZ19577" s="115"/>
    </row>
    <row r="19578" spans="9:52" s="180" customFormat="1" x14ac:dyDescent="0.25">
      <c r="I19578" s="203"/>
      <c r="AZ19578" s="115"/>
    </row>
    <row r="19579" spans="9:52" s="180" customFormat="1" x14ac:dyDescent="0.25">
      <c r="I19579" s="203"/>
      <c r="AZ19579" s="115"/>
    </row>
    <row r="19580" spans="9:52" s="180" customFormat="1" x14ac:dyDescent="0.25">
      <c r="I19580" s="203"/>
      <c r="AZ19580" s="115"/>
    </row>
    <row r="19581" spans="9:52" s="180" customFormat="1" x14ac:dyDescent="0.25">
      <c r="I19581" s="203"/>
      <c r="AZ19581" s="115"/>
    </row>
    <row r="19582" spans="9:52" s="180" customFormat="1" x14ac:dyDescent="0.25">
      <c r="I19582" s="203"/>
      <c r="AZ19582" s="115"/>
    </row>
    <row r="19583" spans="9:52" s="180" customFormat="1" x14ac:dyDescent="0.25">
      <c r="I19583" s="203"/>
      <c r="AZ19583" s="115"/>
    </row>
    <row r="19584" spans="9:52" s="180" customFormat="1" x14ac:dyDescent="0.25">
      <c r="I19584" s="203"/>
      <c r="AZ19584" s="115"/>
    </row>
    <row r="19585" spans="9:52" s="180" customFormat="1" x14ac:dyDescent="0.25">
      <c r="I19585" s="203"/>
      <c r="AZ19585" s="115"/>
    </row>
    <row r="19586" spans="9:52" s="180" customFormat="1" x14ac:dyDescent="0.25">
      <c r="I19586" s="203"/>
      <c r="AZ19586" s="115"/>
    </row>
    <row r="19587" spans="9:52" s="180" customFormat="1" x14ac:dyDescent="0.25">
      <c r="I19587" s="203"/>
      <c r="AZ19587" s="115"/>
    </row>
    <row r="19588" spans="9:52" s="180" customFormat="1" x14ac:dyDescent="0.25">
      <c r="I19588" s="203"/>
      <c r="AZ19588" s="115"/>
    </row>
    <row r="19589" spans="9:52" s="180" customFormat="1" x14ac:dyDescent="0.25">
      <c r="I19589" s="203"/>
      <c r="AZ19589" s="115"/>
    </row>
    <row r="19590" spans="9:52" s="180" customFormat="1" x14ac:dyDescent="0.25">
      <c r="I19590" s="203"/>
      <c r="AZ19590" s="115"/>
    </row>
    <row r="19591" spans="9:52" s="180" customFormat="1" x14ac:dyDescent="0.25">
      <c r="I19591" s="203"/>
      <c r="AZ19591" s="115"/>
    </row>
    <row r="19592" spans="9:52" s="180" customFormat="1" x14ac:dyDescent="0.25">
      <c r="I19592" s="203"/>
      <c r="AZ19592" s="115"/>
    </row>
    <row r="19593" spans="9:52" s="180" customFormat="1" x14ac:dyDescent="0.25">
      <c r="I19593" s="203"/>
      <c r="AZ19593" s="115"/>
    </row>
    <row r="19594" spans="9:52" s="180" customFormat="1" x14ac:dyDescent="0.25">
      <c r="I19594" s="203"/>
      <c r="AZ19594" s="115"/>
    </row>
    <row r="19595" spans="9:52" s="180" customFormat="1" x14ac:dyDescent="0.25">
      <c r="I19595" s="203"/>
      <c r="AZ19595" s="115"/>
    </row>
    <row r="19596" spans="9:52" s="180" customFormat="1" x14ac:dyDescent="0.25">
      <c r="I19596" s="203"/>
      <c r="AZ19596" s="115"/>
    </row>
    <row r="19597" spans="9:52" s="180" customFormat="1" x14ac:dyDescent="0.25">
      <c r="I19597" s="203"/>
      <c r="AZ19597" s="115"/>
    </row>
    <row r="19598" spans="9:52" s="180" customFormat="1" x14ac:dyDescent="0.25">
      <c r="I19598" s="203"/>
      <c r="AZ19598" s="115"/>
    </row>
    <row r="19599" spans="9:52" s="180" customFormat="1" x14ac:dyDescent="0.25">
      <c r="I19599" s="203"/>
      <c r="AZ19599" s="115"/>
    </row>
    <row r="19600" spans="9:52" s="180" customFormat="1" x14ac:dyDescent="0.25">
      <c r="I19600" s="203"/>
      <c r="AZ19600" s="115"/>
    </row>
    <row r="19601" spans="9:52" s="180" customFormat="1" x14ac:dyDescent="0.25">
      <c r="I19601" s="203"/>
      <c r="AZ19601" s="115"/>
    </row>
    <row r="19602" spans="9:52" s="180" customFormat="1" x14ac:dyDescent="0.25">
      <c r="I19602" s="203"/>
      <c r="AZ19602" s="115"/>
    </row>
    <row r="19603" spans="9:52" s="180" customFormat="1" x14ac:dyDescent="0.25">
      <c r="I19603" s="203"/>
      <c r="AZ19603" s="115"/>
    </row>
    <row r="19604" spans="9:52" s="180" customFormat="1" x14ac:dyDescent="0.25">
      <c r="I19604" s="203"/>
      <c r="AZ19604" s="115"/>
    </row>
    <row r="19605" spans="9:52" s="180" customFormat="1" x14ac:dyDescent="0.25">
      <c r="I19605" s="203"/>
      <c r="AZ19605" s="115"/>
    </row>
    <row r="19606" spans="9:52" s="180" customFormat="1" x14ac:dyDescent="0.25">
      <c r="I19606" s="203"/>
      <c r="AZ19606" s="115"/>
    </row>
    <row r="19607" spans="9:52" s="180" customFormat="1" x14ac:dyDescent="0.25">
      <c r="I19607" s="203"/>
      <c r="AZ19607" s="115"/>
    </row>
    <row r="19608" spans="9:52" s="180" customFormat="1" x14ac:dyDescent="0.25">
      <c r="I19608" s="203"/>
      <c r="AZ19608" s="115"/>
    </row>
    <row r="19609" spans="9:52" s="180" customFormat="1" x14ac:dyDescent="0.25">
      <c r="I19609" s="203"/>
      <c r="AZ19609" s="115"/>
    </row>
    <row r="19610" spans="9:52" s="180" customFormat="1" x14ac:dyDescent="0.25">
      <c r="I19610" s="203"/>
      <c r="AZ19610" s="115"/>
    </row>
    <row r="19611" spans="9:52" s="180" customFormat="1" x14ac:dyDescent="0.25">
      <c r="I19611" s="203"/>
      <c r="AZ19611" s="115"/>
    </row>
    <row r="19612" spans="9:52" s="180" customFormat="1" x14ac:dyDescent="0.25">
      <c r="I19612" s="203"/>
      <c r="AZ19612" s="115"/>
    </row>
    <row r="19613" spans="9:52" s="180" customFormat="1" x14ac:dyDescent="0.25">
      <c r="I19613" s="203"/>
      <c r="AZ19613" s="115"/>
    </row>
    <row r="19614" spans="9:52" s="180" customFormat="1" x14ac:dyDescent="0.25">
      <c r="I19614" s="203"/>
      <c r="AZ19614" s="115"/>
    </row>
    <row r="19615" spans="9:52" s="180" customFormat="1" x14ac:dyDescent="0.25">
      <c r="I19615" s="203"/>
      <c r="AZ19615" s="115"/>
    </row>
    <row r="19616" spans="9:52" s="180" customFormat="1" x14ac:dyDescent="0.25">
      <c r="I19616" s="203"/>
      <c r="AZ19616" s="115"/>
    </row>
    <row r="19617" spans="9:52" s="180" customFormat="1" x14ac:dyDescent="0.25">
      <c r="I19617" s="203"/>
      <c r="AZ19617" s="115"/>
    </row>
    <row r="19618" spans="9:52" s="180" customFormat="1" x14ac:dyDescent="0.25">
      <c r="I19618" s="203"/>
      <c r="AZ19618" s="115"/>
    </row>
    <row r="19619" spans="9:52" s="180" customFormat="1" x14ac:dyDescent="0.25">
      <c r="I19619" s="203"/>
      <c r="AZ19619" s="115"/>
    </row>
    <row r="19620" spans="9:52" s="180" customFormat="1" x14ac:dyDescent="0.25">
      <c r="I19620" s="203"/>
      <c r="AZ19620" s="115"/>
    </row>
    <row r="19621" spans="9:52" s="180" customFormat="1" x14ac:dyDescent="0.25">
      <c r="I19621" s="203"/>
      <c r="AZ19621" s="115"/>
    </row>
    <row r="19622" spans="9:52" s="180" customFormat="1" x14ac:dyDescent="0.25">
      <c r="I19622" s="203"/>
      <c r="AZ19622" s="115"/>
    </row>
    <row r="19623" spans="9:52" s="180" customFormat="1" x14ac:dyDescent="0.25">
      <c r="I19623" s="203"/>
      <c r="AZ19623" s="115"/>
    </row>
    <row r="19624" spans="9:52" s="180" customFormat="1" x14ac:dyDescent="0.25">
      <c r="I19624" s="203"/>
      <c r="AZ19624" s="115"/>
    </row>
    <row r="19625" spans="9:52" s="180" customFormat="1" x14ac:dyDescent="0.25">
      <c r="I19625" s="203"/>
      <c r="AZ19625" s="115"/>
    </row>
    <row r="19626" spans="9:52" s="180" customFormat="1" x14ac:dyDescent="0.25">
      <c r="I19626" s="203"/>
      <c r="AZ19626" s="115"/>
    </row>
    <row r="19627" spans="9:52" s="180" customFormat="1" x14ac:dyDescent="0.25">
      <c r="I19627" s="203"/>
      <c r="AZ19627" s="115"/>
    </row>
    <row r="19628" spans="9:52" s="180" customFormat="1" x14ac:dyDescent="0.25">
      <c r="I19628" s="203"/>
      <c r="AZ19628" s="115"/>
    </row>
    <row r="19629" spans="9:52" s="180" customFormat="1" x14ac:dyDescent="0.25">
      <c r="I19629" s="203"/>
      <c r="AZ19629" s="115"/>
    </row>
    <row r="19630" spans="9:52" s="180" customFormat="1" x14ac:dyDescent="0.25">
      <c r="I19630" s="203"/>
      <c r="AZ19630" s="115"/>
    </row>
    <row r="19631" spans="9:52" s="180" customFormat="1" x14ac:dyDescent="0.25">
      <c r="I19631" s="203"/>
      <c r="AZ19631" s="115"/>
    </row>
    <row r="19632" spans="9:52" s="180" customFormat="1" x14ac:dyDescent="0.25">
      <c r="I19632" s="203"/>
      <c r="AZ19632" s="115"/>
    </row>
    <row r="19633" spans="9:52" s="180" customFormat="1" x14ac:dyDescent="0.25">
      <c r="I19633" s="203"/>
      <c r="AZ19633" s="115"/>
    </row>
    <row r="19634" spans="9:52" s="180" customFormat="1" x14ac:dyDescent="0.25">
      <c r="I19634" s="203"/>
      <c r="AZ19634" s="115"/>
    </row>
    <row r="19635" spans="9:52" s="180" customFormat="1" x14ac:dyDescent="0.25">
      <c r="I19635" s="203"/>
      <c r="AZ19635" s="115"/>
    </row>
    <row r="19636" spans="9:52" s="180" customFormat="1" x14ac:dyDescent="0.25">
      <c r="I19636" s="203"/>
      <c r="AZ19636" s="115"/>
    </row>
    <row r="19637" spans="9:52" s="180" customFormat="1" x14ac:dyDescent="0.25">
      <c r="I19637" s="203"/>
      <c r="AZ19637" s="115"/>
    </row>
    <row r="19638" spans="9:52" s="180" customFormat="1" x14ac:dyDescent="0.25">
      <c r="I19638" s="203"/>
      <c r="AZ19638" s="115"/>
    </row>
    <row r="19639" spans="9:52" s="180" customFormat="1" x14ac:dyDescent="0.25">
      <c r="I19639" s="203"/>
      <c r="AZ19639" s="115"/>
    </row>
    <row r="19640" spans="9:52" s="180" customFormat="1" x14ac:dyDescent="0.25">
      <c r="I19640" s="203"/>
      <c r="AZ19640" s="115"/>
    </row>
    <row r="19641" spans="9:52" s="180" customFormat="1" x14ac:dyDescent="0.25">
      <c r="I19641" s="203"/>
      <c r="AZ19641" s="115"/>
    </row>
    <row r="19642" spans="9:52" s="180" customFormat="1" x14ac:dyDescent="0.25">
      <c r="I19642" s="203"/>
      <c r="AZ19642" s="115"/>
    </row>
    <row r="19643" spans="9:52" s="180" customFormat="1" x14ac:dyDescent="0.25">
      <c r="I19643" s="203"/>
      <c r="AZ19643" s="115"/>
    </row>
    <row r="19644" spans="9:52" s="180" customFormat="1" x14ac:dyDescent="0.25">
      <c r="I19644" s="203"/>
      <c r="AZ19644" s="115"/>
    </row>
    <row r="19645" spans="9:52" s="180" customFormat="1" x14ac:dyDescent="0.25">
      <c r="I19645" s="203"/>
      <c r="AZ19645" s="115"/>
    </row>
    <row r="19646" spans="9:52" s="180" customFormat="1" x14ac:dyDescent="0.25">
      <c r="I19646" s="203"/>
      <c r="AZ19646" s="115"/>
    </row>
    <row r="19647" spans="9:52" s="180" customFormat="1" x14ac:dyDescent="0.25">
      <c r="I19647" s="203"/>
      <c r="AZ19647" s="115"/>
    </row>
    <row r="19648" spans="9:52" s="180" customFormat="1" x14ac:dyDescent="0.25">
      <c r="I19648" s="203"/>
      <c r="AZ19648" s="115"/>
    </row>
    <row r="19649" spans="9:52" s="180" customFormat="1" x14ac:dyDescent="0.25">
      <c r="I19649" s="203"/>
      <c r="AZ19649" s="115"/>
    </row>
    <row r="19650" spans="9:52" s="180" customFormat="1" x14ac:dyDescent="0.25">
      <c r="I19650" s="203"/>
      <c r="AZ19650" s="115"/>
    </row>
    <row r="19651" spans="9:52" s="180" customFormat="1" x14ac:dyDescent="0.25">
      <c r="I19651" s="203"/>
      <c r="AZ19651" s="115"/>
    </row>
    <row r="19652" spans="9:52" s="180" customFormat="1" x14ac:dyDescent="0.25">
      <c r="I19652" s="203"/>
      <c r="AZ19652" s="115"/>
    </row>
    <row r="19653" spans="9:52" s="180" customFormat="1" x14ac:dyDescent="0.25">
      <c r="I19653" s="203"/>
      <c r="AZ19653" s="115"/>
    </row>
    <row r="19654" spans="9:52" s="180" customFormat="1" x14ac:dyDescent="0.25">
      <c r="I19654" s="203"/>
      <c r="AZ19654" s="115"/>
    </row>
    <row r="19655" spans="9:52" s="180" customFormat="1" x14ac:dyDescent="0.25">
      <c r="I19655" s="203"/>
      <c r="AZ19655" s="115"/>
    </row>
    <row r="19656" spans="9:52" s="180" customFormat="1" x14ac:dyDescent="0.25">
      <c r="I19656" s="203"/>
      <c r="AZ19656" s="115"/>
    </row>
    <row r="19657" spans="9:52" s="180" customFormat="1" x14ac:dyDescent="0.25">
      <c r="I19657" s="203"/>
      <c r="AZ19657" s="115"/>
    </row>
    <row r="19658" spans="9:52" s="180" customFormat="1" x14ac:dyDescent="0.25">
      <c r="I19658" s="203"/>
      <c r="AZ19658" s="115"/>
    </row>
    <row r="19659" spans="9:52" s="180" customFormat="1" x14ac:dyDescent="0.25">
      <c r="I19659" s="203"/>
      <c r="AZ19659" s="115"/>
    </row>
    <row r="19660" spans="9:52" s="180" customFormat="1" x14ac:dyDescent="0.25">
      <c r="I19660" s="203"/>
      <c r="AZ19660" s="115"/>
    </row>
    <row r="19661" spans="9:52" s="180" customFormat="1" x14ac:dyDescent="0.25">
      <c r="I19661" s="203"/>
      <c r="AZ19661" s="115"/>
    </row>
    <row r="19662" spans="9:52" s="180" customFormat="1" x14ac:dyDescent="0.25">
      <c r="I19662" s="203"/>
      <c r="AZ19662" s="115"/>
    </row>
    <row r="19663" spans="9:52" s="180" customFormat="1" x14ac:dyDescent="0.25">
      <c r="I19663" s="203"/>
      <c r="AZ19663" s="115"/>
    </row>
    <row r="19664" spans="9:52" s="180" customFormat="1" x14ac:dyDescent="0.25">
      <c r="I19664" s="203"/>
      <c r="AZ19664" s="115"/>
    </row>
    <row r="19665" spans="9:52" s="180" customFormat="1" x14ac:dyDescent="0.25">
      <c r="I19665" s="203"/>
      <c r="AZ19665" s="115"/>
    </row>
    <row r="19666" spans="9:52" s="180" customFormat="1" x14ac:dyDescent="0.25">
      <c r="I19666" s="203"/>
      <c r="AZ19666" s="115"/>
    </row>
    <row r="19667" spans="9:52" s="180" customFormat="1" x14ac:dyDescent="0.25">
      <c r="I19667" s="203"/>
      <c r="AZ19667" s="115"/>
    </row>
    <row r="19668" spans="9:52" s="180" customFormat="1" x14ac:dyDescent="0.25">
      <c r="I19668" s="203"/>
      <c r="AZ19668" s="115"/>
    </row>
    <row r="19669" spans="9:52" s="180" customFormat="1" x14ac:dyDescent="0.25">
      <c r="I19669" s="203"/>
      <c r="AZ19669" s="115"/>
    </row>
    <row r="19670" spans="9:52" s="180" customFormat="1" x14ac:dyDescent="0.25">
      <c r="I19670" s="203"/>
      <c r="AZ19670" s="115"/>
    </row>
    <row r="19671" spans="9:52" s="180" customFormat="1" x14ac:dyDescent="0.25">
      <c r="I19671" s="203"/>
      <c r="AZ19671" s="115"/>
    </row>
    <row r="19672" spans="9:52" s="180" customFormat="1" x14ac:dyDescent="0.25">
      <c r="I19672" s="203"/>
      <c r="AZ19672" s="115"/>
    </row>
    <row r="19673" spans="9:52" s="180" customFormat="1" x14ac:dyDescent="0.25">
      <c r="I19673" s="203"/>
      <c r="AZ19673" s="115"/>
    </row>
    <row r="19674" spans="9:52" s="180" customFormat="1" x14ac:dyDescent="0.25">
      <c r="I19674" s="203"/>
      <c r="AZ19674" s="115"/>
    </row>
    <row r="19675" spans="9:52" s="180" customFormat="1" x14ac:dyDescent="0.25">
      <c r="I19675" s="203"/>
      <c r="AZ19675" s="115"/>
    </row>
    <row r="19676" spans="9:52" s="180" customFormat="1" x14ac:dyDescent="0.25">
      <c r="I19676" s="203"/>
      <c r="AZ19676" s="115"/>
    </row>
    <row r="19677" spans="9:52" s="180" customFormat="1" x14ac:dyDescent="0.25">
      <c r="I19677" s="203"/>
      <c r="AZ19677" s="115"/>
    </row>
    <row r="19678" spans="9:52" s="180" customFormat="1" x14ac:dyDescent="0.25">
      <c r="I19678" s="203"/>
      <c r="AZ19678" s="115"/>
    </row>
    <row r="19679" spans="9:52" s="180" customFormat="1" x14ac:dyDescent="0.25">
      <c r="I19679" s="203"/>
      <c r="AZ19679" s="115"/>
    </row>
    <row r="19680" spans="9:52" s="180" customFormat="1" x14ac:dyDescent="0.25">
      <c r="I19680" s="203"/>
      <c r="AZ19680" s="115"/>
    </row>
    <row r="19681" spans="9:52" s="180" customFormat="1" x14ac:dyDescent="0.25">
      <c r="I19681" s="203"/>
      <c r="AZ19681" s="115"/>
    </row>
    <row r="19682" spans="9:52" s="180" customFormat="1" x14ac:dyDescent="0.25">
      <c r="I19682" s="203"/>
      <c r="AZ19682" s="115"/>
    </row>
    <row r="19683" spans="9:52" s="180" customFormat="1" x14ac:dyDescent="0.25">
      <c r="I19683" s="203"/>
      <c r="AZ19683" s="115"/>
    </row>
    <row r="19684" spans="9:52" s="180" customFormat="1" x14ac:dyDescent="0.25">
      <c r="I19684" s="203"/>
      <c r="AZ19684" s="115"/>
    </row>
    <row r="19685" spans="9:52" s="180" customFormat="1" x14ac:dyDescent="0.25">
      <c r="I19685" s="203"/>
      <c r="AZ19685" s="115"/>
    </row>
    <row r="19686" spans="9:52" s="180" customFormat="1" x14ac:dyDescent="0.25">
      <c r="I19686" s="203"/>
      <c r="AZ19686" s="115"/>
    </row>
    <row r="19687" spans="9:52" s="180" customFormat="1" x14ac:dyDescent="0.25">
      <c r="I19687" s="203"/>
      <c r="AZ19687" s="115"/>
    </row>
    <row r="19688" spans="9:52" s="180" customFormat="1" x14ac:dyDescent="0.25">
      <c r="I19688" s="203"/>
      <c r="AZ19688" s="115"/>
    </row>
    <row r="19689" spans="9:52" s="180" customFormat="1" x14ac:dyDescent="0.25">
      <c r="I19689" s="203"/>
      <c r="AZ19689" s="115"/>
    </row>
    <row r="19690" spans="9:52" s="180" customFormat="1" x14ac:dyDescent="0.25">
      <c r="I19690" s="203"/>
      <c r="AZ19690" s="115"/>
    </row>
    <row r="19691" spans="9:52" s="180" customFormat="1" x14ac:dyDescent="0.25">
      <c r="I19691" s="203"/>
      <c r="AZ19691" s="115"/>
    </row>
    <row r="19692" spans="9:52" s="180" customFormat="1" x14ac:dyDescent="0.25">
      <c r="I19692" s="203"/>
      <c r="AZ19692" s="115"/>
    </row>
    <row r="19693" spans="9:52" s="180" customFormat="1" x14ac:dyDescent="0.25">
      <c r="I19693" s="203"/>
      <c r="AZ19693" s="115"/>
    </row>
    <row r="19694" spans="9:52" s="180" customFormat="1" x14ac:dyDescent="0.25">
      <c r="I19694" s="203"/>
      <c r="AZ19694" s="115"/>
    </row>
    <row r="19695" spans="9:52" s="180" customFormat="1" x14ac:dyDescent="0.25">
      <c r="I19695" s="203"/>
      <c r="AZ19695" s="115"/>
    </row>
    <row r="19696" spans="9:52" s="180" customFormat="1" x14ac:dyDescent="0.25">
      <c r="I19696" s="203"/>
      <c r="AZ19696" s="115"/>
    </row>
    <row r="19697" spans="9:52" s="180" customFormat="1" x14ac:dyDescent="0.25">
      <c r="I19697" s="203"/>
      <c r="AZ19697" s="115"/>
    </row>
    <row r="19698" spans="9:52" s="180" customFormat="1" x14ac:dyDescent="0.25">
      <c r="I19698" s="203"/>
      <c r="AZ19698" s="115"/>
    </row>
    <row r="19699" spans="9:52" s="180" customFormat="1" x14ac:dyDescent="0.25">
      <c r="I19699" s="203"/>
      <c r="AZ19699" s="115"/>
    </row>
    <row r="19700" spans="9:52" s="180" customFormat="1" x14ac:dyDescent="0.25">
      <c r="I19700" s="203"/>
      <c r="AZ19700" s="115"/>
    </row>
    <row r="19701" spans="9:52" s="180" customFormat="1" x14ac:dyDescent="0.25">
      <c r="I19701" s="203"/>
      <c r="AZ19701" s="115"/>
    </row>
    <row r="19702" spans="9:52" s="180" customFormat="1" x14ac:dyDescent="0.25">
      <c r="I19702" s="203"/>
      <c r="AZ19702" s="115"/>
    </row>
    <row r="19703" spans="9:52" s="180" customFormat="1" x14ac:dyDescent="0.25">
      <c r="I19703" s="203"/>
      <c r="AZ19703" s="115"/>
    </row>
    <row r="19704" spans="9:52" s="180" customFormat="1" x14ac:dyDescent="0.25">
      <c r="I19704" s="203"/>
      <c r="AZ19704" s="115"/>
    </row>
    <row r="19705" spans="9:52" s="180" customFormat="1" x14ac:dyDescent="0.25">
      <c r="I19705" s="203"/>
      <c r="AZ19705" s="115"/>
    </row>
    <row r="19706" spans="9:52" s="180" customFormat="1" x14ac:dyDescent="0.25">
      <c r="I19706" s="203"/>
      <c r="AZ19706" s="115"/>
    </row>
    <row r="19707" spans="9:52" s="180" customFormat="1" x14ac:dyDescent="0.25">
      <c r="I19707" s="203"/>
      <c r="AZ19707" s="115"/>
    </row>
    <row r="19708" spans="9:52" s="180" customFormat="1" x14ac:dyDescent="0.25">
      <c r="I19708" s="203"/>
      <c r="AZ19708" s="115"/>
    </row>
    <row r="19709" spans="9:52" s="180" customFormat="1" x14ac:dyDescent="0.25">
      <c r="I19709" s="203"/>
      <c r="AZ19709" s="115"/>
    </row>
    <row r="19710" spans="9:52" s="180" customFormat="1" x14ac:dyDescent="0.25">
      <c r="I19710" s="203"/>
      <c r="AZ19710" s="115"/>
    </row>
    <row r="19711" spans="9:52" s="180" customFormat="1" x14ac:dyDescent="0.25">
      <c r="I19711" s="203"/>
      <c r="AZ19711" s="115"/>
    </row>
    <row r="19712" spans="9:52" s="180" customFormat="1" x14ac:dyDescent="0.25">
      <c r="I19712" s="203"/>
      <c r="AZ19712" s="115"/>
    </row>
    <row r="19713" spans="9:52" s="180" customFormat="1" x14ac:dyDescent="0.25">
      <c r="I19713" s="203"/>
      <c r="AZ19713" s="115"/>
    </row>
    <row r="19714" spans="9:52" s="180" customFormat="1" x14ac:dyDescent="0.25">
      <c r="I19714" s="203"/>
      <c r="AZ19714" s="115"/>
    </row>
    <row r="19715" spans="9:52" s="180" customFormat="1" x14ac:dyDescent="0.25">
      <c r="I19715" s="203"/>
      <c r="AZ19715" s="115"/>
    </row>
    <row r="19716" spans="9:52" s="180" customFormat="1" x14ac:dyDescent="0.25">
      <c r="I19716" s="203"/>
      <c r="AZ19716" s="115"/>
    </row>
    <row r="19717" spans="9:52" s="180" customFormat="1" x14ac:dyDescent="0.25">
      <c r="I19717" s="203"/>
      <c r="AZ19717" s="115"/>
    </row>
    <row r="19718" spans="9:52" s="180" customFormat="1" x14ac:dyDescent="0.25">
      <c r="I19718" s="203"/>
      <c r="AZ19718" s="115"/>
    </row>
    <row r="19719" spans="9:52" s="180" customFormat="1" x14ac:dyDescent="0.25">
      <c r="I19719" s="203"/>
      <c r="AZ19719" s="115"/>
    </row>
    <row r="19720" spans="9:52" s="180" customFormat="1" x14ac:dyDescent="0.25">
      <c r="I19720" s="203"/>
      <c r="AZ19720" s="115"/>
    </row>
    <row r="19721" spans="9:52" s="180" customFormat="1" x14ac:dyDescent="0.25">
      <c r="I19721" s="203"/>
      <c r="AZ19721" s="115"/>
    </row>
    <row r="19722" spans="9:52" s="180" customFormat="1" x14ac:dyDescent="0.25">
      <c r="I19722" s="203"/>
      <c r="AZ19722" s="115"/>
    </row>
    <row r="19723" spans="9:52" s="180" customFormat="1" x14ac:dyDescent="0.25">
      <c r="I19723" s="203"/>
      <c r="AZ19723" s="115"/>
    </row>
    <row r="19724" spans="9:52" s="180" customFormat="1" x14ac:dyDescent="0.25">
      <c r="I19724" s="203"/>
      <c r="AZ19724" s="115"/>
    </row>
    <row r="19725" spans="9:52" s="180" customFormat="1" x14ac:dyDescent="0.25">
      <c r="I19725" s="203"/>
      <c r="AZ19725" s="115"/>
    </row>
    <row r="19726" spans="9:52" s="180" customFormat="1" x14ac:dyDescent="0.25">
      <c r="I19726" s="203"/>
      <c r="AZ19726" s="115"/>
    </row>
    <row r="19727" spans="9:52" s="180" customFormat="1" x14ac:dyDescent="0.25">
      <c r="I19727" s="203"/>
      <c r="AZ19727" s="115"/>
    </row>
    <row r="19728" spans="9:52" s="180" customFormat="1" x14ac:dyDescent="0.25">
      <c r="I19728" s="203"/>
      <c r="AZ19728" s="115"/>
    </row>
    <row r="19729" spans="9:52" s="180" customFormat="1" x14ac:dyDescent="0.25">
      <c r="I19729" s="203"/>
      <c r="AZ19729" s="115"/>
    </row>
    <row r="19730" spans="9:52" s="180" customFormat="1" x14ac:dyDescent="0.25">
      <c r="I19730" s="203"/>
      <c r="AZ19730" s="115"/>
    </row>
    <row r="19731" spans="9:52" s="180" customFormat="1" x14ac:dyDescent="0.25">
      <c r="I19731" s="203"/>
      <c r="AZ19731" s="115"/>
    </row>
    <row r="19732" spans="9:52" s="180" customFormat="1" x14ac:dyDescent="0.25">
      <c r="I19732" s="203"/>
      <c r="AZ19732" s="115"/>
    </row>
    <row r="19733" spans="9:52" s="180" customFormat="1" x14ac:dyDescent="0.25">
      <c r="I19733" s="203"/>
      <c r="AZ19733" s="115"/>
    </row>
    <row r="19734" spans="9:52" s="180" customFormat="1" x14ac:dyDescent="0.25">
      <c r="I19734" s="203"/>
      <c r="AZ19734" s="115"/>
    </row>
    <row r="19735" spans="9:52" s="180" customFormat="1" x14ac:dyDescent="0.25">
      <c r="I19735" s="203"/>
      <c r="AZ19735" s="115"/>
    </row>
    <row r="19736" spans="9:52" s="180" customFormat="1" x14ac:dyDescent="0.25">
      <c r="I19736" s="203"/>
      <c r="AZ19736" s="115"/>
    </row>
    <row r="19737" spans="9:52" s="180" customFormat="1" x14ac:dyDescent="0.25">
      <c r="I19737" s="203"/>
      <c r="AZ19737" s="115"/>
    </row>
    <row r="19738" spans="9:52" s="180" customFormat="1" x14ac:dyDescent="0.25">
      <c r="I19738" s="203"/>
      <c r="AZ19738" s="115"/>
    </row>
    <row r="19739" spans="9:52" s="180" customFormat="1" x14ac:dyDescent="0.25">
      <c r="I19739" s="203"/>
      <c r="AZ19739" s="115"/>
    </row>
    <row r="19740" spans="9:52" s="180" customFormat="1" x14ac:dyDescent="0.25">
      <c r="I19740" s="203"/>
      <c r="AZ19740" s="115"/>
    </row>
    <row r="19741" spans="9:52" s="180" customFormat="1" x14ac:dyDescent="0.25">
      <c r="I19741" s="203"/>
      <c r="AZ19741" s="115"/>
    </row>
    <row r="19742" spans="9:52" s="180" customFormat="1" x14ac:dyDescent="0.25">
      <c r="I19742" s="203"/>
      <c r="AZ19742" s="115"/>
    </row>
    <row r="19743" spans="9:52" s="180" customFormat="1" x14ac:dyDescent="0.25">
      <c r="I19743" s="203"/>
      <c r="AZ19743" s="115"/>
    </row>
    <row r="19744" spans="9:52" s="180" customFormat="1" x14ac:dyDescent="0.25">
      <c r="I19744" s="203"/>
      <c r="AZ19744" s="115"/>
    </row>
    <row r="19745" spans="9:52" s="180" customFormat="1" x14ac:dyDescent="0.25">
      <c r="I19745" s="203"/>
      <c r="AZ19745" s="115"/>
    </row>
    <row r="19746" spans="9:52" s="180" customFormat="1" x14ac:dyDescent="0.25">
      <c r="I19746" s="203"/>
      <c r="AZ19746" s="115"/>
    </row>
    <row r="19747" spans="9:52" s="180" customFormat="1" x14ac:dyDescent="0.25">
      <c r="I19747" s="203"/>
      <c r="AZ19747" s="115"/>
    </row>
    <row r="19748" spans="9:52" s="180" customFormat="1" x14ac:dyDescent="0.25">
      <c r="I19748" s="203"/>
      <c r="AZ19748" s="115"/>
    </row>
    <row r="19749" spans="9:52" s="180" customFormat="1" x14ac:dyDescent="0.25">
      <c r="I19749" s="203"/>
      <c r="AZ19749" s="115"/>
    </row>
    <row r="19750" spans="9:52" s="180" customFormat="1" x14ac:dyDescent="0.25">
      <c r="I19750" s="203"/>
      <c r="AZ19750" s="115"/>
    </row>
    <row r="19751" spans="9:52" s="180" customFormat="1" x14ac:dyDescent="0.25">
      <c r="I19751" s="203"/>
      <c r="AZ19751" s="115"/>
    </row>
    <row r="19752" spans="9:52" s="180" customFormat="1" x14ac:dyDescent="0.25">
      <c r="I19752" s="203"/>
      <c r="AZ19752" s="115"/>
    </row>
    <row r="19753" spans="9:52" s="180" customFormat="1" x14ac:dyDescent="0.25">
      <c r="I19753" s="203"/>
      <c r="AZ19753" s="115"/>
    </row>
    <row r="19754" spans="9:52" s="180" customFormat="1" x14ac:dyDescent="0.25">
      <c r="I19754" s="203"/>
      <c r="AZ19754" s="115"/>
    </row>
    <row r="19755" spans="9:52" s="180" customFormat="1" x14ac:dyDescent="0.25">
      <c r="I19755" s="203"/>
      <c r="AZ19755" s="115"/>
    </row>
    <row r="19756" spans="9:52" s="180" customFormat="1" x14ac:dyDescent="0.25">
      <c r="I19756" s="203"/>
      <c r="AZ19756" s="115"/>
    </row>
    <row r="19757" spans="9:52" s="180" customFormat="1" x14ac:dyDescent="0.25">
      <c r="I19757" s="203"/>
      <c r="AZ19757" s="115"/>
    </row>
    <row r="19758" spans="9:52" s="180" customFormat="1" x14ac:dyDescent="0.25">
      <c r="I19758" s="203"/>
      <c r="AZ19758" s="115"/>
    </row>
    <row r="19759" spans="9:52" s="180" customFormat="1" x14ac:dyDescent="0.25">
      <c r="I19759" s="203"/>
      <c r="AZ19759" s="115"/>
    </row>
    <row r="19760" spans="9:52" s="180" customFormat="1" x14ac:dyDescent="0.25">
      <c r="I19760" s="203"/>
      <c r="AZ19760" s="115"/>
    </row>
    <row r="19761" spans="9:52" s="180" customFormat="1" x14ac:dyDescent="0.25">
      <c r="I19761" s="203"/>
      <c r="AZ19761" s="115"/>
    </row>
    <row r="19762" spans="9:52" s="180" customFormat="1" x14ac:dyDescent="0.25">
      <c r="I19762" s="203"/>
      <c r="AZ19762" s="115"/>
    </row>
    <row r="19763" spans="9:52" s="180" customFormat="1" x14ac:dyDescent="0.25">
      <c r="I19763" s="203"/>
      <c r="AZ19763" s="115"/>
    </row>
    <row r="19764" spans="9:52" s="180" customFormat="1" x14ac:dyDescent="0.25">
      <c r="I19764" s="203"/>
      <c r="AZ19764" s="115"/>
    </row>
    <row r="19765" spans="9:52" s="180" customFormat="1" x14ac:dyDescent="0.25">
      <c r="I19765" s="203"/>
      <c r="AZ19765" s="115"/>
    </row>
    <row r="19766" spans="9:52" s="180" customFormat="1" x14ac:dyDescent="0.25">
      <c r="I19766" s="203"/>
      <c r="AZ19766" s="115"/>
    </row>
    <row r="19767" spans="9:52" s="180" customFormat="1" x14ac:dyDescent="0.25">
      <c r="I19767" s="203"/>
      <c r="AZ19767" s="115"/>
    </row>
    <row r="19768" spans="9:52" s="180" customFormat="1" x14ac:dyDescent="0.25">
      <c r="I19768" s="203"/>
      <c r="AZ19768" s="115"/>
    </row>
    <row r="19769" spans="9:52" s="180" customFormat="1" x14ac:dyDescent="0.25">
      <c r="I19769" s="203"/>
      <c r="AZ19769" s="115"/>
    </row>
    <row r="19770" spans="9:52" s="180" customFormat="1" x14ac:dyDescent="0.25">
      <c r="I19770" s="203"/>
      <c r="AZ19770" s="115"/>
    </row>
    <row r="19771" spans="9:52" s="180" customFormat="1" x14ac:dyDescent="0.25">
      <c r="I19771" s="203"/>
      <c r="AZ19771" s="115"/>
    </row>
    <row r="19772" spans="9:52" s="180" customFormat="1" x14ac:dyDescent="0.25">
      <c r="I19772" s="203"/>
      <c r="AZ19772" s="115"/>
    </row>
    <row r="19773" spans="9:52" s="180" customFormat="1" x14ac:dyDescent="0.25">
      <c r="I19773" s="203"/>
      <c r="AZ19773" s="115"/>
    </row>
    <row r="19774" spans="9:52" s="180" customFormat="1" x14ac:dyDescent="0.25">
      <c r="I19774" s="203"/>
      <c r="AZ19774" s="115"/>
    </row>
    <row r="19775" spans="9:52" s="180" customFormat="1" x14ac:dyDescent="0.25">
      <c r="I19775" s="203"/>
      <c r="AZ19775" s="115"/>
    </row>
    <row r="19776" spans="9:52" s="180" customFormat="1" x14ac:dyDescent="0.25">
      <c r="I19776" s="203"/>
      <c r="AZ19776" s="115"/>
    </row>
    <row r="19777" spans="9:52" s="180" customFormat="1" x14ac:dyDescent="0.25">
      <c r="I19777" s="203"/>
      <c r="AZ19777" s="115"/>
    </row>
    <row r="19778" spans="9:52" s="180" customFormat="1" x14ac:dyDescent="0.25">
      <c r="I19778" s="203"/>
      <c r="AZ19778" s="115"/>
    </row>
    <row r="19779" spans="9:52" s="180" customFormat="1" x14ac:dyDescent="0.25">
      <c r="I19779" s="203"/>
      <c r="AZ19779" s="115"/>
    </row>
    <row r="19780" spans="9:52" s="180" customFormat="1" x14ac:dyDescent="0.25">
      <c r="I19780" s="203"/>
      <c r="AZ19780" s="115"/>
    </row>
    <row r="19781" spans="9:52" s="180" customFormat="1" x14ac:dyDescent="0.25">
      <c r="I19781" s="203"/>
      <c r="AZ19781" s="115"/>
    </row>
    <row r="19782" spans="9:52" s="180" customFormat="1" x14ac:dyDescent="0.25">
      <c r="I19782" s="203"/>
      <c r="AZ19782" s="115"/>
    </row>
    <row r="19783" spans="9:52" s="180" customFormat="1" x14ac:dyDescent="0.25">
      <c r="I19783" s="203"/>
      <c r="AZ19783" s="115"/>
    </row>
    <row r="19784" spans="9:52" s="180" customFormat="1" x14ac:dyDescent="0.25">
      <c r="I19784" s="203"/>
      <c r="AZ19784" s="115"/>
    </row>
    <row r="19785" spans="9:52" s="180" customFormat="1" x14ac:dyDescent="0.25">
      <c r="I19785" s="203"/>
      <c r="AZ19785" s="115"/>
    </row>
    <row r="19786" spans="9:52" s="180" customFormat="1" x14ac:dyDescent="0.25">
      <c r="I19786" s="203"/>
      <c r="AZ19786" s="115"/>
    </row>
    <row r="19787" spans="9:52" s="180" customFormat="1" x14ac:dyDescent="0.25">
      <c r="I19787" s="203"/>
      <c r="AZ19787" s="115"/>
    </row>
    <row r="19788" spans="9:52" s="180" customFormat="1" x14ac:dyDescent="0.25">
      <c r="I19788" s="203"/>
      <c r="AZ19788" s="115"/>
    </row>
    <row r="19789" spans="9:52" s="180" customFormat="1" x14ac:dyDescent="0.25">
      <c r="I19789" s="203"/>
      <c r="AZ19789" s="115"/>
    </row>
    <row r="19790" spans="9:52" s="180" customFormat="1" x14ac:dyDescent="0.25">
      <c r="I19790" s="203"/>
      <c r="AZ19790" s="115"/>
    </row>
    <row r="19791" spans="9:52" s="180" customFormat="1" x14ac:dyDescent="0.25">
      <c r="I19791" s="203"/>
      <c r="AZ19791" s="115"/>
    </row>
    <row r="19792" spans="9:52" s="180" customFormat="1" x14ac:dyDescent="0.25">
      <c r="I19792" s="203"/>
      <c r="AZ19792" s="115"/>
    </row>
    <row r="19793" spans="9:52" s="180" customFormat="1" x14ac:dyDescent="0.25">
      <c r="I19793" s="203"/>
      <c r="AZ19793" s="115"/>
    </row>
    <row r="19794" spans="9:52" s="180" customFormat="1" x14ac:dyDescent="0.25">
      <c r="I19794" s="203"/>
      <c r="AZ19794" s="115"/>
    </row>
    <row r="19795" spans="9:52" s="180" customFormat="1" x14ac:dyDescent="0.25">
      <c r="I19795" s="203"/>
      <c r="AZ19795" s="115"/>
    </row>
    <row r="19796" spans="9:52" s="180" customFormat="1" x14ac:dyDescent="0.25">
      <c r="I19796" s="203"/>
      <c r="AZ19796" s="115"/>
    </row>
    <row r="19797" spans="9:52" s="180" customFormat="1" x14ac:dyDescent="0.25">
      <c r="I19797" s="203"/>
      <c r="AZ19797" s="115"/>
    </row>
    <row r="19798" spans="9:52" s="180" customFormat="1" x14ac:dyDescent="0.25">
      <c r="I19798" s="203"/>
      <c r="AZ19798" s="115"/>
    </row>
    <row r="19799" spans="9:52" s="180" customFormat="1" x14ac:dyDescent="0.25">
      <c r="I19799" s="203"/>
      <c r="AZ19799" s="115"/>
    </row>
    <row r="19800" spans="9:52" s="180" customFormat="1" x14ac:dyDescent="0.25">
      <c r="I19800" s="203"/>
      <c r="AZ19800" s="115"/>
    </row>
    <row r="19801" spans="9:52" s="180" customFormat="1" x14ac:dyDescent="0.25">
      <c r="I19801" s="203"/>
      <c r="AZ19801" s="115"/>
    </row>
    <row r="19802" spans="9:52" s="180" customFormat="1" x14ac:dyDescent="0.25">
      <c r="I19802" s="203"/>
      <c r="AZ19802" s="115"/>
    </row>
    <row r="19803" spans="9:52" s="180" customFormat="1" x14ac:dyDescent="0.25">
      <c r="I19803" s="203"/>
      <c r="AZ19803" s="115"/>
    </row>
    <row r="19804" spans="9:52" s="180" customFormat="1" x14ac:dyDescent="0.25">
      <c r="I19804" s="203"/>
      <c r="AZ19804" s="115"/>
    </row>
    <row r="19805" spans="9:52" s="180" customFormat="1" x14ac:dyDescent="0.25">
      <c r="I19805" s="203"/>
      <c r="AZ19805" s="115"/>
    </row>
    <row r="19806" spans="9:52" s="180" customFormat="1" x14ac:dyDescent="0.25">
      <c r="I19806" s="203"/>
      <c r="AZ19806" s="115"/>
    </row>
    <row r="19807" spans="9:52" s="180" customFormat="1" x14ac:dyDescent="0.25">
      <c r="I19807" s="203"/>
      <c r="AZ19807" s="115"/>
    </row>
    <row r="19808" spans="9:52" s="180" customFormat="1" x14ac:dyDescent="0.25">
      <c r="I19808" s="203"/>
      <c r="AZ19808" s="115"/>
    </row>
    <row r="19809" spans="9:52" s="180" customFormat="1" x14ac:dyDescent="0.25">
      <c r="I19809" s="203"/>
      <c r="AZ19809" s="115"/>
    </row>
    <row r="19810" spans="9:52" s="180" customFormat="1" x14ac:dyDescent="0.25">
      <c r="I19810" s="203"/>
      <c r="AZ19810" s="115"/>
    </row>
    <row r="19811" spans="9:52" s="180" customFormat="1" x14ac:dyDescent="0.25">
      <c r="I19811" s="203"/>
      <c r="AZ19811" s="115"/>
    </row>
    <row r="19812" spans="9:52" s="180" customFormat="1" x14ac:dyDescent="0.25">
      <c r="I19812" s="203"/>
      <c r="AZ19812" s="115"/>
    </row>
    <row r="19813" spans="9:52" s="180" customFormat="1" x14ac:dyDescent="0.25">
      <c r="I19813" s="203"/>
      <c r="AZ19813" s="115"/>
    </row>
    <row r="19814" spans="9:52" s="180" customFormat="1" x14ac:dyDescent="0.25">
      <c r="I19814" s="203"/>
      <c r="AZ19814" s="115"/>
    </row>
    <row r="19815" spans="9:52" s="180" customFormat="1" x14ac:dyDescent="0.25">
      <c r="I19815" s="203"/>
      <c r="AZ19815" s="115"/>
    </row>
    <row r="19816" spans="9:52" s="180" customFormat="1" x14ac:dyDescent="0.25">
      <c r="I19816" s="203"/>
      <c r="AZ19816" s="115"/>
    </row>
    <row r="19817" spans="9:52" s="180" customFormat="1" x14ac:dyDescent="0.25">
      <c r="I19817" s="203"/>
      <c r="AZ19817" s="115"/>
    </row>
    <row r="19818" spans="9:52" s="180" customFormat="1" x14ac:dyDescent="0.25">
      <c r="I19818" s="203"/>
      <c r="AZ19818" s="115"/>
    </row>
    <row r="19819" spans="9:52" s="180" customFormat="1" x14ac:dyDescent="0.25">
      <c r="I19819" s="203"/>
      <c r="AZ19819" s="115"/>
    </row>
    <row r="19820" spans="9:52" s="180" customFormat="1" x14ac:dyDescent="0.25">
      <c r="I19820" s="203"/>
      <c r="AZ19820" s="115"/>
    </row>
    <row r="19821" spans="9:52" s="180" customFormat="1" x14ac:dyDescent="0.25">
      <c r="I19821" s="203"/>
      <c r="AZ19821" s="115"/>
    </row>
    <row r="19822" spans="9:52" s="180" customFormat="1" x14ac:dyDescent="0.25">
      <c r="I19822" s="203"/>
      <c r="AZ19822" s="115"/>
    </row>
    <row r="19823" spans="9:52" s="180" customFormat="1" x14ac:dyDescent="0.25">
      <c r="I19823" s="203"/>
      <c r="AZ19823" s="115"/>
    </row>
    <row r="19824" spans="9:52" s="180" customFormat="1" x14ac:dyDescent="0.25">
      <c r="I19824" s="203"/>
      <c r="AZ19824" s="115"/>
    </row>
    <row r="19825" spans="9:52" s="180" customFormat="1" x14ac:dyDescent="0.25">
      <c r="I19825" s="203"/>
      <c r="AZ19825" s="115"/>
    </row>
    <row r="19826" spans="9:52" s="180" customFormat="1" x14ac:dyDescent="0.25">
      <c r="I19826" s="203"/>
      <c r="AZ19826" s="115"/>
    </row>
    <row r="19827" spans="9:52" s="180" customFormat="1" x14ac:dyDescent="0.25">
      <c r="I19827" s="203"/>
      <c r="AZ19827" s="115"/>
    </row>
    <row r="19828" spans="9:52" s="180" customFormat="1" x14ac:dyDescent="0.25">
      <c r="I19828" s="203"/>
      <c r="AZ19828" s="115"/>
    </row>
    <row r="19829" spans="9:52" s="180" customFormat="1" x14ac:dyDescent="0.25">
      <c r="I19829" s="203"/>
      <c r="AZ19829" s="115"/>
    </row>
    <row r="19830" spans="9:52" s="180" customFormat="1" x14ac:dyDescent="0.25">
      <c r="I19830" s="203"/>
      <c r="AZ19830" s="115"/>
    </row>
    <row r="19831" spans="9:52" s="180" customFormat="1" x14ac:dyDescent="0.25">
      <c r="I19831" s="203"/>
      <c r="AZ19831" s="115"/>
    </row>
    <row r="19832" spans="9:52" s="180" customFormat="1" x14ac:dyDescent="0.25">
      <c r="I19832" s="203"/>
      <c r="AZ19832" s="115"/>
    </row>
    <row r="19833" spans="9:52" s="180" customFormat="1" x14ac:dyDescent="0.25">
      <c r="I19833" s="203"/>
      <c r="AZ19833" s="115"/>
    </row>
    <row r="19834" spans="9:52" s="180" customFormat="1" x14ac:dyDescent="0.25">
      <c r="I19834" s="203"/>
      <c r="AZ19834" s="115"/>
    </row>
    <row r="19835" spans="9:52" s="180" customFormat="1" x14ac:dyDescent="0.25">
      <c r="I19835" s="203"/>
      <c r="AZ19835" s="115"/>
    </row>
    <row r="19836" spans="9:52" s="180" customFormat="1" x14ac:dyDescent="0.25">
      <c r="I19836" s="203"/>
      <c r="AZ19836" s="115"/>
    </row>
    <row r="19837" spans="9:52" s="180" customFormat="1" x14ac:dyDescent="0.25">
      <c r="I19837" s="203"/>
      <c r="AZ19837" s="115"/>
    </row>
    <row r="19838" spans="9:52" s="180" customFormat="1" x14ac:dyDescent="0.25">
      <c r="I19838" s="203"/>
      <c r="AZ19838" s="115"/>
    </row>
    <row r="19839" spans="9:52" s="180" customFormat="1" x14ac:dyDescent="0.25">
      <c r="I19839" s="203"/>
      <c r="AZ19839" s="115"/>
    </row>
    <row r="19840" spans="9:52" s="180" customFormat="1" x14ac:dyDescent="0.25">
      <c r="I19840" s="203"/>
      <c r="AZ19840" s="115"/>
    </row>
    <row r="19841" spans="9:52" s="180" customFormat="1" x14ac:dyDescent="0.25">
      <c r="I19841" s="203"/>
      <c r="AZ19841" s="115"/>
    </row>
    <row r="19842" spans="9:52" s="180" customFormat="1" x14ac:dyDescent="0.25">
      <c r="I19842" s="203"/>
      <c r="AZ19842" s="115"/>
    </row>
    <row r="19843" spans="9:52" s="180" customFormat="1" x14ac:dyDescent="0.25">
      <c r="I19843" s="203"/>
      <c r="AZ19843" s="115"/>
    </row>
    <row r="19844" spans="9:52" s="180" customFormat="1" x14ac:dyDescent="0.25">
      <c r="I19844" s="203"/>
      <c r="AZ19844" s="115"/>
    </row>
    <row r="19845" spans="9:52" s="180" customFormat="1" x14ac:dyDescent="0.25">
      <c r="I19845" s="203"/>
      <c r="AZ19845" s="115"/>
    </row>
    <row r="19846" spans="9:52" s="180" customFormat="1" x14ac:dyDescent="0.25">
      <c r="I19846" s="203"/>
      <c r="AZ19846" s="115"/>
    </row>
    <row r="19847" spans="9:52" s="180" customFormat="1" x14ac:dyDescent="0.25">
      <c r="I19847" s="203"/>
      <c r="AZ19847" s="115"/>
    </row>
    <row r="19848" spans="9:52" s="180" customFormat="1" x14ac:dyDescent="0.25">
      <c r="I19848" s="203"/>
      <c r="AZ19848" s="115"/>
    </row>
    <row r="19849" spans="9:52" s="180" customFormat="1" x14ac:dyDescent="0.25">
      <c r="I19849" s="203"/>
      <c r="AZ19849" s="115"/>
    </row>
    <row r="19850" spans="9:52" s="180" customFormat="1" x14ac:dyDescent="0.25">
      <c r="I19850" s="203"/>
      <c r="AZ19850" s="115"/>
    </row>
    <row r="19851" spans="9:52" s="180" customFormat="1" x14ac:dyDescent="0.25">
      <c r="I19851" s="203"/>
      <c r="AZ19851" s="115"/>
    </row>
    <row r="19852" spans="9:52" s="180" customFormat="1" x14ac:dyDescent="0.25">
      <c r="I19852" s="203"/>
      <c r="AZ19852" s="115"/>
    </row>
    <row r="19853" spans="9:52" s="180" customFormat="1" x14ac:dyDescent="0.25">
      <c r="I19853" s="203"/>
      <c r="AZ19853" s="115"/>
    </row>
    <row r="19854" spans="9:52" s="180" customFormat="1" x14ac:dyDescent="0.25">
      <c r="I19854" s="203"/>
      <c r="AZ19854" s="115"/>
    </row>
    <row r="19855" spans="9:52" s="180" customFormat="1" x14ac:dyDescent="0.25">
      <c r="I19855" s="203"/>
      <c r="AZ19855" s="115"/>
    </row>
    <row r="19856" spans="9:52" s="180" customFormat="1" x14ac:dyDescent="0.25">
      <c r="I19856" s="203"/>
      <c r="AZ19856" s="115"/>
    </row>
    <row r="19857" spans="9:52" s="180" customFormat="1" x14ac:dyDescent="0.25">
      <c r="I19857" s="203"/>
      <c r="AZ19857" s="115"/>
    </row>
    <row r="19858" spans="9:52" s="180" customFormat="1" x14ac:dyDescent="0.25">
      <c r="I19858" s="203"/>
      <c r="AZ19858" s="115"/>
    </row>
    <row r="19859" spans="9:52" s="180" customFormat="1" x14ac:dyDescent="0.25">
      <c r="I19859" s="203"/>
      <c r="AZ19859" s="115"/>
    </row>
    <row r="19860" spans="9:52" s="180" customFormat="1" x14ac:dyDescent="0.25">
      <c r="I19860" s="203"/>
      <c r="AZ19860" s="115"/>
    </row>
    <row r="19861" spans="9:52" s="180" customFormat="1" x14ac:dyDescent="0.25">
      <c r="I19861" s="203"/>
      <c r="AZ19861" s="115"/>
    </row>
    <row r="19862" spans="9:52" s="180" customFormat="1" x14ac:dyDescent="0.25">
      <c r="I19862" s="203"/>
      <c r="AZ19862" s="115"/>
    </row>
    <row r="19863" spans="9:52" s="180" customFormat="1" x14ac:dyDescent="0.25">
      <c r="I19863" s="203"/>
      <c r="AZ19863" s="115"/>
    </row>
    <row r="19864" spans="9:52" s="180" customFormat="1" x14ac:dyDescent="0.25">
      <c r="I19864" s="203"/>
      <c r="AZ19864" s="115"/>
    </row>
    <row r="19865" spans="9:52" s="180" customFormat="1" x14ac:dyDescent="0.25">
      <c r="I19865" s="203"/>
      <c r="AZ19865" s="115"/>
    </row>
    <row r="19866" spans="9:52" s="180" customFormat="1" x14ac:dyDescent="0.25">
      <c r="I19866" s="203"/>
      <c r="AZ19866" s="115"/>
    </row>
    <row r="19867" spans="9:52" s="180" customFormat="1" x14ac:dyDescent="0.25">
      <c r="I19867" s="203"/>
      <c r="AZ19867" s="115"/>
    </row>
    <row r="19868" spans="9:52" s="180" customFormat="1" x14ac:dyDescent="0.25">
      <c r="I19868" s="203"/>
      <c r="AZ19868" s="115"/>
    </row>
    <row r="19869" spans="9:52" s="180" customFormat="1" x14ac:dyDescent="0.25">
      <c r="I19869" s="203"/>
      <c r="AZ19869" s="115"/>
    </row>
    <row r="19870" spans="9:52" s="180" customFormat="1" x14ac:dyDescent="0.25">
      <c r="I19870" s="203"/>
      <c r="AZ19870" s="115"/>
    </row>
    <row r="19871" spans="9:52" s="180" customFormat="1" x14ac:dyDescent="0.25">
      <c r="I19871" s="203"/>
      <c r="AZ19871" s="115"/>
    </row>
    <row r="19872" spans="9:52" s="180" customFormat="1" x14ac:dyDescent="0.25">
      <c r="I19872" s="203"/>
      <c r="AZ19872" s="115"/>
    </row>
    <row r="19873" spans="9:52" s="180" customFormat="1" x14ac:dyDescent="0.25">
      <c r="I19873" s="203"/>
      <c r="AZ19873" s="115"/>
    </row>
    <row r="19874" spans="9:52" s="180" customFormat="1" x14ac:dyDescent="0.25">
      <c r="I19874" s="203"/>
      <c r="AZ19874" s="115"/>
    </row>
    <row r="19875" spans="9:52" s="180" customFormat="1" x14ac:dyDescent="0.25">
      <c r="I19875" s="203"/>
      <c r="AZ19875" s="115"/>
    </row>
    <row r="19876" spans="9:52" s="180" customFormat="1" x14ac:dyDescent="0.25">
      <c r="I19876" s="203"/>
      <c r="AZ19876" s="115"/>
    </row>
    <row r="19877" spans="9:52" s="180" customFormat="1" x14ac:dyDescent="0.25">
      <c r="I19877" s="203"/>
      <c r="AZ19877" s="115"/>
    </row>
    <row r="19878" spans="9:52" s="180" customFormat="1" x14ac:dyDescent="0.25">
      <c r="I19878" s="203"/>
      <c r="AZ19878" s="115"/>
    </row>
    <row r="19879" spans="9:52" s="180" customFormat="1" x14ac:dyDescent="0.25">
      <c r="I19879" s="203"/>
      <c r="AZ19879" s="115"/>
    </row>
    <row r="19880" spans="9:52" s="180" customFormat="1" x14ac:dyDescent="0.25">
      <c r="I19880" s="203"/>
      <c r="AZ19880" s="115"/>
    </row>
    <row r="19881" spans="9:52" s="180" customFormat="1" x14ac:dyDescent="0.25">
      <c r="I19881" s="203"/>
      <c r="AZ19881" s="115"/>
    </row>
    <row r="19882" spans="9:52" s="180" customFormat="1" x14ac:dyDescent="0.25">
      <c r="I19882" s="203"/>
      <c r="AZ19882" s="115"/>
    </row>
    <row r="19883" spans="9:52" s="180" customFormat="1" x14ac:dyDescent="0.25">
      <c r="I19883" s="203"/>
      <c r="AZ19883" s="115"/>
    </row>
    <row r="19884" spans="9:52" s="180" customFormat="1" x14ac:dyDescent="0.25">
      <c r="I19884" s="203"/>
      <c r="AZ19884" s="115"/>
    </row>
    <row r="19885" spans="9:52" s="180" customFormat="1" x14ac:dyDescent="0.25">
      <c r="I19885" s="203"/>
      <c r="AZ19885" s="115"/>
    </row>
    <row r="19886" spans="9:52" s="180" customFormat="1" x14ac:dyDescent="0.25">
      <c r="I19886" s="203"/>
      <c r="AZ19886" s="115"/>
    </row>
    <row r="19887" spans="9:52" s="180" customFormat="1" x14ac:dyDescent="0.25">
      <c r="I19887" s="203"/>
      <c r="AZ19887" s="115"/>
    </row>
    <row r="19888" spans="9:52" s="180" customFormat="1" x14ac:dyDescent="0.25">
      <c r="I19888" s="203"/>
      <c r="AZ19888" s="115"/>
    </row>
    <row r="19889" spans="9:52" s="180" customFormat="1" x14ac:dyDescent="0.25">
      <c r="I19889" s="203"/>
      <c r="AZ19889" s="115"/>
    </row>
    <row r="19890" spans="9:52" s="180" customFormat="1" x14ac:dyDescent="0.25">
      <c r="I19890" s="203"/>
      <c r="AZ19890" s="115"/>
    </row>
    <row r="19891" spans="9:52" s="180" customFormat="1" x14ac:dyDescent="0.25">
      <c r="I19891" s="203"/>
      <c r="AZ19891" s="115"/>
    </row>
    <row r="19892" spans="9:52" s="180" customFormat="1" x14ac:dyDescent="0.25">
      <c r="I19892" s="203"/>
      <c r="AZ19892" s="115"/>
    </row>
    <row r="19893" spans="9:52" s="180" customFormat="1" x14ac:dyDescent="0.25">
      <c r="I19893" s="203"/>
      <c r="AZ19893" s="115"/>
    </row>
    <row r="19894" spans="9:52" s="180" customFormat="1" x14ac:dyDescent="0.25">
      <c r="I19894" s="203"/>
      <c r="AZ19894" s="115"/>
    </row>
    <row r="19895" spans="9:52" s="180" customFormat="1" x14ac:dyDescent="0.25">
      <c r="I19895" s="203"/>
      <c r="AZ19895" s="115"/>
    </row>
    <row r="19896" spans="9:52" s="180" customFormat="1" x14ac:dyDescent="0.25">
      <c r="I19896" s="203"/>
      <c r="AZ19896" s="115"/>
    </row>
    <row r="19897" spans="9:52" s="180" customFormat="1" x14ac:dyDescent="0.25">
      <c r="I19897" s="203"/>
      <c r="AZ19897" s="115"/>
    </row>
    <row r="19898" spans="9:52" s="180" customFormat="1" x14ac:dyDescent="0.25">
      <c r="I19898" s="203"/>
      <c r="AZ19898" s="115"/>
    </row>
    <row r="19899" spans="9:52" s="180" customFormat="1" x14ac:dyDescent="0.25">
      <c r="I19899" s="203"/>
      <c r="AZ19899" s="115"/>
    </row>
    <row r="19900" spans="9:52" s="180" customFormat="1" x14ac:dyDescent="0.25">
      <c r="I19900" s="203"/>
      <c r="AZ19900" s="115"/>
    </row>
    <row r="19901" spans="9:52" s="180" customFormat="1" x14ac:dyDescent="0.25">
      <c r="I19901" s="203"/>
      <c r="AZ19901" s="115"/>
    </row>
    <row r="19902" spans="9:52" s="180" customFormat="1" x14ac:dyDescent="0.25">
      <c r="I19902" s="203"/>
      <c r="AZ19902" s="115"/>
    </row>
    <row r="19903" spans="9:52" s="180" customFormat="1" x14ac:dyDescent="0.25">
      <c r="I19903" s="203"/>
      <c r="AZ19903" s="115"/>
    </row>
    <row r="19904" spans="9:52" s="180" customFormat="1" x14ac:dyDescent="0.25">
      <c r="I19904" s="203"/>
      <c r="AZ19904" s="115"/>
    </row>
    <row r="19905" spans="9:52" s="180" customFormat="1" x14ac:dyDescent="0.25">
      <c r="I19905" s="203"/>
      <c r="AZ19905" s="115"/>
    </row>
    <row r="19906" spans="9:52" s="180" customFormat="1" x14ac:dyDescent="0.25">
      <c r="I19906" s="203"/>
      <c r="AZ19906" s="115"/>
    </row>
    <row r="19907" spans="9:52" s="180" customFormat="1" x14ac:dyDescent="0.25">
      <c r="I19907" s="203"/>
      <c r="AZ19907" s="115"/>
    </row>
    <row r="19908" spans="9:52" s="180" customFormat="1" x14ac:dyDescent="0.25">
      <c r="I19908" s="203"/>
      <c r="AZ19908" s="115"/>
    </row>
    <row r="19909" spans="9:52" s="180" customFormat="1" x14ac:dyDescent="0.25">
      <c r="I19909" s="203"/>
      <c r="AZ19909" s="115"/>
    </row>
    <row r="19910" spans="9:52" s="180" customFormat="1" x14ac:dyDescent="0.25">
      <c r="I19910" s="203"/>
      <c r="AZ19910" s="115"/>
    </row>
    <row r="19911" spans="9:52" s="180" customFormat="1" x14ac:dyDescent="0.25">
      <c r="I19911" s="203"/>
      <c r="AZ19911" s="115"/>
    </row>
    <row r="19912" spans="9:52" s="180" customFormat="1" x14ac:dyDescent="0.25">
      <c r="I19912" s="203"/>
      <c r="AZ19912" s="115"/>
    </row>
    <row r="19913" spans="9:52" s="180" customFormat="1" x14ac:dyDescent="0.25">
      <c r="I19913" s="203"/>
      <c r="AZ19913" s="115"/>
    </row>
    <row r="19914" spans="9:52" s="180" customFormat="1" x14ac:dyDescent="0.25">
      <c r="I19914" s="203"/>
      <c r="AZ19914" s="115"/>
    </row>
    <row r="19915" spans="9:52" s="180" customFormat="1" x14ac:dyDescent="0.25">
      <c r="I19915" s="203"/>
      <c r="AZ19915" s="115"/>
    </row>
    <row r="19916" spans="9:52" s="180" customFormat="1" x14ac:dyDescent="0.25">
      <c r="I19916" s="203"/>
      <c r="AZ19916" s="115"/>
    </row>
    <row r="19917" spans="9:52" s="180" customFormat="1" x14ac:dyDescent="0.25">
      <c r="I19917" s="203"/>
      <c r="AZ19917" s="115"/>
    </row>
    <row r="19918" spans="9:52" s="180" customFormat="1" x14ac:dyDescent="0.25">
      <c r="I19918" s="203"/>
      <c r="AZ19918" s="115"/>
    </row>
    <row r="19919" spans="9:52" s="180" customFormat="1" x14ac:dyDescent="0.25">
      <c r="I19919" s="203"/>
      <c r="AZ19919" s="115"/>
    </row>
    <row r="19920" spans="9:52" s="180" customFormat="1" x14ac:dyDescent="0.25">
      <c r="I19920" s="203"/>
      <c r="AZ19920" s="115"/>
    </row>
    <row r="19921" spans="9:52" s="180" customFormat="1" x14ac:dyDescent="0.25">
      <c r="I19921" s="203"/>
      <c r="AZ19921" s="115"/>
    </row>
    <row r="19922" spans="9:52" s="180" customFormat="1" x14ac:dyDescent="0.25">
      <c r="I19922" s="203"/>
      <c r="AZ19922" s="115"/>
    </row>
    <row r="19923" spans="9:52" s="180" customFormat="1" x14ac:dyDescent="0.25">
      <c r="I19923" s="203"/>
      <c r="AZ19923" s="115"/>
    </row>
    <row r="19924" spans="9:52" s="180" customFormat="1" x14ac:dyDescent="0.25">
      <c r="I19924" s="203"/>
      <c r="AZ19924" s="115"/>
    </row>
    <row r="19925" spans="9:52" s="180" customFormat="1" x14ac:dyDescent="0.25">
      <c r="I19925" s="203"/>
      <c r="AZ19925" s="115"/>
    </row>
    <row r="19926" spans="9:52" s="180" customFormat="1" x14ac:dyDescent="0.25">
      <c r="I19926" s="203"/>
      <c r="AZ19926" s="115"/>
    </row>
    <row r="19927" spans="9:52" s="180" customFormat="1" x14ac:dyDescent="0.25">
      <c r="I19927" s="203"/>
      <c r="AZ19927" s="115"/>
    </row>
    <row r="19928" spans="9:52" s="180" customFormat="1" x14ac:dyDescent="0.25">
      <c r="I19928" s="203"/>
      <c r="AZ19928" s="115"/>
    </row>
    <row r="19929" spans="9:52" s="180" customFormat="1" x14ac:dyDescent="0.25">
      <c r="I19929" s="203"/>
      <c r="AZ19929" s="115"/>
    </row>
    <row r="19930" spans="9:52" s="180" customFormat="1" x14ac:dyDescent="0.25">
      <c r="I19930" s="203"/>
      <c r="AZ19930" s="115"/>
    </row>
    <row r="19931" spans="9:52" s="180" customFormat="1" x14ac:dyDescent="0.25">
      <c r="I19931" s="203"/>
      <c r="AZ19931" s="115"/>
    </row>
    <row r="19932" spans="9:52" s="180" customFormat="1" x14ac:dyDescent="0.25">
      <c r="I19932" s="203"/>
      <c r="AZ19932" s="115"/>
    </row>
    <row r="19933" spans="9:52" s="180" customFormat="1" x14ac:dyDescent="0.25">
      <c r="I19933" s="203"/>
      <c r="AZ19933" s="115"/>
    </row>
    <row r="19934" spans="9:52" s="180" customFormat="1" x14ac:dyDescent="0.25">
      <c r="I19934" s="203"/>
      <c r="AZ19934" s="115"/>
    </row>
    <row r="19935" spans="9:52" s="180" customFormat="1" x14ac:dyDescent="0.25">
      <c r="I19935" s="203"/>
      <c r="AZ19935" s="115"/>
    </row>
    <row r="19936" spans="9:52" s="180" customFormat="1" x14ac:dyDescent="0.25">
      <c r="I19936" s="203"/>
      <c r="AZ19936" s="115"/>
    </row>
    <row r="19937" spans="9:52" s="180" customFormat="1" x14ac:dyDescent="0.25">
      <c r="I19937" s="203"/>
      <c r="AZ19937" s="115"/>
    </row>
    <row r="19938" spans="9:52" s="180" customFormat="1" x14ac:dyDescent="0.25">
      <c r="I19938" s="203"/>
      <c r="AZ19938" s="115"/>
    </row>
    <row r="19939" spans="9:52" s="180" customFormat="1" x14ac:dyDescent="0.25">
      <c r="I19939" s="203"/>
      <c r="AZ19939" s="115"/>
    </row>
    <row r="19940" spans="9:52" s="180" customFormat="1" x14ac:dyDescent="0.25">
      <c r="I19940" s="203"/>
      <c r="AZ19940" s="115"/>
    </row>
    <row r="19941" spans="9:52" s="180" customFormat="1" x14ac:dyDescent="0.25">
      <c r="I19941" s="203"/>
      <c r="AZ19941" s="115"/>
    </row>
    <row r="19942" spans="9:52" s="180" customFormat="1" x14ac:dyDescent="0.25">
      <c r="I19942" s="203"/>
      <c r="AZ19942" s="115"/>
    </row>
    <row r="19943" spans="9:52" s="180" customFormat="1" x14ac:dyDescent="0.25">
      <c r="I19943" s="203"/>
      <c r="AZ19943" s="115"/>
    </row>
    <row r="19944" spans="9:52" s="180" customFormat="1" x14ac:dyDescent="0.25">
      <c r="I19944" s="203"/>
      <c r="AZ19944" s="115"/>
    </row>
    <row r="19945" spans="9:52" s="180" customFormat="1" x14ac:dyDescent="0.25">
      <c r="I19945" s="203"/>
      <c r="AZ19945" s="115"/>
    </row>
    <row r="19946" spans="9:52" s="180" customFormat="1" x14ac:dyDescent="0.25">
      <c r="I19946" s="203"/>
      <c r="AZ19946" s="115"/>
    </row>
    <row r="19947" spans="9:52" s="180" customFormat="1" x14ac:dyDescent="0.25">
      <c r="I19947" s="203"/>
      <c r="AZ19947" s="115"/>
    </row>
    <row r="19948" spans="9:52" s="180" customFormat="1" x14ac:dyDescent="0.25">
      <c r="I19948" s="203"/>
      <c r="AZ19948" s="115"/>
    </row>
    <row r="19949" spans="9:52" s="180" customFormat="1" x14ac:dyDescent="0.25">
      <c r="I19949" s="203"/>
      <c r="AZ19949" s="115"/>
    </row>
    <row r="19950" spans="9:52" s="180" customFormat="1" x14ac:dyDescent="0.25">
      <c r="I19950" s="203"/>
      <c r="AZ19950" s="115"/>
    </row>
    <row r="19951" spans="9:52" s="180" customFormat="1" x14ac:dyDescent="0.25">
      <c r="I19951" s="203"/>
      <c r="AZ19951" s="115"/>
    </row>
    <row r="19952" spans="9:52" s="180" customFormat="1" x14ac:dyDescent="0.25">
      <c r="I19952" s="203"/>
      <c r="AZ19952" s="115"/>
    </row>
    <row r="19953" spans="9:52" s="180" customFormat="1" x14ac:dyDescent="0.25">
      <c r="I19953" s="203"/>
      <c r="AZ19953" s="115"/>
    </row>
    <row r="19954" spans="9:52" s="180" customFormat="1" x14ac:dyDescent="0.25">
      <c r="I19954" s="203"/>
      <c r="AZ19954" s="115"/>
    </row>
    <row r="19955" spans="9:52" s="180" customFormat="1" x14ac:dyDescent="0.25">
      <c r="I19955" s="203"/>
      <c r="AZ19955" s="115"/>
    </row>
    <row r="19956" spans="9:52" s="180" customFormat="1" x14ac:dyDescent="0.25">
      <c r="I19956" s="203"/>
      <c r="AZ19956" s="115"/>
    </row>
    <row r="19957" spans="9:52" s="180" customFormat="1" x14ac:dyDescent="0.25">
      <c r="I19957" s="203"/>
      <c r="AZ19957" s="115"/>
    </row>
    <row r="19958" spans="9:52" s="180" customFormat="1" x14ac:dyDescent="0.25">
      <c r="I19958" s="203"/>
      <c r="AZ19958" s="115"/>
    </row>
    <row r="19959" spans="9:52" s="180" customFormat="1" x14ac:dyDescent="0.25">
      <c r="I19959" s="203"/>
      <c r="AZ19959" s="115"/>
    </row>
    <row r="19960" spans="9:52" s="180" customFormat="1" x14ac:dyDescent="0.25">
      <c r="I19960" s="203"/>
      <c r="AZ19960" s="115"/>
    </row>
    <row r="19961" spans="9:52" s="180" customFormat="1" x14ac:dyDescent="0.25">
      <c r="I19961" s="203"/>
      <c r="AZ19961" s="115"/>
    </row>
    <row r="19962" spans="9:52" s="180" customFormat="1" x14ac:dyDescent="0.25">
      <c r="I19962" s="203"/>
      <c r="AZ19962" s="115"/>
    </row>
    <row r="19963" spans="9:52" s="180" customFormat="1" x14ac:dyDescent="0.25">
      <c r="I19963" s="203"/>
      <c r="AZ19963" s="115"/>
    </row>
    <row r="19964" spans="9:52" s="180" customFormat="1" x14ac:dyDescent="0.25">
      <c r="I19964" s="203"/>
      <c r="AZ19964" s="115"/>
    </row>
    <row r="19965" spans="9:52" s="180" customFormat="1" x14ac:dyDescent="0.25">
      <c r="I19965" s="203"/>
      <c r="AZ19965" s="115"/>
    </row>
    <row r="19966" spans="9:52" s="180" customFormat="1" x14ac:dyDescent="0.25">
      <c r="I19966" s="203"/>
      <c r="AZ19966" s="115"/>
    </row>
    <row r="19967" spans="9:52" s="180" customFormat="1" x14ac:dyDescent="0.25">
      <c r="I19967" s="203"/>
      <c r="AZ19967" s="115"/>
    </row>
    <row r="19968" spans="9:52" s="180" customFormat="1" x14ac:dyDescent="0.25">
      <c r="I19968" s="203"/>
      <c r="AZ19968" s="115"/>
    </row>
    <row r="19969" spans="9:52" s="180" customFormat="1" x14ac:dyDescent="0.25">
      <c r="I19969" s="203"/>
      <c r="AZ19969" s="115"/>
    </row>
    <row r="19970" spans="9:52" s="180" customFormat="1" x14ac:dyDescent="0.25">
      <c r="I19970" s="203"/>
      <c r="AZ19970" s="115"/>
    </row>
    <row r="19971" spans="9:52" s="180" customFormat="1" x14ac:dyDescent="0.25">
      <c r="I19971" s="203"/>
      <c r="AZ19971" s="115"/>
    </row>
    <row r="19972" spans="9:52" s="180" customFormat="1" x14ac:dyDescent="0.25">
      <c r="I19972" s="203"/>
      <c r="AZ19972" s="115"/>
    </row>
    <row r="19973" spans="9:52" s="180" customFormat="1" x14ac:dyDescent="0.25">
      <c r="I19973" s="203"/>
      <c r="AZ19973" s="115"/>
    </row>
    <row r="19974" spans="9:52" s="180" customFormat="1" x14ac:dyDescent="0.25">
      <c r="I19974" s="203"/>
      <c r="AZ19974" s="115"/>
    </row>
    <row r="19975" spans="9:52" s="180" customFormat="1" x14ac:dyDescent="0.25">
      <c r="I19975" s="203"/>
      <c r="AZ19975" s="115"/>
    </row>
    <row r="19976" spans="9:52" s="180" customFormat="1" x14ac:dyDescent="0.25">
      <c r="I19976" s="203"/>
      <c r="AZ19976" s="115"/>
    </row>
    <row r="19977" spans="9:52" s="180" customFormat="1" x14ac:dyDescent="0.25">
      <c r="I19977" s="203"/>
      <c r="AZ19977" s="115"/>
    </row>
    <row r="19978" spans="9:52" s="180" customFormat="1" x14ac:dyDescent="0.25">
      <c r="I19978" s="203"/>
      <c r="AZ19978" s="115"/>
    </row>
    <row r="19979" spans="9:52" s="180" customFormat="1" x14ac:dyDescent="0.25">
      <c r="I19979" s="203"/>
      <c r="AZ19979" s="115"/>
    </row>
    <row r="19980" spans="9:52" s="180" customFormat="1" x14ac:dyDescent="0.25">
      <c r="I19980" s="203"/>
      <c r="AZ19980" s="115"/>
    </row>
    <row r="19981" spans="9:52" s="180" customFormat="1" x14ac:dyDescent="0.25">
      <c r="I19981" s="203"/>
      <c r="AZ19981" s="115"/>
    </row>
    <row r="19982" spans="9:52" s="180" customFormat="1" x14ac:dyDescent="0.25">
      <c r="I19982" s="203"/>
      <c r="AZ19982" s="115"/>
    </row>
    <row r="19983" spans="9:52" s="180" customFormat="1" x14ac:dyDescent="0.25">
      <c r="I19983" s="203"/>
      <c r="AZ19983" s="115"/>
    </row>
    <row r="19984" spans="9:52" s="180" customFormat="1" x14ac:dyDescent="0.25">
      <c r="I19984" s="203"/>
      <c r="AZ19984" s="115"/>
    </row>
    <row r="19985" spans="9:52" s="180" customFormat="1" x14ac:dyDescent="0.25">
      <c r="I19985" s="203"/>
      <c r="AZ19985" s="115"/>
    </row>
    <row r="19986" spans="9:52" s="180" customFormat="1" x14ac:dyDescent="0.25">
      <c r="I19986" s="203"/>
      <c r="AZ19986" s="115"/>
    </row>
    <row r="19987" spans="9:52" s="180" customFormat="1" x14ac:dyDescent="0.25">
      <c r="I19987" s="203"/>
      <c r="AZ19987" s="115"/>
    </row>
    <row r="19988" spans="9:52" s="180" customFormat="1" x14ac:dyDescent="0.25">
      <c r="I19988" s="203"/>
      <c r="AZ19988" s="115"/>
    </row>
    <row r="19989" spans="9:52" s="180" customFormat="1" x14ac:dyDescent="0.25">
      <c r="I19989" s="203"/>
      <c r="AZ19989" s="115"/>
    </row>
    <row r="19990" spans="9:52" s="180" customFormat="1" x14ac:dyDescent="0.25">
      <c r="I19990" s="203"/>
      <c r="AZ19990" s="115"/>
    </row>
    <row r="19991" spans="9:52" s="180" customFormat="1" x14ac:dyDescent="0.25">
      <c r="I19991" s="203"/>
      <c r="AZ19991" s="115"/>
    </row>
    <row r="19992" spans="9:52" s="180" customFormat="1" x14ac:dyDescent="0.25">
      <c r="I19992" s="203"/>
      <c r="AZ19992" s="115"/>
    </row>
    <row r="19993" spans="9:52" s="180" customFormat="1" x14ac:dyDescent="0.25">
      <c r="I19993" s="203"/>
      <c r="AZ19993" s="115"/>
    </row>
    <row r="19994" spans="9:52" s="180" customFormat="1" x14ac:dyDescent="0.25">
      <c r="I19994" s="203"/>
      <c r="AZ19994" s="115"/>
    </row>
    <row r="19995" spans="9:52" s="180" customFormat="1" x14ac:dyDescent="0.25">
      <c r="I19995" s="203"/>
      <c r="AZ19995" s="115"/>
    </row>
    <row r="19996" spans="9:52" s="180" customFormat="1" x14ac:dyDescent="0.25">
      <c r="I19996" s="203"/>
      <c r="AZ19996" s="115"/>
    </row>
    <row r="19997" spans="9:52" s="180" customFormat="1" x14ac:dyDescent="0.25">
      <c r="I19997" s="203"/>
      <c r="AZ19997" s="115"/>
    </row>
    <row r="19998" spans="9:52" s="180" customFormat="1" x14ac:dyDescent="0.25">
      <c r="I19998" s="203"/>
      <c r="AZ19998" s="115"/>
    </row>
    <row r="19999" spans="9:52" s="180" customFormat="1" x14ac:dyDescent="0.25">
      <c r="I19999" s="203"/>
      <c r="AZ19999" s="115"/>
    </row>
    <row r="20000" spans="9:52" s="180" customFormat="1" x14ac:dyDescent="0.25">
      <c r="I20000" s="203"/>
      <c r="AZ20000" s="115"/>
    </row>
    <row r="20001" spans="9:52" s="180" customFormat="1" x14ac:dyDescent="0.25">
      <c r="I20001" s="203"/>
      <c r="AZ20001" s="115"/>
    </row>
    <row r="20002" spans="9:52" s="180" customFormat="1" x14ac:dyDescent="0.25">
      <c r="I20002" s="203"/>
      <c r="AZ20002" s="115"/>
    </row>
    <row r="20003" spans="9:52" s="180" customFormat="1" x14ac:dyDescent="0.25">
      <c r="I20003" s="203"/>
      <c r="AZ20003" s="115"/>
    </row>
    <row r="20004" spans="9:52" s="180" customFormat="1" x14ac:dyDescent="0.25">
      <c r="I20004" s="203"/>
      <c r="AZ20004" s="115"/>
    </row>
    <row r="20005" spans="9:52" s="180" customFormat="1" x14ac:dyDescent="0.25">
      <c r="I20005" s="203"/>
      <c r="AZ20005" s="115"/>
    </row>
    <row r="20006" spans="9:52" s="180" customFormat="1" x14ac:dyDescent="0.25">
      <c r="I20006" s="203"/>
      <c r="AZ20006" s="115"/>
    </row>
    <row r="20007" spans="9:52" s="180" customFormat="1" x14ac:dyDescent="0.25">
      <c r="I20007" s="203"/>
      <c r="AZ20007" s="115"/>
    </row>
    <row r="20008" spans="9:52" s="180" customFormat="1" x14ac:dyDescent="0.25">
      <c r="I20008" s="203"/>
      <c r="AZ20008" s="115"/>
    </row>
    <row r="20009" spans="9:52" s="180" customFormat="1" x14ac:dyDescent="0.25">
      <c r="I20009" s="203"/>
      <c r="AZ20009" s="115"/>
    </row>
    <row r="20010" spans="9:52" s="180" customFormat="1" x14ac:dyDescent="0.25">
      <c r="I20010" s="203"/>
      <c r="AZ20010" s="115"/>
    </row>
    <row r="20011" spans="9:52" s="180" customFormat="1" x14ac:dyDescent="0.25">
      <c r="I20011" s="203"/>
      <c r="AZ20011" s="115"/>
    </row>
    <row r="20012" spans="9:52" s="180" customFormat="1" x14ac:dyDescent="0.25">
      <c r="I20012" s="203"/>
      <c r="AZ20012" s="115"/>
    </row>
    <row r="20013" spans="9:52" s="180" customFormat="1" x14ac:dyDescent="0.25">
      <c r="I20013" s="203"/>
      <c r="AZ20013" s="115"/>
    </row>
    <row r="20014" spans="9:52" s="180" customFormat="1" x14ac:dyDescent="0.25">
      <c r="I20014" s="203"/>
      <c r="AZ20014" s="115"/>
    </row>
    <row r="20015" spans="9:52" s="180" customFormat="1" x14ac:dyDescent="0.25">
      <c r="I20015" s="203"/>
      <c r="AZ20015" s="115"/>
    </row>
    <row r="20016" spans="9:52" s="180" customFormat="1" x14ac:dyDescent="0.25">
      <c r="I20016" s="203"/>
      <c r="AZ20016" s="115"/>
    </row>
    <row r="20017" spans="9:52" s="180" customFormat="1" x14ac:dyDescent="0.25">
      <c r="I20017" s="203"/>
      <c r="AZ20017" s="115"/>
    </row>
    <row r="20018" spans="9:52" s="180" customFormat="1" x14ac:dyDescent="0.25">
      <c r="I20018" s="203"/>
      <c r="AZ20018" s="115"/>
    </row>
    <row r="20019" spans="9:52" s="180" customFormat="1" x14ac:dyDescent="0.25">
      <c r="I20019" s="203"/>
      <c r="AZ20019" s="115"/>
    </row>
    <row r="20020" spans="9:52" s="180" customFormat="1" x14ac:dyDescent="0.25">
      <c r="I20020" s="203"/>
      <c r="AZ20020" s="115"/>
    </row>
    <row r="20021" spans="9:52" s="180" customFormat="1" x14ac:dyDescent="0.25">
      <c r="I20021" s="203"/>
      <c r="AZ20021" s="115"/>
    </row>
    <row r="20022" spans="9:52" s="180" customFormat="1" x14ac:dyDescent="0.25">
      <c r="I20022" s="203"/>
      <c r="AZ20022" s="115"/>
    </row>
    <row r="20023" spans="9:52" s="180" customFormat="1" x14ac:dyDescent="0.25">
      <c r="I20023" s="203"/>
      <c r="AZ20023" s="115"/>
    </row>
    <row r="20024" spans="9:52" s="180" customFormat="1" x14ac:dyDescent="0.25">
      <c r="I20024" s="203"/>
      <c r="AZ20024" s="115"/>
    </row>
    <row r="20025" spans="9:52" s="180" customFormat="1" x14ac:dyDescent="0.25">
      <c r="I20025" s="203"/>
      <c r="AZ20025" s="115"/>
    </row>
    <row r="20026" spans="9:52" s="180" customFormat="1" x14ac:dyDescent="0.25">
      <c r="I20026" s="203"/>
      <c r="AZ20026" s="115"/>
    </row>
    <row r="20027" spans="9:52" s="180" customFormat="1" x14ac:dyDescent="0.25">
      <c r="I20027" s="203"/>
      <c r="AZ20027" s="115"/>
    </row>
    <row r="20028" spans="9:52" s="180" customFormat="1" x14ac:dyDescent="0.25">
      <c r="I20028" s="203"/>
      <c r="AZ20028" s="115"/>
    </row>
    <row r="20029" spans="9:52" s="180" customFormat="1" x14ac:dyDescent="0.25">
      <c r="I20029" s="203"/>
      <c r="AZ20029" s="115"/>
    </row>
    <row r="20030" spans="9:52" s="180" customFormat="1" x14ac:dyDescent="0.25">
      <c r="I20030" s="203"/>
      <c r="AZ20030" s="115"/>
    </row>
    <row r="20031" spans="9:52" s="180" customFormat="1" x14ac:dyDescent="0.25">
      <c r="I20031" s="203"/>
      <c r="AZ20031" s="115"/>
    </row>
    <row r="20032" spans="9:52" s="180" customFormat="1" x14ac:dyDescent="0.25">
      <c r="I20032" s="203"/>
      <c r="AZ20032" s="115"/>
    </row>
    <row r="20033" spans="9:52" s="180" customFormat="1" x14ac:dyDescent="0.25">
      <c r="I20033" s="203"/>
      <c r="AZ20033" s="115"/>
    </row>
    <row r="20034" spans="9:52" s="180" customFormat="1" x14ac:dyDescent="0.25">
      <c r="I20034" s="203"/>
      <c r="AZ20034" s="115"/>
    </row>
    <row r="20035" spans="9:52" s="180" customFormat="1" x14ac:dyDescent="0.25">
      <c r="I20035" s="203"/>
      <c r="AZ20035" s="115"/>
    </row>
    <row r="20036" spans="9:52" s="180" customFormat="1" x14ac:dyDescent="0.25">
      <c r="I20036" s="203"/>
      <c r="AZ20036" s="115"/>
    </row>
    <row r="20037" spans="9:52" s="180" customFormat="1" x14ac:dyDescent="0.25">
      <c r="I20037" s="203"/>
      <c r="AZ20037" s="115"/>
    </row>
    <row r="20038" spans="9:52" s="180" customFormat="1" x14ac:dyDescent="0.25">
      <c r="I20038" s="203"/>
      <c r="AZ20038" s="115"/>
    </row>
    <row r="20039" spans="9:52" s="180" customFormat="1" x14ac:dyDescent="0.25">
      <c r="I20039" s="203"/>
      <c r="AZ20039" s="115"/>
    </row>
    <row r="20040" spans="9:52" s="180" customFormat="1" x14ac:dyDescent="0.25">
      <c r="I20040" s="203"/>
      <c r="AZ20040" s="115"/>
    </row>
    <row r="20041" spans="9:52" s="180" customFormat="1" x14ac:dyDescent="0.25">
      <c r="I20041" s="203"/>
      <c r="AZ20041" s="115"/>
    </row>
    <row r="20042" spans="9:52" s="180" customFormat="1" x14ac:dyDescent="0.25">
      <c r="I20042" s="203"/>
      <c r="AZ20042" s="115"/>
    </row>
    <row r="20043" spans="9:52" s="180" customFormat="1" x14ac:dyDescent="0.25">
      <c r="I20043" s="203"/>
      <c r="AZ20043" s="115"/>
    </row>
    <row r="20044" spans="9:52" s="180" customFormat="1" x14ac:dyDescent="0.25">
      <c r="I20044" s="203"/>
      <c r="AZ20044" s="115"/>
    </row>
    <row r="20045" spans="9:52" s="180" customFormat="1" x14ac:dyDescent="0.25">
      <c r="I20045" s="203"/>
      <c r="AZ20045" s="115"/>
    </row>
    <row r="20046" spans="9:52" s="180" customFormat="1" x14ac:dyDescent="0.25">
      <c r="I20046" s="203"/>
      <c r="AZ20046" s="115"/>
    </row>
    <row r="20047" spans="9:52" s="180" customFormat="1" x14ac:dyDescent="0.25">
      <c r="I20047" s="203"/>
      <c r="AZ20047" s="115"/>
    </row>
    <row r="20048" spans="9:52" s="180" customFormat="1" x14ac:dyDescent="0.25">
      <c r="I20048" s="203"/>
      <c r="AZ20048" s="115"/>
    </row>
    <row r="20049" spans="9:52" s="180" customFormat="1" x14ac:dyDescent="0.25">
      <c r="I20049" s="203"/>
      <c r="AZ20049" s="115"/>
    </row>
    <row r="20050" spans="9:52" s="180" customFormat="1" x14ac:dyDescent="0.25">
      <c r="I20050" s="203"/>
      <c r="AZ20050" s="115"/>
    </row>
    <row r="20051" spans="9:52" s="180" customFormat="1" x14ac:dyDescent="0.25">
      <c r="I20051" s="203"/>
      <c r="AZ20051" s="115"/>
    </row>
    <row r="20052" spans="9:52" s="180" customFormat="1" x14ac:dyDescent="0.25">
      <c r="I20052" s="203"/>
      <c r="AZ20052" s="115"/>
    </row>
    <row r="20053" spans="9:52" s="180" customFormat="1" x14ac:dyDescent="0.25">
      <c r="I20053" s="203"/>
      <c r="AZ20053" s="115"/>
    </row>
    <row r="20054" spans="9:52" s="180" customFormat="1" x14ac:dyDescent="0.25">
      <c r="I20054" s="203"/>
      <c r="AZ20054" s="115"/>
    </row>
    <row r="20055" spans="9:52" s="180" customFormat="1" x14ac:dyDescent="0.25">
      <c r="I20055" s="203"/>
      <c r="AZ20055" s="115"/>
    </row>
    <row r="20056" spans="9:52" s="180" customFormat="1" x14ac:dyDescent="0.25">
      <c r="I20056" s="203"/>
      <c r="AZ20056" s="115"/>
    </row>
    <row r="20057" spans="9:52" s="180" customFormat="1" x14ac:dyDescent="0.25">
      <c r="I20057" s="203"/>
      <c r="AZ20057" s="115"/>
    </row>
    <row r="20058" spans="9:52" s="180" customFormat="1" x14ac:dyDescent="0.25">
      <c r="I20058" s="203"/>
      <c r="AZ20058" s="115"/>
    </row>
    <row r="20059" spans="9:52" s="180" customFormat="1" x14ac:dyDescent="0.25">
      <c r="I20059" s="203"/>
      <c r="AZ20059" s="115"/>
    </row>
    <row r="20060" spans="9:52" s="180" customFormat="1" x14ac:dyDescent="0.25">
      <c r="I20060" s="203"/>
      <c r="AZ20060" s="115"/>
    </row>
    <row r="20061" spans="9:52" s="180" customFormat="1" x14ac:dyDescent="0.25">
      <c r="I20061" s="203"/>
      <c r="AZ20061" s="115"/>
    </row>
    <row r="20062" spans="9:52" s="180" customFormat="1" x14ac:dyDescent="0.25">
      <c r="I20062" s="203"/>
      <c r="AZ20062" s="115"/>
    </row>
    <row r="20063" spans="9:52" s="180" customFormat="1" x14ac:dyDescent="0.25">
      <c r="I20063" s="203"/>
      <c r="AZ20063" s="115"/>
    </row>
    <row r="20064" spans="9:52" s="180" customFormat="1" x14ac:dyDescent="0.25">
      <c r="I20064" s="203"/>
      <c r="AZ20064" s="115"/>
    </row>
    <row r="20065" spans="9:52" s="180" customFormat="1" x14ac:dyDescent="0.25">
      <c r="I20065" s="203"/>
      <c r="AZ20065" s="115"/>
    </row>
    <row r="20066" spans="9:52" s="180" customFormat="1" x14ac:dyDescent="0.25">
      <c r="I20066" s="203"/>
      <c r="AZ20066" s="115"/>
    </row>
    <row r="20067" spans="9:52" s="180" customFormat="1" x14ac:dyDescent="0.25">
      <c r="I20067" s="203"/>
      <c r="AZ20067" s="115"/>
    </row>
    <row r="20068" spans="9:52" s="180" customFormat="1" x14ac:dyDescent="0.25">
      <c r="I20068" s="203"/>
      <c r="AZ20068" s="115"/>
    </row>
    <row r="20069" spans="9:52" s="180" customFormat="1" x14ac:dyDescent="0.25">
      <c r="I20069" s="203"/>
      <c r="AZ20069" s="115"/>
    </row>
    <row r="20070" spans="9:52" s="180" customFormat="1" x14ac:dyDescent="0.25">
      <c r="I20070" s="203"/>
      <c r="AZ20070" s="115"/>
    </row>
    <row r="20071" spans="9:52" s="180" customFormat="1" x14ac:dyDescent="0.25">
      <c r="I20071" s="203"/>
      <c r="AZ20071" s="115"/>
    </row>
    <row r="20072" spans="9:52" s="180" customFormat="1" x14ac:dyDescent="0.25">
      <c r="I20072" s="203"/>
      <c r="AZ20072" s="115"/>
    </row>
    <row r="20073" spans="9:52" s="180" customFormat="1" x14ac:dyDescent="0.25">
      <c r="I20073" s="203"/>
      <c r="AZ20073" s="115"/>
    </row>
    <row r="20074" spans="9:52" s="180" customFormat="1" x14ac:dyDescent="0.25">
      <c r="I20074" s="203"/>
      <c r="AZ20074" s="115"/>
    </row>
    <row r="20075" spans="9:52" s="180" customFormat="1" x14ac:dyDescent="0.25">
      <c r="I20075" s="203"/>
      <c r="AZ20075" s="115"/>
    </row>
    <row r="20076" spans="9:52" s="180" customFormat="1" x14ac:dyDescent="0.25">
      <c r="I20076" s="203"/>
      <c r="AZ20076" s="115"/>
    </row>
    <row r="20077" spans="9:52" s="180" customFormat="1" x14ac:dyDescent="0.25">
      <c r="I20077" s="203"/>
      <c r="AZ20077" s="115"/>
    </row>
    <row r="20078" spans="9:52" s="180" customFormat="1" x14ac:dyDescent="0.25">
      <c r="I20078" s="203"/>
      <c r="AZ20078" s="115"/>
    </row>
    <row r="20079" spans="9:52" s="180" customFormat="1" x14ac:dyDescent="0.25">
      <c r="I20079" s="203"/>
      <c r="AZ20079" s="115"/>
    </row>
    <row r="20080" spans="9:52" s="180" customFormat="1" x14ac:dyDescent="0.25">
      <c r="I20080" s="203"/>
      <c r="AZ20080" s="115"/>
    </row>
    <row r="20081" spans="9:52" s="180" customFormat="1" x14ac:dyDescent="0.25">
      <c r="I20081" s="203"/>
      <c r="AZ20081" s="115"/>
    </row>
    <row r="20082" spans="9:52" s="180" customFormat="1" x14ac:dyDescent="0.25">
      <c r="I20082" s="203"/>
      <c r="AZ20082" s="115"/>
    </row>
    <row r="20083" spans="9:52" s="180" customFormat="1" x14ac:dyDescent="0.25">
      <c r="I20083" s="203"/>
      <c r="AZ20083" s="115"/>
    </row>
    <row r="20084" spans="9:52" s="180" customFormat="1" x14ac:dyDescent="0.25">
      <c r="I20084" s="203"/>
      <c r="AZ20084" s="115"/>
    </row>
    <row r="20085" spans="9:52" s="180" customFormat="1" x14ac:dyDescent="0.25">
      <c r="I20085" s="203"/>
      <c r="AZ20085" s="115"/>
    </row>
    <row r="20086" spans="9:52" s="180" customFormat="1" x14ac:dyDescent="0.25">
      <c r="I20086" s="203"/>
      <c r="AZ20086" s="115"/>
    </row>
    <row r="20087" spans="9:52" s="180" customFormat="1" x14ac:dyDescent="0.25">
      <c r="I20087" s="203"/>
      <c r="AZ20087" s="115"/>
    </row>
    <row r="20088" spans="9:52" s="180" customFormat="1" x14ac:dyDescent="0.25">
      <c r="I20088" s="203"/>
      <c r="AZ20088" s="115"/>
    </row>
    <row r="20089" spans="9:52" s="180" customFormat="1" x14ac:dyDescent="0.25">
      <c r="I20089" s="203"/>
      <c r="AZ20089" s="115"/>
    </row>
    <row r="20090" spans="9:52" s="180" customFormat="1" x14ac:dyDescent="0.25">
      <c r="I20090" s="203"/>
      <c r="AZ20090" s="115"/>
    </row>
    <row r="20091" spans="9:52" s="180" customFormat="1" x14ac:dyDescent="0.25">
      <c r="I20091" s="203"/>
      <c r="AZ20091" s="115"/>
    </row>
    <row r="20092" spans="9:52" s="180" customFormat="1" x14ac:dyDescent="0.25">
      <c r="I20092" s="203"/>
      <c r="AZ20092" s="115"/>
    </row>
    <row r="20093" spans="9:52" s="180" customFormat="1" x14ac:dyDescent="0.25">
      <c r="I20093" s="203"/>
      <c r="AZ20093" s="115"/>
    </row>
    <row r="20094" spans="9:52" s="180" customFormat="1" x14ac:dyDescent="0.25">
      <c r="I20094" s="203"/>
      <c r="AZ20094" s="115"/>
    </row>
    <row r="20095" spans="9:52" s="180" customFormat="1" x14ac:dyDescent="0.25">
      <c r="I20095" s="203"/>
      <c r="AZ20095" s="115"/>
    </row>
    <row r="20096" spans="9:52" s="180" customFormat="1" x14ac:dyDescent="0.25">
      <c r="I20096" s="203"/>
      <c r="AZ20096" s="115"/>
    </row>
    <row r="20097" spans="9:52" s="180" customFormat="1" x14ac:dyDescent="0.25">
      <c r="I20097" s="203"/>
      <c r="AZ20097" s="115"/>
    </row>
    <row r="20098" spans="9:52" s="180" customFormat="1" x14ac:dyDescent="0.25">
      <c r="I20098" s="203"/>
      <c r="AZ20098" s="115"/>
    </row>
    <row r="20099" spans="9:52" s="180" customFormat="1" x14ac:dyDescent="0.25">
      <c r="I20099" s="203"/>
      <c r="AZ20099" s="115"/>
    </row>
    <row r="20100" spans="9:52" s="180" customFormat="1" x14ac:dyDescent="0.25">
      <c r="I20100" s="203"/>
      <c r="AZ20100" s="115"/>
    </row>
    <row r="20101" spans="9:52" s="180" customFormat="1" x14ac:dyDescent="0.25">
      <c r="I20101" s="203"/>
      <c r="AZ20101" s="115"/>
    </row>
    <row r="20102" spans="9:52" s="180" customFormat="1" x14ac:dyDescent="0.25">
      <c r="I20102" s="203"/>
      <c r="AZ20102" s="115"/>
    </row>
    <row r="20103" spans="9:52" s="180" customFormat="1" x14ac:dyDescent="0.25">
      <c r="I20103" s="203"/>
      <c r="AZ20103" s="115"/>
    </row>
    <row r="20104" spans="9:52" s="180" customFormat="1" x14ac:dyDescent="0.25">
      <c r="I20104" s="203"/>
      <c r="AZ20104" s="115"/>
    </row>
    <row r="20105" spans="9:52" s="180" customFormat="1" x14ac:dyDescent="0.25">
      <c r="I20105" s="203"/>
      <c r="AZ20105" s="115"/>
    </row>
    <row r="20106" spans="9:52" s="180" customFormat="1" x14ac:dyDescent="0.25">
      <c r="I20106" s="203"/>
      <c r="AZ20106" s="115"/>
    </row>
    <row r="20107" spans="9:52" s="180" customFormat="1" x14ac:dyDescent="0.25">
      <c r="I20107" s="203"/>
      <c r="AZ20107" s="115"/>
    </row>
    <row r="20108" spans="9:52" s="180" customFormat="1" x14ac:dyDescent="0.25">
      <c r="I20108" s="203"/>
      <c r="AZ20108" s="115"/>
    </row>
    <row r="20109" spans="9:52" s="180" customFormat="1" x14ac:dyDescent="0.25">
      <c r="I20109" s="203"/>
      <c r="AZ20109" s="115"/>
    </row>
    <row r="20110" spans="9:52" s="180" customFormat="1" x14ac:dyDescent="0.25">
      <c r="I20110" s="203"/>
      <c r="AZ20110" s="115"/>
    </row>
    <row r="20111" spans="9:52" s="180" customFormat="1" x14ac:dyDescent="0.25">
      <c r="I20111" s="203"/>
      <c r="AZ20111" s="115"/>
    </row>
    <row r="20112" spans="9:52" s="180" customFormat="1" x14ac:dyDescent="0.25">
      <c r="I20112" s="203"/>
      <c r="AZ20112" s="115"/>
    </row>
    <row r="20113" spans="9:52" s="180" customFormat="1" x14ac:dyDescent="0.25">
      <c r="I20113" s="203"/>
      <c r="AZ20113" s="115"/>
    </row>
    <row r="20114" spans="9:52" s="180" customFormat="1" x14ac:dyDescent="0.25">
      <c r="I20114" s="203"/>
      <c r="AZ20114" s="115"/>
    </row>
    <row r="20115" spans="9:52" s="180" customFormat="1" x14ac:dyDescent="0.25">
      <c r="I20115" s="203"/>
      <c r="AZ20115" s="115"/>
    </row>
    <row r="20116" spans="9:52" s="180" customFormat="1" x14ac:dyDescent="0.25">
      <c r="I20116" s="203"/>
      <c r="AZ20116" s="115"/>
    </row>
    <row r="20117" spans="9:52" s="180" customFormat="1" x14ac:dyDescent="0.25">
      <c r="I20117" s="203"/>
      <c r="AZ20117" s="115"/>
    </row>
    <row r="20118" spans="9:52" s="180" customFormat="1" x14ac:dyDescent="0.25">
      <c r="I20118" s="203"/>
      <c r="AZ20118" s="115"/>
    </row>
    <row r="20119" spans="9:52" s="180" customFormat="1" x14ac:dyDescent="0.25">
      <c r="I20119" s="203"/>
      <c r="AZ20119" s="115"/>
    </row>
    <row r="20120" spans="9:52" s="180" customFormat="1" x14ac:dyDescent="0.25">
      <c r="I20120" s="203"/>
      <c r="AZ20120" s="115"/>
    </row>
    <row r="20121" spans="9:52" s="180" customFormat="1" x14ac:dyDescent="0.25">
      <c r="I20121" s="203"/>
      <c r="AZ20121" s="115"/>
    </row>
    <row r="20122" spans="9:52" s="180" customFormat="1" x14ac:dyDescent="0.25">
      <c r="I20122" s="203"/>
      <c r="AZ20122" s="115"/>
    </row>
    <row r="20123" spans="9:52" s="180" customFormat="1" x14ac:dyDescent="0.25">
      <c r="I20123" s="203"/>
      <c r="AZ20123" s="115"/>
    </row>
    <row r="20124" spans="9:52" s="180" customFormat="1" x14ac:dyDescent="0.25">
      <c r="I20124" s="203"/>
      <c r="AZ20124" s="115"/>
    </row>
    <row r="20125" spans="9:52" s="180" customFormat="1" x14ac:dyDescent="0.25">
      <c r="I20125" s="203"/>
      <c r="AZ20125" s="115"/>
    </row>
    <row r="20126" spans="9:52" s="180" customFormat="1" x14ac:dyDescent="0.25">
      <c r="I20126" s="203"/>
      <c r="AZ20126" s="115"/>
    </row>
    <row r="20127" spans="9:52" s="180" customFormat="1" x14ac:dyDescent="0.25">
      <c r="I20127" s="203"/>
      <c r="AZ20127" s="115"/>
    </row>
    <row r="20128" spans="9:52" s="180" customFormat="1" x14ac:dyDescent="0.25">
      <c r="I20128" s="203"/>
      <c r="AZ20128" s="115"/>
    </row>
    <row r="20129" spans="9:52" s="180" customFormat="1" x14ac:dyDescent="0.25">
      <c r="I20129" s="203"/>
      <c r="AZ20129" s="115"/>
    </row>
    <row r="20130" spans="9:52" s="180" customFormat="1" x14ac:dyDescent="0.25">
      <c r="I20130" s="203"/>
      <c r="AZ20130" s="115"/>
    </row>
    <row r="20131" spans="9:52" s="180" customFormat="1" x14ac:dyDescent="0.25">
      <c r="I20131" s="203"/>
      <c r="AZ20131" s="115"/>
    </row>
    <row r="20132" spans="9:52" s="180" customFormat="1" x14ac:dyDescent="0.25">
      <c r="I20132" s="203"/>
      <c r="AZ20132" s="115"/>
    </row>
    <row r="20133" spans="9:52" s="180" customFormat="1" x14ac:dyDescent="0.25">
      <c r="I20133" s="203"/>
      <c r="AZ20133" s="115"/>
    </row>
    <row r="20134" spans="9:52" s="180" customFormat="1" x14ac:dyDescent="0.25">
      <c r="I20134" s="203"/>
      <c r="AZ20134" s="115"/>
    </row>
    <row r="20135" spans="9:52" s="180" customFormat="1" x14ac:dyDescent="0.25">
      <c r="I20135" s="203"/>
      <c r="AZ20135" s="115"/>
    </row>
    <row r="20136" spans="9:52" s="180" customFormat="1" x14ac:dyDescent="0.25">
      <c r="I20136" s="203"/>
      <c r="AZ20136" s="115"/>
    </row>
    <row r="20137" spans="9:52" s="180" customFormat="1" x14ac:dyDescent="0.25">
      <c r="I20137" s="203"/>
      <c r="AZ20137" s="115"/>
    </row>
    <row r="20138" spans="9:52" s="180" customFormat="1" x14ac:dyDescent="0.25">
      <c r="I20138" s="203"/>
      <c r="AZ20138" s="115"/>
    </row>
    <row r="20139" spans="9:52" s="180" customFormat="1" x14ac:dyDescent="0.25">
      <c r="I20139" s="203"/>
      <c r="AZ20139" s="115"/>
    </row>
    <row r="20140" spans="9:52" s="180" customFormat="1" x14ac:dyDescent="0.25">
      <c r="I20140" s="203"/>
      <c r="AZ20140" s="115"/>
    </row>
    <row r="20141" spans="9:52" s="180" customFormat="1" x14ac:dyDescent="0.25">
      <c r="I20141" s="203"/>
      <c r="AZ20141" s="115"/>
    </row>
    <row r="20142" spans="9:52" s="180" customFormat="1" x14ac:dyDescent="0.25">
      <c r="I20142" s="203"/>
      <c r="AZ20142" s="115"/>
    </row>
    <row r="20143" spans="9:52" s="180" customFormat="1" x14ac:dyDescent="0.25">
      <c r="I20143" s="203"/>
      <c r="AZ20143" s="115"/>
    </row>
    <row r="20144" spans="9:52" s="180" customFormat="1" x14ac:dyDescent="0.25">
      <c r="I20144" s="203"/>
      <c r="AZ20144" s="115"/>
    </row>
    <row r="20145" spans="9:52" s="180" customFormat="1" x14ac:dyDescent="0.25">
      <c r="I20145" s="203"/>
      <c r="AZ20145" s="115"/>
    </row>
    <row r="20146" spans="9:52" s="180" customFormat="1" x14ac:dyDescent="0.25">
      <c r="I20146" s="203"/>
      <c r="AZ20146" s="115"/>
    </row>
    <row r="20147" spans="9:52" s="180" customFormat="1" x14ac:dyDescent="0.25">
      <c r="I20147" s="203"/>
      <c r="AZ20147" s="115"/>
    </row>
    <row r="20148" spans="9:52" s="180" customFormat="1" x14ac:dyDescent="0.25">
      <c r="I20148" s="203"/>
      <c r="AZ20148" s="115"/>
    </row>
    <row r="20149" spans="9:52" s="180" customFormat="1" x14ac:dyDescent="0.25">
      <c r="I20149" s="203"/>
      <c r="AZ20149" s="115"/>
    </row>
    <row r="20150" spans="9:52" s="180" customFormat="1" x14ac:dyDescent="0.25">
      <c r="I20150" s="203"/>
      <c r="AZ20150" s="115"/>
    </row>
    <row r="20151" spans="9:52" s="180" customFormat="1" x14ac:dyDescent="0.25">
      <c r="I20151" s="203"/>
      <c r="AZ20151" s="115"/>
    </row>
    <row r="20152" spans="9:52" s="180" customFormat="1" x14ac:dyDescent="0.25">
      <c r="I20152" s="203"/>
      <c r="AZ20152" s="115"/>
    </row>
    <row r="20153" spans="9:52" s="180" customFormat="1" x14ac:dyDescent="0.25">
      <c r="I20153" s="203"/>
      <c r="AZ20153" s="115"/>
    </row>
    <row r="20154" spans="9:52" s="180" customFormat="1" x14ac:dyDescent="0.25">
      <c r="I20154" s="203"/>
      <c r="AZ20154" s="115"/>
    </row>
    <row r="20155" spans="9:52" s="180" customFormat="1" x14ac:dyDescent="0.25">
      <c r="I20155" s="203"/>
      <c r="AZ20155" s="115"/>
    </row>
    <row r="20156" spans="9:52" s="180" customFormat="1" x14ac:dyDescent="0.25">
      <c r="I20156" s="203"/>
      <c r="AZ20156" s="115"/>
    </row>
    <row r="20157" spans="9:52" s="180" customFormat="1" x14ac:dyDescent="0.25">
      <c r="I20157" s="203"/>
      <c r="AZ20157" s="115"/>
    </row>
    <row r="20158" spans="9:52" s="180" customFormat="1" x14ac:dyDescent="0.25">
      <c r="I20158" s="203"/>
      <c r="AZ20158" s="115"/>
    </row>
    <row r="20159" spans="9:52" s="180" customFormat="1" x14ac:dyDescent="0.25">
      <c r="I20159" s="203"/>
      <c r="AZ20159" s="115"/>
    </row>
    <row r="20160" spans="9:52" s="180" customFormat="1" x14ac:dyDescent="0.25">
      <c r="I20160" s="203"/>
      <c r="AZ20160" s="115"/>
    </row>
    <row r="20161" spans="9:52" s="180" customFormat="1" x14ac:dyDescent="0.25">
      <c r="I20161" s="203"/>
      <c r="AZ20161" s="115"/>
    </row>
    <row r="20162" spans="9:52" s="180" customFormat="1" x14ac:dyDescent="0.25">
      <c r="I20162" s="203"/>
      <c r="AZ20162" s="115"/>
    </row>
    <row r="20163" spans="9:52" s="180" customFormat="1" x14ac:dyDescent="0.25">
      <c r="I20163" s="203"/>
      <c r="AZ20163" s="115"/>
    </row>
    <row r="20164" spans="9:52" s="180" customFormat="1" x14ac:dyDescent="0.25">
      <c r="I20164" s="203"/>
      <c r="AZ20164" s="115"/>
    </row>
    <row r="20165" spans="9:52" s="180" customFormat="1" x14ac:dyDescent="0.25">
      <c r="I20165" s="203"/>
      <c r="AZ20165" s="115"/>
    </row>
    <row r="20166" spans="9:52" s="180" customFormat="1" x14ac:dyDescent="0.25">
      <c r="I20166" s="203"/>
      <c r="AZ20166" s="115"/>
    </row>
    <row r="20167" spans="9:52" s="180" customFormat="1" x14ac:dyDescent="0.25">
      <c r="I20167" s="203"/>
      <c r="AZ20167" s="115"/>
    </row>
    <row r="20168" spans="9:52" s="180" customFormat="1" x14ac:dyDescent="0.25">
      <c r="I20168" s="203"/>
      <c r="AZ20168" s="115"/>
    </row>
    <row r="20169" spans="9:52" s="180" customFormat="1" x14ac:dyDescent="0.25">
      <c r="I20169" s="203"/>
      <c r="AZ20169" s="115"/>
    </row>
    <row r="20170" spans="9:52" s="180" customFormat="1" x14ac:dyDescent="0.25">
      <c r="I20170" s="203"/>
      <c r="AZ20170" s="115"/>
    </row>
    <row r="20171" spans="9:52" s="180" customFormat="1" x14ac:dyDescent="0.25">
      <c r="I20171" s="203"/>
      <c r="AZ20171" s="115"/>
    </row>
    <row r="20172" spans="9:52" s="180" customFormat="1" x14ac:dyDescent="0.25">
      <c r="I20172" s="203"/>
      <c r="AZ20172" s="115"/>
    </row>
    <row r="20173" spans="9:52" s="180" customFormat="1" x14ac:dyDescent="0.25">
      <c r="I20173" s="203"/>
      <c r="AZ20173" s="115"/>
    </row>
    <row r="20174" spans="9:52" s="180" customFormat="1" x14ac:dyDescent="0.25">
      <c r="I20174" s="203"/>
      <c r="AZ20174" s="115"/>
    </row>
    <row r="20175" spans="9:52" s="180" customFormat="1" x14ac:dyDescent="0.25">
      <c r="I20175" s="203"/>
      <c r="AZ20175" s="115"/>
    </row>
    <row r="20176" spans="9:52" s="180" customFormat="1" x14ac:dyDescent="0.25">
      <c r="I20176" s="203"/>
      <c r="AZ20176" s="115"/>
    </row>
    <row r="20177" spans="9:52" s="180" customFormat="1" x14ac:dyDescent="0.25">
      <c r="I20177" s="203"/>
      <c r="AZ20177" s="115"/>
    </row>
    <row r="20178" spans="9:52" s="180" customFormat="1" x14ac:dyDescent="0.25">
      <c r="I20178" s="203"/>
      <c r="AZ20178" s="115"/>
    </row>
    <row r="20179" spans="9:52" s="180" customFormat="1" x14ac:dyDescent="0.25">
      <c r="I20179" s="203"/>
      <c r="AZ20179" s="115"/>
    </row>
    <row r="20180" spans="9:52" s="180" customFormat="1" x14ac:dyDescent="0.25">
      <c r="I20180" s="203"/>
      <c r="AZ20180" s="115"/>
    </row>
    <row r="20181" spans="9:52" s="180" customFormat="1" x14ac:dyDescent="0.25">
      <c r="I20181" s="203"/>
      <c r="AZ20181" s="115"/>
    </row>
    <row r="20182" spans="9:52" s="180" customFormat="1" x14ac:dyDescent="0.25">
      <c r="I20182" s="203"/>
      <c r="AZ20182" s="115"/>
    </row>
    <row r="20183" spans="9:52" s="180" customFormat="1" x14ac:dyDescent="0.25">
      <c r="I20183" s="203"/>
      <c r="AZ20183" s="115"/>
    </row>
    <row r="20184" spans="9:52" s="180" customFormat="1" x14ac:dyDescent="0.25">
      <c r="I20184" s="203"/>
      <c r="AZ20184" s="115"/>
    </row>
    <row r="20185" spans="9:52" s="180" customFormat="1" x14ac:dyDescent="0.25">
      <c r="I20185" s="203"/>
      <c r="AZ20185" s="115"/>
    </row>
    <row r="20186" spans="9:52" s="180" customFormat="1" x14ac:dyDescent="0.25">
      <c r="I20186" s="203"/>
      <c r="AZ20186" s="115"/>
    </row>
    <row r="20187" spans="9:52" s="180" customFormat="1" x14ac:dyDescent="0.25">
      <c r="I20187" s="203"/>
      <c r="AZ20187" s="115"/>
    </row>
    <row r="20188" spans="9:52" s="180" customFormat="1" x14ac:dyDescent="0.25">
      <c r="I20188" s="203"/>
      <c r="AZ20188" s="115"/>
    </row>
    <row r="20189" spans="9:52" s="180" customFormat="1" x14ac:dyDescent="0.25">
      <c r="I20189" s="203"/>
      <c r="AZ20189" s="115"/>
    </row>
    <row r="20190" spans="9:52" s="180" customFormat="1" x14ac:dyDescent="0.25">
      <c r="I20190" s="203"/>
      <c r="AZ20190" s="115"/>
    </row>
    <row r="20191" spans="9:52" s="180" customFormat="1" x14ac:dyDescent="0.25">
      <c r="I20191" s="203"/>
      <c r="AZ20191" s="115"/>
    </row>
    <row r="20192" spans="9:52" s="180" customFormat="1" x14ac:dyDescent="0.25">
      <c r="I20192" s="203"/>
      <c r="AZ20192" s="115"/>
    </row>
    <row r="20193" spans="9:52" s="180" customFormat="1" x14ac:dyDescent="0.25">
      <c r="I20193" s="203"/>
      <c r="AZ20193" s="115"/>
    </row>
    <row r="20194" spans="9:52" s="180" customFormat="1" x14ac:dyDescent="0.25">
      <c r="I20194" s="203"/>
      <c r="AZ20194" s="115"/>
    </row>
    <row r="20195" spans="9:52" s="180" customFormat="1" x14ac:dyDescent="0.25">
      <c r="I20195" s="203"/>
      <c r="AZ20195" s="115"/>
    </row>
    <row r="20196" spans="9:52" s="180" customFormat="1" x14ac:dyDescent="0.25">
      <c r="I20196" s="203"/>
      <c r="AZ20196" s="115"/>
    </row>
    <row r="20197" spans="9:52" s="180" customFormat="1" x14ac:dyDescent="0.25">
      <c r="I20197" s="203"/>
      <c r="AZ20197" s="115"/>
    </row>
    <row r="20198" spans="9:52" s="180" customFormat="1" x14ac:dyDescent="0.25">
      <c r="I20198" s="203"/>
      <c r="AZ20198" s="115"/>
    </row>
    <row r="20199" spans="9:52" s="180" customFormat="1" x14ac:dyDescent="0.25">
      <c r="I20199" s="203"/>
      <c r="AZ20199" s="115"/>
    </row>
    <row r="20200" spans="9:52" s="180" customFormat="1" x14ac:dyDescent="0.25">
      <c r="I20200" s="203"/>
      <c r="AZ20200" s="115"/>
    </row>
    <row r="20201" spans="9:52" s="180" customFormat="1" x14ac:dyDescent="0.25">
      <c r="I20201" s="203"/>
      <c r="AZ20201" s="115"/>
    </row>
    <row r="20202" spans="9:52" s="180" customFormat="1" x14ac:dyDescent="0.25">
      <c r="I20202" s="203"/>
      <c r="AZ20202" s="115"/>
    </row>
    <row r="20203" spans="9:52" s="180" customFormat="1" x14ac:dyDescent="0.25">
      <c r="I20203" s="203"/>
      <c r="AZ20203" s="115"/>
    </row>
    <row r="20204" spans="9:52" s="180" customFormat="1" x14ac:dyDescent="0.25">
      <c r="I20204" s="203"/>
      <c r="AZ20204" s="115"/>
    </row>
    <row r="20205" spans="9:52" s="180" customFormat="1" x14ac:dyDescent="0.25">
      <c r="I20205" s="203"/>
      <c r="AZ20205" s="115"/>
    </row>
    <row r="20206" spans="9:52" s="180" customFormat="1" x14ac:dyDescent="0.25">
      <c r="I20206" s="203"/>
      <c r="AZ20206" s="115"/>
    </row>
    <row r="20207" spans="9:52" s="180" customFormat="1" x14ac:dyDescent="0.25">
      <c r="I20207" s="203"/>
      <c r="AZ20207" s="115"/>
    </row>
    <row r="20208" spans="9:52" s="180" customFormat="1" x14ac:dyDescent="0.25">
      <c r="I20208" s="203"/>
      <c r="AZ20208" s="115"/>
    </row>
    <row r="20209" spans="9:52" s="180" customFormat="1" x14ac:dyDescent="0.25">
      <c r="I20209" s="203"/>
      <c r="AZ20209" s="115"/>
    </row>
    <row r="20210" spans="9:52" s="180" customFormat="1" x14ac:dyDescent="0.25">
      <c r="I20210" s="203"/>
      <c r="AZ20210" s="115"/>
    </row>
    <row r="20211" spans="9:52" s="180" customFormat="1" x14ac:dyDescent="0.25">
      <c r="I20211" s="203"/>
      <c r="AZ20211" s="115"/>
    </row>
    <row r="20212" spans="9:52" s="180" customFormat="1" x14ac:dyDescent="0.25">
      <c r="I20212" s="203"/>
      <c r="AZ20212" s="115"/>
    </row>
    <row r="20213" spans="9:52" s="180" customFormat="1" x14ac:dyDescent="0.25">
      <c r="I20213" s="203"/>
      <c r="AZ20213" s="115"/>
    </row>
    <row r="20214" spans="9:52" s="180" customFormat="1" x14ac:dyDescent="0.25">
      <c r="I20214" s="203"/>
      <c r="AZ20214" s="115"/>
    </row>
    <row r="20215" spans="9:52" s="180" customFormat="1" x14ac:dyDescent="0.25">
      <c r="I20215" s="203"/>
      <c r="AZ20215" s="115"/>
    </row>
    <row r="20216" spans="9:52" s="180" customFormat="1" x14ac:dyDescent="0.25">
      <c r="I20216" s="203"/>
      <c r="AZ20216" s="115"/>
    </row>
    <row r="20217" spans="9:52" s="180" customFormat="1" x14ac:dyDescent="0.25">
      <c r="I20217" s="203"/>
      <c r="AZ20217" s="115"/>
    </row>
    <row r="20218" spans="9:52" s="180" customFormat="1" x14ac:dyDescent="0.25">
      <c r="I20218" s="203"/>
      <c r="AZ20218" s="115"/>
    </row>
    <row r="20219" spans="9:52" s="180" customFormat="1" x14ac:dyDescent="0.25">
      <c r="I20219" s="203"/>
      <c r="AZ20219" s="115"/>
    </row>
    <row r="20220" spans="9:52" s="180" customFormat="1" x14ac:dyDescent="0.25">
      <c r="I20220" s="203"/>
      <c r="AZ20220" s="115"/>
    </row>
    <row r="20221" spans="9:52" s="180" customFormat="1" x14ac:dyDescent="0.25">
      <c r="I20221" s="203"/>
      <c r="AZ20221" s="115"/>
    </row>
    <row r="20222" spans="9:52" s="180" customFormat="1" x14ac:dyDescent="0.25">
      <c r="I20222" s="203"/>
      <c r="AZ20222" s="115"/>
    </row>
    <row r="20223" spans="9:52" s="180" customFormat="1" x14ac:dyDescent="0.25">
      <c r="I20223" s="203"/>
      <c r="AZ20223" s="115"/>
    </row>
    <row r="20224" spans="9:52" s="180" customFormat="1" x14ac:dyDescent="0.25">
      <c r="I20224" s="203"/>
      <c r="AZ20224" s="115"/>
    </row>
    <row r="20225" spans="9:52" s="180" customFormat="1" x14ac:dyDescent="0.25">
      <c r="I20225" s="203"/>
      <c r="AZ20225" s="115"/>
    </row>
    <row r="20226" spans="9:52" s="180" customFormat="1" x14ac:dyDescent="0.25">
      <c r="I20226" s="203"/>
      <c r="AZ20226" s="115"/>
    </row>
    <row r="20227" spans="9:52" s="180" customFormat="1" x14ac:dyDescent="0.25">
      <c r="I20227" s="203"/>
      <c r="AZ20227" s="115"/>
    </row>
    <row r="20228" spans="9:52" s="180" customFormat="1" x14ac:dyDescent="0.25">
      <c r="I20228" s="203"/>
      <c r="AZ20228" s="115"/>
    </row>
    <row r="20229" spans="9:52" s="180" customFormat="1" x14ac:dyDescent="0.25">
      <c r="I20229" s="203"/>
      <c r="AZ20229" s="115"/>
    </row>
    <row r="20230" spans="9:52" s="180" customFormat="1" x14ac:dyDescent="0.25">
      <c r="I20230" s="203"/>
      <c r="AZ20230" s="115"/>
    </row>
    <row r="20231" spans="9:52" s="180" customFormat="1" x14ac:dyDescent="0.25">
      <c r="I20231" s="203"/>
      <c r="AZ20231" s="115"/>
    </row>
    <row r="20232" spans="9:52" s="180" customFormat="1" x14ac:dyDescent="0.25">
      <c r="I20232" s="203"/>
      <c r="AZ20232" s="115"/>
    </row>
    <row r="20233" spans="9:52" s="180" customFormat="1" x14ac:dyDescent="0.25">
      <c r="I20233" s="203"/>
      <c r="AZ20233" s="115"/>
    </row>
    <row r="20234" spans="9:52" s="180" customFormat="1" x14ac:dyDescent="0.25">
      <c r="I20234" s="203"/>
      <c r="AZ20234" s="115"/>
    </row>
    <row r="20235" spans="9:52" s="180" customFormat="1" x14ac:dyDescent="0.25">
      <c r="I20235" s="203"/>
      <c r="AZ20235" s="115"/>
    </row>
    <row r="20236" spans="9:52" s="180" customFormat="1" x14ac:dyDescent="0.25">
      <c r="I20236" s="203"/>
      <c r="AZ20236" s="115"/>
    </row>
    <row r="20237" spans="9:52" s="180" customFormat="1" x14ac:dyDescent="0.25">
      <c r="I20237" s="203"/>
      <c r="AZ20237" s="115"/>
    </row>
    <row r="20238" spans="9:52" s="180" customFormat="1" x14ac:dyDescent="0.25">
      <c r="I20238" s="203"/>
      <c r="AZ20238" s="115"/>
    </row>
    <row r="20239" spans="9:52" s="180" customFormat="1" x14ac:dyDescent="0.25">
      <c r="I20239" s="203"/>
      <c r="AZ20239" s="115"/>
    </row>
    <row r="20240" spans="9:52" s="180" customFormat="1" x14ac:dyDescent="0.25">
      <c r="I20240" s="203"/>
      <c r="AZ20240" s="115"/>
    </row>
    <row r="20241" spans="9:52" s="180" customFormat="1" x14ac:dyDescent="0.25">
      <c r="I20241" s="203"/>
      <c r="AZ20241" s="115"/>
    </row>
    <row r="20242" spans="9:52" s="180" customFormat="1" x14ac:dyDescent="0.25">
      <c r="I20242" s="203"/>
      <c r="AZ20242" s="115"/>
    </row>
    <row r="20243" spans="9:52" s="180" customFormat="1" x14ac:dyDescent="0.25">
      <c r="I20243" s="203"/>
      <c r="AZ20243" s="115"/>
    </row>
    <row r="20244" spans="9:52" s="180" customFormat="1" x14ac:dyDescent="0.25">
      <c r="I20244" s="203"/>
      <c r="AZ20244" s="115"/>
    </row>
    <row r="20245" spans="9:52" s="180" customFormat="1" x14ac:dyDescent="0.25">
      <c r="I20245" s="203"/>
      <c r="AZ20245" s="115"/>
    </row>
    <row r="20246" spans="9:52" s="180" customFormat="1" x14ac:dyDescent="0.25">
      <c r="I20246" s="203"/>
      <c r="AZ20246" s="115"/>
    </row>
    <row r="20247" spans="9:52" s="180" customFormat="1" x14ac:dyDescent="0.25">
      <c r="I20247" s="203"/>
      <c r="AZ20247" s="115"/>
    </row>
    <row r="20248" spans="9:52" s="180" customFormat="1" x14ac:dyDescent="0.25">
      <c r="I20248" s="203"/>
      <c r="AZ20248" s="115"/>
    </row>
    <row r="20249" spans="9:52" s="180" customFormat="1" x14ac:dyDescent="0.25">
      <c r="I20249" s="203"/>
      <c r="AZ20249" s="115"/>
    </row>
    <row r="20250" spans="9:52" s="180" customFormat="1" x14ac:dyDescent="0.25">
      <c r="I20250" s="203"/>
      <c r="AZ20250" s="115"/>
    </row>
    <row r="20251" spans="9:52" s="180" customFormat="1" x14ac:dyDescent="0.25">
      <c r="I20251" s="203"/>
      <c r="AZ20251" s="115"/>
    </row>
    <row r="20252" spans="9:52" s="180" customFormat="1" x14ac:dyDescent="0.25">
      <c r="I20252" s="203"/>
      <c r="AZ20252" s="115"/>
    </row>
    <row r="20253" spans="9:52" s="180" customFormat="1" x14ac:dyDescent="0.25">
      <c r="I20253" s="203"/>
      <c r="AZ20253" s="115"/>
    </row>
    <row r="20254" spans="9:52" s="180" customFormat="1" x14ac:dyDescent="0.25">
      <c r="I20254" s="203"/>
      <c r="AZ20254" s="115"/>
    </row>
    <row r="20255" spans="9:52" s="180" customFormat="1" x14ac:dyDescent="0.25">
      <c r="I20255" s="203"/>
      <c r="AZ20255" s="115"/>
    </row>
    <row r="20256" spans="9:52" s="180" customFormat="1" x14ac:dyDescent="0.25">
      <c r="I20256" s="203"/>
      <c r="AZ20256" s="115"/>
    </row>
    <row r="20257" spans="9:52" s="180" customFormat="1" x14ac:dyDescent="0.25">
      <c r="I20257" s="203"/>
      <c r="AZ20257" s="115"/>
    </row>
    <row r="20258" spans="9:52" s="180" customFormat="1" x14ac:dyDescent="0.25">
      <c r="I20258" s="203"/>
      <c r="AZ20258" s="115"/>
    </row>
    <row r="20259" spans="9:52" s="180" customFormat="1" x14ac:dyDescent="0.25">
      <c r="I20259" s="203"/>
      <c r="AZ20259" s="115"/>
    </row>
    <row r="20260" spans="9:52" s="180" customFormat="1" x14ac:dyDescent="0.25">
      <c r="I20260" s="203"/>
      <c r="AZ20260" s="115"/>
    </row>
    <row r="20261" spans="9:52" s="180" customFormat="1" x14ac:dyDescent="0.25">
      <c r="I20261" s="203"/>
      <c r="AZ20261" s="115"/>
    </row>
    <row r="20262" spans="9:52" s="180" customFormat="1" x14ac:dyDescent="0.25">
      <c r="I20262" s="203"/>
      <c r="AZ20262" s="115"/>
    </row>
    <row r="20263" spans="9:52" s="180" customFormat="1" x14ac:dyDescent="0.25">
      <c r="I20263" s="203"/>
      <c r="AZ20263" s="115"/>
    </row>
    <row r="20264" spans="9:52" s="180" customFormat="1" x14ac:dyDescent="0.25">
      <c r="I20264" s="203"/>
      <c r="AZ20264" s="115"/>
    </row>
    <row r="20265" spans="9:52" s="180" customFormat="1" x14ac:dyDescent="0.25">
      <c r="I20265" s="203"/>
      <c r="AZ20265" s="115"/>
    </row>
    <row r="20266" spans="9:52" s="180" customFormat="1" x14ac:dyDescent="0.25">
      <c r="I20266" s="203"/>
      <c r="AZ20266" s="115"/>
    </row>
    <row r="20267" spans="9:52" s="180" customFormat="1" x14ac:dyDescent="0.25">
      <c r="I20267" s="203"/>
      <c r="AZ20267" s="115"/>
    </row>
    <row r="20268" spans="9:52" s="180" customFormat="1" x14ac:dyDescent="0.25">
      <c r="I20268" s="203"/>
      <c r="AZ20268" s="115"/>
    </row>
    <row r="20269" spans="9:52" s="180" customFormat="1" x14ac:dyDescent="0.25">
      <c r="I20269" s="203"/>
      <c r="AZ20269" s="115"/>
    </row>
    <row r="20270" spans="9:52" s="180" customFormat="1" x14ac:dyDescent="0.25">
      <c r="I20270" s="203"/>
      <c r="AZ20270" s="115"/>
    </row>
    <row r="20271" spans="9:52" s="180" customFormat="1" x14ac:dyDescent="0.25">
      <c r="I20271" s="203"/>
      <c r="AZ20271" s="115"/>
    </row>
    <row r="20272" spans="9:52" s="180" customFormat="1" x14ac:dyDescent="0.25">
      <c r="I20272" s="203"/>
      <c r="AZ20272" s="115"/>
    </row>
    <row r="20273" spans="9:52" s="180" customFormat="1" x14ac:dyDescent="0.25">
      <c r="I20273" s="203"/>
      <c r="AZ20273" s="115"/>
    </row>
    <row r="20274" spans="9:52" s="180" customFormat="1" x14ac:dyDescent="0.25">
      <c r="I20274" s="203"/>
      <c r="AZ20274" s="115"/>
    </row>
    <row r="20275" spans="9:52" s="180" customFormat="1" x14ac:dyDescent="0.25">
      <c r="I20275" s="203"/>
      <c r="AZ20275" s="115"/>
    </row>
    <row r="20276" spans="9:52" s="180" customFormat="1" x14ac:dyDescent="0.25">
      <c r="I20276" s="203"/>
      <c r="AZ20276" s="115"/>
    </row>
    <row r="20277" spans="9:52" s="180" customFormat="1" x14ac:dyDescent="0.25">
      <c r="I20277" s="203"/>
      <c r="AZ20277" s="115"/>
    </row>
    <row r="20278" spans="9:52" s="180" customFormat="1" x14ac:dyDescent="0.25">
      <c r="I20278" s="203"/>
      <c r="AZ20278" s="115"/>
    </row>
    <row r="20279" spans="9:52" s="180" customFormat="1" x14ac:dyDescent="0.25">
      <c r="I20279" s="203"/>
      <c r="AZ20279" s="115"/>
    </row>
    <row r="20280" spans="9:52" s="180" customFormat="1" x14ac:dyDescent="0.25">
      <c r="I20280" s="203"/>
      <c r="AZ20280" s="115"/>
    </row>
    <row r="20281" spans="9:52" s="180" customFormat="1" x14ac:dyDescent="0.25">
      <c r="I20281" s="203"/>
      <c r="AZ20281" s="115"/>
    </row>
    <row r="20282" spans="9:52" s="180" customFormat="1" x14ac:dyDescent="0.25">
      <c r="I20282" s="203"/>
      <c r="AZ20282" s="115"/>
    </row>
    <row r="20283" spans="9:52" s="180" customFormat="1" x14ac:dyDescent="0.25">
      <c r="I20283" s="203"/>
      <c r="AZ20283" s="115"/>
    </row>
    <row r="20284" spans="9:52" s="180" customFormat="1" x14ac:dyDescent="0.25">
      <c r="I20284" s="203"/>
      <c r="AZ20284" s="115"/>
    </row>
    <row r="20285" spans="9:52" s="180" customFormat="1" x14ac:dyDescent="0.25">
      <c r="I20285" s="203"/>
      <c r="AZ20285" s="115"/>
    </row>
    <row r="20286" spans="9:52" s="180" customFormat="1" x14ac:dyDescent="0.25">
      <c r="I20286" s="203"/>
      <c r="AZ20286" s="115"/>
    </row>
    <row r="20287" spans="9:52" s="180" customFormat="1" x14ac:dyDescent="0.25">
      <c r="I20287" s="203"/>
      <c r="AZ20287" s="115"/>
    </row>
    <row r="20288" spans="9:52" s="180" customFormat="1" x14ac:dyDescent="0.25">
      <c r="I20288" s="203"/>
      <c r="AZ20288" s="115"/>
    </row>
    <row r="20289" spans="9:52" s="180" customFormat="1" x14ac:dyDescent="0.25">
      <c r="I20289" s="203"/>
      <c r="AZ20289" s="115"/>
    </row>
    <row r="20290" spans="9:52" s="180" customFormat="1" x14ac:dyDescent="0.25">
      <c r="I20290" s="203"/>
      <c r="AZ20290" s="115"/>
    </row>
    <row r="20291" spans="9:52" s="180" customFormat="1" x14ac:dyDescent="0.25">
      <c r="I20291" s="203"/>
      <c r="AZ20291" s="115"/>
    </row>
    <row r="20292" spans="9:52" s="180" customFormat="1" x14ac:dyDescent="0.25">
      <c r="I20292" s="203"/>
      <c r="AZ20292" s="115"/>
    </row>
    <row r="20293" spans="9:52" s="180" customFormat="1" x14ac:dyDescent="0.25">
      <c r="I20293" s="203"/>
      <c r="AZ20293" s="115"/>
    </row>
    <row r="20294" spans="9:52" s="180" customFormat="1" x14ac:dyDescent="0.25">
      <c r="I20294" s="203"/>
      <c r="AZ20294" s="115"/>
    </row>
    <row r="20295" spans="9:52" s="180" customFormat="1" x14ac:dyDescent="0.25">
      <c r="I20295" s="203"/>
      <c r="AZ20295" s="115"/>
    </row>
    <row r="20296" spans="9:52" s="180" customFormat="1" x14ac:dyDescent="0.25">
      <c r="I20296" s="203"/>
      <c r="AZ20296" s="115"/>
    </row>
    <row r="20297" spans="9:52" s="180" customFormat="1" x14ac:dyDescent="0.25">
      <c r="I20297" s="203"/>
      <c r="AZ20297" s="115"/>
    </row>
    <row r="20298" spans="9:52" s="180" customFormat="1" x14ac:dyDescent="0.25">
      <c r="I20298" s="203"/>
      <c r="AZ20298" s="115"/>
    </row>
    <row r="20299" spans="9:52" s="180" customFormat="1" x14ac:dyDescent="0.25">
      <c r="I20299" s="203"/>
      <c r="AZ20299" s="115"/>
    </row>
    <row r="20300" spans="9:52" s="180" customFormat="1" x14ac:dyDescent="0.25">
      <c r="I20300" s="203"/>
      <c r="AZ20300" s="115"/>
    </row>
    <row r="20301" spans="9:52" s="180" customFormat="1" x14ac:dyDescent="0.25">
      <c r="I20301" s="203"/>
      <c r="AZ20301" s="115"/>
    </row>
    <row r="20302" spans="9:52" s="180" customFormat="1" x14ac:dyDescent="0.25">
      <c r="I20302" s="203"/>
      <c r="AZ20302" s="115"/>
    </row>
    <row r="20303" spans="9:52" s="180" customFormat="1" x14ac:dyDescent="0.25">
      <c r="I20303" s="203"/>
      <c r="AZ20303" s="115"/>
    </row>
    <row r="20304" spans="9:52" s="180" customFormat="1" x14ac:dyDescent="0.25">
      <c r="I20304" s="203"/>
      <c r="AZ20304" s="115"/>
    </row>
    <row r="20305" spans="9:52" s="180" customFormat="1" x14ac:dyDescent="0.25">
      <c r="I20305" s="203"/>
      <c r="AZ20305" s="115"/>
    </row>
    <row r="20306" spans="9:52" s="180" customFormat="1" x14ac:dyDescent="0.25">
      <c r="I20306" s="203"/>
      <c r="AZ20306" s="115"/>
    </row>
    <row r="20307" spans="9:52" s="180" customFormat="1" x14ac:dyDescent="0.25">
      <c r="I20307" s="203"/>
      <c r="AZ20307" s="115"/>
    </row>
    <row r="20308" spans="9:52" s="180" customFormat="1" x14ac:dyDescent="0.25">
      <c r="I20308" s="203"/>
      <c r="AZ20308" s="115"/>
    </row>
    <row r="20309" spans="9:52" s="180" customFormat="1" x14ac:dyDescent="0.25">
      <c r="I20309" s="203"/>
      <c r="AZ20309" s="115"/>
    </row>
    <row r="20310" spans="9:52" s="180" customFormat="1" x14ac:dyDescent="0.25">
      <c r="I20310" s="203"/>
      <c r="AZ20310" s="115"/>
    </row>
    <row r="20311" spans="9:52" s="180" customFormat="1" x14ac:dyDescent="0.25">
      <c r="I20311" s="203"/>
      <c r="AZ20311" s="115"/>
    </row>
    <row r="20312" spans="9:52" s="180" customFormat="1" x14ac:dyDescent="0.25">
      <c r="I20312" s="203"/>
      <c r="AZ20312" s="115"/>
    </row>
    <row r="20313" spans="9:52" s="180" customFormat="1" x14ac:dyDescent="0.25">
      <c r="I20313" s="203"/>
      <c r="AZ20313" s="115"/>
    </row>
    <row r="20314" spans="9:52" s="180" customFormat="1" x14ac:dyDescent="0.25">
      <c r="I20314" s="203"/>
      <c r="AZ20314" s="115"/>
    </row>
    <row r="20315" spans="9:52" s="180" customFormat="1" x14ac:dyDescent="0.25">
      <c r="I20315" s="203"/>
      <c r="AZ20315" s="115"/>
    </row>
    <row r="20316" spans="9:52" s="180" customFormat="1" x14ac:dyDescent="0.25">
      <c r="I20316" s="203"/>
      <c r="AZ20316" s="115"/>
    </row>
    <row r="20317" spans="9:52" s="180" customFormat="1" x14ac:dyDescent="0.25">
      <c r="I20317" s="203"/>
      <c r="AZ20317" s="115"/>
    </row>
    <row r="20318" spans="9:52" s="180" customFormat="1" x14ac:dyDescent="0.25">
      <c r="I20318" s="203"/>
      <c r="AZ20318" s="115"/>
    </row>
    <row r="20319" spans="9:52" s="180" customFormat="1" x14ac:dyDescent="0.25">
      <c r="I20319" s="203"/>
      <c r="AZ20319" s="115"/>
    </row>
    <row r="20320" spans="9:52" s="180" customFormat="1" x14ac:dyDescent="0.25">
      <c r="I20320" s="203"/>
      <c r="AZ20320" s="115"/>
    </row>
    <row r="20321" spans="9:52" s="180" customFormat="1" x14ac:dyDescent="0.25">
      <c r="I20321" s="203"/>
      <c r="AZ20321" s="115"/>
    </row>
    <row r="20322" spans="9:52" s="180" customFormat="1" x14ac:dyDescent="0.25">
      <c r="I20322" s="203"/>
      <c r="AZ20322" s="115"/>
    </row>
    <row r="20323" spans="9:52" s="180" customFormat="1" x14ac:dyDescent="0.25">
      <c r="I20323" s="203"/>
      <c r="AZ20323" s="115"/>
    </row>
    <row r="20324" spans="9:52" s="180" customFormat="1" x14ac:dyDescent="0.25">
      <c r="I20324" s="203"/>
      <c r="AZ20324" s="115"/>
    </row>
    <row r="20325" spans="9:52" s="180" customFormat="1" x14ac:dyDescent="0.25">
      <c r="I20325" s="203"/>
      <c r="AZ20325" s="115"/>
    </row>
    <row r="20326" spans="9:52" s="180" customFormat="1" x14ac:dyDescent="0.25">
      <c r="I20326" s="203"/>
      <c r="AZ20326" s="115"/>
    </row>
    <row r="20327" spans="9:52" s="180" customFormat="1" x14ac:dyDescent="0.25">
      <c r="I20327" s="203"/>
      <c r="AZ20327" s="115"/>
    </row>
    <row r="20328" spans="9:52" s="180" customFormat="1" x14ac:dyDescent="0.25">
      <c r="I20328" s="203"/>
      <c r="AZ20328" s="115"/>
    </row>
    <row r="20329" spans="9:52" s="180" customFormat="1" x14ac:dyDescent="0.25">
      <c r="I20329" s="203"/>
      <c r="AZ20329" s="115"/>
    </row>
    <row r="20330" spans="9:52" s="180" customFormat="1" x14ac:dyDescent="0.25">
      <c r="I20330" s="203"/>
      <c r="AZ20330" s="115"/>
    </row>
    <row r="20331" spans="9:52" s="180" customFormat="1" x14ac:dyDescent="0.25">
      <c r="I20331" s="203"/>
      <c r="AZ20331" s="115"/>
    </row>
    <row r="20332" spans="9:52" s="180" customFormat="1" x14ac:dyDescent="0.25">
      <c r="I20332" s="203"/>
      <c r="AZ20332" s="115"/>
    </row>
    <row r="20333" spans="9:52" s="180" customFormat="1" x14ac:dyDescent="0.25">
      <c r="I20333" s="203"/>
      <c r="AZ20333" s="115"/>
    </row>
    <row r="20334" spans="9:52" s="180" customFormat="1" x14ac:dyDescent="0.25">
      <c r="I20334" s="203"/>
      <c r="AZ20334" s="115"/>
    </row>
    <row r="20335" spans="9:52" s="180" customFormat="1" x14ac:dyDescent="0.25">
      <c r="I20335" s="203"/>
      <c r="AZ20335" s="115"/>
    </row>
    <row r="20336" spans="9:52" s="180" customFormat="1" x14ac:dyDescent="0.25">
      <c r="I20336" s="203"/>
      <c r="AZ20336" s="115"/>
    </row>
    <row r="20337" spans="9:52" s="180" customFormat="1" x14ac:dyDescent="0.25">
      <c r="I20337" s="203"/>
      <c r="AZ20337" s="115"/>
    </row>
    <row r="20338" spans="9:52" s="180" customFormat="1" x14ac:dyDescent="0.25">
      <c r="I20338" s="203"/>
      <c r="AZ20338" s="115"/>
    </row>
    <row r="20339" spans="9:52" s="180" customFormat="1" x14ac:dyDescent="0.25">
      <c r="I20339" s="203"/>
      <c r="AZ20339" s="115"/>
    </row>
    <row r="20340" spans="9:52" s="180" customFormat="1" x14ac:dyDescent="0.25">
      <c r="I20340" s="203"/>
      <c r="AZ20340" s="115"/>
    </row>
    <row r="20341" spans="9:52" s="180" customFormat="1" x14ac:dyDescent="0.25">
      <c r="I20341" s="203"/>
      <c r="AZ20341" s="115"/>
    </row>
    <row r="20342" spans="9:52" s="180" customFormat="1" x14ac:dyDescent="0.25">
      <c r="I20342" s="203"/>
      <c r="AZ20342" s="115"/>
    </row>
    <row r="20343" spans="9:52" s="180" customFormat="1" x14ac:dyDescent="0.25">
      <c r="I20343" s="203"/>
      <c r="AZ20343" s="115"/>
    </row>
    <row r="20344" spans="9:52" s="180" customFormat="1" x14ac:dyDescent="0.25">
      <c r="I20344" s="203"/>
      <c r="AZ20344" s="115"/>
    </row>
    <row r="20345" spans="9:52" s="180" customFormat="1" x14ac:dyDescent="0.25">
      <c r="I20345" s="203"/>
      <c r="AZ20345" s="115"/>
    </row>
    <row r="20346" spans="9:52" s="180" customFormat="1" x14ac:dyDescent="0.25">
      <c r="I20346" s="203"/>
      <c r="AZ20346" s="115"/>
    </row>
    <row r="20347" spans="9:52" s="180" customFormat="1" x14ac:dyDescent="0.25">
      <c r="I20347" s="203"/>
      <c r="AZ20347" s="115"/>
    </row>
    <row r="20348" spans="9:52" s="180" customFormat="1" x14ac:dyDescent="0.25">
      <c r="I20348" s="203"/>
      <c r="AZ20348" s="115"/>
    </row>
    <row r="20349" spans="9:52" s="180" customFormat="1" x14ac:dyDescent="0.25">
      <c r="I20349" s="203"/>
      <c r="AZ20349" s="115"/>
    </row>
    <row r="20350" spans="9:52" s="180" customFormat="1" x14ac:dyDescent="0.25">
      <c r="I20350" s="203"/>
      <c r="AZ20350" s="115"/>
    </row>
    <row r="20351" spans="9:52" s="180" customFormat="1" x14ac:dyDescent="0.25">
      <c r="I20351" s="203"/>
      <c r="AZ20351" s="115"/>
    </row>
    <row r="20352" spans="9:52" s="180" customFormat="1" x14ac:dyDescent="0.25">
      <c r="I20352" s="203"/>
      <c r="AZ20352" s="115"/>
    </row>
    <row r="20353" spans="9:52" s="180" customFormat="1" x14ac:dyDescent="0.25">
      <c r="I20353" s="203"/>
      <c r="AZ20353" s="115"/>
    </row>
    <row r="20354" spans="9:52" s="180" customFormat="1" x14ac:dyDescent="0.25">
      <c r="I20354" s="203"/>
      <c r="AZ20354" s="115"/>
    </row>
    <row r="20355" spans="9:52" s="180" customFormat="1" x14ac:dyDescent="0.25">
      <c r="I20355" s="203"/>
      <c r="AZ20355" s="115"/>
    </row>
    <row r="20356" spans="9:52" s="180" customFormat="1" x14ac:dyDescent="0.25">
      <c r="I20356" s="203"/>
      <c r="AZ20356" s="115"/>
    </row>
    <row r="20357" spans="9:52" s="180" customFormat="1" x14ac:dyDescent="0.25">
      <c r="I20357" s="203"/>
      <c r="AZ20357" s="115"/>
    </row>
    <row r="20358" spans="9:52" s="180" customFormat="1" x14ac:dyDescent="0.25">
      <c r="I20358" s="203"/>
      <c r="AZ20358" s="115"/>
    </row>
    <row r="20359" spans="9:52" s="180" customFormat="1" x14ac:dyDescent="0.25">
      <c r="I20359" s="203"/>
      <c r="AZ20359" s="115"/>
    </row>
    <row r="20360" spans="9:52" s="180" customFormat="1" x14ac:dyDescent="0.25">
      <c r="I20360" s="203"/>
      <c r="AZ20360" s="115"/>
    </row>
    <row r="20361" spans="9:52" s="180" customFormat="1" x14ac:dyDescent="0.25">
      <c r="I20361" s="203"/>
      <c r="AZ20361" s="115"/>
    </row>
    <row r="20362" spans="9:52" s="180" customFormat="1" x14ac:dyDescent="0.25">
      <c r="I20362" s="203"/>
      <c r="AZ20362" s="115"/>
    </row>
    <row r="20363" spans="9:52" s="180" customFormat="1" x14ac:dyDescent="0.25">
      <c r="I20363" s="203"/>
      <c r="AZ20363" s="115"/>
    </row>
    <row r="20364" spans="9:52" s="180" customFormat="1" x14ac:dyDescent="0.25">
      <c r="I20364" s="203"/>
      <c r="AZ20364" s="115"/>
    </row>
    <row r="20365" spans="9:52" s="180" customFormat="1" x14ac:dyDescent="0.25">
      <c r="I20365" s="203"/>
      <c r="AZ20365" s="115"/>
    </row>
    <row r="20366" spans="9:52" s="180" customFormat="1" x14ac:dyDescent="0.25">
      <c r="I20366" s="203"/>
      <c r="AZ20366" s="115"/>
    </row>
    <row r="20367" spans="9:52" s="180" customFormat="1" x14ac:dyDescent="0.25">
      <c r="I20367" s="203"/>
      <c r="AZ20367" s="115"/>
    </row>
    <row r="20368" spans="9:52" s="180" customFormat="1" x14ac:dyDescent="0.25">
      <c r="I20368" s="203"/>
      <c r="AZ20368" s="115"/>
    </row>
    <row r="20369" spans="9:52" s="180" customFormat="1" x14ac:dyDescent="0.25">
      <c r="I20369" s="203"/>
      <c r="AZ20369" s="115"/>
    </row>
    <row r="20370" spans="9:52" s="180" customFormat="1" x14ac:dyDescent="0.25">
      <c r="I20370" s="203"/>
      <c r="AZ20370" s="115"/>
    </row>
    <row r="20371" spans="9:52" s="180" customFormat="1" x14ac:dyDescent="0.25">
      <c r="I20371" s="203"/>
      <c r="AZ20371" s="115"/>
    </row>
    <row r="20372" spans="9:52" s="180" customFormat="1" x14ac:dyDescent="0.25">
      <c r="I20372" s="203"/>
      <c r="AZ20372" s="115"/>
    </row>
    <row r="20373" spans="9:52" s="180" customFormat="1" x14ac:dyDescent="0.25">
      <c r="I20373" s="203"/>
      <c r="AZ20373" s="115"/>
    </row>
    <row r="20374" spans="9:52" s="180" customFormat="1" x14ac:dyDescent="0.25">
      <c r="I20374" s="203"/>
      <c r="AZ20374" s="115"/>
    </row>
    <row r="20375" spans="9:52" s="180" customFormat="1" x14ac:dyDescent="0.25">
      <c r="I20375" s="203"/>
      <c r="AZ20375" s="115"/>
    </row>
    <row r="20376" spans="9:52" s="180" customFormat="1" x14ac:dyDescent="0.25">
      <c r="I20376" s="203"/>
      <c r="AZ20376" s="115"/>
    </row>
    <row r="20377" spans="9:52" s="180" customFormat="1" x14ac:dyDescent="0.25">
      <c r="I20377" s="203"/>
      <c r="AZ20377" s="115"/>
    </row>
    <row r="20378" spans="9:52" s="180" customFormat="1" x14ac:dyDescent="0.25">
      <c r="I20378" s="203"/>
      <c r="AZ20378" s="115"/>
    </row>
    <row r="20379" spans="9:52" s="180" customFormat="1" x14ac:dyDescent="0.25">
      <c r="I20379" s="203"/>
      <c r="AZ20379" s="115"/>
    </row>
    <row r="20380" spans="9:52" s="180" customFormat="1" x14ac:dyDescent="0.25">
      <c r="I20380" s="203"/>
      <c r="AZ20380" s="115"/>
    </row>
    <row r="20381" spans="9:52" s="180" customFormat="1" x14ac:dyDescent="0.25">
      <c r="I20381" s="203"/>
      <c r="AZ20381" s="115"/>
    </row>
    <row r="20382" spans="9:52" s="180" customFormat="1" x14ac:dyDescent="0.25">
      <c r="I20382" s="203"/>
      <c r="AZ20382" s="115"/>
    </row>
    <row r="20383" spans="9:52" s="180" customFormat="1" x14ac:dyDescent="0.25">
      <c r="I20383" s="203"/>
      <c r="AZ20383" s="115"/>
    </row>
    <row r="20384" spans="9:52" s="180" customFormat="1" x14ac:dyDescent="0.25">
      <c r="I20384" s="203"/>
      <c r="AZ20384" s="115"/>
    </row>
    <row r="20385" spans="9:52" s="180" customFormat="1" x14ac:dyDescent="0.25">
      <c r="I20385" s="203"/>
      <c r="AZ20385" s="115"/>
    </row>
    <row r="20386" spans="9:52" s="180" customFormat="1" x14ac:dyDescent="0.25">
      <c r="I20386" s="203"/>
      <c r="AZ20386" s="115"/>
    </row>
    <row r="20387" spans="9:52" s="180" customFormat="1" x14ac:dyDescent="0.25">
      <c r="I20387" s="203"/>
      <c r="AZ20387" s="115"/>
    </row>
    <row r="20388" spans="9:52" s="180" customFormat="1" x14ac:dyDescent="0.25">
      <c r="I20388" s="203"/>
      <c r="AZ20388" s="115"/>
    </row>
    <row r="20389" spans="9:52" s="180" customFormat="1" x14ac:dyDescent="0.25">
      <c r="I20389" s="203"/>
      <c r="AZ20389" s="115"/>
    </row>
    <row r="20390" spans="9:52" s="180" customFormat="1" x14ac:dyDescent="0.25">
      <c r="I20390" s="203"/>
      <c r="AZ20390" s="115"/>
    </row>
    <row r="20391" spans="9:52" s="180" customFormat="1" x14ac:dyDescent="0.25">
      <c r="I20391" s="203"/>
      <c r="AZ20391" s="115"/>
    </row>
    <row r="20392" spans="9:52" s="180" customFormat="1" x14ac:dyDescent="0.25">
      <c r="I20392" s="203"/>
      <c r="AZ20392" s="115"/>
    </row>
    <row r="20393" spans="9:52" s="180" customFormat="1" x14ac:dyDescent="0.25">
      <c r="I20393" s="203"/>
      <c r="AZ20393" s="115"/>
    </row>
    <row r="20394" spans="9:52" s="180" customFormat="1" x14ac:dyDescent="0.25">
      <c r="I20394" s="203"/>
      <c r="AZ20394" s="115"/>
    </row>
    <row r="20395" spans="9:52" s="180" customFormat="1" x14ac:dyDescent="0.25">
      <c r="I20395" s="203"/>
      <c r="AZ20395" s="115"/>
    </row>
    <row r="20396" spans="9:52" s="180" customFormat="1" x14ac:dyDescent="0.25">
      <c r="I20396" s="203"/>
      <c r="AZ20396" s="115"/>
    </row>
    <row r="20397" spans="9:52" s="180" customFormat="1" x14ac:dyDescent="0.25">
      <c r="I20397" s="203"/>
      <c r="AZ20397" s="115"/>
    </row>
    <row r="20398" spans="9:52" s="180" customFormat="1" x14ac:dyDescent="0.25">
      <c r="I20398" s="203"/>
      <c r="AZ20398" s="115"/>
    </row>
    <row r="20399" spans="9:52" s="180" customFormat="1" x14ac:dyDescent="0.25">
      <c r="I20399" s="203"/>
      <c r="AZ20399" s="115"/>
    </row>
    <row r="20400" spans="9:52" s="180" customFormat="1" x14ac:dyDescent="0.25">
      <c r="I20400" s="203"/>
      <c r="AZ20400" s="115"/>
    </row>
    <row r="20401" spans="9:52" s="180" customFormat="1" x14ac:dyDescent="0.25">
      <c r="I20401" s="203"/>
      <c r="AZ20401" s="115"/>
    </row>
    <row r="20402" spans="9:52" s="180" customFormat="1" x14ac:dyDescent="0.25">
      <c r="I20402" s="203"/>
      <c r="AZ20402" s="115"/>
    </row>
    <row r="20403" spans="9:52" s="180" customFormat="1" x14ac:dyDescent="0.25">
      <c r="I20403" s="203"/>
      <c r="AZ20403" s="115"/>
    </row>
    <row r="20404" spans="9:52" s="180" customFormat="1" x14ac:dyDescent="0.25">
      <c r="I20404" s="203"/>
      <c r="AZ20404" s="115"/>
    </row>
    <row r="20405" spans="9:52" s="180" customFormat="1" x14ac:dyDescent="0.25">
      <c r="I20405" s="203"/>
      <c r="AZ20405" s="115"/>
    </row>
    <row r="20406" spans="9:52" s="180" customFormat="1" x14ac:dyDescent="0.25">
      <c r="I20406" s="203"/>
      <c r="AZ20406" s="115"/>
    </row>
    <row r="20407" spans="9:52" s="180" customFormat="1" x14ac:dyDescent="0.25">
      <c r="I20407" s="203"/>
      <c r="AZ20407" s="115"/>
    </row>
    <row r="20408" spans="9:52" s="180" customFormat="1" x14ac:dyDescent="0.25">
      <c r="I20408" s="203"/>
      <c r="AZ20408" s="115"/>
    </row>
    <row r="20409" spans="9:52" s="180" customFormat="1" x14ac:dyDescent="0.25">
      <c r="I20409" s="203"/>
      <c r="AZ20409" s="115"/>
    </row>
    <row r="20410" spans="9:52" s="180" customFormat="1" x14ac:dyDescent="0.25">
      <c r="I20410" s="203"/>
      <c r="AZ20410" s="115"/>
    </row>
    <row r="20411" spans="9:52" s="180" customFormat="1" x14ac:dyDescent="0.25">
      <c r="I20411" s="203"/>
      <c r="AZ20411" s="115"/>
    </row>
    <row r="20412" spans="9:52" s="180" customFormat="1" x14ac:dyDescent="0.25">
      <c r="I20412" s="203"/>
      <c r="AZ20412" s="115"/>
    </row>
    <row r="20413" spans="9:52" s="180" customFormat="1" x14ac:dyDescent="0.25">
      <c r="I20413" s="203"/>
      <c r="AZ20413" s="115"/>
    </row>
    <row r="20414" spans="9:52" s="180" customFormat="1" x14ac:dyDescent="0.25">
      <c r="I20414" s="203"/>
      <c r="AZ20414" s="115"/>
    </row>
    <row r="20415" spans="9:52" s="180" customFormat="1" x14ac:dyDescent="0.25">
      <c r="I20415" s="203"/>
      <c r="AZ20415" s="115"/>
    </row>
    <row r="20416" spans="9:52" s="180" customFormat="1" x14ac:dyDescent="0.25">
      <c r="I20416" s="203"/>
      <c r="AZ20416" s="115"/>
    </row>
    <row r="20417" spans="9:52" s="180" customFormat="1" x14ac:dyDescent="0.25">
      <c r="I20417" s="203"/>
      <c r="AZ20417" s="115"/>
    </row>
    <row r="20418" spans="9:52" s="180" customFormat="1" x14ac:dyDescent="0.25">
      <c r="I20418" s="203"/>
      <c r="AZ20418" s="115"/>
    </row>
    <row r="20419" spans="9:52" s="180" customFormat="1" x14ac:dyDescent="0.25">
      <c r="I20419" s="203"/>
      <c r="AZ20419" s="115"/>
    </row>
    <row r="20420" spans="9:52" s="180" customFormat="1" x14ac:dyDescent="0.25">
      <c r="I20420" s="203"/>
      <c r="AZ20420" s="115"/>
    </row>
    <row r="20421" spans="9:52" s="180" customFormat="1" x14ac:dyDescent="0.25">
      <c r="I20421" s="203"/>
      <c r="AZ20421" s="115"/>
    </row>
    <row r="20422" spans="9:52" s="180" customFormat="1" x14ac:dyDescent="0.25">
      <c r="I20422" s="203"/>
      <c r="AZ20422" s="115"/>
    </row>
    <row r="20423" spans="9:52" s="180" customFormat="1" x14ac:dyDescent="0.25">
      <c r="I20423" s="203"/>
      <c r="AZ20423" s="115"/>
    </row>
    <row r="20424" spans="9:52" s="180" customFormat="1" x14ac:dyDescent="0.25">
      <c r="I20424" s="203"/>
      <c r="AZ20424" s="115"/>
    </row>
    <row r="20425" spans="9:52" s="180" customFormat="1" x14ac:dyDescent="0.25">
      <c r="I20425" s="203"/>
      <c r="AZ20425" s="115"/>
    </row>
    <row r="20426" spans="9:52" s="180" customFormat="1" x14ac:dyDescent="0.25">
      <c r="I20426" s="203"/>
      <c r="AZ20426" s="115"/>
    </row>
    <row r="20427" spans="9:52" s="180" customFormat="1" x14ac:dyDescent="0.25">
      <c r="I20427" s="203"/>
      <c r="AZ20427" s="115"/>
    </row>
    <row r="20428" spans="9:52" s="180" customFormat="1" x14ac:dyDescent="0.25">
      <c r="I20428" s="203"/>
      <c r="AZ20428" s="115"/>
    </row>
    <row r="20429" spans="9:52" s="180" customFormat="1" x14ac:dyDescent="0.25">
      <c r="I20429" s="203"/>
      <c r="AZ20429" s="115"/>
    </row>
    <row r="20430" spans="9:52" s="180" customFormat="1" x14ac:dyDescent="0.25">
      <c r="I20430" s="203"/>
      <c r="AZ20430" s="115"/>
    </row>
    <row r="20431" spans="9:52" s="180" customFormat="1" x14ac:dyDescent="0.25">
      <c r="I20431" s="203"/>
      <c r="AZ20431" s="115"/>
    </row>
    <row r="20432" spans="9:52" s="180" customFormat="1" x14ac:dyDescent="0.25">
      <c r="I20432" s="203"/>
      <c r="AZ20432" s="115"/>
    </row>
    <row r="20433" spans="9:52" s="180" customFormat="1" x14ac:dyDescent="0.25">
      <c r="I20433" s="203"/>
      <c r="AZ20433" s="115"/>
    </row>
    <row r="20434" spans="9:52" s="180" customFormat="1" x14ac:dyDescent="0.25">
      <c r="I20434" s="203"/>
      <c r="AZ20434" s="115"/>
    </row>
    <row r="20435" spans="9:52" s="180" customFormat="1" x14ac:dyDescent="0.25">
      <c r="I20435" s="203"/>
      <c r="AZ20435" s="115"/>
    </row>
    <row r="20436" spans="9:52" s="180" customFormat="1" x14ac:dyDescent="0.25">
      <c r="I20436" s="203"/>
      <c r="AZ20436" s="115"/>
    </row>
    <row r="20437" spans="9:52" s="180" customFormat="1" x14ac:dyDescent="0.25">
      <c r="I20437" s="203"/>
      <c r="AZ20437" s="115"/>
    </row>
    <row r="20438" spans="9:52" s="180" customFormat="1" x14ac:dyDescent="0.25">
      <c r="I20438" s="203"/>
      <c r="AZ20438" s="115"/>
    </row>
    <row r="20439" spans="9:52" s="180" customFormat="1" x14ac:dyDescent="0.25">
      <c r="I20439" s="203"/>
      <c r="AZ20439" s="115"/>
    </row>
    <row r="20440" spans="9:52" s="180" customFormat="1" x14ac:dyDescent="0.25">
      <c r="I20440" s="203"/>
      <c r="AZ20440" s="115"/>
    </row>
    <row r="20441" spans="9:52" s="180" customFormat="1" x14ac:dyDescent="0.25">
      <c r="I20441" s="203"/>
      <c r="AZ20441" s="115"/>
    </row>
    <row r="20442" spans="9:52" s="180" customFormat="1" x14ac:dyDescent="0.25">
      <c r="I20442" s="203"/>
      <c r="AZ20442" s="115"/>
    </row>
    <row r="20443" spans="9:52" s="180" customFormat="1" x14ac:dyDescent="0.25">
      <c r="I20443" s="203"/>
      <c r="AZ20443" s="115"/>
    </row>
    <row r="20444" spans="9:52" s="180" customFormat="1" x14ac:dyDescent="0.25">
      <c r="I20444" s="203"/>
      <c r="AZ20444" s="115"/>
    </row>
    <row r="20445" spans="9:52" s="180" customFormat="1" x14ac:dyDescent="0.25">
      <c r="I20445" s="203"/>
      <c r="AZ20445" s="115"/>
    </row>
    <row r="20446" spans="9:52" s="180" customFormat="1" x14ac:dyDescent="0.25">
      <c r="I20446" s="203"/>
      <c r="AZ20446" s="115"/>
    </row>
    <row r="20447" spans="9:52" s="180" customFormat="1" x14ac:dyDescent="0.25">
      <c r="I20447" s="203"/>
      <c r="AZ20447" s="115"/>
    </row>
    <row r="20448" spans="9:52" s="180" customFormat="1" x14ac:dyDescent="0.25">
      <c r="I20448" s="203"/>
      <c r="AZ20448" s="115"/>
    </row>
    <row r="20449" spans="9:52" s="180" customFormat="1" x14ac:dyDescent="0.25">
      <c r="I20449" s="203"/>
      <c r="AZ20449" s="115"/>
    </row>
    <row r="20450" spans="9:52" s="180" customFormat="1" x14ac:dyDescent="0.25">
      <c r="I20450" s="203"/>
      <c r="AZ20450" s="115"/>
    </row>
    <row r="20451" spans="9:52" s="180" customFormat="1" x14ac:dyDescent="0.25">
      <c r="I20451" s="203"/>
      <c r="AZ20451" s="115"/>
    </row>
    <row r="20452" spans="9:52" s="180" customFormat="1" x14ac:dyDescent="0.25">
      <c r="I20452" s="203"/>
      <c r="AZ20452" s="115"/>
    </row>
    <row r="20453" spans="9:52" s="180" customFormat="1" x14ac:dyDescent="0.25">
      <c r="I20453" s="203"/>
      <c r="AZ20453" s="115"/>
    </row>
    <row r="20454" spans="9:52" s="180" customFormat="1" x14ac:dyDescent="0.25">
      <c r="I20454" s="203"/>
      <c r="AZ20454" s="115"/>
    </row>
    <row r="20455" spans="9:52" s="180" customFormat="1" x14ac:dyDescent="0.25">
      <c r="I20455" s="203"/>
      <c r="AZ20455" s="115"/>
    </row>
    <row r="20456" spans="9:52" s="180" customFormat="1" x14ac:dyDescent="0.25">
      <c r="I20456" s="203"/>
      <c r="AZ20456" s="115"/>
    </row>
    <row r="20457" spans="9:52" s="180" customFormat="1" x14ac:dyDescent="0.25">
      <c r="I20457" s="203"/>
      <c r="AZ20457" s="115"/>
    </row>
    <row r="20458" spans="9:52" s="180" customFormat="1" x14ac:dyDescent="0.25">
      <c r="I20458" s="203"/>
      <c r="AZ20458" s="115"/>
    </row>
    <row r="20459" spans="9:52" s="180" customFormat="1" x14ac:dyDescent="0.25">
      <c r="I20459" s="203"/>
      <c r="AZ20459" s="115"/>
    </row>
    <row r="20460" spans="9:52" s="180" customFormat="1" x14ac:dyDescent="0.25">
      <c r="I20460" s="203"/>
      <c r="AZ20460" s="115"/>
    </row>
    <row r="20461" spans="9:52" s="180" customFormat="1" x14ac:dyDescent="0.25">
      <c r="I20461" s="203"/>
      <c r="AZ20461" s="115"/>
    </row>
    <row r="20462" spans="9:52" s="180" customFormat="1" x14ac:dyDescent="0.25">
      <c r="I20462" s="203"/>
      <c r="AZ20462" s="115"/>
    </row>
    <row r="20463" spans="9:52" s="180" customFormat="1" x14ac:dyDescent="0.25">
      <c r="I20463" s="203"/>
      <c r="AZ20463" s="115"/>
    </row>
    <row r="20464" spans="9:52" s="180" customFormat="1" x14ac:dyDescent="0.25">
      <c r="I20464" s="203"/>
      <c r="AZ20464" s="115"/>
    </row>
    <row r="20465" spans="9:52" s="180" customFormat="1" x14ac:dyDescent="0.25">
      <c r="I20465" s="203"/>
      <c r="AZ20465" s="115"/>
    </row>
    <row r="20466" spans="9:52" s="180" customFormat="1" x14ac:dyDescent="0.25">
      <c r="I20466" s="203"/>
      <c r="AZ20466" s="115"/>
    </row>
    <row r="20467" spans="9:52" s="180" customFormat="1" x14ac:dyDescent="0.25">
      <c r="I20467" s="203"/>
      <c r="AZ20467" s="115"/>
    </row>
    <row r="20468" spans="9:52" s="180" customFormat="1" x14ac:dyDescent="0.25">
      <c r="I20468" s="203"/>
      <c r="AZ20468" s="115"/>
    </row>
    <row r="20469" spans="9:52" s="180" customFormat="1" x14ac:dyDescent="0.25">
      <c r="I20469" s="203"/>
      <c r="AZ20469" s="115"/>
    </row>
    <row r="20470" spans="9:52" s="180" customFormat="1" x14ac:dyDescent="0.25">
      <c r="I20470" s="203"/>
      <c r="AZ20470" s="115"/>
    </row>
    <row r="20471" spans="9:52" s="180" customFormat="1" x14ac:dyDescent="0.25">
      <c r="I20471" s="203"/>
      <c r="AZ20471" s="115"/>
    </row>
    <row r="20472" spans="9:52" s="180" customFormat="1" x14ac:dyDescent="0.25">
      <c r="I20472" s="203"/>
      <c r="AZ20472" s="115"/>
    </row>
    <row r="20473" spans="9:52" s="180" customFormat="1" x14ac:dyDescent="0.25">
      <c r="I20473" s="203"/>
      <c r="AZ20473" s="115"/>
    </row>
    <row r="20474" spans="9:52" s="180" customFormat="1" x14ac:dyDescent="0.25">
      <c r="I20474" s="203"/>
      <c r="AZ20474" s="115"/>
    </row>
    <row r="20475" spans="9:52" s="180" customFormat="1" x14ac:dyDescent="0.25">
      <c r="I20475" s="203"/>
      <c r="AZ20475" s="115"/>
    </row>
    <row r="20476" spans="9:52" s="180" customFormat="1" x14ac:dyDescent="0.25">
      <c r="I20476" s="203"/>
      <c r="AZ20476" s="115"/>
    </row>
    <row r="20477" spans="9:52" s="180" customFormat="1" x14ac:dyDescent="0.25">
      <c r="I20477" s="203"/>
      <c r="AZ20477" s="115"/>
    </row>
    <row r="20478" spans="9:52" s="180" customFormat="1" x14ac:dyDescent="0.25">
      <c r="I20478" s="203"/>
      <c r="AZ20478" s="115"/>
    </row>
    <row r="20479" spans="9:52" s="180" customFormat="1" x14ac:dyDescent="0.25">
      <c r="I20479" s="203"/>
      <c r="AZ20479" s="115"/>
    </row>
    <row r="20480" spans="9:52" s="180" customFormat="1" x14ac:dyDescent="0.25">
      <c r="I20480" s="203"/>
      <c r="AZ20480" s="115"/>
    </row>
    <row r="20481" spans="9:52" s="180" customFormat="1" x14ac:dyDescent="0.25">
      <c r="I20481" s="203"/>
      <c r="AZ20481" s="115"/>
    </row>
    <row r="20482" spans="9:52" s="180" customFormat="1" x14ac:dyDescent="0.25">
      <c r="I20482" s="203"/>
      <c r="AZ20482" s="115"/>
    </row>
    <row r="20483" spans="9:52" s="180" customFormat="1" x14ac:dyDescent="0.25">
      <c r="I20483" s="203"/>
      <c r="AZ20483" s="115"/>
    </row>
    <row r="20484" spans="9:52" s="180" customFormat="1" x14ac:dyDescent="0.25">
      <c r="I20484" s="203"/>
      <c r="AZ20484" s="115"/>
    </row>
    <row r="20485" spans="9:52" s="180" customFormat="1" x14ac:dyDescent="0.25">
      <c r="I20485" s="203"/>
      <c r="AZ20485" s="115"/>
    </row>
    <row r="20486" spans="9:52" s="180" customFormat="1" x14ac:dyDescent="0.25">
      <c r="I20486" s="203"/>
      <c r="AZ20486" s="115"/>
    </row>
    <row r="20487" spans="9:52" s="180" customFormat="1" x14ac:dyDescent="0.25">
      <c r="I20487" s="203"/>
      <c r="AZ20487" s="115"/>
    </row>
    <row r="20488" spans="9:52" s="180" customFormat="1" x14ac:dyDescent="0.25">
      <c r="I20488" s="203"/>
      <c r="AZ20488" s="115"/>
    </row>
    <row r="20489" spans="9:52" s="180" customFormat="1" x14ac:dyDescent="0.25">
      <c r="I20489" s="203"/>
      <c r="AZ20489" s="115"/>
    </row>
    <row r="20490" spans="9:52" s="180" customFormat="1" x14ac:dyDescent="0.25">
      <c r="I20490" s="203"/>
      <c r="AZ20490" s="115"/>
    </row>
    <row r="20491" spans="9:52" s="180" customFormat="1" x14ac:dyDescent="0.25">
      <c r="I20491" s="203"/>
      <c r="AZ20491" s="115"/>
    </row>
    <row r="20492" spans="9:52" s="180" customFormat="1" x14ac:dyDescent="0.25">
      <c r="I20492" s="203"/>
      <c r="AZ20492" s="115"/>
    </row>
    <row r="20493" spans="9:52" s="180" customFormat="1" x14ac:dyDescent="0.25">
      <c r="I20493" s="203"/>
      <c r="AZ20493" s="115"/>
    </row>
    <row r="20494" spans="9:52" s="180" customFormat="1" x14ac:dyDescent="0.25">
      <c r="I20494" s="203"/>
      <c r="AZ20494" s="115"/>
    </row>
    <row r="20495" spans="9:52" s="180" customFormat="1" x14ac:dyDescent="0.25">
      <c r="I20495" s="203"/>
      <c r="AZ20495" s="115"/>
    </row>
    <row r="20496" spans="9:52" s="180" customFormat="1" x14ac:dyDescent="0.25">
      <c r="I20496" s="203"/>
      <c r="AZ20496" s="115"/>
    </row>
    <row r="20497" spans="9:52" s="180" customFormat="1" x14ac:dyDescent="0.25">
      <c r="I20497" s="203"/>
      <c r="AZ20497" s="115"/>
    </row>
    <row r="20498" spans="9:52" s="180" customFormat="1" x14ac:dyDescent="0.25">
      <c r="I20498" s="203"/>
      <c r="AZ20498" s="115"/>
    </row>
    <row r="20499" spans="9:52" s="180" customFormat="1" x14ac:dyDescent="0.25">
      <c r="I20499" s="203"/>
      <c r="AZ20499" s="115"/>
    </row>
    <row r="20500" spans="9:52" s="180" customFormat="1" x14ac:dyDescent="0.25">
      <c r="I20500" s="203"/>
      <c r="AZ20500" s="115"/>
    </row>
    <row r="20501" spans="9:52" s="180" customFormat="1" x14ac:dyDescent="0.25">
      <c r="I20501" s="203"/>
      <c r="AZ20501" s="115"/>
    </row>
    <row r="20502" spans="9:52" s="180" customFormat="1" x14ac:dyDescent="0.25">
      <c r="I20502" s="203"/>
      <c r="AZ20502" s="115"/>
    </row>
    <row r="20503" spans="9:52" s="180" customFormat="1" x14ac:dyDescent="0.25">
      <c r="I20503" s="203"/>
      <c r="AZ20503" s="115"/>
    </row>
    <row r="20504" spans="9:52" s="180" customFormat="1" x14ac:dyDescent="0.25">
      <c r="I20504" s="203"/>
      <c r="AZ20504" s="115"/>
    </row>
    <row r="20505" spans="9:52" s="180" customFormat="1" x14ac:dyDescent="0.25">
      <c r="I20505" s="203"/>
      <c r="AZ20505" s="115"/>
    </row>
    <row r="20506" spans="9:52" s="180" customFormat="1" x14ac:dyDescent="0.25">
      <c r="I20506" s="203"/>
      <c r="AZ20506" s="115"/>
    </row>
    <row r="20507" spans="9:52" s="180" customFormat="1" x14ac:dyDescent="0.25">
      <c r="I20507" s="203"/>
      <c r="AZ20507" s="115"/>
    </row>
    <row r="20508" spans="9:52" s="180" customFormat="1" x14ac:dyDescent="0.25">
      <c r="I20508" s="203"/>
      <c r="AZ20508" s="115"/>
    </row>
    <row r="20509" spans="9:52" s="180" customFormat="1" x14ac:dyDescent="0.25">
      <c r="I20509" s="203"/>
      <c r="AZ20509" s="115"/>
    </row>
    <row r="20510" spans="9:52" s="180" customFormat="1" x14ac:dyDescent="0.25">
      <c r="I20510" s="203"/>
      <c r="AZ20510" s="115"/>
    </row>
    <row r="20511" spans="9:52" s="180" customFormat="1" x14ac:dyDescent="0.25">
      <c r="I20511" s="203"/>
      <c r="AZ20511" s="115"/>
    </row>
    <row r="20512" spans="9:52" s="180" customFormat="1" x14ac:dyDescent="0.25">
      <c r="I20512" s="203"/>
      <c r="AZ20512" s="115"/>
    </row>
    <row r="20513" spans="9:52" s="180" customFormat="1" x14ac:dyDescent="0.25">
      <c r="I20513" s="203"/>
      <c r="AZ20513" s="115"/>
    </row>
    <row r="20514" spans="9:52" s="180" customFormat="1" x14ac:dyDescent="0.25">
      <c r="I20514" s="203"/>
      <c r="AZ20514" s="115"/>
    </row>
    <row r="20515" spans="9:52" s="180" customFormat="1" x14ac:dyDescent="0.25">
      <c r="I20515" s="203"/>
      <c r="AZ20515" s="115"/>
    </row>
    <row r="20516" spans="9:52" s="180" customFormat="1" x14ac:dyDescent="0.25">
      <c r="I20516" s="203"/>
      <c r="AZ20516" s="115"/>
    </row>
    <row r="20517" spans="9:52" s="180" customFormat="1" x14ac:dyDescent="0.25">
      <c r="I20517" s="203"/>
      <c r="AZ20517" s="115"/>
    </row>
    <row r="20518" spans="9:52" s="180" customFormat="1" x14ac:dyDescent="0.25">
      <c r="I20518" s="203"/>
      <c r="AZ20518" s="115"/>
    </row>
    <row r="20519" spans="9:52" s="180" customFormat="1" x14ac:dyDescent="0.25">
      <c r="I20519" s="203"/>
      <c r="AZ20519" s="115"/>
    </row>
    <row r="20520" spans="9:52" s="180" customFormat="1" x14ac:dyDescent="0.25">
      <c r="I20520" s="203"/>
      <c r="AZ20520" s="115"/>
    </row>
    <row r="20521" spans="9:52" s="180" customFormat="1" x14ac:dyDescent="0.25">
      <c r="I20521" s="203"/>
      <c r="AZ20521" s="115"/>
    </row>
    <row r="20522" spans="9:52" s="180" customFormat="1" x14ac:dyDescent="0.25">
      <c r="I20522" s="203"/>
      <c r="AZ20522" s="115"/>
    </row>
    <row r="20523" spans="9:52" s="180" customFormat="1" x14ac:dyDescent="0.25">
      <c r="I20523" s="203"/>
      <c r="AZ20523" s="115"/>
    </row>
    <row r="20524" spans="9:52" s="180" customFormat="1" x14ac:dyDescent="0.25">
      <c r="I20524" s="203"/>
      <c r="AZ20524" s="115"/>
    </row>
    <row r="20525" spans="9:52" s="180" customFormat="1" x14ac:dyDescent="0.25">
      <c r="I20525" s="203"/>
      <c r="AZ20525" s="115"/>
    </row>
    <row r="20526" spans="9:52" s="180" customFormat="1" x14ac:dyDescent="0.25">
      <c r="I20526" s="203"/>
      <c r="AZ20526" s="115"/>
    </row>
    <row r="20527" spans="9:52" s="180" customFormat="1" x14ac:dyDescent="0.25">
      <c r="I20527" s="203"/>
      <c r="AZ20527" s="115"/>
    </row>
    <row r="20528" spans="9:52" s="180" customFormat="1" x14ac:dyDescent="0.25">
      <c r="I20528" s="203"/>
      <c r="AZ20528" s="115"/>
    </row>
    <row r="20529" spans="9:52" s="180" customFormat="1" x14ac:dyDescent="0.25">
      <c r="I20529" s="203"/>
      <c r="AZ20529" s="115"/>
    </row>
    <row r="20530" spans="9:52" s="180" customFormat="1" x14ac:dyDescent="0.25">
      <c r="I20530" s="203"/>
      <c r="AZ20530" s="115"/>
    </row>
    <row r="20531" spans="9:52" s="180" customFormat="1" x14ac:dyDescent="0.25">
      <c r="I20531" s="203"/>
      <c r="AZ20531" s="115"/>
    </row>
    <row r="20532" spans="9:52" s="180" customFormat="1" x14ac:dyDescent="0.25">
      <c r="I20532" s="203"/>
      <c r="AZ20532" s="115"/>
    </row>
    <row r="20533" spans="9:52" s="180" customFormat="1" x14ac:dyDescent="0.25">
      <c r="I20533" s="203"/>
      <c r="AZ20533" s="115"/>
    </row>
    <row r="20534" spans="9:52" s="180" customFormat="1" x14ac:dyDescent="0.25">
      <c r="I20534" s="203"/>
      <c r="AZ20534" s="115"/>
    </row>
    <row r="20535" spans="9:52" s="180" customFormat="1" x14ac:dyDescent="0.25">
      <c r="I20535" s="203"/>
      <c r="AZ20535" s="115"/>
    </row>
    <row r="20536" spans="9:52" s="180" customFormat="1" x14ac:dyDescent="0.25">
      <c r="I20536" s="203"/>
      <c r="AZ20536" s="115"/>
    </row>
    <row r="20537" spans="9:52" s="180" customFormat="1" x14ac:dyDescent="0.25">
      <c r="I20537" s="203"/>
      <c r="AZ20537" s="115"/>
    </row>
    <row r="20538" spans="9:52" s="180" customFormat="1" x14ac:dyDescent="0.25">
      <c r="I20538" s="203"/>
      <c r="AZ20538" s="115"/>
    </row>
    <row r="20539" spans="9:52" s="180" customFormat="1" x14ac:dyDescent="0.25">
      <c r="I20539" s="203"/>
      <c r="AZ20539" s="115"/>
    </row>
    <row r="20540" spans="9:52" s="180" customFormat="1" x14ac:dyDescent="0.25">
      <c r="I20540" s="203"/>
      <c r="AZ20540" s="115"/>
    </row>
    <row r="20541" spans="9:52" s="180" customFormat="1" x14ac:dyDescent="0.25">
      <c r="I20541" s="203"/>
      <c r="AZ20541" s="115"/>
    </row>
    <row r="20542" spans="9:52" s="180" customFormat="1" x14ac:dyDescent="0.25">
      <c r="I20542" s="203"/>
      <c r="AZ20542" s="115"/>
    </row>
    <row r="20543" spans="9:52" s="180" customFormat="1" x14ac:dyDescent="0.25">
      <c r="I20543" s="203"/>
      <c r="AZ20543" s="115"/>
    </row>
    <row r="20544" spans="9:52" s="180" customFormat="1" x14ac:dyDescent="0.25">
      <c r="I20544" s="203"/>
      <c r="AZ20544" s="115"/>
    </row>
    <row r="20545" spans="9:52" s="180" customFormat="1" x14ac:dyDescent="0.25">
      <c r="I20545" s="203"/>
      <c r="AZ20545" s="115"/>
    </row>
    <row r="20546" spans="9:52" s="180" customFormat="1" x14ac:dyDescent="0.25">
      <c r="I20546" s="203"/>
      <c r="AZ20546" s="115"/>
    </row>
    <row r="20547" spans="9:52" s="180" customFormat="1" x14ac:dyDescent="0.25">
      <c r="I20547" s="203"/>
      <c r="AZ20547" s="115"/>
    </row>
    <row r="20548" spans="9:52" s="180" customFormat="1" x14ac:dyDescent="0.25">
      <c r="I20548" s="203"/>
      <c r="AZ20548" s="115"/>
    </row>
    <row r="20549" spans="9:52" s="180" customFormat="1" x14ac:dyDescent="0.25">
      <c r="I20549" s="203"/>
      <c r="AZ20549" s="115"/>
    </row>
    <row r="20550" spans="9:52" s="180" customFormat="1" x14ac:dyDescent="0.25">
      <c r="I20550" s="203"/>
      <c r="AZ20550" s="115"/>
    </row>
    <row r="20551" spans="9:52" s="180" customFormat="1" x14ac:dyDescent="0.25">
      <c r="I20551" s="203"/>
      <c r="AZ20551" s="115"/>
    </row>
    <row r="20552" spans="9:52" s="180" customFormat="1" x14ac:dyDescent="0.25">
      <c r="I20552" s="203"/>
      <c r="AZ20552" s="115"/>
    </row>
    <row r="20553" spans="9:52" s="180" customFormat="1" x14ac:dyDescent="0.25">
      <c r="I20553" s="203"/>
      <c r="AZ20553" s="115"/>
    </row>
    <row r="20554" spans="9:52" s="180" customFormat="1" x14ac:dyDescent="0.25">
      <c r="I20554" s="203"/>
      <c r="AZ20554" s="115"/>
    </row>
    <row r="20555" spans="9:52" s="180" customFormat="1" x14ac:dyDescent="0.25">
      <c r="I20555" s="203"/>
      <c r="AZ20555" s="115"/>
    </row>
    <row r="20556" spans="9:52" s="180" customFormat="1" x14ac:dyDescent="0.25">
      <c r="I20556" s="203"/>
      <c r="AZ20556" s="115"/>
    </row>
    <row r="20557" spans="9:52" s="180" customFormat="1" x14ac:dyDescent="0.25">
      <c r="I20557" s="203"/>
      <c r="AZ20557" s="115"/>
    </row>
    <row r="20558" spans="9:52" s="180" customFormat="1" x14ac:dyDescent="0.25">
      <c r="I20558" s="203"/>
      <c r="AZ20558" s="115"/>
    </row>
    <row r="20559" spans="9:52" s="180" customFormat="1" x14ac:dyDescent="0.25">
      <c r="I20559" s="203"/>
      <c r="AZ20559" s="115"/>
    </row>
    <row r="20560" spans="9:52" s="180" customFormat="1" x14ac:dyDescent="0.25">
      <c r="I20560" s="203"/>
      <c r="AZ20560" s="115"/>
    </row>
    <row r="20561" spans="9:52" s="180" customFormat="1" x14ac:dyDescent="0.25">
      <c r="I20561" s="203"/>
      <c r="AZ20561" s="115"/>
    </row>
    <row r="20562" spans="9:52" s="180" customFormat="1" x14ac:dyDescent="0.25">
      <c r="I20562" s="203"/>
      <c r="AZ20562" s="115"/>
    </row>
    <row r="20563" spans="9:52" s="180" customFormat="1" x14ac:dyDescent="0.25">
      <c r="I20563" s="203"/>
      <c r="AZ20563" s="115"/>
    </row>
    <row r="20564" spans="9:52" s="180" customFormat="1" x14ac:dyDescent="0.25">
      <c r="I20564" s="203"/>
      <c r="AZ20564" s="115"/>
    </row>
    <row r="20565" spans="9:52" s="180" customFormat="1" x14ac:dyDescent="0.25">
      <c r="I20565" s="203"/>
      <c r="AZ20565" s="115"/>
    </row>
    <row r="20566" spans="9:52" s="180" customFormat="1" x14ac:dyDescent="0.25">
      <c r="I20566" s="203"/>
      <c r="AZ20566" s="115"/>
    </row>
    <row r="20567" spans="9:52" s="180" customFormat="1" x14ac:dyDescent="0.25">
      <c r="I20567" s="203"/>
      <c r="AZ20567" s="115"/>
    </row>
    <row r="20568" spans="9:52" s="180" customFormat="1" x14ac:dyDescent="0.25">
      <c r="I20568" s="203"/>
      <c r="AZ20568" s="115"/>
    </row>
    <row r="20569" spans="9:52" s="180" customFormat="1" x14ac:dyDescent="0.25">
      <c r="I20569" s="203"/>
      <c r="AZ20569" s="115"/>
    </row>
    <row r="20570" spans="9:52" s="180" customFormat="1" x14ac:dyDescent="0.25">
      <c r="I20570" s="203"/>
      <c r="AZ20570" s="115"/>
    </row>
    <row r="20571" spans="9:52" s="180" customFormat="1" x14ac:dyDescent="0.25">
      <c r="I20571" s="203"/>
      <c r="AZ20571" s="115"/>
    </row>
    <row r="20572" spans="9:52" s="180" customFormat="1" x14ac:dyDescent="0.25">
      <c r="I20572" s="203"/>
      <c r="AZ20572" s="115"/>
    </row>
    <row r="20573" spans="9:52" s="180" customFormat="1" x14ac:dyDescent="0.25">
      <c r="I20573" s="203"/>
      <c r="AZ20573" s="115"/>
    </row>
    <row r="20574" spans="9:52" s="180" customFormat="1" x14ac:dyDescent="0.25">
      <c r="I20574" s="203"/>
      <c r="AZ20574" s="115"/>
    </row>
    <row r="20575" spans="9:52" s="180" customFormat="1" x14ac:dyDescent="0.25">
      <c r="I20575" s="203"/>
      <c r="AZ20575" s="115"/>
    </row>
    <row r="20576" spans="9:52" s="180" customFormat="1" x14ac:dyDescent="0.25">
      <c r="I20576" s="203"/>
      <c r="AZ20576" s="115"/>
    </row>
    <row r="20577" spans="9:52" s="180" customFormat="1" x14ac:dyDescent="0.25">
      <c r="I20577" s="203"/>
      <c r="AZ20577" s="115"/>
    </row>
    <row r="20578" spans="9:52" s="180" customFormat="1" x14ac:dyDescent="0.25">
      <c r="I20578" s="203"/>
      <c r="AZ20578" s="115"/>
    </row>
    <row r="20579" spans="9:52" s="180" customFormat="1" x14ac:dyDescent="0.25">
      <c r="I20579" s="203"/>
      <c r="AZ20579" s="115"/>
    </row>
    <row r="20580" spans="9:52" s="180" customFormat="1" x14ac:dyDescent="0.25">
      <c r="I20580" s="203"/>
      <c r="AZ20580" s="115"/>
    </row>
    <row r="20581" spans="9:52" s="180" customFormat="1" x14ac:dyDescent="0.25">
      <c r="I20581" s="203"/>
      <c r="AZ20581" s="115"/>
    </row>
    <row r="20582" spans="9:52" s="180" customFormat="1" x14ac:dyDescent="0.25">
      <c r="I20582" s="203"/>
      <c r="AZ20582" s="115"/>
    </row>
    <row r="20583" spans="9:52" s="180" customFormat="1" x14ac:dyDescent="0.25">
      <c r="I20583" s="203"/>
      <c r="AZ20583" s="115"/>
    </row>
    <row r="20584" spans="9:52" s="180" customFormat="1" x14ac:dyDescent="0.25">
      <c r="I20584" s="203"/>
      <c r="AZ20584" s="115"/>
    </row>
    <row r="20585" spans="9:52" s="180" customFormat="1" x14ac:dyDescent="0.25">
      <c r="I20585" s="203"/>
      <c r="AZ20585" s="115"/>
    </row>
    <row r="20586" spans="9:52" s="180" customFormat="1" x14ac:dyDescent="0.25">
      <c r="I20586" s="203"/>
      <c r="AZ20586" s="115"/>
    </row>
    <row r="20587" spans="9:52" s="180" customFormat="1" x14ac:dyDescent="0.25">
      <c r="I20587" s="203"/>
      <c r="AZ20587" s="115"/>
    </row>
    <row r="20588" spans="9:52" s="180" customFormat="1" x14ac:dyDescent="0.25">
      <c r="I20588" s="203"/>
      <c r="AZ20588" s="115"/>
    </row>
    <row r="20589" spans="9:52" s="180" customFormat="1" x14ac:dyDescent="0.25">
      <c r="I20589" s="203"/>
      <c r="AZ20589" s="115"/>
    </row>
    <row r="20590" spans="9:52" s="180" customFormat="1" x14ac:dyDescent="0.25">
      <c r="I20590" s="203"/>
      <c r="AZ20590" s="115"/>
    </row>
    <row r="20591" spans="9:52" s="180" customFormat="1" x14ac:dyDescent="0.25">
      <c r="I20591" s="203"/>
      <c r="AZ20591" s="115"/>
    </row>
    <row r="20592" spans="9:52" s="180" customFormat="1" x14ac:dyDescent="0.25">
      <c r="I20592" s="203"/>
      <c r="AZ20592" s="115"/>
    </row>
    <row r="20593" spans="9:52" s="180" customFormat="1" x14ac:dyDescent="0.25">
      <c r="I20593" s="203"/>
      <c r="AZ20593" s="115"/>
    </row>
    <row r="20594" spans="9:52" s="180" customFormat="1" x14ac:dyDescent="0.25">
      <c r="I20594" s="203"/>
      <c r="AZ20594" s="115"/>
    </row>
    <row r="20595" spans="9:52" s="180" customFormat="1" x14ac:dyDescent="0.25">
      <c r="I20595" s="203"/>
      <c r="AZ20595" s="115"/>
    </row>
    <row r="20596" spans="9:52" s="180" customFormat="1" x14ac:dyDescent="0.25">
      <c r="I20596" s="203"/>
      <c r="AZ20596" s="115"/>
    </row>
    <row r="20597" spans="9:52" s="180" customFormat="1" x14ac:dyDescent="0.25">
      <c r="I20597" s="203"/>
      <c r="AZ20597" s="115"/>
    </row>
    <row r="20598" spans="9:52" s="180" customFormat="1" x14ac:dyDescent="0.25">
      <c r="I20598" s="203"/>
      <c r="AZ20598" s="115"/>
    </row>
    <row r="20599" spans="9:52" s="180" customFormat="1" x14ac:dyDescent="0.25">
      <c r="I20599" s="203"/>
      <c r="AZ20599" s="115"/>
    </row>
    <row r="20600" spans="9:52" s="180" customFormat="1" x14ac:dyDescent="0.25">
      <c r="I20600" s="203"/>
      <c r="AZ20600" s="115"/>
    </row>
    <row r="20601" spans="9:52" s="180" customFormat="1" x14ac:dyDescent="0.25">
      <c r="I20601" s="203"/>
      <c r="AZ20601" s="115"/>
    </row>
    <row r="20602" spans="9:52" s="180" customFormat="1" x14ac:dyDescent="0.25">
      <c r="I20602" s="203"/>
      <c r="AZ20602" s="115"/>
    </row>
    <row r="20603" spans="9:52" s="180" customFormat="1" x14ac:dyDescent="0.25">
      <c r="I20603" s="203"/>
      <c r="AZ20603" s="115"/>
    </row>
    <row r="20604" spans="9:52" s="180" customFormat="1" x14ac:dyDescent="0.25">
      <c r="I20604" s="203"/>
      <c r="AZ20604" s="115"/>
    </row>
    <row r="20605" spans="9:52" s="180" customFormat="1" x14ac:dyDescent="0.25">
      <c r="I20605" s="203"/>
      <c r="AZ20605" s="115"/>
    </row>
    <row r="20606" spans="9:52" s="180" customFormat="1" x14ac:dyDescent="0.25">
      <c r="I20606" s="203"/>
      <c r="AZ20606" s="115"/>
    </row>
    <row r="20607" spans="9:52" s="180" customFormat="1" x14ac:dyDescent="0.25">
      <c r="I20607" s="203"/>
      <c r="AZ20607" s="115"/>
    </row>
    <row r="20608" spans="9:52" s="180" customFormat="1" x14ac:dyDescent="0.25">
      <c r="I20608" s="203"/>
      <c r="AZ20608" s="115"/>
    </row>
    <row r="20609" spans="9:52" s="180" customFormat="1" x14ac:dyDescent="0.25">
      <c r="I20609" s="203"/>
      <c r="AZ20609" s="115"/>
    </row>
    <row r="20610" spans="9:52" s="180" customFormat="1" x14ac:dyDescent="0.25">
      <c r="I20610" s="203"/>
      <c r="AZ20610" s="115"/>
    </row>
    <row r="20611" spans="9:52" s="180" customFormat="1" x14ac:dyDescent="0.25">
      <c r="I20611" s="203"/>
      <c r="AZ20611" s="115"/>
    </row>
    <row r="20612" spans="9:52" s="180" customFormat="1" x14ac:dyDescent="0.25">
      <c r="I20612" s="203"/>
      <c r="AZ20612" s="115"/>
    </row>
    <row r="20613" spans="9:52" s="180" customFormat="1" x14ac:dyDescent="0.25">
      <c r="I20613" s="203"/>
      <c r="AZ20613" s="115"/>
    </row>
    <row r="20614" spans="9:52" s="180" customFormat="1" x14ac:dyDescent="0.25">
      <c r="I20614" s="203"/>
      <c r="AZ20614" s="115"/>
    </row>
    <row r="20615" spans="9:52" s="180" customFormat="1" x14ac:dyDescent="0.25">
      <c r="I20615" s="203"/>
      <c r="AZ20615" s="115"/>
    </row>
    <row r="20616" spans="9:52" s="180" customFormat="1" x14ac:dyDescent="0.25">
      <c r="I20616" s="203"/>
      <c r="AZ20616" s="115"/>
    </row>
    <row r="20617" spans="9:52" s="180" customFormat="1" x14ac:dyDescent="0.25">
      <c r="I20617" s="203"/>
      <c r="AZ20617" s="115"/>
    </row>
    <row r="20618" spans="9:52" s="180" customFormat="1" x14ac:dyDescent="0.25">
      <c r="I20618" s="203"/>
      <c r="AZ20618" s="115"/>
    </row>
    <row r="20619" spans="9:52" s="180" customFormat="1" x14ac:dyDescent="0.25">
      <c r="I20619" s="203"/>
      <c r="AZ20619" s="115"/>
    </row>
    <row r="20620" spans="9:52" s="180" customFormat="1" x14ac:dyDescent="0.25">
      <c r="I20620" s="203"/>
      <c r="AZ20620" s="115"/>
    </row>
    <row r="20621" spans="9:52" s="180" customFormat="1" x14ac:dyDescent="0.25">
      <c r="I20621" s="203"/>
      <c r="AZ20621" s="115"/>
    </row>
    <row r="20622" spans="9:52" s="180" customFormat="1" x14ac:dyDescent="0.25">
      <c r="I20622" s="203"/>
      <c r="AZ20622" s="115"/>
    </row>
    <row r="20623" spans="9:52" s="180" customFormat="1" x14ac:dyDescent="0.25">
      <c r="I20623" s="203"/>
      <c r="AZ20623" s="115"/>
    </row>
    <row r="20624" spans="9:52" s="180" customFormat="1" x14ac:dyDescent="0.25">
      <c r="I20624" s="203"/>
      <c r="AZ20624" s="115"/>
    </row>
    <row r="20625" spans="9:52" s="180" customFormat="1" x14ac:dyDescent="0.25">
      <c r="I20625" s="203"/>
      <c r="AZ20625" s="115"/>
    </row>
    <row r="20626" spans="9:52" s="180" customFormat="1" x14ac:dyDescent="0.25">
      <c r="I20626" s="203"/>
      <c r="AZ20626" s="115"/>
    </row>
    <row r="20627" spans="9:52" s="180" customFormat="1" x14ac:dyDescent="0.25">
      <c r="I20627" s="203"/>
      <c r="AZ20627" s="115"/>
    </row>
    <row r="20628" spans="9:52" s="180" customFormat="1" x14ac:dyDescent="0.25">
      <c r="I20628" s="203"/>
      <c r="AZ20628" s="115"/>
    </row>
    <row r="20629" spans="9:52" s="180" customFormat="1" x14ac:dyDescent="0.25">
      <c r="I20629" s="203"/>
      <c r="AZ20629" s="115"/>
    </row>
    <row r="20630" spans="9:52" s="180" customFormat="1" x14ac:dyDescent="0.25">
      <c r="I20630" s="203"/>
      <c r="AZ20630" s="115"/>
    </row>
    <row r="20631" spans="9:52" s="180" customFormat="1" x14ac:dyDescent="0.25">
      <c r="I20631" s="203"/>
      <c r="AZ20631" s="115"/>
    </row>
    <row r="20632" spans="9:52" s="180" customFormat="1" x14ac:dyDescent="0.25">
      <c r="I20632" s="203"/>
      <c r="AZ20632" s="115"/>
    </row>
    <row r="20633" spans="9:52" s="180" customFormat="1" x14ac:dyDescent="0.25">
      <c r="I20633" s="203"/>
      <c r="AZ20633" s="115"/>
    </row>
    <row r="20634" spans="9:52" s="180" customFormat="1" x14ac:dyDescent="0.25">
      <c r="I20634" s="203"/>
      <c r="AZ20634" s="115"/>
    </row>
    <row r="20635" spans="9:52" s="180" customFormat="1" x14ac:dyDescent="0.25">
      <c r="I20635" s="203"/>
      <c r="AZ20635" s="115"/>
    </row>
    <row r="20636" spans="9:52" s="180" customFormat="1" x14ac:dyDescent="0.25">
      <c r="I20636" s="203"/>
      <c r="AZ20636" s="115"/>
    </row>
    <row r="20637" spans="9:52" s="180" customFormat="1" x14ac:dyDescent="0.25">
      <c r="I20637" s="203"/>
      <c r="AZ20637" s="115"/>
    </row>
    <row r="20638" spans="9:52" s="180" customFormat="1" x14ac:dyDescent="0.25">
      <c r="I20638" s="203"/>
      <c r="AZ20638" s="115"/>
    </row>
    <row r="20639" spans="9:52" s="180" customFormat="1" x14ac:dyDescent="0.25">
      <c r="I20639" s="203"/>
      <c r="AZ20639" s="115"/>
    </row>
    <row r="20640" spans="9:52" s="180" customFormat="1" x14ac:dyDescent="0.25">
      <c r="I20640" s="203"/>
      <c r="AZ20640" s="115"/>
    </row>
    <row r="20641" spans="9:52" s="180" customFormat="1" x14ac:dyDescent="0.25">
      <c r="I20641" s="203"/>
      <c r="AZ20641" s="115"/>
    </row>
    <row r="20642" spans="9:52" s="180" customFormat="1" x14ac:dyDescent="0.25">
      <c r="I20642" s="203"/>
      <c r="AZ20642" s="115"/>
    </row>
    <row r="20643" spans="9:52" s="180" customFormat="1" x14ac:dyDescent="0.25">
      <c r="I20643" s="203"/>
      <c r="AZ20643" s="115"/>
    </row>
    <row r="20644" spans="9:52" s="180" customFormat="1" x14ac:dyDescent="0.25">
      <c r="I20644" s="203"/>
      <c r="AZ20644" s="115"/>
    </row>
    <row r="20645" spans="9:52" s="180" customFormat="1" x14ac:dyDescent="0.25">
      <c r="I20645" s="203"/>
      <c r="AZ20645" s="115"/>
    </row>
    <row r="20646" spans="9:52" s="180" customFormat="1" x14ac:dyDescent="0.25">
      <c r="I20646" s="203"/>
      <c r="AZ20646" s="115"/>
    </row>
    <row r="20647" spans="9:52" s="180" customFormat="1" x14ac:dyDescent="0.25">
      <c r="I20647" s="203"/>
      <c r="AZ20647" s="115"/>
    </row>
    <row r="20648" spans="9:52" s="180" customFormat="1" x14ac:dyDescent="0.25">
      <c r="I20648" s="203"/>
      <c r="AZ20648" s="115"/>
    </row>
    <row r="20649" spans="9:52" s="180" customFormat="1" x14ac:dyDescent="0.25">
      <c r="I20649" s="203"/>
      <c r="AZ20649" s="115"/>
    </row>
    <row r="20650" spans="9:52" s="180" customFormat="1" x14ac:dyDescent="0.25">
      <c r="I20650" s="203"/>
      <c r="AZ20650" s="115"/>
    </row>
    <row r="20651" spans="9:52" s="180" customFormat="1" x14ac:dyDescent="0.25">
      <c r="I20651" s="203"/>
      <c r="AZ20651" s="115"/>
    </row>
    <row r="20652" spans="9:52" s="180" customFormat="1" x14ac:dyDescent="0.25">
      <c r="I20652" s="203"/>
      <c r="AZ20652" s="115"/>
    </row>
    <row r="20653" spans="9:52" s="180" customFormat="1" x14ac:dyDescent="0.25">
      <c r="I20653" s="203"/>
      <c r="AZ20653" s="115"/>
    </row>
    <row r="20654" spans="9:52" s="180" customFormat="1" x14ac:dyDescent="0.25">
      <c r="I20654" s="203"/>
      <c r="AZ20654" s="115"/>
    </row>
    <row r="20655" spans="9:52" s="180" customFormat="1" x14ac:dyDescent="0.25">
      <c r="I20655" s="203"/>
      <c r="AZ20655" s="115"/>
    </row>
    <row r="20656" spans="9:52" s="180" customFormat="1" x14ac:dyDescent="0.25">
      <c r="I20656" s="203"/>
      <c r="AZ20656" s="115"/>
    </row>
    <row r="20657" spans="9:52" s="180" customFormat="1" x14ac:dyDescent="0.25">
      <c r="I20657" s="203"/>
      <c r="AZ20657" s="115"/>
    </row>
    <row r="20658" spans="9:52" s="180" customFormat="1" x14ac:dyDescent="0.25">
      <c r="I20658" s="203"/>
      <c r="AZ20658" s="115"/>
    </row>
    <row r="20659" spans="9:52" s="180" customFormat="1" x14ac:dyDescent="0.25">
      <c r="I20659" s="203"/>
      <c r="AZ20659" s="115"/>
    </row>
    <row r="20660" spans="9:52" s="180" customFormat="1" x14ac:dyDescent="0.25">
      <c r="I20660" s="203"/>
      <c r="AZ20660" s="115"/>
    </row>
    <row r="20661" spans="9:52" s="180" customFormat="1" x14ac:dyDescent="0.25">
      <c r="I20661" s="203"/>
      <c r="AZ20661" s="115"/>
    </row>
    <row r="20662" spans="9:52" s="180" customFormat="1" x14ac:dyDescent="0.25">
      <c r="I20662" s="203"/>
      <c r="AZ20662" s="115"/>
    </row>
    <row r="20663" spans="9:52" s="180" customFormat="1" x14ac:dyDescent="0.25">
      <c r="I20663" s="203"/>
      <c r="AZ20663" s="115"/>
    </row>
    <row r="20664" spans="9:52" s="180" customFormat="1" x14ac:dyDescent="0.25">
      <c r="I20664" s="203"/>
      <c r="AZ20664" s="115"/>
    </row>
    <row r="20665" spans="9:52" s="180" customFormat="1" x14ac:dyDescent="0.25">
      <c r="I20665" s="203"/>
      <c r="AZ20665" s="115"/>
    </row>
    <row r="20666" spans="9:52" s="180" customFormat="1" x14ac:dyDescent="0.25">
      <c r="I20666" s="203"/>
      <c r="AZ20666" s="115"/>
    </row>
    <row r="20667" spans="9:52" s="180" customFormat="1" x14ac:dyDescent="0.25">
      <c r="I20667" s="203"/>
      <c r="AZ20667" s="115"/>
    </row>
    <row r="20668" spans="9:52" s="180" customFormat="1" x14ac:dyDescent="0.25">
      <c r="I20668" s="203"/>
      <c r="AZ20668" s="115"/>
    </row>
    <row r="20669" spans="9:52" s="180" customFormat="1" x14ac:dyDescent="0.25">
      <c r="I20669" s="203"/>
      <c r="AZ20669" s="115"/>
    </row>
    <row r="20670" spans="9:52" s="180" customFormat="1" x14ac:dyDescent="0.25">
      <c r="I20670" s="203"/>
      <c r="AZ20670" s="115"/>
    </row>
    <row r="20671" spans="9:52" s="180" customFormat="1" x14ac:dyDescent="0.25">
      <c r="I20671" s="203"/>
      <c r="AZ20671" s="115"/>
    </row>
    <row r="20672" spans="9:52" s="180" customFormat="1" x14ac:dyDescent="0.25">
      <c r="I20672" s="203"/>
      <c r="AZ20672" s="115"/>
    </row>
    <row r="20673" spans="9:52" s="180" customFormat="1" x14ac:dyDescent="0.25">
      <c r="I20673" s="203"/>
      <c r="AZ20673" s="115"/>
    </row>
    <row r="20674" spans="9:52" s="180" customFormat="1" x14ac:dyDescent="0.25">
      <c r="I20674" s="203"/>
      <c r="AZ20674" s="115"/>
    </row>
    <row r="20675" spans="9:52" s="180" customFormat="1" x14ac:dyDescent="0.25">
      <c r="I20675" s="203"/>
      <c r="AZ20675" s="115"/>
    </row>
    <row r="20676" spans="9:52" s="180" customFormat="1" x14ac:dyDescent="0.25">
      <c r="I20676" s="203"/>
      <c r="AZ20676" s="115"/>
    </row>
    <row r="20677" spans="9:52" s="180" customFormat="1" x14ac:dyDescent="0.25">
      <c r="I20677" s="203"/>
      <c r="AZ20677" s="115"/>
    </row>
    <row r="20678" spans="9:52" s="180" customFormat="1" x14ac:dyDescent="0.25">
      <c r="I20678" s="203"/>
      <c r="AZ20678" s="115"/>
    </row>
    <row r="20679" spans="9:52" s="180" customFormat="1" x14ac:dyDescent="0.25">
      <c r="I20679" s="203"/>
      <c r="AZ20679" s="115"/>
    </row>
    <row r="20680" spans="9:52" s="180" customFormat="1" x14ac:dyDescent="0.25">
      <c r="I20680" s="203"/>
      <c r="AZ20680" s="115"/>
    </row>
    <row r="20681" spans="9:52" s="180" customFormat="1" x14ac:dyDescent="0.25">
      <c r="I20681" s="203"/>
      <c r="AZ20681" s="115"/>
    </row>
    <row r="20682" spans="9:52" s="180" customFormat="1" x14ac:dyDescent="0.25">
      <c r="I20682" s="203"/>
      <c r="AZ20682" s="115"/>
    </row>
    <row r="20683" spans="9:52" s="180" customFormat="1" x14ac:dyDescent="0.25">
      <c r="I20683" s="203"/>
      <c r="AZ20683" s="115"/>
    </row>
    <row r="20684" spans="9:52" s="180" customFormat="1" x14ac:dyDescent="0.25">
      <c r="I20684" s="203"/>
      <c r="AZ20684" s="115"/>
    </row>
    <row r="20685" spans="9:52" s="180" customFormat="1" x14ac:dyDescent="0.25">
      <c r="I20685" s="203"/>
      <c r="AZ20685" s="115"/>
    </row>
    <row r="20686" spans="9:52" s="180" customFormat="1" x14ac:dyDescent="0.25">
      <c r="I20686" s="203"/>
      <c r="AZ20686" s="115"/>
    </row>
    <row r="20687" spans="9:52" s="180" customFormat="1" x14ac:dyDescent="0.25">
      <c r="I20687" s="203"/>
      <c r="AZ20687" s="115"/>
    </row>
    <row r="20688" spans="9:52" s="180" customFormat="1" x14ac:dyDescent="0.25">
      <c r="I20688" s="203"/>
      <c r="AZ20688" s="115"/>
    </row>
    <row r="20689" spans="9:52" s="180" customFormat="1" x14ac:dyDescent="0.25">
      <c r="I20689" s="203"/>
      <c r="AZ20689" s="115"/>
    </row>
    <row r="20690" spans="9:52" s="180" customFormat="1" x14ac:dyDescent="0.25">
      <c r="I20690" s="203"/>
      <c r="AZ20690" s="115"/>
    </row>
    <row r="20691" spans="9:52" s="180" customFormat="1" x14ac:dyDescent="0.25">
      <c r="I20691" s="203"/>
      <c r="AZ20691" s="115"/>
    </row>
    <row r="20692" spans="9:52" s="180" customFormat="1" x14ac:dyDescent="0.25">
      <c r="I20692" s="203"/>
      <c r="AZ20692" s="115"/>
    </row>
    <row r="20693" spans="9:52" s="180" customFormat="1" x14ac:dyDescent="0.25">
      <c r="I20693" s="203"/>
      <c r="AZ20693" s="115"/>
    </row>
    <row r="20694" spans="9:52" s="180" customFormat="1" x14ac:dyDescent="0.25">
      <c r="I20694" s="203"/>
      <c r="AZ20694" s="115"/>
    </row>
    <row r="20695" spans="9:52" s="180" customFormat="1" x14ac:dyDescent="0.25">
      <c r="I20695" s="203"/>
      <c r="AZ20695" s="115"/>
    </row>
    <row r="20696" spans="9:52" s="180" customFormat="1" x14ac:dyDescent="0.25">
      <c r="I20696" s="203"/>
      <c r="AZ20696" s="115"/>
    </row>
    <row r="20697" spans="9:52" s="180" customFormat="1" x14ac:dyDescent="0.25">
      <c r="I20697" s="203"/>
      <c r="AZ20697" s="115"/>
    </row>
    <row r="20698" spans="9:52" s="180" customFormat="1" x14ac:dyDescent="0.25">
      <c r="I20698" s="203"/>
      <c r="AZ20698" s="115"/>
    </row>
    <row r="20699" spans="9:52" s="180" customFormat="1" x14ac:dyDescent="0.25">
      <c r="I20699" s="203"/>
      <c r="AZ20699" s="115"/>
    </row>
    <row r="20700" spans="9:52" s="180" customFormat="1" x14ac:dyDescent="0.25">
      <c r="I20700" s="203"/>
      <c r="AZ20700" s="115"/>
    </row>
    <row r="20701" spans="9:52" s="180" customFormat="1" x14ac:dyDescent="0.25">
      <c r="I20701" s="203"/>
      <c r="AZ20701" s="115"/>
    </row>
    <row r="20702" spans="9:52" s="180" customFormat="1" x14ac:dyDescent="0.25">
      <c r="I20702" s="203"/>
      <c r="AZ20702" s="115"/>
    </row>
    <row r="20703" spans="9:52" s="180" customFormat="1" x14ac:dyDescent="0.25">
      <c r="I20703" s="203"/>
      <c r="AZ20703" s="115"/>
    </row>
    <row r="20704" spans="9:52" s="180" customFormat="1" x14ac:dyDescent="0.25">
      <c r="I20704" s="203"/>
      <c r="AZ20704" s="115"/>
    </row>
    <row r="20705" spans="9:52" s="180" customFormat="1" x14ac:dyDescent="0.25">
      <c r="I20705" s="203"/>
      <c r="AZ20705" s="115"/>
    </row>
    <row r="20706" spans="9:52" s="180" customFormat="1" x14ac:dyDescent="0.25">
      <c r="I20706" s="203"/>
      <c r="AZ20706" s="115"/>
    </row>
    <row r="20707" spans="9:52" s="180" customFormat="1" x14ac:dyDescent="0.25">
      <c r="I20707" s="203"/>
      <c r="AZ20707" s="115"/>
    </row>
    <row r="20708" spans="9:52" s="180" customFormat="1" x14ac:dyDescent="0.25">
      <c r="I20708" s="203"/>
      <c r="AZ20708" s="115"/>
    </row>
    <row r="20709" spans="9:52" s="180" customFormat="1" x14ac:dyDescent="0.25">
      <c r="I20709" s="203"/>
      <c r="AZ20709" s="115"/>
    </row>
    <row r="20710" spans="9:52" s="180" customFormat="1" x14ac:dyDescent="0.25">
      <c r="I20710" s="203"/>
      <c r="AZ20710" s="115"/>
    </row>
    <row r="20711" spans="9:52" s="180" customFormat="1" x14ac:dyDescent="0.25">
      <c r="I20711" s="203"/>
      <c r="AZ20711" s="115"/>
    </row>
    <row r="20712" spans="9:52" s="180" customFormat="1" x14ac:dyDescent="0.25">
      <c r="I20712" s="203"/>
      <c r="AZ20712" s="115"/>
    </row>
    <row r="20713" spans="9:52" s="180" customFormat="1" x14ac:dyDescent="0.25">
      <c r="I20713" s="203"/>
      <c r="AZ20713" s="115"/>
    </row>
    <row r="20714" spans="9:52" s="180" customFormat="1" x14ac:dyDescent="0.25">
      <c r="I20714" s="203"/>
      <c r="AZ20714" s="115"/>
    </row>
    <row r="20715" spans="9:52" s="180" customFormat="1" x14ac:dyDescent="0.25">
      <c r="I20715" s="203"/>
      <c r="AZ20715" s="115"/>
    </row>
    <row r="20716" spans="9:52" s="180" customFormat="1" x14ac:dyDescent="0.25">
      <c r="I20716" s="203"/>
      <c r="AZ20716" s="115"/>
    </row>
    <row r="20717" spans="9:52" s="180" customFormat="1" x14ac:dyDescent="0.25">
      <c r="I20717" s="203"/>
      <c r="AZ20717" s="115"/>
    </row>
    <row r="20718" spans="9:52" s="180" customFormat="1" x14ac:dyDescent="0.25">
      <c r="I20718" s="203"/>
      <c r="AZ20718" s="115"/>
    </row>
    <row r="20719" spans="9:52" s="180" customFormat="1" x14ac:dyDescent="0.25">
      <c r="I20719" s="203"/>
      <c r="AZ20719" s="115"/>
    </row>
    <row r="20720" spans="9:52" s="180" customFormat="1" x14ac:dyDescent="0.25">
      <c r="I20720" s="203"/>
      <c r="AZ20720" s="115"/>
    </row>
    <row r="20721" spans="9:52" s="180" customFormat="1" x14ac:dyDescent="0.25">
      <c r="I20721" s="203"/>
      <c r="AZ20721" s="115"/>
    </row>
    <row r="20722" spans="9:52" s="180" customFormat="1" x14ac:dyDescent="0.25">
      <c r="I20722" s="203"/>
      <c r="AZ20722" s="115"/>
    </row>
    <row r="20723" spans="9:52" s="180" customFormat="1" x14ac:dyDescent="0.25">
      <c r="I20723" s="203"/>
      <c r="AZ20723" s="115"/>
    </row>
    <row r="20724" spans="9:52" s="180" customFormat="1" x14ac:dyDescent="0.25">
      <c r="I20724" s="203"/>
      <c r="AZ20724" s="115"/>
    </row>
    <row r="20725" spans="9:52" s="180" customFormat="1" x14ac:dyDescent="0.25">
      <c r="I20725" s="203"/>
      <c r="AZ20725" s="115"/>
    </row>
    <row r="20726" spans="9:52" s="180" customFormat="1" x14ac:dyDescent="0.25">
      <c r="I20726" s="203"/>
      <c r="AZ20726" s="115"/>
    </row>
    <row r="20727" spans="9:52" s="180" customFormat="1" x14ac:dyDescent="0.25">
      <c r="I20727" s="203"/>
      <c r="AZ20727" s="115"/>
    </row>
    <row r="20728" spans="9:52" s="180" customFormat="1" x14ac:dyDescent="0.25">
      <c r="I20728" s="203"/>
      <c r="AZ20728" s="115"/>
    </row>
    <row r="20729" spans="9:52" s="180" customFormat="1" x14ac:dyDescent="0.25">
      <c r="I20729" s="203"/>
      <c r="AZ20729" s="115"/>
    </row>
    <row r="20730" spans="9:52" s="180" customFormat="1" x14ac:dyDescent="0.25">
      <c r="I20730" s="203"/>
      <c r="AZ20730" s="115"/>
    </row>
    <row r="20731" spans="9:52" s="180" customFormat="1" x14ac:dyDescent="0.25">
      <c r="I20731" s="203"/>
      <c r="AZ20731" s="115"/>
    </row>
    <row r="20732" spans="9:52" s="180" customFormat="1" x14ac:dyDescent="0.25">
      <c r="I20732" s="203"/>
      <c r="AZ20732" s="115"/>
    </row>
    <row r="20733" spans="9:52" s="180" customFormat="1" x14ac:dyDescent="0.25">
      <c r="I20733" s="203"/>
      <c r="AZ20733" s="115"/>
    </row>
    <row r="20734" spans="9:52" s="180" customFormat="1" x14ac:dyDescent="0.25">
      <c r="I20734" s="203"/>
      <c r="AZ20734" s="115"/>
    </row>
    <row r="20735" spans="9:52" s="180" customFormat="1" x14ac:dyDescent="0.25">
      <c r="I20735" s="203"/>
      <c r="AZ20735" s="115"/>
    </row>
    <row r="20736" spans="9:52" s="180" customFormat="1" x14ac:dyDescent="0.25">
      <c r="I20736" s="203"/>
      <c r="AZ20736" s="115"/>
    </row>
    <row r="20737" spans="9:52" s="180" customFormat="1" x14ac:dyDescent="0.25">
      <c r="I20737" s="203"/>
      <c r="AZ20737" s="115"/>
    </row>
    <row r="20738" spans="9:52" s="180" customFormat="1" x14ac:dyDescent="0.25">
      <c r="I20738" s="203"/>
      <c r="AZ20738" s="115"/>
    </row>
    <row r="20739" spans="9:52" s="180" customFormat="1" x14ac:dyDescent="0.25">
      <c r="I20739" s="203"/>
      <c r="AZ20739" s="115"/>
    </row>
    <row r="20740" spans="9:52" s="180" customFormat="1" x14ac:dyDescent="0.25">
      <c r="I20740" s="203"/>
      <c r="AZ20740" s="115"/>
    </row>
    <row r="20741" spans="9:52" s="180" customFormat="1" x14ac:dyDescent="0.25">
      <c r="I20741" s="203"/>
      <c r="AZ20741" s="115"/>
    </row>
    <row r="20742" spans="9:52" s="180" customFormat="1" x14ac:dyDescent="0.25">
      <c r="I20742" s="203"/>
      <c r="AZ20742" s="115"/>
    </row>
    <row r="20743" spans="9:52" s="180" customFormat="1" x14ac:dyDescent="0.25">
      <c r="I20743" s="203"/>
      <c r="AZ20743" s="115"/>
    </row>
    <row r="20744" spans="9:52" s="180" customFormat="1" x14ac:dyDescent="0.25">
      <c r="I20744" s="203"/>
      <c r="AZ20744" s="115"/>
    </row>
    <row r="20745" spans="9:52" s="180" customFormat="1" x14ac:dyDescent="0.25">
      <c r="I20745" s="203"/>
      <c r="AZ20745" s="115"/>
    </row>
    <row r="20746" spans="9:52" s="180" customFormat="1" x14ac:dyDescent="0.25">
      <c r="I20746" s="203"/>
      <c r="AZ20746" s="115"/>
    </row>
    <row r="20747" spans="9:52" s="180" customFormat="1" x14ac:dyDescent="0.25">
      <c r="I20747" s="203"/>
      <c r="AZ20747" s="115"/>
    </row>
    <row r="20748" spans="9:52" s="180" customFormat="1" x14ac:dyDescent="0.25">
      <c r="I20748" s="203"/>
      <c r="AZ20748" s="115"/>
    </row>
    <row r="20749" spans="9:52" s="180" customFormat="1" x14ac:dyDescent="0.25">
      <c r="I20749" s="203"/>
      <c r="AZ20749" s="115"/>
    </row>
    <row r="20750" spans="9:52" s="180" customFormat="1" x14ac:dyDescent="0.25">
      <c r="I20750" s="203"/>
      <c r="AZ20750" s="115"/>
    </row>
    <row r="20751" spans="9:52" s="180" customFormat="1" x14ac:dyDescent="0.25">
      <c r="I20751" s="203"/>
      <c r="AZ20751" s="115"/>
    </row>
    <row r="20752" spans="9:52" s="180" customFormat="1" x14ac:dyDescent="0.25">
      <c r="I20752" s="203"/>
      <c r="AZ20752" s="115"/>
    </row>
    <row r="20753" spans="9:52" s="180" customFormat="1" x14ac:dyDescent="0.25">
      <c r="I20753" s="203"/>
      <c r="AZ20753" s="115"/>
    </row>
    <row r="20754" spans="9:52" s="180" customFormat="1" x14ac:dyDescent="0.25">
      <c r="I20754" s="203"/>
      <c r="AZ20754" s="115"/>
    </row>
    <row r="20755" spans="9:52" s="180" customFormat="1" x14ac:dyDescent="0.25">
      <c r="I20755" s="203"/>
      <c r="AZ20755" s="115"/>
    </row>
    <row r="20756" spans="9:52" s="180" customFormat="1" x14ac:dyDescent="0.25">
      <c r="I20756" s="203"/>
      <c r="AZ20756" s="115"/>
    </row>
    <row r="20757" spans="9:52" s="180" customFormat="1" x14ac:dyDescent="0.25">
      <c r="I20757" s="203"/>
      <c r="AZ20757" s="115"/>
    </row>
    <row r="20758" spans="9:52" s="180" customFormat="1" x14ac:dyDescent="0.25">
      <c r="I20758" s="203"/>
      <c r="AZ20758" s="115"/>
    </row>
    <row r="20759" spans="9:52" s="180" customFormat="1" x14ac:dyDescent="0.25">
      <c r="I20759" s="203"/>
      <c r="AZ20759" s="115"/>
    </row>
    <row r="20760" spans="9:52" s="180" customFormat="1" x14ac:dyDescent="0.25">
      <c r="I20760" s="203"/>
      <c r="AZ20760" s="115"/>
    </row>
    <row r="20761" spans="9:52" s="180" customFormat="1" x14ac:dyDescent="0.25">
      <c r="I20761" s="203"/>
      <c r="AZ20761" s="115"/>
    </row>
    <row r="20762" spans="9:52" s="180" customFormat="1" x14ac:dyDescent="0.25">
      <c r="I20762" s="203"/>
      <c r="AZ20762" s="115"/>
    </row>
    <row r="20763" spans="9:52" s="180" customFormat="1" x14ac:dyDescent="0.25">
      <c r="I20763" s="203"/>
      <c r="AZ20763" s="115"/>
    </row>
    <row r="20764" spans="9:52" s="180" customFormat="1" x14ac:dyDescent="0.25">
      <c r="I20764" s="203"/>
      <c r="AZ20764" s="115"/>
    </row>
    <row r="20765" spans="9:52" s="180" customFormat="1" x14ac:dyDescent="0.25">
      <c r="I20765" s="203"/>
      <c r="AZ20765" s="115"/>
    </row>
    <row r="20766" spans="9:52" s="180" customFormat="1" x14ac:dyDescent="0.25">
      <c r="I20766" s="203"/>
      <c r="AZ20766" s="115"/>
    </row>
    <row r="20767" spans="9:52" s="180" customFormat="1" x14ac:dyDescent="0.25">
      <c r="I20767" s="203"/>
      <c r="AZ20767" s="115"/>
    </row>
    <row r="20768" spans="9:52" s="180" customFormat="1" x14ac:dyDescent="0.25">
      <c r="I20768" s="203"/>
      <c r="AZ20768" s="115"/>
    </row>
    <row r="20769" spans="9:52" s="180" customFormat="1" x14ac:dyDescent="0.25">
      <c r="I20769" s="203"/>
      <c r="AZ20769" s="115"/>
    </row>
    <row r="20770" spans="9:52" s="180" customFormat="1" x14ac:dyDescent="0.25">
      <c r="I20770" s="203"/>
      <c r="AZ20770" s="115"/>
    </row>
    <row r="20771" spans="9:52" s="180" customFormat="1" x14ac:dyDescent="0.25">
      <c r="I20771" s="203"/>
      <c r="AZ20771" s="115"/>
    </row>
    <row r="20772" spans="9:52" s="180" customFormat="1" x14ac:dyDescent="0.25">
      <c r="I20772" s="203"/>
      <c r="AZ20772" s="115"/>
    </row>
    <row r="20773" spans="9:52" s="180" customFormat="1" x14ac:dyDescent="0.25">
      <c r="I20773" s="203"/>
      <c r="AZ20773" s="115"/>
    </row>
    <row r="20774" spans="9:52" s="180" customFormat="1" x14ac:dyDescent="0.25">
      <c r="I20774" s="203"/>
      <c r="AZ20774" s="115"/>
    </row>
    <row r="20775" spans="9:52" s="180" customFormat="1" x14ac:dyDescent="0.25">
      <c r="I20775" s="203"/>
      <c r="AZ20775" s="115"/>
    </row>
    <row r="20776" spans="9:52" s="180" customFormat="1" x14ac:dyDescent="0.25">
      <c r="I20776" s="203"/>
      <c r="AZ20776" s="115"/>
    </row>
    <row r="20777" spans="9:52" s="180" customFormat="1" x14ac:dyDescent="0.25">
      <c r="I20777" s="203"/>
      <c r="AZ20777" s="115"/>
    </row>
    <row r="20778" spans="9:52" s="180" customFormat="1" x14ac:dyDescent="0.25">
      <c r="I20778" s="203"/>
      <c r="AZ20778" s="115"/>
    </row>
    <row r="20779" spans="9:52" s="180" customFormat="1" x14ac:dyDescent="0.25">
      <c r="I20779" s="203"/>
      <c r="AZ20779" s="115"/>
    </row>
    <row r="20780" spans="9:52" s="180" customFormat="1" x14ac:dyDescent="0.25">
      <c r="I20780" s="203"/>
      <c r="AZ20780" s="115"/>
    </row>
    <row r="20781" spans="9:52" s="180" customFormat="1" x14ac:dyDescent="0.25">
      <c r="I20781" s="203"/>
      <c r="AZ20781" s="115"/>
    </row>
    <row r="20782" spans="9:52" s="180" customFormat="1" x14ac:dyDescent="0.25">
      <c r="I20782" s="203"/>
      <c r="AZ20782" s="115"/>
    </row>
    <row r="20783" spans="9:52" s="180" customFormat="1" x14ac:dyDescent="0.25">
      <c r="I20783" s="203"/>
      <c r="AZ20783" s="115"/>
    </row>
    <row r="20784" spans="9:52" s="180" customFormat="1" x14ac:dyDescent="0.25">
      <c r="I20784" s="203"/>
      <c r="AZ20784" s="115"/>
    </row>
    <row r="20785" spans="9:52" s="180" customFormat="1" x14ac:dyDescent="0.25">
      <c r="I20785" s="203"/>
      <c r="AZ20785" s="115"/>
    </row>
    <row r="20786" spans="9:52" s="180" customFormat="1" x14ac:dyDescent="0.25">
      <c r="I20786" s="203"/>
      <c r="AZ20786" s="115"/>
    </row>
    <row r="20787" spans="9:52" s="180" customFormat="1" x14ac:dyDescent="0.25">
      <c r="I20787" s="203"/>
      <c r="AZ20787" s="115"/>
    </row>
    <row r="20788" spans="9:52" s="180" customFormat="1" x14ac:dyDescent="0.25">
      <c r="I20788" s="203"/>
      <c r="AZ20788" s="115"/>
    </row>
    <row r="20789" spans="9:52" s="180" customFormat="1" x14ac:dyDescent="0.25">
      <c r="I20789" s="203"/>
      <c r="AZ20789" s="115"/>
    </row>
    <row r="20790" spans="9:52" s="180" customFormat="1" x14ac:dyDescent="0.25">
      <c r="I20790" s="203"/>
      <c r="AZ20790" s="115"/>
    </row>
    <row r="20791" spans="9:52" s="180" customFormat="1" x14ac:dyDescent="0.25">
      <c r="I20791" s="203"/>
      <c r="AZ20791" s="115"/>
    </row>
    <row r="20792" spans="9:52" s="180" customFormat="1" x14ac:dyDescent="0.25">
      <c r="I20792" s="203"/>
      <c r="AZ20792" s="115"/>
    </row>
    <row r="20793" spans="9:52" s="180" customFormat="1" x14ac:dyDescent="0.25">
      <c r="I20793" s="203"/>
      <c r="AZ20793" s="115"/>
    </row>
    <row r="20794" spans="9:52" s="180" customFormat="1" x14ac:dyDescent="0.25">
      <c r="I20794" s="203"/>
      <c r="AZ20794" s="115"/>
    </row>
    <row r="20795" spans="9:52" s="180" customFormat="1" x14ac:dyDescent="0.25">
      <c r="I20795" s="203"/>
      <c r="AZ20795" s="115"/>
    </row>
    <row r="20796" spans="9:52" s="180" customFormat="1" x14ac:dyDescent="0.25">
      <c r="I20796" s="203"/>
      <c r="AZ20796" s="115"/>
    </row>
    <row r="20797" spans="9:52" s="180" customFormat="1" x14ac:dyDescent="0.25">
      <c r="I20797" s="203"/>
      <c r="AZ20797" s="115"/>
    </row>
    <row r="20798" spans="9:52" s="180" customFormat="1" x14ac:dyDescent="0.25">
      <c r="I20798" s="203"/>
      <c r="AZ20798" s="115"/>
    </row>
    <row r="20799" spans="9:52" s="180" customFormat="1" x14ac:dyDescent="0.25">
      <c r="I20799" s="203"/>
      <c r="AZ20799" s="115"/>
    </row>
    <row r="20800" spans="9:52" s="180" customFormat="1" x14ac:dyDescent="0.25">
      <c r="I20800" s="203"/>
      <c r="AZ20800" s="115"/>
    </row>
    <row r="20801" spans="9:52" s="180" customFormat="1" x14ac:dyDescent="0.25">
      <c r="I20801" s="203"/>
      <c r="AZ20801" s="115"/>
    </row>
    <row r="20802" spans="9:52" s="180" customFormat="1" x14ac:dyDescent="0.25">
      <c r="I20802" s="203"/>
      <c r="AZ20802" s="115"/>
    </row>
    <row r="20803" spans="9:52" s="180" customFormat="1" x14ac:dyDescent="0.25">
      <c r="I20803" s="203"/>
      <c r="AZ20803" s="115"/>
    </row>
    <row r="20804" spans="9:52" s="180" customFormat="1" x14ac:dyDescent="0.25">
      <c r="I20804" s="203"/>
      <c r="AZ20804" s="115"/>
    </row>
    <row r="20805" spans="9:52" s="180" customFormat="1" x14ac:dyDescent="0.25">
      <c r="I20805" s="203"/>
      <c r="AZ20805" s="115"/>
    </row>
    <row r="20806" spans="9:52" s="180" customFormat="1" x14ac:dyDescent="0.25">
      <c r="I20806" s="203"/>
      <c r="AZ20806" s="115"/>
    </row>
    <row r="20807" spans="9:52" s="180" customFormat="1" x14ac:dyDescent="0.25">
      <c r="I20807" s="203"/>
      <c r="AZ20807" s="115"/>
    </row>
    <row r="20808" spans="9:52" s="180" customFormat="1" x14ac:dyDescent="0.25">
      <c r="I20808" s="203"/>
      <c r="AZ20808" s="115"/>
    </row>
    <row r="20809" spans="9:52" s="180" customFormat="1" x14ac:dyDescent="0.25">
      <c r="I20809" s="203"/>
      <c r="AZ20809" s="115"/>
    </row>
    <row r="20810" spans="9:52" s="180" customFormat="1" x14ac:dyDescent="0.25">
      <c r="I20810" s="203"/>
      <c r="AZ20810" s="115"/>
    </row>
    <row r="20811" spans="9:52" s="180" customFormat="1" x14ac:dyDescent="0.25">
      <c r="I20811" s="203"/>
      <c r="AZ20811" s="115"/>
    </row>
    <row r="20812" spans="9:52" s="180" customFormat="1" x14ac:dyDescent="0.25">
      <c r="I20812" s="203"/>
      <c r="AZ20812" s="115"/>
    </row>
    <row r="20813" spans="9:52" s="180" customFormat="1" x14ac:dyDescent="0.25">
      <c r="I20813" s="203"/>
      <c r="AZ20813" s="115"/>
    </row>
    <row r="20814" spans="9:52" s="180" customFormat="1" x14ac:dyDescent="0.25">
      <c r="I20814" s="203"/>
      <c r="AZ20814" s="115"/>
    </row>
    <row r="20815" spans="9:52" s="180" customFormat="1" x14ac:dyDescent="0.25">
      <c r="I20815" s="203"/>
      <c r="AZ20815" s="115"/>
    </row>
    <row r="20816" spans="9:52" s="180" customFormat="1" x14ac:dyDescent="0.25">
      <c r="I20816" s="203"/>
      <c r="AZ20816" s="115"/>
    </row>
    <row r="20817" spans="9:52" s="180" customFormat="1" x14ac:dyDescent="0.25">
      <c r="I20817" s="203"/>
      <c r="AZ20817" s="115"/>
    </row>
    <row r="20818" spans="9:52" s="180" customFormat="1" x14ac:dyDescent="0.25">
      <c r="I20818" s="203"/>
      <c r="AZ20818" s="115"/>
    </row>
    <row r="20819" spans="9:52" s="180" customFormat="1" x14ac:dyDescent="0.25">
      <c r="I20819" s="203"/>
      <c r="AZ20819" s="115"/>
    </row>
    <row r="20820" spans="9:52" s="180" customFormat="1" x14ac:dyDescent="0.25">
      <c r="I20820" s="203"/>
      <c r="AZ20820" s="115"/>
    </row>
    <row r="20821" spans="9:52" s="180" customFormat="1" x14ac:dyDescent="0.25">
      <c r="I20821" s="203"/>
      <c r="AZ20821" s="115"/>
    </row>
    <row r="20822" spans="9:52" s="180" customFormat="1" x14ac:dyDescent="0.25">
      <c r="I20822" s="203"/>
      <c r="AZ20822" s="115"/>
    </row>
    <row r="20823" spans="9:52" s="180" customFormat="1" x14ac:dyDescent="0.25">
      <c r="I20823" s="203"/>
      <c r="AZ20823" s="115"/>
    </row>
    <row r="20824" spans="9:52" s="180" customFormat="1" x14ac:dyDescent="0.25">
      <c r="I20824" s="203"/>
      <c r="AZ20824" s="115"/>
    </row>
    <row r="20825" spans="9:52" s="180" customFormat="1" x14ac:dyDescent="0.25">
      <c r="I20825" s="203"/>
      <c r="AZ20825" s="115"/>
    </row>
    <row r="20826" spans="9:52" s="180" customFormat="1" x14ac:dyDescent="0.25">
      <c r="I20826" s="203"/>
      <c r="AZ20826" s="115"/>
    </row>
    <row r="20827" spans="9:52" s="180" customFormat="1" x14ac:dyDescent="0.25">
      <c r="I20827" s="203"/>
      <c r="AZ20827" s="115"/>
    </row>
    <row r="20828" spans="9:52" s="180" customFormat="1" x14ac:dyDescent="0.25">
      <c r="I20828" s="203"/>
      <c r="AZ20828" s="115"/>
    </row>
    <row r="20829" spans="9:52" s="180" customFormat="1" x14ac:dyDescent="0.25">
      <c r="I20829" s="203"/>
      <c r="AZ20829" s="115"/>
    </row>
    <row r="20830" spans="9:52" s="180" customFormat="1" x14ac:dyDescent="0.25">
      <c r="I20830" s="203"/>
      <c r="AZ20830" s="115"/>
    </row>
    <row r="20831" spans="9:52" s="180" customFormat="1" x14ac:dyDescent="0.25">
      <c r="I20831" s="203"/>
      <c r="AZ20831" s="115"/>
    </row>
    <row r="20832" spans="9:52" s="180" customFormat="1" x14ac:dyDescent="0.25">
      <c r="I20832" s="203"/>
      <c r="AZ20832" s="115"/>
    </row>
    <row r="20833" spans="9:52" s="180" customFormat="1" x14ac:dyDescent="0.25">
      <c r="I20833" s="203"/>
      <c r="AZ20833" s="115"/>
    </row>
    <row r="20834" spans="9:52" s="180" customFormat="1" x14ac:dyDescent="0.25">
      <c r="I20834" s="203"/>
      <c r="AZ20834" s="115"/>
    </row>
    <row r="20835" spans="9:52" s="180" customFormat="1" x14ac:dyDescent="0.25">
      <c r="I20835" s="203"/>
      <c r="AZ20835" s="115"/>
    </row>
    <row r="20836" spans="9:52" s="180" customFormat="1" x14ac:dyDescent="0.25">
      <c r="I20836" s="203"/>
      <c r="AZ20836" s="115"/>
    </row>
    <row r="20837" spans="9:52" s="180" customFormat="1" x14ac:dyDescent="0.25">
      <c r="I20837" s="203"/>
      <c r="AZ20837" s="115"/>
    </row>
    <row r="20838" spans="9:52" s="180" customFormat="1" x14ac:dyDescent="0.25">
      <c r="I20838" s="203"/>
      <c r="AZ20838" s="115"/>
    </row>
    <row r="20839" spans="9:52" s="180" customFormat="1" x14ac:dyDescent="0.25">
      <c r="I20839" s="203"/>
      <c r="AZ20839" s="115"/>
    </row>
    <row r="20840" spans="9:52" s="180" customFormat="1" x14ac:dyDescent="0.25">
      <c r="I20840" s="203"/>
      <c r="AZ20840" s="115"/>
    </row>
    <row r="20841" spans="9:52" s="180" customFormat="1" x14ac:dyDescent="0.25">
      <c r="I20841" s="203"/>
      <c r="AZ20841" s="115"/>
    </row>
    <row r="20842" spans="9:52" s="180" customFormat="1" x14ac:dyDescent="0.25">
      <c r="I20842" s="203"/>
      <c r="AZ20842" s="115"/>
    </row>
    <row r="20843" spans="9:52" s="180" customFormat="1" x14ac:dyDescent="0.25">
      <c r="I20843" s="203"/>
      <c r="AZ20843" s="115"/>
    </row>
    <row r="20844" spans="9:52" s="180" customFormat="1" x14ac:dyDescent="0.25">
      <c r="I20844" s="203"/>
      <c r="AZ20844" s="115"/>
    </row>
    <row r="20845" spans="9:52" s="180" customFormat="1" x14ac:dyDescent="0.25">
      <c r="I20845" s="203"/>
      <c r="AZ20845" s="115"/>
    </row>
    <row r="20846" spans="9:52" s="180" customFormat="1" x14ac:dyDescent="0.25">
      <c r="I20846" s="203"/>
      <c r="AZ20846" s="115"/>
    </row>
    <row r="20847" spans="9:52" s="180" customFormat="1" x14ac:dyDescent="0.25">
      <c r="I20847" s="203"/>
      <c r="AZ20847" s="115"/>
    </row>
    <row r="20848" spans="9:52" s="180" customFormat="1" x14ac:dyDescent="0.25">
      <c r="I20848" s="203"/>
      <c r="AZ20848" s="115"/>
    </row>
    <row r="20849" spans="9:52" s="180" customFormat="1" x14ac:dyDescent="0.25">
      <c r="I20849" s="203"/>
      <c r="AZ20849" s="115"/>
    </row>
    <row r="20850" spans="9:52" s="180" customFormat="1" x14ac:dyDescent="0.25">
      <c r="I20850" s="203"/>
      <c r="AZ20850" s="115"/>
    </row>
    <row r="20851" spans="9:52" s="180" customFormat="1" x14ac:dyDescent="0.25">
      <c r="I20851" s="203"/>
      <c r="AZ20851" s="115"/>
    </row>
    <row r="20852" spans="9:52" s="180" customFormat="1" x14ac:dyDescent="0.25">
      <c r="I20852" s="203"/>
      <c r="AZ20852" s="115"/>
    </row>
    <row r="20853" spans="9:52" s="180" customFormat="1" x14ac:dyDescent="0.25">
      <c r="I20853" s="203"/>
      <c r="AZ20853" s="115"/>
    </row>
    <row r="20854" spans="9:52" s="180" customFormat="1" x14ac:dyDescent="0.25">
      <c r="I20854" s="203"/>
      <c r="AZ20854" s="115"/>
    </row>
    <row r="20855" spans="9:52" s="180" customFormat="1" x14ac:dyDescent="0.25">
      <c r="I20855" s="203"/>
      <c r="AZ20855" s="115"/>
    </row>
    <row r="20856" spans="9:52" s="180" customFormat="1" x14ac:dyDescent="0.25">
      <c r="I20856" s="203"/>
      <c r="AZ20856" s="115"/>
    </row>
    <row r="20857" spans="9:52" s="180" customFormat="1" x14ac:dyDescent="0.25">
      <c r="I20857" s="203"/>
      <c r="AZ20857" s="115"/>
    </row>
    <row r="20858" spans="9:52" s="180" customFormat="1" x14ac:dyDescent="0.25">
      <c r="I20858" s="203"/>
      <c r="AZ20858" s="115"/>
    </row>
    <row r="20859" spans="9:52" s="180" customFormat="1" x14ac:dyDescent="0.25">
      <c r="I20859" s="203"/>
      <c r="AZ20859" s="115"/>
    </row>
    <row r="20860" spans="9:52" s="180" customFormat="1" x14ac:dyDescent="0.25">
      <c r="I20860" s="203"/>
      <c r="AZ20860" s="115"/>
    </row>
    <row r="20861" spans="9:52" s="180" customFormat="1" x14ac:dyDescent="0.25">
      <c r="I20861" s="203"/>
      <c r="AZ20861" s="115"/>
    </row>
    <row r="20862" spans="9:52" s="180" customFormat="1" x14ac:dyDescent="0.25">
      <c r="I20862" s="203"/>
      <c r="AZ20862" s="115"/>
    </row>
    <row r="20863" spans="9:52" s="180" customFormat="1" x14ac:dyDescent="0.25">
      <c r="I20863" s="203"/>
      <c r="AZ20863" s="115"/>
    </row>
    <row r="20864" spans="9:52" s="180" customFormat="1" x14ac:dyDescent="0.25">
      <c r="I20864" s="203"/>
      <c r="AZ20864" s="115"/>
    </row>
    <row r="20865" spans="9:52" s="180" customFormat="1" x14ac:dyDescent="0.25">
      <c r="I20865" s="203"/>
      <c r="AZ20865" s="115"/>
    </row>
    <row r="20866" spans="9:52" s="180" customFormat="1" x14ac:dyDescent="0.25">
      <c r="I20866" s="203"/>
      <c r="AZ20866" s="115"/>
    </row>
    <row r="20867" spans="9:52" s="180" customFormat="1" x14ac:dyDescent="0.25">
      <c r="I20867" s="203"/>
      <c r="AZ20867" s="115"/>
    </row>
    <row r="20868" spans="9:52" s="180" customFormat="1" x14ac:dyDescent="0.25">
      <c r="I20868" s="203"/>
      <c r="AZ20868" s="115"/>
    </row>
    <row r="20869" spans="9:52" s="180" customFormat="1" x14ac:dyDescent="0.25">
      <c r="I20869" s="203"/>
      <c r="AZ20869" s="115"/>
    </row>
    <row r="20870" spans="9:52" s="180" customFormat="1" x14ac:dyDescent="0.25">
      <c r="I20870" s="203"/>
      <c r="AZ20870" s="115"/>
    </row>
    <row r="20871" spans="9:52" s="180" customFormat="1" x14ac:dyDescent="0.25">
      <c r="I20871" s="203"/>
      <c r="AZ20871" s="115"/>
    </row>
    <row r="20872" spans="9:52" s="180" customFormat="1" x14ac:dyDescent="0.25">
      <c r="I20872" s="203"/>
      <c r="AZ20872" s="115"/>
    </row>
    <row r="20873" spans="9:52" s="180" customFormat="1" x14ac:dyDescent="0.25">
      <c r="I20873" s="203"/>
      <c r="AZ20873" s="115"/>
    </row>
    <row r="20874" spans="9:52" s="180" customFormat="1" x14ac:dyDescent="0.25">
      <c r="I20874" s="203"/>
      <c r="AZ20874" s="115"/>
    </row>
    <row r="20875" spans="9:52" s="180" customFormat="1" x14ac:dyDescent="0.25">
      <c r="I20875" s="203"/>
      <c r="AZ20875" s="115"/>
    </row>
    <row r="20876" spans="9:52" s="180" customFormat="1" x14ac:dyDescent="0.25">
      <c r="I20876" s="203"/>
      <c r="AZ20876" s="115"/>
    </row>
    <row r="20877" spans="9:52" s="180" customFormat="1" x14ac:dyDescent="0.25">
      <c r="I20877" s="203"/>
      <c r="AZ20877" s="115"/>
    </row>
    <row r="20878" spans="9:52" s="180" customFormat="1" x14ac:dyDescent="0.25">
      <c r="I20878" s="203"/>
      <c r="AZ20878" s="115"/>
    </row>
    <row r="20879" spans="9:52" s="180" customFormat="1" x14ac:dyDescent="0.25">
      <c r="I20879" s="203"/>
      <c r="AZ20879" s="115"/>
    </row>
    <row r="20880" spans="9:52" s="180" customFormat="1" x14ac:dyDescent="0.25">
      <c r="I20880" s="203"/>
      <c r="AZ20880" s="115"/>
    </row>
    <row r="20881" spans="9:52" s="180" customFormat="1" x14ac:dyDescent="0.25">
      <c r="I20881" s="203"/>
      <c r="AZ20881" s="115"/>
    </row>
    <row r="20882" spans="9:52" s="180" customFormat="1" x14ac:dyDescent="0.25">
      <c r="I20882" s="203"/>
      <c r="AZ20882" s="115"/>
    </row>
    <row r="20883" spans="9:52" s="180" customFormat="1" x14ac:dyDescent="0.25">
      <c r="I20883" s="203"/>
      <c r="AZ20883" s="115"/>
    </row>
    <row r="20884" spans="9:52" s="180" customFormat="1" x14ac:dyDescent="0.25">
      <c r="I20884" s="203"/>
      <c r="AZ20884" s="115"/>
    </row>
    <row r="20885" spans="9:52" s="180" customFormat="1" x14ac:dyDescent="0.25">
      <c r="I20885" s="203"/>
      <c r="AZ20885" s="115"/>
    </row>
    <row r="20886" spans="9:52" s="180" customFormat="1" x14ac:dyDescent="0.25">
      <c r="I20886" s="203"/>
      <c r="AZ20886" s="115"/>
    </row>
    <row r="20887" spans="9:52" s="180" customFormat="1" x14ac:dyDescent="0.25">
      <c r="I20887" s="203"/>
      <c r="AZ20887" s="115"/>
    </row>
    <row r="20888" spans="9:52" s="180" customFormat="1" x14ac:dyDescent="0.25">
      <c r="I20888" s="203"/>
      <c r="AZ20888" s="115"/>
    </row>
    <row r="20889" spans="9:52" s="180" customFormat="1" x14ac:dyDescent="0.25">
      <c r="I20889" s="203"/>
      <c r="AZ20889" s="115"/>
    </row>
    <row r="20890" spans="9:52" s="180" customFormat="1" x14ac:dyDescent="0.25">
      <c r="I20890" s="203"/>
      <c r="AZ20890" s="115"/>
    </row>
    <row r="20891" spans="9:52" s="180" customFormat="1" x14ac:dyDescent="0.25">
      <c r="I20891" s="203"/>
      <c r="AZ20891" s="115"/>
    </row>
    <row r="20892" spans="9:52" s="180" customFormat="1" x14ac:dyDescent="0.25">
      <c r="I20892" s="203"/>
      <c r="AZ20892" s="115"/>
    </row>
    <row r="20893" spans="9:52" s="180" customFormat="1" x14ac:dyDescent="0.25">
      <c r="I20893" s="203"/>
      <c r="AZ20893" s="115"/>
    </row>
    <row r="20894" spans="9:52" s="180" customFormat="1" x14ac:dyDescent="0.25">
      <c r="I20894" s="203"/>
      <c r="AZ20894" s="115"/>
    </row>
    <row r="20895" spans="9:52" s="180" customFormat="1" x14ac:dyDescent="0.25">
      <c r="I20895" s="203"/>
      <c r="AZ20895" s="115"/>
    </row>
    <row r="20896" spans="9:52" s="180" customFormat="1" x14ac:dyDescent="0.25">
      <c r="I20896" s="203"/>
      <c r="AZ20896" s="115"/>
    </row>
    <row r="20897" spans="9:52" s="180" customFormat="1" x14ac:dyDescent="0.25">
      <c r="I20897" s="203"/>
      <c r="AZ20897" s="115"/>
    </row>
    <row r="20898" spans="9:52" s="180" customFormat="1" x14ac:dyDescent="0.25">
      <c r="I20898" s="203"/>
      <c r="AZ20898" s="115"/>
    </row>
    <row r="20899" spans="9:52" s="180" customFormat="1" x14ac:dyDescent="0.25">
      <c r="I20899" s="203"/>
      <c r="AZ20899" s="115"/>
    </row>
    <row r="20900" spans="9:52" s="180" customFormat="1" x14ac:dyDescent="0.25">
      <c r="I20900" s="203"/>
      <c r="AZ20900" s="115"/>
    </row>
    <row r="20901" spans="9:52" s="180" customFormat="1" x14ac:dyDescent="0.25">
      <c r="I20901" s="203"/>
      <c r="AZ20901" s="115"/>
    </row>
    <row r="20902" spans="9:52" s="180" customFormat="1" x14ac:dyDescent="0.25">
      <c r="I20902" s="203"/>
      <c r="AZ20902" s="115"/>
    </row>
    <row r="20903" spans="9:52" s="180" customFormat="1" x14ac:dyDescent="0.25">
      <c r="I20903" s="203"/>
      <c r="AZ20903" s="115"/>
    </row>
    <row r="20904" spans="9:52" s="180" customFormat="1" x14ac:dyDescent="0.25">
      <c r="I20904" s="203"/>
      <c r="AZ20904" s="115"/>
    </row>
    <row r="20905" spans="9:52" s="180" customFormat="1" x14ac:dyDescent="0.25">
      <c r="I20905" s="203"/>
      <c r="AZ20905" s="115"/>
    </row>
    <row r="20906" spans="9:52" s="180" customFormat="1" x14ac:dyDescent="0.25">
      <c r="I20906" s="203"/>
      <c r="AZ20906" s="115"/>
    </row>
    <row r="20907" spans="9:52" s="180" customFormat="1" x14ac:dyDescent="0.25">
      <c r="I20907" s="203"/>
      <c r="AZ20907" s="115"/>
    </row>
    <row r="20908" spans="9:52" s="180" customFormat="1" x14ac:dyDescent="0.25">
      <c r="I20908" s="203"/>
      <c r="AZ20908" s="115"/>
    </row>
    <row r="20909" spans="9:52" s="180" customFormat="1" x14ac:dyDescent="0.25">
      <c r="I20909" s="203"/>
      <c r="AZ20909" s="115"/>
    </row>
    <row r="20910" spans="9:52" s="180" customFormat="1" x14ac:dyDescent="0.25">
      <c r="I20910" s="203"/>
      <c r="AZ20910" s="115"/>
    </row>
    <row r="20911" spans="9:52" s="180" customFormat="1" x14ac:dyDescent="0.25">
      <c r="I20911" s="203"/>
      <c r="AZ20911" s="115"/>
    </row>
    <row r="20912" spans="9:52" s="180" customFormat="1" x14ac:dyDescent="0.25">
      <c r="I20912" s="203"/>
      <c r="AZ20912" s="115"/>
    </row>
    <row r="20913" spans="9:52" s="180" customFormat="1" x14ac:dyDescent="0.25">
      <c r="I20913" s="203"/>
      <c r="AZ20913" s="115"/>
    </row>
    <row r="20914" spans="9:52" s="180" customFormat="1" x14ac:dyDescent="0.25">
      <c r="I20914" s="203"/>
      <c r="AZ20914" s="115"/>
    </row>
    <row r="20915" spans="9:52" s="180" customFormat="1" x14ac:dyDescent="0.25">
      <c r="I20915" s="203"/>
      <c r="AZ20915" s="115"/>
    </row>
    <row r="20916" spans="9:52" s="180" customFormat="1" x14ac:dyDescent="0.25">
      <c r="I20916" s="203"/>
      <c r="AZ20916" s="115"/>
    </row>
    <row r="20917" spans="9:52" s="180" customFormat="1" x14ac:dyDescent="0.25">
      <c r="I20917" s="203"/>
      <c r="AZ20917" s="115"/>
    </row>
    <row r="20918" spans="9:52" s="180" customFormat="1" x14ac:dyDescent="0.25">
      <c r="I20918" s="203"/>
      <c r="AZ20918" s="115"/>
    </row>
    <row r="20919" spans="9:52" s="180" customFormat="1" x14ac:dyDescent="0.25">
      <c r="I20919" s="203"/>
      <c r="AZ20919" s="115"/>
    </row>
    <row r="20920" spans="9:52" s="180" customFormat="1" x14ac:dyDescent="0.25">
      <c r="I20920" s="203"/>
      <c r="AZ20920" s="115"/>
    </row>
    <row r="20921" spans="9:52" s="180" customFormat="1" x14ac:dyDescent="0.25">
      <c r="I20921" s="203"/>
      <c r="AZ20921" s="115"/>
    </row>
    <row r="20922" spans="9:52" s="180" customFormat="1" x14ac:dyDescent="0.25">
      <c r="I20922" s="203"/>
      <c r="AZ20922" s="115"/>
    </row>
    <row r="20923" spans="9:52" s="180" customFormat="1" x14ac:dyDescent="0.25">
      <c r="I20923" s="203"/>
      <c r="AZ20923" s="115"/>
    </row>
    <row r="20924" spans="9:52" s="180" customFormat="1" x14ac:dyDescent="0.25">
      <c r="I20924" s="203"/>
      <c r="AZ20924" s="115"/>
    </row>
    <row r="20925" spans="9:52" s="180" customFormat="1" x14ac:dyDescent="0.25">
      <c r="I20925" s="203"/>
      <c r="AZ20925" s="115"/>
    </row>
    <row r="20926" spans="9:52" s="180" customFormat="1" x14ac:dyDescent="0.25">
      <c r="I20926" s="203"/>
      <c r="AZ20926" s="115"/>
    </row>
    <row r="20927" spans="9:52" s="180" customFormat="1" x14ac:dyDescent="0.25">
      <c r="I20927" s="203"/>
      <c r="AZ20927" s="115"/>
    </row>
    <row r="20928" spans="9:52" s="180" customFormat="1" x14ac:dyDescent="0.25">
      <c r="I20928" s="203"/>
      <c r="AZ20928" s="115"/>
    </row>
    <row r="20929" spans="9:52" s="180" customFormat="1" x14ac:dyDescent="0.25">
      <c r="I20929" s="203"/>
      <c r="AZ20929" s="115"/>
    </row>
    <row r="20930" spans="9:52" s="180" customFormat="1" x14ac:dyDescent="0.25">
      <c r="I20930" s="203"/>
      <c r="AZ20930" s="115"/>
    </row>
    <row r="20931" spans="9:52" s="180" customFormat="1" x14ac:dyDescent="0.25">
      <c r="I20931" s="203"/>
      <c r="AZ20931" s="115"/>
    </row>
    <row r="20932" spans="9:52" s="180" customFormat="1" x14ac:dyDescent="0.25">
      <c r="I20932" s="203"/>
      <c r="AZ20932" s="115"/>
    </row>
    <row r="20933" spans="9:52" s="180" customFormat="1" x14ac:dyDescent="0.25">
      <c r="I20933" s="203"/>
      <c r="AZ20933" s="115"/>
    </row>
    <row r="20934" spans="9:52" s="180" customFormat="1" x14ac:dyDescent="0.25">
      <c r="I20934" s="203"/>
      <c r="AZ20934" s="115"/>
    </row>
    <row r="20935" spans="9:52" s="180" customFormat="1" x14ac:dyDescent="0.25">
      <c r="I20935" s="203"/>
      <c r="AZ20935" s="115"/>
    </row>
    <row r="20936" spans="9:52" s="180" customFormat="1" x14ac:dyDescent="0.25">
      <c r="I20936" s="203"/>
      <c r="AZ20936" s="115"/>
    </row>
    <row r="20937" spans="9:52" s="180" customFormat="1" x14ac:dyDescent="0.25">
      <c r="I20937" s="203"/>
      <c r="AZ20937" s="115"/>
    </row>
    <row r="20938" spans="9:52" s="180" customFormat="1" x14ac:dyDescent="0.25">
      <c r="I20938" s="203"/>
      <c r="AZ20938" s="115"/>
    </row>
    <row r="20939" spans="9:52" s="180" customFormat="1" x14ac:dyDescent="0.25">
      <c r="I20939" s="203"/>
      <c r="AZ20939" s="115"/>
    </row>
    <row r="20940" spans="9:52" s="180" customFormat="1" x14ac:dyDescent="0.25">
      <c r="I20940" s="203"/>
      <c r="AZ20940" s="115"/>
    </row>
    <row r="20941" spans="9:52" s="180" customFormat="1" x14ac:dyDescent="0.25">
      <c r="I20941" s="203"/>
      <c r="AZ20941" s="115"/>
    </row>
    <row r="20942" spans="9:52" s="180" customFormat="1" x14ac:dyDescent="0.25">
      <c r="I20942" s="203"/>
      <c r="AZ20942" s="115"/>
    </row>
    <row r="20943" spans="9:52" s="180" customFormat="1" x14ac:dyDescent="0.25">
      <c r="I20943" s="203"/>
      <c r="AZ20943" s="115"/>
    </row>
    <row r="20944" spans="9:52" s="180" customFormat="1" x14ac:dyDescent="0.25">
      <c r="I20944" s="203"/>
      <c r="AZ20944" s="115"/>
    </row>
    <row r="20945" spans="9:52" s="180" customFormat="1" x14ac:dyDescent="0.25">
      <c r="I20945" s="203"/>
      <c r="AZ20945" s="115"/>
    </row>
    <row r="20946" spans="9:52" s="180" customFormat="1" x14ac:dyDescent="0.25">
      <c r="I20946" s="203"/>
      <c r="AZ20946" s="115"/>
    </row>
    <row r="20947" spans="9:52" s="180" customFormat="1" x14ac:dyDescent="0.25">
      <c r="I20947" s="203"/>
      <c r="AZ20947" s="115"/>
    </row>
    <row r="20948" spans="9:52" s="180" customFormat="1" x14ac:dyDescent="0.25">
      <c r="I20948" s="203"/>
      <c r="AZ20948" s="115"/>
    </row>
    <row r="20949" spans="9:52" s="180" customFormat="1" x14ac:dyDescent="0.25">
      <c r="I20949" s="203"/>
      <c r="AZ20949" s="115"/>
    </row>
    <row r="20950" spans="9:52" s="180" customFormat="1" x14ac:dyDescent="0.25">
      <c r="I20950" s="203"/>
      <c r="AZ20950" s="115"/>
    </row>
    <row r="20951" spans="9:52" s="180" customFormat="1" x14ac:dyDescent="0.25">
      <c r="I20951" s="203"/>
      <c r="AZ20951" s="115"/>
    </row>
    <row r="20952" spans="9:52" s="180" customFormat="1" x14ac:dyDescent="0.25">
      <c r="I20952" s="203"/>
      <c r="AZ20952" s="115"/>
    </row>
    <row r="20953" spans="9:52" s="180" customFormat="1" x14ac:dyDescent="0.25">
      <c r="I20953" s="203"/>
      <c r="AZ20953" s="115"/>
    </row>
    <row r="20954" spans="9:52" s="180" customFormat="1" x14ac:dyDescent="0.25">
      <c r="I20954" s="203"/>
      <c r="AZ20954" s="115"/>
    </row>
    <row r="20955" spans="9:52" s="180" customFormat="1" x14ac:dyDescent="0.25">
      <c r="I20955" s="203"/>
      <c r="AZ20955" s="115"/>
    </row>
    <row r="20956" spans="9:52" s="180" customFormat="1" x14ac:dyDescent="0.25">
      <c r="I20956" s="203"/>
      <c r="AZ20956" s="115"/>
    </row>
    <row r="20957" spans="9:52" s="180" customFormat="1" x14ac:dyDescent="0.25">
      <c r="I20957" s="203"/>
      <c r="AZ20957" s="115"/>
    </row>
    <row r="20958" spans="9:52" s="180" customFormat="1" x14ac:dyDescent="0.25">
      <c r="I20958" s="203"/>
      <c r="AZ20958" s="115"/>
    </row>
    <row r="20959" spans="9:52" s="180" customFormat="1" x14ac:dyDescent="0.25">
      <c r="I20959" s="203"/>
      <c r="AZ20959" s="115"/>
    </row>
    <row r="20960" spans="9:52" s="180" customFormat="1" x14ac:dyDescent="0.25">
      <c r="I20960" s="203"/>
      <c r="AZ20960" s="115"/>
    </row>
    <row r="20961" spans="9:52" s="180" customFormat="1" x14ac:dyDescent="0.25">
      <c r="I20961" s="203"/>
      <c r="AZ20961" s="115"/>
    </row>
    <row r="20962" spans="9:52" s="180" customFormat="1" x14ac:dyDescent="0.25">
      <c r="I20962" s="203"/>
      <c r="AZ20962" s="115"/>
    </row>
    <row r="20963" spans="9:52" s="180" customFormat="1" x14ac:dyDescent="0.25">
      <c r="I20963" s="203"/>
      <c r="AZ20963" s="115"/>
    </row>
    <row r="20964" spans="9:52" s="180" customFormat="1" x14ac:dyDescent="0.25">
      <c r="I20964" s="203"/>
      <c r="AZ20964" s="115"/>
    </row>
    <row r="20965" spans="9:52" s="180" customFormat="1" x14ac:dyDescent="0.25">
      <c r="I20965" s="203"/>
      <c r="AZ20965" s="115"/>
    </row>
    <row r="20966" spans="9:52" s="180" customFormat="1" x14ac:dyDescent="0.25">
      <c r="I20966" s="203"/>
      <c r="AZ20966" s="115"/>
    </row>
    <row r="20967" spans="9:52" s="180" customFormat="1" x14ac:dyDescent="0.25">
      <c r="I20967" s="203"/>
      <c r="AZ20967" s="115"/>
    </row>
    <row r="20968" spans="9:52" s="180" customFormat="1" x14ac:dyDescent="0.25">
      <c r="I20968" s="203"/>
      <c r="AZ20968" s="115"/>
    </row>
    <row r="20969" spans="9:52" s="180" customFormat="1" x14ac:dyDescent="0.25">
      <c r="I20969" s="203"/>
      <c r="AZ20969" s="115"/>
    </row>
    <row r="20970" spans="9:52" s="180" customFormat="1" x14ac:dyDescent="0.25">
      <c r="I20970" s="203"/>
      <c r="AZ20970" s="115"/>
    </row>
    <row r="20971" spans="9:52" s="180" customFormat="1" x14ac:dyDescent="0.25">
      <c r="I20971" s="203"/>
      <c r="AZ20971" s="115"/>
    </row>
    <row r="20972" spans="9:52" s="180" customFormat="1" x14ac:dyDescent="0.25">
      <c r="I20972" s="203"/>
      <c r="AZ20972" s="115"/>
    </row>
    <row r="20973" spans="9:52" s="180" customFormat="1" x14ac:dyDescent="0.25">
      <c r="I20973" s="203"/>
      <c r="AZ20973" s="115"/>
    </row>
    <row r="20974" spans="9:52" s="180" customFormat="1" x14ac:dyDescent="0.25">
      <c r="I20974" s="203"/>
      <c r="AZ20974" s="115"/>
    </row>
    <row r="20975" spans="9:52" s="180" customFormat="1" x14ac:dyDescent="0.25">
      <c r="I20975" s="203"/>
      <c r="AZ20975" s="115"/>
    </row>
    <row r="20976" spans="9:52" s="180" customFormat="1" x14ac:dyDescent="0.25">
      <c r="I20976" s="203"/>
      <c r="AZ20976" s="115"/>
    </row>
    <row r="20977" spans="9:52" s="180" customFormat="1" x14ac:dyDescent="0.25">
      <c r="I20977" s="203"/>
      <c r="AZ20977" s="115"/>
    </row>
    <row r="20978" spans="9:52" s="180" customFormat="1" x14ac:dyDescent="0.25">
      <c r="I20978" s="203"/>
      <c r="AZ20978" s="115"/>
    </row>
    <row r="20979" spans="9:52" s="180" customFormat="1" x14ac:dyDescent="0.25">
      <c r="I20979" s="203"/>
      <c r="AZ20979" s="115"/>
    </row>
    <row r="20980" spans="9:52" s="180" customFormat="1" x14ac:dyDescent="0.25">
      <c r="I20980" s="203"/>
      <c r="AZ20980" s="115"/>
    </row>
    <row r="20981" spans="9:52" s="180" customFormat="1" x14ac:dyDescent="0.25">
      <c r="I20981" s="203"/>
      <c r="AZ20981" s="115"/>
    </row>
    <row r="20982" spans="9:52" s="180" customFormat="1" x14ac:dyDescent="0.25">
      <c r="I20982" s="203"/>
      <c r="AZ20982" s="115"/>
    </row>
    <row r="20983" spans="9:52" s="180" customFormat="1" x14ac:dyDescent="0.25">
      <c r="I20983" s="203"/>
      <c r="AZ20983" s="115"/>
    </row>
    <row r="20984" spans="9:52" s="180" customFormat="1" x14ac:dyDescent="0.25">
      <c r="I20984" s="203"/>
      <c r="AZ20984" s="115"/>
    </row>
    <row r="20985" spans="9:52" s="180" customFormat="1" x14ac:dyDescent="0.25">
      <c r="I20985" s="203"/>
      <c r="AZ20985" s="115"/>
    </row>
    <row r="20986" spans="9:52" s="180" customFormat="1" x14ac:dyDescent="0.25">
      <c r="I20986" s="203"/>
      <c r="AZ20986" s="115"/>
    </row>
    <row r="20987" spans="9:52" s="180" customFormat="1" x14ac:dyDescent="0.25">
      <c r="I20987" s="203"/>
      <c r="AZ20987" s="115"/>
    </row>
    <row r="20988" spans="9:52" s="180" customFormat="1" x14ac:dyDescent="0.25">
      <c r="I20988" s="203"/>
      <c r="AZ20988" s="115"/>
    </row>
    <row r="20989" spans="9:52" s="180" customFormat="1" x14ac:dyDescent="0.25">
      <c r="I20989" s="203"/>
      <c r="AZ20989" s="115"/>
    </row>
    <row r="20990" spans="9:52" s="180" customFormat="1" x14ac:dyDescent="0.25">
      <c r="I20990" s="203"/>
      <c r="AZ20990" s="115"/>
    </row>
    <row r="20991" spans="9:52" s="180" customFormat="1" x14ac:dyDescent="0.25">
      <c r="I20991" s="203"/>
      <c r="AZ20991" s="115"/>
    </row>
    <row r="20992" spans="9:52" s="180" customFormat="1" x14ac:dyDescent="0.25">
      <c r="I20992" s="203"/>
      <c r="AZ20992" s="115"/>
    </row>
    <row r="20993" spans="9:52" s="180" customFormat="1" x14ac:dyDescent="0.25">
      <c r="I20993" s="203"/>
      <c r="AZ20993" s="115"/>
    </row>
    <row r="20994" spans="9:52" s="180" customFormat="1" x14ac:dyDescent="0.25">
      <c r="I20994" s="203"/>
      <c r="AZ20994" s="115"/>
    </row>
    <row r="20995" spans="9:52" s="180" customFormat="1" x14ac:dyDescent="0.25">
      <c r="I20995" s="203"/>
      <c r="AZ20995" s="115"/>
    </row>
    <row r="20996" spans="9:52" s="180" customFormat="1" x14ac:dyDescent="0.25">
      <c r="I20996" s="203"/>
      <c r="AZ20996" s="115"/>
    </row>
    <row r="20997" spans="9:52" s="180" customFormat="1" x14ac:dyDescent="0.25">
      <c r="I20997" s="203"/>
      <c r="AZ20997" s="115"/>
    </row>
    <row r="20998" spans="9:52" s="180" customFormat="1" x14ac:dyDescent="0.25">
      <c r="I20998" s="203"/>
      <c r="AZ20998" s="115"/>
    </row>
    <row r="20999" spans="9:52" s="180" customFormat="1" x14ac:dyDescent="0.25">
      <c r="I20999" s="203"/>
      <c r="AZ20999" s="115"/>
    </row>
    <row r="21000" spans="9:52" s="180" customFormat="1" x14ac:dyDescent="0.25">
      <c r="I21000" s="203"/>
      <c r="AZ21000" s="115"/>
    </row>
    <row r="21001" spans="9:52" s="180" customFormat="1" x14ac:dyDescent="0.25">
      <c r="I21001" s="203"/>
      <c r="AZ21001" s="115"/>
    </row>
    <row r="21002" spans="9:52" s="180" customFormat="1" x14ac:dyDescent="0.25">
      <c r="I21002" s="203"/>
      <c r="AZ21002" s="115"/>
    </row>
    <row r="21003" spans="9:52" s="180" customFormat="1" x14ac:dyDescent="0.25">
      <c r="I21003" s="203"/>
      <c r="AZ21003" s="115"/>
    </row>
    <row r="21004" spans="9:52" s="180" customFormat="1" x14ac:dyDescent="0.25">
      <c r="I21004" s="203"/>
      <c r="AZ21004" s="115"/>
    </row>
    <row r="21005" spans="9:52" s="180" customFormat="1" x14ac:dyDescent="0.25">
      <c r="I21005" s="203"/>
      <c r="AZ21005" s="115"/>
    </row>
    <row r="21006" spans="9:52" s="180" customFormat="1" x14ac:dyDescent="0.25">
      <c r="I21006" s="203"/>
      <c r="AZ21006" s="115"/>
    </row>
    <row r="21007" spans="9:52" s="180" customFormat="1" x14ac:dyDescent="0.25">
      <c r="I21007" s="203"/>
      <c r="AZ21007" s="115"/>
    </row>
    <row r="21008" spans="9:52" s="180" customFormat="1" x14ac:dyDescent="0.25">
      <c r="I21008" s="203"/>
      <c r="AZ21008" s="115"/>
    </row>
    <row r="21009" spans="9:52" s="180" customFormat="1" x14ac:dyDescent="0.25">
      <c r="I21009" s="203"/>
      <c r="AZ21009" s="115"/>
    </row>
    <row r="21010" spans="9:52" s="180" customFormat="1" x14ac:dyDescent="0.25">
      <c r="I21010" s="203"/>
      <c r="AZ21010" s="115"/>
    </row>
    <row r="21011" spans="9:52" s="180" customFormat="1" x14ac:dyDescent="0.25">
      <c r="I21011" s="203"/>
      <c r="AZ21011" s="115"/>
    </row>
    <row r="21012" spans="9:52" s="180" customFormat="1" x14ac:dyDescent="0.25">
      <c r="I21012" s="203"/>
      <c r="AZ21012" s="115"/>
    </row>
    <row r="21013" spans="9:52" s="180" customFormat="1" x14ac:dyDescent="0.25">
      <c r="I21013" s="203"/>
      <c r="AZ21013" s="115"/>
    </row>
    <row r="21014" spans="9:52" s="180" customFormat="1" x14ac:dyDescent="0.25">
      <c r="I21014" s="203"/>
      <c r="AZ21014" s="115"/>
    </row>
    <row r="21015" spans="9:52" s="180" customFormat="1" x14ac:dyDescent="0.25">
      <c r="I21015" s="203"/>
      <c r="AZ21015" s="115"/>
    </row>
    <row r="21016" spans="9:52" s="180" customFormat="1" x14ac:dyDescent="0.25">
      <c r="I21016" s="203"/>
      <c r="AZ21016" s="115"/>
    </row>
    <row r="21017" spans="9:52" s="180" customFormat="1" x14ac:dyDescent="0.25">
      <c r="I21017" s="203"/>
      <c r="AZ21017" s="115"/>
    </row>
    <row r="21018" spans="9:52" s="180" customFormat="1" x14ac:dyDescent="0.25">
      <c r="I21018" s="203"/>
      <c r="AZ21018" s="115"/>
    </row>
    <row r="21019" spans="9:52" s="180" customFormat="1" x14ac:dyDescent="0.25">
      <c r="I21019" s="203"/>
      <c r="AZ21019" s="115"/>
    </row>
    <row r="21020" spans="9:52" s="180" customFormat="1" x14ac:dyDescent="0.25">
      <c r="I21020" s="203"/>
      <c r="AZ21020" s="115"/>
    </row>
    <row r="21021" spans="9:52" s="180" customFormat="1" x14ac:dyDescent="0.25">
      <c r="I21021" s="203"/>
      <c r="AZ21021" s="115"/>
    </row>
    <row r="21022" spans="9:52" s="180" customFormat="1" x14ac:dyDescent="0.25">
      <c r="I21022" s="203"/>
      <c r="AZ21022" s="115"/>
    </row>
    <row r="21023" spans="9:52" s="180" customFormat="1" x14ac:dyDescent="0.25">
      <c r="I21023" s="203"/>
      <c r="AZ21023" s="115"/>
    </row>
    <row r="21024" spans="9:52" s="180" customFormat="1" x14ac:dyDescent="0.25">
      <c r="I21024" s="203"/>
      <c r="AZ21024" s="115"/>
    </row>
    <row r="21025" spans="9:52" s="180" customFormat="1" x14ac:dyDescent="0.25">
      <c r="I21025" s="203"/>
      <c r="AZ21025" s="115"/>
    </row>
    <row r="21026" spans="9:52" s="180" customFormat="1" x14ac:dyDescent="0.25">
      <c r="I21026" s="203"/>
      <c r="AZ21026" s="115"/>
    </row>
    <row r="21027" spans="9:52" s="180" customFormat="1" x14ac:dyDescent="0.25">
      <c r="I21027" s="203"/>
      <c r="AZ21027" s="115"/>
    </row>
    <row r="21028" spans="9:52" s="180" customFormat="1" x14ac:dyDescent="0.25">
      <c r="I21028" s="203"/>
      <c r="AZ21028" s="115"/>
    </row>
    <row r="21029" spans="9:52" s="180" customFormat="1" x14ac:dyDescent="0.25">
      <c r="I21029" s="203"/>
      <c r="AZ21029" s="115"/>
    </row>
    <row r="21030" spans="9:52" s="180" customFormat="1" x14ac:dyDescent="0.25">
      <c r="I21030" s="203"/>
      <c r="AZ21030" s="115"/>
    </row>
    <row r="21031" spans="9:52" s="180" customFormat="1" x14ac:dyDescent="0.25">
      <c r="I21031" s="203"/>
      <c r="AZ21031" s="115"/>
    </row>
    <row r="21032" spans="9:52" s="180" customFormat="1" x14ac:dyDescent="0.25">
      <c r="I21032" s="203"/>
      <c r="AZ21032" s="115"/>
    </row>
    <row r="21033" spans="9:52" s="180" customFormat="1" x14ac:dyDescent="0.25">
      <c r="I21033" s="203"/>
      <c r="AZ21033" s="115"/>
    </row>
    <row r="21034" spans="9:52" s="180" customFormat="1" x14ac:dyDescent="0.25">
      <c r="I21034" s="203"/>
      <c r="AZ21034" s="115"/>
    </row>
    <row r="21035" spans="9:52" s="180" customFormat="1" x14ac:dyDescent="0.25">
      <c r="I21035" s="203"/>
      <c r="AZ21035" s="115"/>
    </row>
    <row r="21036" spans="9:52" s="180" customFormat="1" x14ac:dyDescent="0.25">
      <c r="I21036" s="203"/>
      <c r="AZ21036" s="115"/>
    </row>
    <row r="21037" spans="9:52" s="180" customFormat="1" x14ac:dyDescent="0.25">
      <c r="I21037" s="203"/>
      <c r="AZ21037" s="115"/>
    </row>
    <row r="21038" spans="9:52" s="180" customFormat="1" x14ac:dyDescent="0.25">
      <c r="I21038" s="203"/>
      <c r="AZ21038" s="115"/>
    </row>
    <row r="21039" spans="9:52" s="180" customFormat="1" x14ac:dyDescent="0.25">
      <c r="I21039" s="203"/>
      <c r="AZ21039" s="115"/>
    </row>
    <row r="21040" spans="9:52" s="180" customFormat="1" x14ac:dyDescent="0.25">
      <c r="I21040" s="203"/>
      <c r="AZ21040" s="115"/>
    </row>
    <row r="21041" spans="9:52" s="180" customFormat="1" x14ac:dyDescent="0.25">
      <c r="I21041" s="203"/>
      <c r="AZ21041" s="115"/>
    </row>
    <row r="21042" spans="9:52" s="180" customFormat="1" x14ac:dyDescent="0.25">
      <c r="I21042" s="203"/>
      <c r="AZ21042" s="115"/>
    </row>
    <row r="21043" spans="9:52" s="180" customFormat="1" x14ac:dyDescent="0.25">
      <c r="I21043" s="203"/>
      <c r="AZ21043" s="115"/>
    </row>
    <row r="21044" spans="9:52" s="180" customFormat="1" x14ac:dyDescent="0.25">
      <c r="I21044" s="203"/>
      <c r="AZ21044" s="115"/>
    </row>
    <row r="21045" spans="9:52" s="180" customFormat="1" x14ac:dyDescent="0.25">
      <c r="I21045" s="203"/>
      <c r="AZ21045" s="115"/>
    </row>
    <row r="21046" spans="9:52" s="180" customFormat="1" x14ac:dyDescent="0.25">
      <c r="I21046" s="203"/>
      <c r="AZ21046" s="115"/>
    </row>
    <row r="21047" spans="9:52" s="180" customFormat="1" x14ac:dyDescent="0.25">
      <c r="I21047" s="203"/>
      <c r="AZ21047" s="115"/>
    </row>
    <row r="21048" spans="9:52" s="180" customFormat="1" x14ac:dyDescent="0.25">
      <c r="I21048" s="203"/>
      <c r="AZ21048" s="115"/>
    </row>
    <row r="21049" spans="9:52" s="180" customFormat="1" x14ac:dyDescent="0.25">
      <c r="I21049" s="203"/>
      <c r="AZ21049" s="115"/>
    </row>
    <row r="21050" spans="9:52" s="180" customFormat="1" x14ac:dyDescent="0.25">
      <c r="I21050" s="203"/>
      <c r="AZ21050" s="115"/>
    </row>
    <row r="21051" spans="9:52" s="180" customFormat="1" x14ac:dyDescent="0.25">
      <c r="I21051" s="203"/>
      <c r="AZ21051" s="115"/>
    </row>
    <row r="21052" spans="9:52" s="180" customFormat="1" x14ac:dyDescent="0.25">
      <c r="I21052" s="203"/>
      <c r="AZ21052" s="115"/>
    </row>
    <row r="21053" spans="9:52" s="180" customFormat="1" x14ac:dyDescent="0.25">
      <c r="I21053" s="203"/>
      <c r="AZ21053" s="115"/>
    </row>
    <row r="21054" spans="9:52" s="180" customFormat="1" x14ac:dyDescent="0.25">
      <c r="I21054" s="203"/>
      <c r="AZ21054" s="115"/>
    </row>
    <row r="21055" spans="9:52" s="180" customFormat="1" x14ac:dyDescent="0.25">
      <c r="I21055" s="203"/>
      <c r="AZ21055" s="115"/>
    </row>
    <row r="21056" spans="9:52" s="180" customFormat="1" x14ac:dyDescent="0.25">
      <c r="I21056" s="203"/>
      <c r="AZ21056" s="115"/>
    </row>
    <row r="21057" spans="9:52" s="180" customFormat="1" x14ac:dyDescent="0.25">
      <c r="I21057" s="203"/>
      <c r="AZ21057" s="115"/>
    </row>
    <row r="21058" spans="9:52" s="180" customFormat="1" x14ac:dyDescent="0.25">
      <c r="I21058" s="203"/>
      <c r="AZ21058" s="115"/>
    </row>
    <row r="21059" spans="9:52" s="180" customFormat="1" x14ac:dyDescent="0.25">
      <c r="I21059" s="203"/>
      <c r="AZ21059" s="115"/>
    </row>
    <row r="21060" spans="9:52" s="180" customFormat="1" x14ac:dyDescent="0.25">
      <c r="I21060" s="203"/>
      <c r="AZ21060" s="115"/>
    </row>
    <row r="21061" spans="9:52" s="180" customFormat="1" x14ac:dyDescent="0.25">
      <c r="I21061" s="203"/>
      <c r="AZ21061" s="115"/>
    </row>
    <row r="21062" spans="9:52" s="180" customFormat="1" x14ac:dyDescent="0.25">
      <c r="I21062" s="203"/>
      <c r="AZ21062" s="115"/>
    </row>
    <row r="21063" spans="9:52" s="180" customFormat="1" x14ac:dyDescent="0.25">
      <c r="I21063" s="203"/>
      <c r="AZ21063" s="115"/>
    </row>
    <row r="21064" spans="9:52" s="180" customFormat="1" x14ac:dyDescent="0.25">
      <c r="I21064" s="203"/>
      <c r="AZ21064" s="115"/>
    </row>
    <row r="21065" spans="9:52" s="180" customFormat="1" x14ac:dyDescent="0.25">
      <c r="I21065" s="203"/>
      <c r="AZ21065" s="115"/>
    </row>
    <row r="21066" spans="9:52" s="180" customFormat="1" x14ac:dyDescent="0.25">
      <c r="I21066" s="203"/>
      <c r="AZ21066" s="115"/>
    </row>
    <row r="21067" spans="9:52" s="180" customFormat="1" x14ac:dyDescent="0.25">
      <c r="I21067" s="203"/>
      <c r="AZ21067" s="115"/>
    </row>
    <row r="21068" spans="9:52" s="180" customFormat="1" x14ac:dyDescent="0.25">
      <c r="I21068" s="203"/>
      <c r="AZ21068" s="115"/>
    </row>
    <row r="21069" spans="9:52" s="180" customFormat="1" x14ac:dyDescent="0.25">
      <c r="I21069" s="203"/>
      <c r="AZ21069" s="115"/>
    </row>
    <row r="21070" spans="9:52" s="180" customFormat="1" x14ac:dyDescent="0.25">
      <c r="I21070" s="203"/>
      <c r="AZ21070" s="115"/>
    </row>
    <row r="21071" spans="9:52" s="180" customFormat="1" x14ac:dyDescent="0.25">
      <c r="I21071" s="203"/>
      <c r="AZ21071" s="115"/>
    </row>
    <row r="21072" spans="9:52" s="180" customFormat="1" x14ac:dyDescent="0.25">
      <c r="I21072" s="203"/>
      <c r="AZ21072" s="115"/>
    </row>
    <row r="21073" spans="9:52" s="180" customFormat="1" x14ac:dyDescent="0.25">
      <c r="I21073" s="203"/>
      <c r="AZ21073" s="115"/>
    </row>
    <row r="21074" spans="9:52" s="180" customFormat="1" x14ac:dyDescent="0.25">
      <c r="I21074" s="203"/>
      <c r="AZ21074" s="115"/>
    </row>
    <row r="21075" spans="9:52" s="180" customFormat="1" x14ac:dyDescent="0.25">
      <c r="I21075" s="203"/>
      <c r="AZ21075" s="115"/>
    </row>
    <row r="21076" spans="9:52" s="180" customFormat="1" x14ac:dyDescent="0.25">
      <c r="I21076" s="203"/>
      <c r="AZ21076" s="115"/>
    </row>
    <row r="21077" spans="9:52" s="180" customFormat="1" x14ac:dyDescent="0.25">
      <c r="I21077" s="203"/>
      <c r="AZ21077" s="115"/>
    </row>
    <row r="21078" spans="9:52" s="180" customFormat="1" x14ac:dyDescent="0.25">
      <c r="I21078" s="203"/>
      <c r="AZ21078" s="115"/>
    </row>
    <row r="21079" spans="9:52" s="180" customFormat="1" x14ac:dyDescent="0.25">
      <c r="I21079" s="203"/>
      <c r="AZ21079" s="115"/>
    </row>
    <row r="21080" spans="9:52" s="180" customFormat="1" x14ac:dyDescent="0.25">
      <c r="I21080" s="203"/>
      <c r="AZ21080" s="115"/>
    </row>
    <row r="21081" spans="9:52" s="180" customFormat="1" x14ac:dyDescent="0.25">
      <c r="I21081" s="203"/>
      <c r="AZ21081" s="115"/>
    </row>
    <row r="21082" spans="9:52" s="180" customFormat="1" x14ac:dyDescent="0.25">
      <c r="I21082" s="203"/>
      <c r="AZ21082" s="115"/>
    </row>
    <row r="21083" spans="9:52" s="180" customFormat="1" x14ac:dyDescent="0.25">
      <c r="I21083" s="203"/>
      <c r="AZ21083" s="115"/>
    </row>
    <row r="21084" spans="9:52" s="180" customFormat="1" x14ac:dyDescent="0.25">
      <c r="I21084" s="203"/>
      <c r="AZ21084" s="115"/>
    </row>
    <row r="21085" spans="9:52" s="180" customFormat="1" x14ac:dyDescent="0.25">
      <c r="I21085" s="203"/>
      <c r="AZ21085" s="115"/>
    </row>
    <row r="21086" spans="9:52" s="180" customFormat="1" x14ac:dyDescent="0.25">
      <c r="I21086" s="203"/>
      <c r="AZ21086" s="115"/>
    </row>
    <row r="21087" spans="9:52" s="180" customFormat="1" x14ac:dyDescent="0.25">
      <c r="I21087" s="203"/>
      <c r="AZ21087" s="115"/>
    </row>
    <row r="21088" spans="9:52" s="180" customFormat="1" x14ac:dyDescent="0.25">
      <c r="I21088" s="203"/>
      <c r="AZ21088" s="115"/>
    </row>
    <row r="21089" spans="9:52" s="180" customFormat="1" x14ac:dyDescent="0.25">
      <c r="I21089" s="203"/>
      <c r="AZ21089" s="115"/>
    </row>
    <row r="21090" spans="9:52" s="180" customFormat="1" x14ac:dyDescent="0.25">
      <c r="I21090" s="203"/>
      <c r="AZ21090" s="115"/>
    </row>
    <row r="21091" spans="9:52" s="180" customFormat="1" x14ac:dyDescent="0.25">
      <c r="I21091" s="203"/>
      <c r="AZ21091" s="115"/>
    </row>
    <row r="21092" spans="9:52" s="180" customFormat="1" x14ac:dyDescent="0.25">
      <c r="I21092" s="203"/>
      <c r="AZ21092" s="115"/>
    </row>
    <row r="21093" spans="9:52" s="180" customFormat="1" x14ac:dyDescent="0.25">
      <c r="I21093" s="203"/>
      <c r="AZ21093" s="115"/>
    </row>
    <row r="21094" spans="9:52" s="180" customFormat="1" x14ac:dyDescent="0.25">
      <c r="I21094" s="203"/>
      <c r="AZ21094" s="115"/>
    </row>
    <row r="21095" spans="9:52" s="180" customFormat="1" x14ac:dyDescent="0.25">
      <c r="I21095" s="203"/>
      <c r="AZ21095" s="115"/>
    </row>
    <row r="21096" spans="9:52" s="180" customFormat="1" x14ac:dyDescent="0.25">
      <c r="I21096" s="203"/>
      <c r="AZ21096" s="115"/>
    </row>
    <row r="21097" spans="9:52" s="180" customFormat="1" x14ac:dyDescent="0.25">
      <c r="I21097" s="203"/>
      <c r="AZ21097" s="115"/>
    </row>
    <row r="21098" spans="9:52" s="180" customFormat="1" x14ac:dyDescent="0.25">
      <c r="I21098" s="203"/>
      <c r="AZ21098" s="115"/>
    </row>
    <row r="21099" spans="9:52" s="180" customFormat="1" x14ac:dyDescent="0.25">
      <c r="I21099" s="203"/>
      <c r="AZ21099" s="115"/>
    </row>
    <row r="21100" spans="9:52" s="180" customFormat="1" x14ac:dyDescent="0.25">
      <c r="I21100" s="203"/>
      <c r="AZ21100" s="115"/>
    </row>
    <row r="21101" spans="9:52" s="180" customFormat="1" x14ac:dyDescent="0.25">
      <c r="I21101" s="203"/>
      <c r="AZ21101" s="115"/>
    </row>
    <row r="21102" spans="9:52" s="180" customFormat="1" x14ac:dyDescent="0.25">
      <c r="I21102" s="203"/>
      <c r="AZ21102" s="115"/>
    </row>
    <row r="21103" spans="9:52" s="180" customFormat="1" x14ac:dyDescent="0.25">
      <c r="I21103" s="203"/>
      <c r="AZ21103" s="115"/>
    </row>
    <row r="21104" spans="9:52" s="180" customFormat="1" x14ac:dyDescent="0.25">
      <c r="I21104" s="203"/>
      <c r="AZ21104" s="115"/>
    </row>
    <row r="21105" spans="9:52" s="180" customFormat="1" x14ac:dyDescent="0.25">
      <c r="I21105" s="203"/>
      <c r="AZ21105" s="115"/>
    </row>
    <row r="21106" spans="9:52" s="180" customFormat="1" x14ac:dyDescent="0.25">
      <c r="I21106" s="203"/>
      <c r="AZ21106" s="115"/>
    </row>
    <row r="21107" spans="9:52" s="180" customFormat="1" x14ac:dyDescent="0.25">
      <c r="I21107" s="203"/>
      <c r="AZ21107" s="115"/>
    </row>
    <row r="21108" spans="9:52" s="180" customFormat="1" x14ac:dyDescent="0.25">
      <c r="I21108" s="203"/>
      <c r="AZ21108" s="115"/>
    </row>
    <row r="21109" spans="9:52" s="180" customFormat="1" x14ac:dyDescent="0.25">
      <c r="I21109" s="203"/>
      <c r="AZ21109" s="115"/>
    </row>
    <row r="21110" spans="9:52" s="180" customFormat="1" x14ac:dyDescent="0.25">
      <c r="I21110" s="203"/>
      <c r="AZ21110" s="115"/>
    </row>
    <row r="21111" spans="9:52" s="180" customFormat="1" x14ac:dyDescent="0.25">
      <c r="I21111" s="203"/>
      <c r="AZ21111" s="115"/>
    </row>
    <row r="21112" spans="9:52" s="180" customFormat="1" x14ac:dyDescent="0.25">
      <c r="I21112" s="203"/>
      <c r="AZ21112" s="115"/>
    </row>
    <row r="21113" spans="9:52" s="180" customFormat="1" x14ac:dyDescent="0.25">
      <c r="I21113" s="203"/>
      <c r="AZ21113" s="115"/>
    </row>
    <row r="21114" spans="9:52" s="180" customFormat="1" x14ac:dyDescent="0.25">
      <c r="I21114" s="203"/>
      <c r="AZ21114" s="115"/>
    </row>
    <row r="21115" spans="9:52" s="180" customFormat="1" x14ac:dyDescent="0.25">
      <c r="I21115" s="203"/>
      <c r="AZ21115" s="115"/>
    </row>
    <row r="21116" spans="9:52" s="180" customFormat="1" x14ac:dyDescent="0.25">
      <c r="I21116" s="203"/>
      <c r="AZ21116" s="115"/>
    </row>
    <row r="21117" spans="9:52" s="180" customFormat="1" x14ac:dyDescent="0.25">
      <c r="I21117" s="203"/>
      <c r="AZ21117" s="115"/>
    </row>
    <row r="21118" spans="9:52" s="180" customFormat="1" x14ac:dyDescent="0.25">
      <c r="I21118" s="203"/>
      <c r="AZ21118" s="115"/>
    </row>
    <row r="21119" spans="9:52" s="180" customFormat="1" x14ac:dyDescent="0.25">
      <c r="I21119" s="203"/>
      <c r="AZ21119" s="115"/>
    </row>
    <row r="21120" spans="9:52" s="180" customFormat="1" x14ac:dyDescent="0.25">
      <c r="I21120" s="203"/>
      <c r="AZ21120" s="115"/>
    </row>
    <row r="21121" spans="9:52" s="180" customFormat="1" x14ac:dyDescent="0.25">
      <c r="I21121" s="203"/>
      <c r="AZ21121" s="115"/>
    </row>
    <row r="21122" spans="9:52" s="180" customFormat="1" x14ac:dyDescent="0.25">
      <c r="I21122" s="203"/>
      <c r="AZ21122" s="115"/>
    </row>
    <row r="21123" spans="9:52" s="180" customFormat="1" x14ac:dyDescent="0.25">
      <c r="I21123" s="203"/>
      <c r="AZ21123" s="115"/>
    </row>
    <row r="21124" spans="9:52" s="180" customFormat="1" x14ac:dyDescent="0.25">
      <c r="I21124" s="203"/>
      <c r="AZ21124" s="115"/>
    </row>
    <row r="21125" spans="9:52" s="180" customFormat="1" x14ac:dyDescent="0.25">
      <c r="I21125" s="203"/>
      <c r="AZ21125" s="115"/>
    </row>
    <row r="21126" spans="9:52" s="180" customFormat="1" x14ac:dyDescent="0.25">
      <c r="I21126" s="203"/>
      <c r="AZ21126" s="115"/>
    </row>
    <row r="21127" spans="9:52" s="180" customFormat="1" x14ac:dyDescent="0.25">
      <c r="I21127" s="203"/>
      <c r="AZ21127" s="115"/>
    </row>
    <row r="21128" spans="9:52" s="180" customFormat="1" x14ac:dyDescent="0.25">
      <c r="I21128" s="203"/>
      <c r="AZ21128" s="115"/>
    </row>
    <row r="21129" spans="9:52" s="180" customFormat="1" x14ac:dyDescent="0.25">
      <c r="I21129" s="203"/>
      <c r="AZ21129" s="115"/>
    </row>
    <row r="21130" spans="9:52" s="180" customFormat="1" x14ac:dyDescent="0.25">
      <c r="I21130" s="203"/>
      <c r="AZ21130" s="115"/>
    </row>
    <row r="21131" spans="9:52" s="180" customFormat="1" x14ac:dyDescent="0.25">
      <c r="I21131" s="203"/>
      <c r="AZ21131" s="115"/>
    </row>
    <row r="21132" spans="9:52" s="180" customFormat="1" x14ac:dyDescent="0.25">
      <c r="I21132" s="203"/>
      <c r="AZ21132" s="115"/>
    </row>
    <row r="21133" spans="9:52" s="180" customFormat="1" x14ac:dyDescent="0.25">
      <c r="I21133" s="203"/>
      <c r="AZ21133" s="115"/>
    </row>
    <row r="21134" spans="9:52" s="180" customFormat="1" x14ac:dyDescent="0.25">
      <c r="I21134" s="203"/>
      <c r="AZ21134" s="115"/>
    </row>
    <row r="21135" spans="9:52" s="180" customFormat="1" x14ac:dyDescent="0.25">
      <c r="I21135" s="203"/>
      <c r="AZ21135" s="115"/>
    </row>
    <row r="21136" spans="9:52" s="180" customFormat="1" x14ac:dyDescent="0.25">
      <c r="I21136" s="203"/>
      <c r="AZ21136" s="115"/>
    </row>
    <row r="21137" spans="9:52" s="180" customFormat="1" x14ac:dyDescent="0.25">
      <c r="I21137" s="203"/>
      <c r="AZ21137" s="115"/>
    </row>
    <row r="21138" spans="9:52" s="180" customFormat="1" x14ac:dyDescent="0.25">
      <c r="I21138" s="203"/>
      <c r="AZ21138" s="115"/>
    </row>
    <row r="21139" spans="9:52" s="180" customFormat="1" x14ac:dyDescent="0.25">
      <c r="I21139" s="203"/>
      <c r="AZ21139" s="115"/>
    </row>
    <row r="21140" spans="9:52" s="180" customFormat="1" x14ac:dyDescent="0.25">
      <c r="I21140" s="203"/>
      <c r="AZ21140" s="115"/>
    </row>
    <row r="21141" spans="9:52" s="180" customFormat="1" x14ac:dyDescent="0.25">
      <c r="I21141" s="203"/>
      <c r="AZ21141" s="115"/>
    </row>
    <row r="21142" spans="9:52" s="180" customFormat="1" x14ac:dyDescent="0.25">
      <c r="I21142" s="203"/>
      <c r="AZ21142" s="115"/>
    </row>
    <row r="21143" spans="9:52" s="180" customFormat="1" x14ac:dyDescent="0.25">
      <c r="I21143" s="203"/>
      <c r="AZ21143" s="115"/>
    </row>
    <row r="21144" spans="9:52" s="180" customFormat="1" x14ac:dyDescent="0.25">
      <c r="I21144" s="203"/>
      <c r="AZ21144" s="115"/>
    </row>
    <row r="21145" spans="9:52" s="180" customFormat="1" x14ac:dyDescent="0.25">
      <c r="I21145" s="203"/>
      <c r="AZ21145" s="115"/>
    </row>
    <row r="21146" spans="9:52" s="180" customFormat="1" x14ac:dyDescent="0.25">
      <c r="I21146" s="203"/>
      <c r="AZ21146" s="115"/>
    </row>
    <row r="21147" spans="9:52" s="180" customFormat="1" x14ac:dyDescent="0.25">
      <c r="I21147" s="203"/>
      <c r="AZ21147" s="115"/>
    </row>
    <row r="21148" spans="9:52" s="180" customFormat="1" x14ac:dyDescent="0.25">
      <c r="I21148" s="203"/>
      <c r="AZ21148" s="115"/>
    </row>
    <row r="21149" spans="9:52" s="180" customFormat="1" x14ac:dyDescent="0.25">
      <c r="I21149" s="203"/>
      <c r="AZ21149" s="115"/>
    </row>
    <row r="21150" spans="9:52" s="180" customFormat="1" x14ac:dyDescent="0.25">
      <c r="I21150" s="203"/>
      <c r="AZ21150" s="115"/>
    </row>
    <row r="21151" spans="9:52" s="180" customFormat="1" x14ac:dyDescent="0.25">
      <c r="I21151" s="203"/>
      <c r="AZ21151" s="115"/>
    </row>
    <row r="21152" spans="9:52" s="180" customFormat="1" x14ac:dyDescent="0.25">
      <c r="I21152" s="203"/>
      <c r="AZ21152" s="115"/>
    </row>
    <row r="21153" spans="9:52" s="180" customFormat="1" x14ac:dyDescent="0.25">
      <c r="I21153" s="203"/>
      <c r="AZ21153" s="115"/>
    </row>
    <row r="21154" spans="9:52" s="180" customFormat="1" x14ac:dyDescent="0.25">
      <c r="I21154" s="203"/>
      <c r="AZ21154" s="115"/>
    </row>
    <row r="21155" spans="9:52" s="180" customFormat="1" x14ac:dyDescent="0.25">
      <c r="I21155" s="203"/>
      <c r="AZ21155" s="115"/>
    </row>
    <row r="21156" spans="9:52" s="180" customFormat="1" x14ac:dyDescent="0.25">
      <c r="I21156" s="203"/>
      <c r="AZ21156" s="115"/>
    </row>
    <row r="21157" spans="9:52" s="180" customFormat="1" x14ac:dyDescent="0.25">
      <c r="I21157" s="203"/>
      <c r="AZ21157" s="115"/>
    </row>
    <row r="21158" spans="9:52" s="180" customFormat="1" x14ac:dyDescent="0.25">
      <c r="I21158" s="203"/>
      <c r="AZ21158" s="115"/>
    </row>
    <row r="21159" spans="9:52" s="180" customFormat="1" x14ac:dyDescent="0.25">
      <c r="I21159" s="203"/>
      <c r="AZ21159" s="115"/>
    </row>
    <row r="21160" spans="9:52" s="180" customFormat="1" x14ac:dyDescent="0.25">
      <c r="I21160" s="203"/>
      <c r="AZ21160" s="115"/>
    </row>
    <row r="21161" spans="9:52" s="180" customFormat="1" x14ac:dyDescent="0.25">
      <c r="I21161" s="203"/>
      <c r="AZ21161" s="115"/>
    </row>
    <row r="21162" spans="9:52" s="180" customFormat="1" x14ac:dyDescent="0.25">
      <c r="I21162" s="203"/>
      <c r="AZ21162" s="115"/>
    </row>
    <row r="21163" spans="9:52" s="180" customFormat="1" x14ac:dyDescent="0.25">
      <c r="I21163" s="203"/>
      <c r="AZ21163" s="115"/>
    </row>
    <row r="21164" spans="9:52" s="180" customFormat="1" x14ac:dyDescent="0.25">
      <c r="I21164" s="203"/>
      <c r="AZ21164" s="115"/>
    </row>
    <row r="21165" spans="9:52" s="180" customFormat="1" x14ac:dyDescent="0.25">
      <c r="I21165" s="203"/>
      <c r="AZ21165" s="115"/>
    </row>
    <row r="21166" spans="9:52" s="180" customFormat="1" x14ac:dyDescent="0.25">
      <c r="I21166" s="203"/>
      <c r="AZ21166" s="115"/>
    </row>
    <row r="21167" spans="9:52" s="180" customFormat="1" x14ac:dyDescent="0.25">
      <c r="I21167" s="203"/>
      <c r="AZ21167" s="115"/>
    </row>
    <row r="21168" spans="9:52" s="180" customFormat="1" x14ac:dyDescent="0.25">
      <c r="I21168" s="203"/>
      <c r="AZ21168" s="115"/>
    </row>
    <row r="21169" spans="9:52" s="180" customFormat="1" x14ac:dyDescent="0.25">
      <c r="I21169" s="203"/>
      <c r="AZ21169" s="115"/>
    </row>
    <row r="21170" spans="9:52" s="180" customFormat="1" x14ac:dyDescent="0.25">
      <c r="I21170" s="203"/>
      <c r="AZ21170" s="115"/>
    </row>
    <row r="21171" spans="9:52" s="180" customFormat="1" x14ac:dyDescent="0.25">
      <c r="I21171" s="203"/>
      <c r="AZ21171" s="115"/>
    </row>
    <row r="21172" spans="9:52" s="180" customFormat="1" x14ac:dyDescent="0.25">
      <c r="I21172" s="203"/>
      <c r="AZ21172" s="115"/>
    </row>
    <row r="21173" spans="9:52" s="180" customFormat="1" x14ac:dyDescent="0.25">
      <c r="I21173" s="203"/>
      <c r="AZ21173" s="115"/>
    </row>
    <row r="21174" spans="9:52" s="180" customFormat="1" x14ac:dyDescent="0.25">
      <c r="I21174" s="203"/>
      <c r="AZ21174" s="115"/>
    </row>
    <row r="21175" spans="9:52" s="180" customFormat="1" x14ac:dyDescent="0.25">
      <c r="I21175" s="203"/>
      <c r="AZ21175" s="115"/>
    </row>
    <row r="21176" spans="9:52" s="180" customFormat="1" x14ac:dyDescent="0.25">
      <c r="I21176" s="203"/>
      <c r="AZ21176" s="115"/>
    </row>
    <row r="21177" spans="9:52" s="180" customFormat="1" x14ac:dyDescent="0.25">
      <c r="I21177" s="203"/>
      <c r="AZ21177" s="115"/>
    </row>
    <row r="21178" spans="9:52" s="180" customFormat="1" x14ac:dyDescent="0.25">
      <c r="I21178" s="203"/>
      <c r="AZ21178" s="115"/>
    </row>
    <row r="21179" spans="9:52" s="180" customFormat="1" x14ac:dyDescent="0.25">
      <c r="I21179" s="203"/>
      <c r="AZ21179" s="115"/>
    </row>
    <row r="21180" spans="9:52" s="180" customFormat="1" x14ac:dyDescent="0.25">
      <c r="I21180" s="203"/>
      <c r="AZ21180" s="115"/>
    </row>
    <row r="21181" spans="9:52" s="180" customFormat="1" x14ac:dyDescent="0.25">
      <c r="I21181" s="203"/>
      <c r="AZ21181" s="115"/>
    </row>
    <row r="21182" spans="9:52" s="180" customFormat="1" x14ac:dyDescent="0.25">
      <c r="I21182" s="203"/>
      <c r="AZ21182" s="115"/>
    </row>
    <row r="21183" spans="9:52" s="180" customFormat="1" x14ac:dyDescent="0.25">
      <c r="I21183" s="203"/>
      <c r="AZ21183" s="115"/>
    </row>
    <row r="21184" spans="9:52" s="180" customFormat="1" x14ac:dyDescent="0.25">
      <c r="I21184" s="203"/>
      <c r="AZ21184" s="115"/>
    </row>
    <row r="21185" spans="9:52" s="180" customFormat="1" x14ac:dyDescent="0.25">
      <c r="I21185" s="203"/>
      <c r="AZ21185" s="115"/>
    </row>
    <row r="21186" spans="9:52" s="180" customFormat="1" x14ac:dyDescent="0.25">
      <c r="I21186" s="203"/>
      <c r="AZ21186" s="115"/>
    </row>
    <row r="21187" spans="9:52" s="180" customFormat="1" x14ac:dyDescent="0.25">
      <c r="I21187" s="203"/>
      <c r="AZ21187" s="115"/>
    </row>
    <row r="21188" spans="9:52" s="180" customFormat="1" x14ac:dyDescent="0.25">
      <c r="I21188" s="203"/>
      <c r="AZ21188" s="115"/>
    </row>
    <row r="21189" spans="9:52" s="180" customFormat="1" x14ac:dyDescent="0.25">
      <c r="I21189" s="203"/>
      <c r="AZ21189" s="115"/>
    </row>
    <row r="21190" spans="9:52" s="180" customFormat="1" x14ac:dyDescent="0.25">
      <c r="I21190" s="203"/>
      <c r="AZ21190" s="115"/>
    </row>
    <row r="21191" spans="9:52" s="180" customFormat="1" x14ac:dyDescent="0.25">
      <c r="I21191" s="203"/>
      <c r="AZ21191" s="115"/>
    </row>
    <row r="21192" spans="9:52" s="180" customFormat="1" x14ac:dyDescent="0.25">
      <c r="I21192" s="203"/>
      <c r="AZ21192" s="115"/>
    </row>
    <row r="21193" spans="9:52" s="180" customFormat="1" x14ac:dyDescent="0.25">
      <c r="I21193" s="203"/>
      <c r="AZ21193" s="115"/>
    </row>
    <row r="21194" spans="9:52" s="180" customFormat="1" x14ac:dyDescent="0.25">
      <c r="I21194" s="203"/>
      <c r="AZ21194" s="115"/>
    </row>
    <row r="21195" spans="9:52" s="180" customFormat="1" x14ac:dyDescent="0.25">
      <c r="I21195" s="203"/>
      <c r="AZ21195" s="115"/>
    </row>
    <row r="21196" spans="9:52" s="180" customFormat="1" x14ac:dyDescent="0.25">
      <c r="I21196" s="203"/>
      <c r="AZ21196" s="115"/>
    </row>
    <row r="21197" spans="9:52" s="180" customFormat="1" x14ac:dyDescent="0.25">
      <c r="I21197" s="203"/>
      <c r="AZ21197" s="115"/>
    </row>
    <row r="21198" spans="9:52" s="180" customFormat="1" x14ac:dyDescent="0.25">
      <c r="I21198" s="203"/>
      <c r="AZ21198" s="115"/>
    </row>
    <row r="21199" spans="9:52" s="180" customFormat="1" x14ac:dyDescent="0.25">
      <c r="I21199" s="203"/>
      <c r="AZ21199" s="115"/>
    </row>
    <row r="21200" spans="9:52" s="180" customFormat="1" x14ac:dyDescent="0.25">
      <c r="I21200" s="203"/>
      <c r="AZ21200" s="115"/>
    </row>
    <row r="21201" spans="9:52" s="180" customFormat="1" x14ac:dyDescent="0.25">
      <c r="I21201" s="203"/>
      <c r="AZ21201" s="115"/>
    </row>
    <row r="21202" spans="9:52" s="180" customFormat="1" x14ac:dyDescent="0.25">
      <c r="I21202" s="203"/>
      <c r="AZ21202" s="115"/>
    </row>
    <row r="21203" spans="9:52" s="180" customFormat="1" x14ac:dyDescent="0.25">
      <c r="I21203" s="203"/>
      <c r="AZ21203" s="115"/>
    </row>
    <row r="21204" spans="9:52" s="180" customFormat="1" x14ac:dyDescent="0.25">
      <c r="I21204" s="203"/>
      <c r="AZ21204" s="115"/>
    </row>
    <row r="21205" spans="9:52" s="180" customFormat="1" x14ac:dyDescent="0.25">
      <c r="I21205" s="203"/>
      <c r="AZ21205" s="115"/>
    </row>
    <row r="21206" spans="9:52" s="180" customFormat="1" x14ac:dyDescent="0.25">
      <c r="I21206" s="203"/>
      <c r="AZ21206" s="115"/>
    </row>
    <row r="21207" spans="9:52" s="180" customFormat="1" x14ac:dyDescent="0.25">
      <c r="I21207" s="203"/>
      <c r="AZ21207" s="115"/>
    </row>
    <row r="21208" spans="9:52" s="180" customFormat="1" x14ac:dyDescent="0.25">
      <c r="I21208" s="203"/>
      <c r="AZ21208" s="115"/>
    </row>
    <row r="21209" spans="9:52" s="180" customFormat="1" x14ac:dyDescent="0.25">
      <c r="I21209" s="203"/>
      <c r="AZ21209" s="115"/>
    </row>
    <row r="21210" spans="9:52" s="180" customFormat="1" x14ac:dyDescent="0.25">
      <c r="I21210" s="203"/>
      <c r="AZ21210" s="115"/>
    </row>
    <row r="21211" spans="9:52" s="180" customFormat="1" x14ac:dyDescent="0.25">
      <c r="I21211" s="203"/>
      <c r="AZ21211" s="115"/>
    </row>
    <row r="21212" spans="9:52" s="180" customFormat="1" x14ac:dyDescent="0.25">
      <c r="I21212" s="203"/>
      <c r="AZ21212" s="115"/>
    </row>
    <row r="21213" spans="9:52" s="180" customFormat="1" x14ac:dyDescent="0.25">
      <c r="I21213" s="203"/>
      <c r="AZ21213" s="115"/>
    </row>
    <row r="21214" spans="9:52" s="180" customFormat="1" x14ac:dyDescent="0.25">
      <c r="I21214" s="203"/>
      <c r="AZ21214" s="115"/>
    </row>
    <row r="21215" spans="9:52" s="180" customFormat="1" x14ac:dyDescent="0.25">
      <c r="I21215" s="203"/>
      <c r="AZ21215" s="115"/>
    </row>
    <row r="21216" spans="9:52" s="180" customFormat="1" x14ac:dyDescent="0.25">
      <c r="I21216" s="203"/>
      <c r="AZ21216" s="115"/>
    </row>
    <row r="21217" spans="9:52" s="180" customFormat="1" x14ac:dyDescent="0.25">
      <c r="I21217" s="203"/>
      <c r="AZ21217" s="115"/>
    </row>
    <row r="21218" spans="9:52" s="180" customFormat="1" x14ac:dyDescent="0.25">
      <c r="I21218" s="203"/>
      <c r="AZ21218" s="115"/>
    </row>
    <row r="21219" spans="9:52" s="180" customFormat="1" x14ac:dyDescent="0.25">
      <c r="I21219" s="203"/>
      <c r="AZ21219" s="115"/>
    </row>
    <row r="21220" spans="9:52" s="180" customFormat="1" x14ac:dyDescent="0.25">
      <c r="I21220" s="203"/>
      <c r="AZ21220" s="115"/>
    </row>
    <row r="21221" spans="9:52" s="180" customFormat="1" x14ac:dyDescent="0.25">
      <c r="I21221" s="203"/>
      <c r="AZ21221" s="115"/>
    </row>
    <row r="21222" spans="9:52" s="180" customFormat="1" x14ac:dyDescent="0.25">
      <c r="I21222" s="203"/>
      <c r="AZ21222" s="115"/>
    </row>
    <row r="21223" spans="9:52" s="180" customFormat="1" x14ac:dyDescent="0.25">
      <c r="I21223" s="203"/>
      <c r="AZ21223" s="115"/>
    </row>
    <row r="21224" spans="9:52" s="180" customFormat="1" x14ac:dyDescent="0.25">
      <c r="I21224" s="203"/>
      <c r="AZ21224" s="115"/>
    </row>
    <row r="21225" spans="9:52" s="180" customFormat="1" x14ac:dyDescent="0.25">
      <c r="I21225" s="203"/>
      <c r="AZ21225" s="115"/>
    </row>
    <row r="21226" spans="9:52" s="180" customFormat="1" x14ac:dyDescent="0.25">
      <c r="I21226" s="203"/>
      <c r="AZ21226" s="115"/>
    </row>
    <row r="21227" spans="9:52" s="180" customFormat="1" x14ac:dyDescent="0.25">
      <c r="I21227" s="203"/>
      <c r="AZ21227" s="115"/>
    </row>
    <row r="21228" spans="9:52" s="180" customFormat="1" x14ac:dyDescent="0.25">
      <c r="I21228" s="203"/>
      <c r="AZ21228" s="115"/>
    </row>
    <row r="21229" spans="9:52" s="180" customFormat="1" x14ac:dyDescent="0.25">
      <c r="I21229" s="203"/>
      <c r="AZ21229" s="115"/>
    </row>
    <row r="21230" spans="9:52" s="180" customFormat="1" x14ac:dyDescent="0.25">
      <c r="I21230" s="203"/>
      <c r="AZ21230" s="115"/>
    </row>
    <row r="21231" spans="9:52" s="180" customFormat="1" x14ac:dyDescent="0.25">
      <c r="I21231" s="203"/>
      <c r="AZ21231" s="115"/>
    </row>
    <row r="21232" spans="9:52" s="180" customFormat="1" x14ac:dyDescent="0.25">
      <c r="I21232" s="203"/>
      <c r="AZ21232" s="115"/>
    </row>
    <row r="21233" spans="9:52" s="180" customFormat="1" x14ac:dyDescent="0.25">
      <c r="I21233" s="203"/>
      <c r="AZ21233" s="115"/>
    </row>
    <row r="21234" spans="9:52" s="180" customFormat="1" x14ac:dyDescent="0.25">
      <c r="I21234" s="203"/>
      <c r="AZ21234" s="115"/>
    </row>
    <row r="21235" spans="9:52" s="180" customFormat="1" x14ac:dyDescent="0.25">
      <c r="I21235" s="203"/>
      <c r="AZ21235" s="115"/>
    </row>
    <row r="21236" spans="9:52" s="180" customFormat="1" x14ac:dyDescent="0.25">
      <c r="I21236" s="203"/>
      <c r="AZ21236" s="115"/>
    </row>
    <row r="21237" spans="9:52" s="180" customFormat="1" x14ac:dyDescent="0.25">
      <c r="I21237" s="203"/>
      <c r="AZ21237" s="115"/>
    </row>
    <row r="21238" spans="9:52" s="180" customFormat="1" x14ac:dyDescent="0.25">
      <c r="I21238" s="203"/>
      <c r="AZ21238" s="115"/>
    </row>
    <row r="21239" spans="9:52" s="180" customFormat="1" x14ac:dyDescent="0.25">
      <c r="I21239" s="203"/>
      <c r="AZ21239" s="115"/>
    </row>
    <row r="21240" spans="9:52" s="180" customFormat="1" x14ac:dyDescent="0.25">
      <c r="I21240" s="203"/>
      <c r="AZ21240" s="115"/>
    </row>
    <row r="21241" spans="9:52" s="180" customFormat="1" x14ac:dyDescent="0.25">
      <c r="I21241" s="203"/>
      <c r="AZ21241" s="115"/>
    </row>
    <row r="21242" spans="9:52" s="180" customFormat="1" x14ac:dyDescent="0.25">
      <c r="I21242" s="203"/>
      <c r="AZ21242" s="115"/>
    </row>
    <row r="21243" spans="9:52" s="180" customFormat="1" x14ac:dyDescent="0.25">
      <c r="I21243" s="203"/>
      <c r="AZ21243" s="115"/>
    </row>
    <row r="21244" spans="9:52" s="180" customFormat="1" x14ac:dyDescent="0.25">
      <c r="I21244" s="203"/>
      <c r="AZ21244" s="115"/>
    </row>
    <row r="21245" spans="9:52" s="180" customFormat="1" x14ac:dyDescent="0.25">
      <c r="I21245" s="203"/>
      <c r="AZ21245" s="115"/>
    </row>
    <row r="21246" spans="9:52" s="180" customFormat="1" x14ac:dyDescent="0.25">
      <c r="I21246" s="203"/>
      <c r="AZ21246" s="115"/>
    </row>
    <row r="21247" spans="9:52" s="180" customFormat="1" x14ac:dyDescent="0.25">
      <c r="I21247" s="203"/>
      <c r="AZ21247" s="115"/>
    </row>
    <row r="21248" spans="9:52" s="180" customFormat="1" x14ac:dyDescent="0.25">
      <c r="I21248" s="203"/>
      <c r="AZ21248" s="115"/>
    </row>
    <row r="21249" spans="9:52" s="180" customFormat="1" x14ac:dyDescent="0.25">
      <c r="I21249" s="203"/>
      <c r="AZ21249" s="115"/>
    </row>
    <row r="21250" spans="9:52" s="180" customFormat="1" x14ac:dyDescent="0.25">
      <c r="I21250" s="203"/>
      <c r="AZ21250" s="115"/>
    </row>
    <row r="21251" spans="9:52" s="180" customFormat="1" x14ac:dyDescent="0.25">
      <c r="I21251" s="203"/>
      <c r="AZ21251" s="115"/>
    </row>
    <row r="21252" spans="9:52" s="180" customFormat="1" x14ac:dyDescent="0.25">
      <c r="I21252" s="203"/>
      <c r="AZ21252" s="115"/>
    </row>
    <row r="21253" spans="9:52" s="180" customFormat="1" x14ac:dyDescent="0.25">
      <c r="I21253" s="203"/>
      <c r="AZ21253" s="115"/>
    </row>
    <row r="21254" spans="9:52" s="180" customFormat="1" x14ac:dyDescent="0.25">
      <c r="I21254" s="203"/>
      <c r="AZ21254" s="115"/>
    </row>
    <row r="21255" spans="9:52" s="180" customFormat="1" x14ac:dyDescent="0.25">
      <c r="I21255" s="203"/>
      <c r="AZ21255" s="115"/>
    </row>
    <row r="21256" spans="9:52" s="180" customFormat="1" x14ac:dyDescent="0.25">
      <c r="I21256" s="203"/>
      <c r="AZ21256" s="115"/>
    </row>
    <row r="21257" spans="9:52" s="180" customFormat="1" x14ac:dyDescent="0.25">
      <c r="I21257" s="203"/>
      <c r="AZ21257" s="115"/>
    </row>
    <row r="21258" spans="9:52" s="180" customFormat="1" x14ac:dyDescent="0.25">
      <c r="I21258" s="203"/>
      <c r="AZ21258" s="115"/>
    </row>
    <row r="21259" spans="9:52" s="180" customFormat="1" x14ac:dyDescent="0.25">
      <c r="I21259" s="203"/>
      <c r="AZ21259" s="115"/>
    </row>
    <row r="21260" spans="9:52" s="180" customFormat="1" x14ac:dyDescent="0.25">
      <c r="I21260" s="203"/>
      <c r="AZ21260" s="115"/>
    </row>
    <row r="21261" spans="9:52" s="180" customFormat="1" x14ac:dyDescent="0.25">
      <c r="I21261" s="203"/>
      <c r="AZ21261" s="115"/>
    </row>
    <row r="21262" spans="9:52" s="180" customFormat="1" x14ac:dyDescent="0.25">
      <c r="I21262" s="203"/>
      <c r="AZ21262" s="115"/>
    </row>
    <row r="21263" spans="9:52" s="180" customFormat="1" x14ac:dyDescent="0.25">
      <c r="I21263" s="203"/>
      <c r="AZ21263" s="115"/>
    </row>
    <row r="21264" spans="9:52" s="180" customFormat="1" x14ac:dyDescent="0.25">
      <c r="I21264" s="203"/>
      <c r="AZ21264" s="115"/>
    </row>
    <row r="21265" spans="9:52" s="180" customFormat="1" x14ac:dyDescent="0.25">
      <c r="I21265" s="203"/>
      <c r="AZ21265" s="115"/>
    </row>
    <row r="21266" spans="9:52" s="180" customFormat="1" x14ac:dyDescent="0.25">
      <c r="I21266" s="203"/>
      <c r="AZ21266" s="115"/>
    </row>
    <row r="21267" spans="9:52" s="180" customFormat="1" x14ac:dyDescent="0.25">
      <c r="I21267" s="203"/>
      <c r="AZ21267" s="115"/>
    </row>
    <row r="21268" spans="9:52" s="180" customFormat="1" x14ac:dyDescent="0.25">
      <c r="I21268" s="203"/>
      <c r="AZ21268" s="115"/>
    </row>
    <row r="21269" spans="9:52" s="180" customFormat="1" x14ac:dyDescent="0.25">
      <c r="I21269" s="203"/>
      <c r="AZ21269" s="115"/>
    </row>
    <row r="21270" spans="9:52" s="180" customFormat="1" x14ac:dyDescent="0.25">
      <c r="I21270" s="203"/>
      <c r="AZ21270" s="115"/>
    </row>
    <row r="21271" spans="9:52" s="180" customFormat="1" x14ac:dyDescent="0.25">
      <c r="I21271" s="203"/>
      <c r="AZ21271" s="115"/>
    </row>
    <row r="21272" spans="9:52" s="180" customFormat="1" x14ac:dyDescent="0.25">
      <c r="I21272" s="203"/>
      <c r="AZ21272" s="115"/>
    </row>
    <row r="21273" spans="9:52" s="180" customFormat="1" x14ac:dyDescent="0.25">
      <c r="I21273" s="203"/>
      <c r="AZ21273" s="115"/>
    </row>
    <row r="21274" spans="9:52" s="180" customFormat="1" x14ac:dyDescent="0.25">
      <c r="I21274" s="203"/>
      <c r="AZ21274" s="115"/>
    </row>
    <row r="21275" spans="9:52" s="180" customFormat="1" x14ac:dyDescent="0.25">
      <c r="I21275" s="203"/>
      <c r="AZ21275" s="115"/>
    </row>
    <row r="21276" spans="9:52" s="180" customFormat="1" x14ac:dyDescent="0.25">
      <c r="I21276" s="203"/>
      <c r="AZ21276" s="115"/>
    </row>
    <row r="21277" spans="9:52" s="180" customFormat="1" x14ac:dyDescent="0.25">
      <c r="I21277" s="203"/>
      <c r="AZ21277" s="115"/>
    </row>
    <row r="21278" spans="9:52" s="180" customFormat="1" x14ac:dyDescent="0.25">
      <c r="I21278" s="203"/>
      <c r="AZ21278" s="115"/>
    </row>
    <row r="21279" spans="9:52" s="180" customFormat="1" x14ac:dyDescent="0.25">
      <c r="I21279" s="203"/>
      <c r="AZ21279" s="115"/>
    </row>
    <row r="21280" spans="9:52" s="180" customFormat="1" x14ac:dyDescent="0.25">
      <c r="I21280" s="203"/>
      <c r="AZ21280" s="115"/>
    </row>
    <row r="21281" spans="9:52" s="180" customFormat="1" x14ac:dyDescent="0.25">
      <c r="I21281" s="203"/>
      <c r="AZ21281" s="115"/>
    </row>
    <row r="21282" spans="9:52" s="180" customFormat="1" x14ac:dyDescent="0.25">
      <c r="I21282" s="203"/>
      <c r="AZ21282" s="115"/>
    </row>
    <row r="21283" spans="9:52" s="180" customFormat="1" x14ac:dyDescent="0.25">
      <c r="I21283" s="203"/>
      <c r="AZ21283" s="115"/>
    </row>
    <row r="21284" spans="9:52" s="180" customFormat="1" x14ac:dyDescent="0.25">
      <c r="I21284" s="203"/>
      <c r="AZ21284" s="115"/>
    </row>
    <row r="21285" spans="9:52" s="180" customFormat="1" x14ac:dyDescent="0.25">
      <c r="I21285" s="203"/>
      <c r="AZ21285" s="115"/>
    </row>
    <row r="21286" spans="9:52" s="180" customFormat="1" x14ac:dyDescent="0.25">
      <c r="I21286" s="203"/>
      <c r="AZ21286" s="115"/>
    </row>
    <row r="21287" spans="9:52" s="180" customFormat="1" x14ac:dyDescent="0.25">
      <c r="I21287" s="203"/>
      <c r="AZ21287" s="115"/>
    </row>
    <row r="21288" spans="9:52" s="180" customFormat="1" x14ac:dyDescent="0.25">
      <c r="I21288" s="203"/>
      <c r="AZ21288" s="115"/>
    </row>
    <row r="21289" spans="9:52" s="180" customFormat="1" x14ac:dyDescent="0.25">
      <c r="I21289" s="203"/>
      <c r="AZ21289" s="115"/>
    </row>
    <row r="21290" spans="9:52" s="180" customFormat="1" x14ac:dyDescent="0.25">
      <c r="I21290" s="203"/>
      <c r="AZ21290" s="115"/>
    </row>
    <row r="21291" spans="9:52" s="180" customFormat="1" x14ac:dyDescent="0.25">
      <c r="I21291" s="203"/>
      <c r="AZ21291" s="115"/>
    </row>
    <row r="21292" spans="9:52" s="180" customFormat="1" x14ac:dyDescent="0.25">
      <c r="I21292" s="203"/>
      <c r="AZ21292" s="115"/>
    </row>
    <row r="21293" spans="9:52" s="180" customFormat="1" x14ac:dyDescent="0.25">
      <c r="I21293" s="203"/>
      <c r="AZ21293" s="115"/>
    </row>
    <row r="21294" spans="9:52" s="180" customFormat="1" x14ac:dyDescent="0.25">
      <c r="I21294" s="203"/>
      <c r="AZ21294" s="115"/>
    </row>
    <row r="21295" spans="9:52" s="180" customFormat="1" x14ac:dyDescent="0.25">
      <c r="I21295" s="203"/>
      <c r="AZ21295" s="115"/>
    </row>
    <row r="21296" spans="9:52" s="180" customFormat="1" x14ac:dyDescent="0.25">
      <c r="I21296" s="203"/>
      <c r="AZ21296" s="115"/>
    </row>
    <row r="21297" spans="9:52" s="180" customFormat="1" x14ac:dyDescent="0.25">
      <c r="I21297" s="203"/>
      <c r="AZ21297" s="115"/>
    </row>
    <row r="21298" spans="9:52" s="180" customFormat="1" x14ac:dyDescent="0.25">
      <c r="I21298" s="203"/>
      <c r="AZ21298" s="115"/>
    </row>
    <row r="21299" spans="9:52" s="180" customFormat="1" x14ac:dyDescent="0.25">
      <c r="I21299" s="203"/>
      <c r="AZ21299" s="115"/>
    </row>
    <row r="21300" spans="9:52" s="180" customFormat="1" x14ac:dyDescent="0.25">
      <c r="I21300" s="203"/>
      <c r="AZ21300" s="115"/>
    </row>
    <row r="21301" spans="9:52" s="180" customFormat="1" x14ac:dyDescent="0.25">
      <c r="I21301" s="203"/>
      <c r="AZ21301" s="115"/>
    </row>
    <row r="21302" spans="9:52" s="180" customFormat="1" x14ac:dyDescent="0.25">
      <c r="I21302" s="203"/>
      <c r="AZ21302" s="115"/>
    </row>
    <row r="21303" spans="9:52" s="180" customFormat="1" x14ac:dyDescent="0.25">
      <c r="I21303" s="203"/>
      <c r="AZ21303" s="115"/>
    </row>
    <row r="21304" spans="9:52" s="180" customFormat="1" x14ac:dyDescent="0.25">
      <c r="I21304" s="203"/>
      <c r="AZ21304" s="115"/>
    </row>
    <row r="21305" spans="9:52" s="180" customFormat="1" x14ac:dyDescent="0.25">
      <c r="I21305" s="203"/>
      <c r="AZ21305" s="115"/>
    </row>
    <row r="21306" spans="9:52" s="180" customFormat="1" x14ac:dyDescent="0.25">
      <c r="I21306" s="203"/>
      <c r="AZ21306" s="115"/>
    </row>
    <row r="21307" spans="9:52" s="180" customFormat="1" x14ac:dyDescent="0.25">
      <c r="I21307" s="203"/>
      <c r="AZ21307" s="115"/>
    </row>
    <row r="21308" spans="9:52" s="180" customFormat="1" x14ac:dyDescent="0.25">
      <c r="I21308" s="203"/>
      <c r="AZ21308" s="115"/>
    </row>
    <row r="21309" spans="9:52" s="180" customFormat="1" x14ac:dyDescent="0.25">
      <c r="I21309" s="203"/>
      <c r="AZ21309" s="115"/>
    </row>
    <row r="21310" spans="9:52" s="180" customFormat="1" x14ac:dyDescent="0.25">
      <c r="I21310" s="203"/>
      <c r="AZ21310" s="115"/>
    </row>
    <row r="21311" spans="9:52" s="180" customFormat="1" x14ac:dyDescent="0.25">
      <c r="I21311" s="203"/>
      <c r="AZ21311" s="115"/>
    </row>
    <row r="21312" spans="9:52" s="180" customFormat="1" x14ac:dyDescent="0.25">
      <c r="I21312" s="203"/>
      <c r="AZ21312" s="115"/>
    </row>
    <row r="21313" spans="9:52" s="180" customFormat="1" x14ac:dyDescent="0.25">
      <c r="I21313" s="203"/>
      <c r="AZ21313" s="115"/>
    </row>
    <row r="21314" spans="9:52" s="180" customFormat="1" x14ac:dyDescent="0.25">
      <c r="I21314" s="203"/>
      <c r="AZ21314" s="115"/>
    </row>
    <row r="21315" spans="9:52" s="180" customFormat="1" x14ac:dyDescent="0.25">
      <c r="I21315" s="203"/>
      <c r="AZ21315" s="115"/>
    </row>
    <row r="21316" spans="9:52" s="180" customFormat="1" x14ac:dyDescent="0.25">
      <c r="I21316" s="203"/>
      <c r="AZ21316" s="115"/>
    </row>
    <row r="21317" spans="9:52" s="180" customFormat="1" x14ac:dyDescent="0.25">
      <c r="I21317" s="203"/>
      <c r="AZ21317" s="115"/>
    </row>
    <row r="21318" spans="9:52" s="180" customFormat="1" x14ac:dyDescent="0.25">
      <c r="I21318" s="203"/>
      <c r="AZ21318" s="115"/>
    </row>
    <row r="21319" spans="9:52" s="180" customFormat="1" x14ac:dyDescent="0.25">
      <c r="I21319" s="203"/>
      <c r="AZ21319" s="115"/>
    </row>
    <row r="21320" spans="9:52" s="180" customFormat="1" x14ac:dyDescent="0.25">
      <c r="I21320" s="203"/>
      <c r="AZ21320" s="115"/>
    </row>
    <row r="21321" spans="9:52" s="180" customFormat="1" x14ac:dyDescent="0.25">
      <c r="I21321" s="203"/>
      <c r="AZ21321" s="115"/>
    </row>
    <row r="21322" spans="9:52" s="180" customFormat="1" x14ac:dyDescent="0.25">
      <c r="I21322" s="203"/>
      <c r="AZ21322" s="115"/>
    </row>
    <row r="21323" spans="9:52" s="180" customFormat="1" x14ac:dyDescent="0.25">
      <c r="I21323" s="203"/>
      <c r="AZ21323" s="115"/>
    </row>
    <row r="21324" spans="9:52" s="180" customFormat="1" x14ac:dyDescent="0.25">
      <c r="I21324" s="203"/>
      <c r="AZ21324" s="115"/>
    </row>
    <row r="21325" spans="9:52" s="180" customFormat="1" x14ac:dyDescent="0.25">
      <c r="I21325" s="203"/>
      <c r="AZ21325" s="115"/>
    </row>
    <row r="21326" spans="9:52" s="180" customFormat="1" x14ac:dyDescent="0.25">
      <c r="I21326" s="203"/>
      <c r="AZ21326" s="115"/>
    </row>
    <row r="21327" spans="9:52" s="180" customFormat="1" x14ac:dyDescent="0.25">
      <c r="I21327" s="203"/>
      <c r="AZ21327" s="115"/>
    </row>
    <row r="21328" spans="9:52" s="180" customFormat="1" x14ac:dyDescent="0.25">
      <c r="I21328" s="203"/>
      <c r="AZ21328" s="115"/>
    </row>
    <row r="21329" spans="9:52" s="180" customFormat="1" x14ac:dyDescent="0.25">
      <c r="I21329" s="203"/>
      <c r="AZ21329" s="115"/>
    </row>
    <row r="21330" spans="9:52" s="180" customFormat="1" x14ac:dyDescent="0.25">
      <c r="I21330" s="203"/>
      <c r="AZ21330" s="115"/>
    </row>
    <row r="21331" spans="9:52" s="180" customFormat="1" x14ac:dyDescent="0.25">
      <c r="I21331" s="203"/>
      <c r="AZ21331" s="115"/>
    </row>
    <row r="21332" spans="9:52" s="180" customFormat="1" x14ac:dyDescent="0.25">
      <c r="I21332" s="203"/>
      <c r="AZ21332" s="115"/>
    </row>
    <row r="21333" spans="9:52" s="180" customFormat="1" x14ac:dyDescent="0.25">
      <c r="I21333" s="203"/>
      <c r="AZ21333" s="115"/>
    </row>
    <row r="21334" spans="9:52" s="180" customFormat="1" x14ac:dyDescent="0.25">
      <c r="I21334" s="203"/>
      <c r="AZ21334" s="115"/>
    </row>
    <row r="21335" spans="9:52" s="180" customFormat="1" x14ac:dyDescent="0.25">
      <c r="I21335" s="203"/>
      <c r="AZ21335" s="115"/>
    </row>
    <row r="21336" spans="9:52" s="180" customFormat="1" x14ac:dyDescent="0.25">
      <c r="I21336" s="203"/>
      <c r="AZ21336" s="115"/>
    </row>
    <row r="21337" spans="9:52" s="180" customFormat="1" x14ac:dyDescent="0.25">
      <c r="I21337" s="203"/>
      <c r="AZ21337" s="115"/>
    </row>
    <row r="21338" spans="9:52" s="180" customFormat="1" x14ac:dyDescent="0.25">
      <c r="I21338" s="203"/>
      <c r="AZ21338" s="115"/>
    </row>
    <row r="21339" spans="9:52" s="180" customFormat="1" x14ac:dyDescent="0.25">
      <c r="I21339" s="203"/>
      <c r="AZ21339" s="115"/>
    </row>
    <row r="21340" spans="9:52" s="180" customFormat="1" x14ac:dyDescent="0.25">
      <c r="I21340" s="203"/>
      <c r="AZ21340" s="115"/>
    </row>
    <row r="21341" spans="9:52" s="180" customFormat="1" x14ac:dyDescent="0.25">
      <c r="I21341" s="203"/>
      <c r="AZ21341" s="115"/>
    </row>
    <row r="21342" spans="9:52" s="180" customFormat="1" x14ac:dyDescent="0.25">
      <c r="I21342" s="203"/>
      <c r="AZ21342" s="115"/>
    </row>
    <row r="21343" spans="9:52" s="180" customFormat="1" x14ac:dyDescent="0.25">
      <c r="I21343" s="203"/>
      <c r="AZ21343" s="115"/>
    </row>
    <row r="21344" spans="9:52" s="180" customFormat="1" x14ac:dyDescent="0.25">
      <c r="I21344" s="203"/>
      <c r="AZ21344" s="115"/>
    </row>
    <row r="21345" spans="9:52" s="180" customFormat="1" x14ac:dyDescent="0.25">
      <c r="I21345" s="203"/>
      <c r="AZ21345" s="115"/>
    </row>
    <row r="21346" spans="9:52" s="180" customFormat="1" x14ac:dyDescent="0.25">
      <c r="I21346" s="203"/>
      <c r="AZ21346" s="115"/>
    </row>
    <row r="21347" spans="9:52" s="180" customFormat="1" x14ac:dyDescent="0.25">
      <c r="I21347" s="203"/>
      <c r="AZ21347" s="115"/>
    </row>
    <row r="21348" spans="9:52" s="180" customFormat="1" x14ac:dyDescent="0.25">
      <c r="I21348" s="203"/>
      <c r="AZ21348" s="115"/>
    </row>
    <row r="21349" spans="9:52" s="180" customFormat="1" x14ac:dyDescent="0.25">
      <c r="I21349" s="203"/>
      <c r="AZ21349" s="115"/>
    </row>
    <row r="21350" spans="9:52" s="180" customFormat="1" x14ac:dyDescent="0.25">
      <c r="I21350" s="203"/>
      <c r="AZ21350" s="115"/>
    </row>
    <row r="21351" spans="9:52" s="180" customFormat="1" x14ac:dyDescent="0.25">
      <c r="I21351" s="203"/>
      <c r="AZ21351" s="115"/>
    </row>
    <row r="21352" spans="9:52" s="180" customFormat="1" x14ac:dyDescent="0.25">
      <c r="I21352" s="203"/>
      <c r="AZ21352" s="115"/>
    </row>
    <row r="21353" spans="9:52" s="180" customFormat="1" x14ac:dyDescent="0.25">
      <c r="I21353" s="203"/>
      <c r="AZ21353" s="115"/>
    </row>
    <row r="21354" spans="9:52" s="180" customFormat="1" x14ac:dyDescent="0.25">
      <c r="I21354" s="203"/>
      <c r="AZ21354" s="115"/>
    </row>
    <row r="21355" spans="9:52" s="180" customFormat="1" x14ac:dyDescent="0.25">
      <c r="I21355" s="203"/>
      <c r="AZ21355" s="115"/>
    </row>
    <row r="21356" spans="9:52" s="180" customFormat="1" x14ac:dyDescent="0.25">
      <c r="I21356" s="203"/>
      <c r="AZ21356" s="115"/>
    </row>
    <row r="21357" spans="9:52" s="180" customFormat="1" x14ac:dyDescent="0.25">
      <c r="I21357" s="203"/>
      <c r="AZ21357" s="115"/>
    </row>
    <row r="21358" spans="9:52" s="180" customFormat="1" x14ac:dyDescent="0.25">
      <c r="I21358" s="203"/>
      <c r="AZ21358" s="115"/>
    </row>
    <row r="21359" spans="9:52" s="180" customFormat="1" x14ac:dyDescent="0.25">
      <c r="I21359" s="203"/>
      <c r="AZ21359" s="115"/>
    </row>
    <row r="21360" spans="9:52" s="180" customFormat="1" x14ac:dyDescent="0.25">
      <c r="I21360" s="203"/>
      <c r="AZ21360" s="115"/>
    </row>
    <row r="21361" spans="9:52" s="180" customFormat="1" x14ac:dyDescent="0.25">
      <c r="I21361" s="203"/>
      <c r="AZ21361" s="115"/>
    </row>
    <row r="21362" spans="9:52" s="180" customFormat="1" x14ac:dyDescent="0.25">
      <c r="I21362" s="203"/>
      <c r="AZ21362" s="115"/>
    </row>
    <row r="21363" spans="9:52" s="180" customFormat="1" x14ac:dyDescent="0.25">
      <c r="I21363" s="203"/>
      <c r="AZ21363" s="115"/>
    </row>
    <row r="21364" spans="9:52" s="180" customFormat="1" x14ac:dyDescent="0.25">
      <c r="I21364" s="203"/>
      <c r="AZ21364" s="115"/>
    </row>
    <row r="21365" spans="9:52" s="180" customFormat="1" x14ac:dyDescent="0.25">
      <c r="I21365" s="203"/>
      <c r="AZ21365" s="115"/>
    </row>
    <row r="21366" spans="9:52" s="180" customFormat="1" x14ac:dyDescent="0.25">
      <c r="I21366" s="203"/>
      <c r="AZ21366" s="115"/>
    </row>
    <row r="21367" spans="9:52" s="180" customFormat="1" x14ac:dyDescent="0.25">
      <c r="I21367" s="203"/>
      <c r="AZ21367" s="115"/>
    </row>
    <row r="21368" spans="9:52" s="180" customFormat="1" x14ac:dyDescent="0.25">
      <c r="I21368" s="203"/>
      <c r="AZ21368" s="115"/>
    </row>
    <row r="21369" spans="9:52" s="180" customFormat="1" x14ac:dyDescent="0.25">
      <c r="I21369" s="203"/>
      <c r="AZ21369" s="115"/>
    </row>
    <row r="21370" spans="9:52" s="180" customFormat="1" x14ac:dyDescent="0.25">
      <c r="I21370" s="203"/>
      <c r="AZ21370" s="115"/>
    </row>
    <row r="21371" spans="9:52" s="180" customFormat="1" x14ac:dyDescent="0.25">
      <c r="I21371" s="203"/>
      <c r="AZ21371" s="115"/>
    </row>
    <row r="21372" spans="9:52" s="180" customFormat="1" x14ac:dyDescent="0.25">
      <c r="I21372" s="203"/>
      <c r="AZ21372" s="115"/>
    </row>
    <row r="21373" spans="9:52" s="180" customFormat="1" x14ac:dyDescent="0.25">
      <c r="I21373" s="203"/>
      <c r="AZ21373" s="115"/>
    </row>
    <row r="21374" spans="9:52" s="180" customFormat="1" x14ac:dyDescent="0.25">
      <c r="I21374" s="203"/>
      <c r="AZ21374" s="115"/>
    </row>
    <row r="21375" spans="9:52" s="180" customFormat="1" x14ac:dyDescent="0.25">
      <c r="I21375" s="203"/>
      <c r="AZ21375" s="115"/>
    </row>
    <row r="21376" spans="9:52" s="180" customFormat="1" x14ac:dyDescent="0.25">
      <c r="I21376" s="203"/>
      <c r="AZ21376" s="115"/>
    </row>
    <row r="21377" spans="9:52" s="180" customFormat="1" x14ac:dyDescent="0.25">
      <c r="I21377" s="203"/>
      <c r="AZ21377" s="115"/>
    </row>
    <row r="21378" spans="9:52" s="180" customFormat="1" x14ac:dyDescent="0.25">
      <c r="I21378" s="203"/>
      <c r="AZ21378" s="115"/>
    </row>
    <row r="21379" spans="9:52" s="180" customFormat="1" x14ac:dyDescent="0.25">
      <c r="I21379" s="203"/>
      <c r="AZ21379" s="115"/>
    </row>
    <row r="21380" spans="9:52" s="180" customFormat="1" x14ac:dyDescent="0.25">
      <c r="I21380" s="203"/>
      <c r="AZ21380" s="115"/>
    </row>
    <row r="21381" spans="9:52" s="180" customFormat="1" x14ac:dyDescent="0.25">
      <c r="I21381" s="203"/>
      <c r="AZ21381" s="115"/>
    </row>
    <row r="21382" spans="9:52" s="180" customFormat="1" x14ac:dyDescent="0.25">
      <c r="I21382" s="203"/>
      <c r="AZ21382" s="115"/>
    </row>
    <row r="21383" spans="9:52" s="180" customFormat="1" x14ac:dyDescent="0.25">
      <c r="I21383" s="203"/>
      <c r="AZ21383" s="115"/>
    </row>
    <row r="21384" spans="9:52" s="180" customFormat="1" x14ac:dyDescent="0.25">
      <c r="I21384" s="203"/>
      <c r="AZ21384" s="115"/>
    </row>
    <row r="21385" spans="9:52" s="180" customFormat="1" x14ac:dyDescent="0.25">
      <c r="I21385" s="203"/>
      <c r="AZ21385" s="115"/>
    </row>
    <row r="21386" spans="9:52" s="180" customFormat="1" x14ac:dyDescent="0.25">
      <c r="I21386" s="203"/>
      <c r="AZ21386" s="115"/>
    </row>
    <row r="21387" spans="9:52" s="180" customFormat="1" x14ac:dyDescent="0.25">
      <c r="I21387" s="203"/>
      <c r="AZ21387" s="115"/>
    </row>
    <row r="21388" spans="9:52" s="180" customFormat="1" x14ac:dyDescent="0.25">
      <c r="I21388" s="203"/>
      <c r="AZ21388" s="115"/>
    </row>
    <row r="21389" spans="9:52" s="180" customFormat="1" x14ac:dyDescent="0.25">
      <c r="I21389" s="203"/>
      <c r="AZ21389" s="115"/>
    </row>
    <row r="21390" spans="9:52" s="180" customFormat="1" x14ac:dyDescent="0.25">
      <c r="I21390" s="203"/>
      <c r="AZ21390" s="115"/>
    </row>
    <row r="21391" spans="9:52" s="180" customFormat="1" x14ac:dyDescent="0.25">
      <c r="I21391" s="203"/>
      <c r="AZ21391" s="115"/>
    </row>
    <row r="21392" spans="9:52" s="180" customFormat="1" x14ac:dyDescent="0.25">
      <c r="I21392" s="203"/>
      <c r="AZ21392" s="115"/>
    </row>
    <row r="21393" spans="9:52" s="180" customFormat="1" x14ac:dyDescent="0.25">
      <c r="I21393" s="203"/>
      <c r="AZ21393" s="115"/>
    </row>
    <row r="21394" spans="9:52" s="180" customFormat="1" x14ac:dyDescent="0.25">
      <c r="I21394" s="203"/>
      <c r="AZ21394" s="115"/>
    </row>
    <row r="21395" spans="9:52" s="180" customFormat="1" x14ac:dyDescent="0.25">
      <c r="I21395" s="203"/>
      <c r="AZ21395" s="115"/>
    </row>
    <row r="21396" spans="9:52" s="180" customFormat="1" x14ac:dyDescent="0.25">
      <c r="I21396" s="203"/>
      <c r="AZ21396" s="115"/>
    </row>
    <row r="21397" spans="9:52" s="180" customFormat="1" x14ac:dyDescent="0.25">
      <c r="I21397" s="203"/>
      <c r="AZ21397" s="115"/>
    </row>
    <row r="21398" spans="9:52" s="180" customFormat="1" x14ac:dyDescent="0.25">
      <c r="I21398" s="203"/>
      <c r="AZ21398" s="115"/>
    </row>
    <row r="21399" spans="9:52" s="180" customFormat="1" x14ac:dyDescent="0.25">
      <c r="I21399" s="203"/>
      <c r="AZ21399" s="115"/>
    </row>
    <row r="21400" spans="9:52" s="180" customFormat="1" x14ac:dyDescent="0.25">
      <c r="I21400" s="203"/>
      <c r="AZ21400" s="115"/>
    </row>
    <row r="21401" spans="9:52" s="180" customFormat="1" x14ac:dyDescent="0.25">
      <c r="I21401" s="203"/>
      <c r="AZ21401" s="115"/>
    </row>
    <row r="21402" spans="9:52" s="180" customFormat="1" x14ac:dyDescent="0.25">
      <c r="I21402" s="203"/>
      <c r="AZ21402" s="115"/>
    </row>
    <row r="21403" spans="9:52" s="180" customFormat="1" x14ac:dyDescent="0.25">
      <c r="I21403" s="203"/>
      <c r="AZ21403" s="115"/>
    </row>
    <row r="21404" spans="9:52" s="180" customFormat="1" x14ac:dyDescent="0.25">
      <c r="I21404" s="203"/>
      <c r="AZ21404" s="115"/>
    </row>
    <row r="21405" spans="9:52" s="180" customFormat="1" x14ac:dyDescent="0.25">
      <c r="I21405" s="203"/>
      <c r="AZ21405" s="115"/>
    </row>
    <row r="21406" spans="9:52" s="180" customFormat="1" x14ac:dyDescent="0.25">
      <c r="I21406" s="203"/>
      <c r="AZ21406" s="115"/>
    </row>
    <row r="21407" spans="9:52" s="180" customFormat="1" x14ac:dyDescent="0.25">
      <c r="I21407" s="203"/>
      <c r="AZ21407" s="115"/>
    </row>
    <row r="21408" spans="9:52" s="180" customFormat="1" x14ac:dyDescent="0.25">
      <c r="I21408" s="203"/>
      <c r="AZ21408" s="115"/>
    </row>
    <row r="21409" spans="9:52" s="180" customFormat="1" x14ac:dyDescent="0.25">
      <c r="I21409" s="203"/>
      <c r="AZ21409" s="115"/>
    </row>
    <row r="21410" spans="9:52" s="180" customFormat="1" x14ac:dyDescent="0.25">
      <c r="I21410" s="203"/>
      <c r="AZ21410" s="115"/>
    </row>
    <row r="21411" spans="9:52" s="180" customFormat="1" x14ac:dyDescent="0.25">
      <c r="I21411" s="203"/>
      <c r="AZ21411" s="115"/>
    </row>
    <row r="21412" spans="9:52" s="180" customFormat="1" x14ac:dyDescent="0.25">
      <c r="I21412" s="203"/>
      <c r="AZ21412" s="115"/>
    </row>
    <row r="21413" spans="9:52" s="180" customFormat="1" x14ac:dyDescent="0.25">
      <c r="I21413" s="203"/>
      <c r="AZ21413" s="115"/>
    </row>
    <row r="21414" spans="9:52" s="180" customFormat="1" x14ac:dyDescent="0.25">
      <c r="I21414" s="203"/>
      <c r="AZ21414" s="115"/>
    </row>
    <row r="21415" spans="9:52" s="180" customFormat="1" x14ac:dyDescent="0.25">
      <c r="I21415" s="203"/>
      <c r="AZ21415" s="115"/>
    </row>
    <row r="21416" spans="9:52" s="180" customFormat="1" x14ac:dyDescent="0.25">
      <c r="I21416" s="203"/>
      <c r="AZ21416" s="115"/>
    </row>
    <row r="21417" spans="9:52" s="180" customFormat="1" x14ac:dyDescent="0.25">
      <c r="I21417" s="203"/>
      <c r="AZ21417" s="115"/>
    </row>
    <row r="21418" spans="9:52" s="180" customFormat="1" x14ac:dyDescent="0.25">
      <c r="I21418" s="203"/>
      <c r="AZ21418" s="115"/>
    </row>
    <row r="21419" spans="9:52" s="180" customFormat="1" x14ac:dyDescent="0.25">
      <c r="I21419" s="203"/>
      <c r="AZ21419" s="115"/>
    </row>
    <row r="21420" spans="9:52" s="180" customFormat="1" x14ac:dyDescent="0.25">
      <c r="I21420" s="203"/>
      <c r="AZ21420" s="115"/>
    </row>
    <row r="21421" spans="9:52" s="180" customFormat="1" x14ac:dyDescent="0.25">
      <c r="I21421" s="203"/>
      <c r="AZ21421" s="115"/>
    </row>
    <row r="21422" spans="9:52" s="180" customFormat="1" x14ac:dyDescent="0.25">
      <c r="I21422" s="203"/>
      <c r="AZ21422" s="115"/>
    </row>
    <row r="21423" spans="9:52" s="180" customFormat="1" x14ac:dyDescent="0.25">
      <c r="I21423" s="203"/>
      <c r="AZ21423" s="115"/>
    </row>
    <row r="21424" spans="9:52" s="180" customFormat="1" x14ac:dyDescent="0.25">
      <c r="I21424" s="203"/>
      <c r="AZ21424" s="115"/>
    </row>
    <row r="21425" spans="9:52" s="180" customFormat="1" x14ac:dyDescent="0.25">
      <c r="I21425" s="203"/>
      <c r="AZ21425" s="115"/>
    </row>
    <row r="21426" spans="9:52" s="180" customFormat="1" x14ac:dyDescent="0.25">
      <c r="I21426" s="203"/>
      <c r="AZ21426" s="115"/>
    </row>
    <row r="21427" spans="9:52" s="180" customFormat="1" x14ac:dyDescent="0.25">
      <c r="I21427" s="203"/>
      <c r="AZ21427" s="115"/>
    </row>
    <row r="21428" spans="9:52" s="180" customFormat="1" x14ac:dyDescent="0.25">
      <c r="I21428" s="203"/>
      <c r="AZ21428" s="115"/>
    </row>
    <row r="21429" spans="9:52" s="180" customFormat="1" x14ac:dyDescent="0.25">
      <c r="I21429" s="203"/>
      <c r="AZ21429" s="115"/>
    </row>
    <row r="21430" spans="9:52" s="180" customFormat="1" x14ac:dyDescent="0.25">
      <c r="I21430" s="203"/>
      <c r="AZ21430" s="115"/>
    </row>
    <row r="21431" spans="9:52" s="180" customFormat="1" x14ac:dyDescent="0.25">
      <c r="I21431" s="203"/>
      <c r="AZ21431" s="115"/>
    </row>
    <row r="21432" spans="9:52" s="180" customFormat="1" x14ac:dyDescent="0.25">
      <c r="I21432" s="203"/>
      <c r="AZ21432" s="115"/>
    </row>
    <row r="21433" spans="9:52" s="180" customFormat="1" x14ac:dyDescent="0.25">
      <c r="I21433" s="203"/>
      <c r="AZ21433" s="115"/>
    </row>
    <row r="21434" spans="9:52" s="180" customFormat="1" x14ac:dyDescent="0.25">
      <c r="I21434" s="203"/>
      <c r="AZ21434" s="115"/>
    </row>
    <row r="21435" spans="9:52" s="180" customFormat="1" x14ac:dyDescent="0.25">
      <c r="I21435" s="203"/>
      <c r="AZ21435" s="115"/>
    </row>
    <row r="21436" spans="9:52" s="180" customFormat="1" x14ac:dyDescent="0.25">
      <c r="I21436" s="203"/>
      <c r="AZ21436" s="115"/>
    </row>
    <row r="21437" spans="9:52" s="180" customFormat="1" x14ac:dyDescent="0.25">
      <c r="I21437" s="203"/>
      <c r="AZ21437" s="115"/>
    </row>
    <row r="21438" spans="9:52" s="180" customFormat="1" x14ac:dyDescent="0.25">
      <c r="I21438" s="203"/>
      <c r="AZ21438" s="115"/>
    </row>
    <row r="21439" spans="9:52" s="180" customFormat="1" x14ac:dyDescent="0.25">
      <c r="I21439" s="203"/>
      <c r="AZ21439" s="115"/>
    </row>
    <row r="21440" spans="9:52" s="180" customFormat="1" x14ac:dyDescent="0.25">
      <c r="I21440" s="203"/>
      <c r="AZ21440" s="115"/>
    </row>
    <row r="21441" spans="9:52" s="180" customFormat="1" x14ac:dyDescent="0.25">
      <c r="I21441" s="203"/>
      <c r="AZ21441" s="115"/>
    </row>
    <row r="21442" spans="9:52" s="180" customFormat="1" x14ac:dyDescent="0.25">
      <c r="I21442" s="203"/>
      <c r="AZ21442" s="115"/>
    </row>
    <row r="21443" spans="9:52" s="180" customFormat="1" x14ac:dyDescent="0.25">
      <c r="I21443" s="203"/>
      <c r="AZ21443" s="115"/>
    </row>
    <row r="21444" spans="9:52" s="180" customFormat="1" x14ac:dyDescent="0.25">
      <c r="I21444" s="203"/>
      <c r="AZ21444" s="115"/>
    </row>
    <row r="21445" spans="9:52" s="180" customFormat="1" x14ac:dyDescent="0.25">
      <c r="I21445" s="203"/>
      <c r="AZ21445" s="115"/>
    </row>
    <row r="21446" spans="9:52" s="180" customFormat="1" x14ac:dyDescent="0.25">
      <c r="I21446" s="203"/>
      <c r="AZ21446" s="115"/>
    </row>
    <row r="21447" spans="9:52" s="180" customFormat="1" x14ac:dyDescent="0.25">
      <c r="I21447" s="203"/>
      <c r="AZ21447" s="115"/>
    </row>
    <row r="21448" spans="9:52" s="180" customFormat="1" x14ac:dyDescent="0.25">
      <c r="I21448" s="203"/>
      <c r="AZ21448" s="115"/>
    </row>
    <row r="21449" spans="9:52" s="180" customFormat="1" x14ac:dyDescent="0.25">
      <c r="I21449" s="203"/>
      <c r="AZ21449" s="115"/>
    </row>
    <row r="21450" spans="9:52" s="180" customFormat="1" x14ac:dyDescent="0.25">
      <c r="I21450" s="203"/>
      <c r="AZ21450" s="115"/>
    </row>
    <row r="21451" spans="9:52" s="180" customFormat="1" x14ac:dyDescent="0.25">
      <c r="I21451" s="203"/>
      <c r="AZ21451" s="115"/>
    </row>
    <row r="21452" spans="9:52" s="180" customFormat="1" x14ac:dyDescent="0.25">
      <c r="I21452" s="203"/>
      <c r="AZ21452" s="115"/>
    </row>
    <row r="21453" spans="9:52" s="180" customFormat="1" x14ac:dyDescent="0.25">
      <c r="I21453" s="203"/>
      <c r="AZ21453" s="115"/>
    </row>
    <row r="21454" spans="9:52" s="180" customFormat="1" x14ac:dyDescent="0.25">
      <c r="I21454" s="203"/>
      <c r="AZ21454" s="115"/>
    </row>
    <row r="21455" spans="9:52" s="180" customFormat="1" x14ac:dyDescent="0.25">
      <c r="I21455" s="203"/>
      <c r="AZ21455" s="115"/>
    </row>
    <row r="21456" spans="9:52" s="180" customFormat="1" x14ac:dyDescent="0.25">
      <c r="I21456" s="203"/>
      <c r="AZ21456" s="115"/>
    </row>
    <row r="21457" spans="9:52" s="180" customFormat="1" x14ac:dyDescent="0.25">
      <c r="I21457" s="203"/>
      <c r="AZ21457" s="115"/>
    </row>
    <row r="21458" spans="9:52" s="180" customFormat="1" x14ac:dyDescent="0.25">
      <c r="I21458" s="203"/>
      <c r="AZ21458" s="115"/>
    </row>
    <row r="21459" spans="9:52" s="180" customFormat="1" x14ac:dyDescent="0.25">
      <c r="I21459" s="203"/>
      <c r="AZ21459" s="115"/>
    </row>
    <row r="21460" spans="9:52" s="180" customFormat="1" x14ac:dyDescent="0.25">
      <c r="I21460" s="203"/>
      <c r="AZ21460" s="115"/>
    </row>
    <row r="21461" spans="9:52" s="180" customFormat="1" x14ac:dyDescent="0.25">
      <c r="I21461" s="203"/>
      <c r="AZ21461" s="115"/>
    </row>
    <row r="21462" spans="9:52" s="180" customFormat="1" x14ac:dyDescent="0.25">
      <c r="I21462" s="203"/>
      <c r="AZ21462" s="115"/>
    </row>
    <row r="21463" spans="9:52" s="180" customFormat="1" x14ac:dyDescent="0.25">
      <c r="I21463" s="203"/>
      <c r="AZ21463" s="115"/>
    </row>
    <row r="21464" spans="9:52" s="180" customFormat="1" x14ac:dyDescent="0.25">
      <c r="I21464" s="203"/>
      <c r="AZ21464" s="115"/>
    </row>
    <row r="21465" spans="9:52" s="180" customFormat="1" x14ac:dyDescent="0.25">
      <c r="I21465" s="203"/>
      <c r="AZ21465" s="115"/>
    </row>
    <row r="21466" spans="9:52" s="180" customFormat="1" x14ac:dyDescent="0.25">
      <c r="I21466" s="203"/>
      <c r="AZ21466" s="115"/>
    </row>
    <row r="21467" spans="9:52" s="180" customFormat="1" x14ac:dyDescent="0.25">
      <c r="I21467" s="203"/>
      <c r="AZ21467" s="115"/>
    </row>
    <row r="21468" spans="9:52" s="180" customFormat="1" x14ac:dyDescent="0.25">
      <c r="I21468" s="203"/>
      <c r="AZ21468" s="115"/>
    </row>
    <row r="21469" spans="9:52" s="180" customFormat="1" x14ac:dyDescent="0.25">
      <c r="I21469" s="203"/>
      <c r="AZ21469" s="115"/>
    </row>
    <row r="21470" spans="9:52" s="180" customFormat="1" x14ac:dyDescent="0.25">
      <c r="I21470" s="203"/>
      <c r="AZ21470" s="115"/>
    </row>
    <row r="21471" spans="9:52" s="180" customFormat="1" x14ac:dyDescent="0.25">
      <c r="I21471" s="203"/>
      <c r="AZ21471" s="115"/>
    </row>
    <row r="21472" spans="9:52" s="180" customFormat="1" x14ac:dyDescent="0.25">
      <c r="I21472" s="203"/>
      <c r="AZ21472" s="115"/>
    </row>
    <row r="21473" spans="9:52" s="180" customFormat="1" x14ac:dyDescent="0.25">
      <c r="I21473" s="203"/>
      <c r="AZ21473" s="115"/>
    </row>
    <row r="21474" spans="9:52" s="180" customFormat="1" x14ac:dyDescent="0.25">
      <c r="I21474" s="203"/>
      <c r="AZ21474" s="115"/>
    </row>
    <row r="21475" spans="9:52" s="180" customFormat="1" x14ac:dyDescent="0.25">
      <c r="I21475" s="203"/>
      <c r="AZ21475" s="115"/>
    </row>
    <row r="21476" spans="9:52" s="180" customFormat="1" x14ac:dyDescent="0.25">
      <c r="I21476" s="203"/>
      <c r="AZ21476" s="115"/>
    </row>
    <row r="21477" spans="9:52" s="180" customFormat="1" x14ac:dyDescent="0.25">
      <c r="I21477" s="203"/>
      <c r="AZ21477" s="115"/>
    </row>
    <row r="21478" spans="9:52" s="180" customFormat="1" x14ac:dyDescent="0.25">
      <c r="I21478" s="203"/>
      <c r="AZ21478" s="115"/>
    </row>
    <row r="21479" spans="9:52" s="180" customFormat="1" x14ac:dyDescent="0.25">
      <c r="I21479" s="203"/>
      <c r="AZ21479" s="115"/>
    </row>
    <row r="21480" spans="9:52" s="180" customFormat="1" x14ac:dyDescent="0.25">
      <c r="I21480" s="203"/>
      <c r="AZ21480" s="115"/>
    </row>
    <row r="21481" spans="9:52" s="180" customFormat="1" x14ac:dyDescent="0.25">
      <c r="I21481" s="203"/>
      <c r="AZ21481" s="115"/>
    </row>
    <row r="21482" spans="9:52" s="180" customFormat="1" x14ac:dyDescent="0.25">
      <c r="I21482" s="203"/>
      <c r="AZ21482" s="115"/>
    </row>
    <row r="21483" spans="9:52" s="180" customFormat="1" x14ac:dyDescent="0.25">
      <c r="I21483" s="203"/>
      <c r="AZ21483" s="115"/>
    </row>
    <row r="21484" spans="9:52" s="180" customFormat="1" x14ac:dyDescent="0.25">
      <c r="I21484" s="203"/>
      <c r="AZ21484" s="115"/>
    </row>
    <row r="21485" spans="9:52" s="180" customFormat="1" x14ac:dyDescent="0.25">
      <c r="I21485" s="203"/>
      <c r="AZ21485" s="115"/>
    </row>
    <row r="21486" spans="9:52" s="180" customFormat="1" x14ac:dyDescent="0.25">
      <c r="I21486" s="203"/>
      <c r="AZ21486" s="115"/>
    </row>
    <row r="21487" spans="9:52" s="180" customFormat="1" x14ac:dyDescent="0.25">
      <c r="I21487" s="203"/>
      <c r="AZ21487" s="115"/>
    </row>
    <row r="21488" spans="9:52" s="180" customFormat="1" x14ac:dyDescent="0.25">
      <c r="I21488" s="203"/>
      <c r="AZ21488" s="115"/>
    </row>
    <row r="21489" spans="9:52" s="180" customFormat="1" x14ac:dyDescent="0.25">
      <c r="I21489" s="203"/>
      <c r="AZ21489" s="115"/>
    </row>
    <row r="21490" spans="9:52" s="180" customFormat="1" x14ac:dyDescent="0.25">
      <c r="I21490" s="203"/>
      <c r="AZ21490" s="115"/>
    </row>
    <row r="21491" spans="9:52" s="180" customFormat="1" x14ac:dyDescent="0.25">
      <c r="I21491" s="203"/>
      <c r="AZ21491" s="115"/>
    </row>
    <row r="21492" spans="9:52" s="180" customFormat="1" x14ac:dyDescent="0.25">
      <c r="I21492" s="203"/>
      <c r="AZ21492" s="115"/>
    </row>
    <row r="21493" spans="9:52" s="180" customFormat="1" x14ac:dyDescent="0.25">
      <c r="I21493" s="203"/>
      <c r="AZ21493" s="115"/>
    </row>
    <row r="21494" spans="9:52" s="180" customFormat="1" x14ac:dyDescent="0.25">
      <c r="I21494" s="203"/>
      <c r="AZ21494" s="115"/>
    </row>
    <row r="21495" spans="9:52" s="180" customFormat="1" x14ac:dyDescent="0.25">
      <c r="I21495" s="203"/>
      <c r="AZ21495" s="115"/>
    </row>
    <row r="21496" spans="9:52" s="180" customFormat="1" x14ac:dyDescent="0.25">
      <c r="I21496" s="203"/>
      <c r="AZ21496" s="115"/>
    </row>
    <row r="21497" spans="9:52" s="180" customFormat="1" x14ac:dyDescent="0.25">
      <c r="I21497" s="203"/>
      <c r="AZ21497" s="115"/>
    </row>
    <row r="21498" spans="9:52" s="180" customFormat="1" x14ac:dyDescent="0.25">
      <c r="I21498" s="203"/>
      <c r="AZ21498" s="115"/>
    </row>
    <row r="21499" spans="9:52" s="180" customFormat="1" x14ac:dyDescent="0.25">
      <c r="I21499" s="203"/>
      <c r="AZ21499" s="115"/>
    </row>
    <row r="21500" spans="9:52" s="180" customFormat="1" x14ac:dyDescent="0.25">
      <c r="I21500" s="203"/>
      <c r="AZ21500" s="115"/>
    </row>
    <row r="21501" spans="9:52" s="180" customFormat="1" x14ac:dyDescent="0.25">
      <c r="I21501" s="203"/>
      <c r="AZ21501" s="115"/>
    </row>
    <row r="21502" spans="9:52" s="180" customFormat="1" x14ac:dyDescent="0.25">
      <c r="I21502" s="203"/>
      <c r="AZ21502" s="115"/>
    </row>
    <row r="21503" spans="9:52" s="180" customFormat="1" x14ac:dyDescent="0.25">
      <c r="I21503" s="203"/>
      <c r="AZ21503" s="115"/>
    </row>
    <row r="21504" spans="9:52" s="180" customFormat="1" x14ac:dyDescent="0.25">
      <c r="I21504" s="203"/>
      <c r="AZ21504" s="115"/>
    </row>
    <row r="21505" spans="9:52" s="180" customFormat="1" x14ac:dyDescent="0.25">
      <c r="I21505" s="203"/>
      <c r="AZ21505" s="115"/>
    </row>
    <row r="21506" spans="9:52" s="180" customFormat="1" x14ac:dyDescent="0.25">
      <c r="I21506" s="203"/>
      <c r="AZ21506" s="115"/>
    </row>
    <row r="21507" spans="9:52" s="180" customFormat="1" x14ac:dyDescent="0.25">
      <c r="I21507" s="203"/>
      <c r="AZ21507" s="115"/>
    </row>
    <row r="21508" spans="9:52" s="180" customFormat="1" x14ac:dyDescent="0.25">
      <c r="I21508" s="203"/>
      <c r="AZ21508" s="115"/>
    </row>
    <row r="21509" spans="9:52" s="180" customFormat="1" x14ac:dyDescent="0.25">
      <c r="I21509" s="203"/>
      <c r="AZ21509" s="115"/>
    </row>
    <row r="21510" spans="9:52" s="180" customFormat="1" x14ac:dyDescent="0.25">
      <c r="I21510" s="203"/>
      <c r="AZ21510" s="115"/>
    </row>
    <row r="21511" spans="9:52" s="180" customFormat="1" x14ac:dyDescent="0.25">
      <c r="I21511" s="203"/>
      <c r="AZ21511" s="115"/>
    </row>
    <row r="21512" spans="9:52" s="180" customFormat="1" x14ac:dyDescent="0.25">
      <c r="I21512" s="203"/>
      <c r="AZ21512" s="115"/>
    </row>
    <row r="21513" spans="9:52" s="180" customFormat="1" x14ac:dyDescent="0.25">
      <c r="I21513" s="203"/>
      <c r="AZ21513" s="115"/>
    </row>
    <row r="21514" spans="9:52" s="180" customFormat="1" x14ac:dyDescent="0.25">
      <c r="I21514" s="203"/>
      <c r="AZ21514" s="115"/>
    </row>
    <row r="21515" spans="9:52" s="180" customFormat="1" x14ac:dyDescent="0.25">
      <c r="I21515" s="203"/>
      <c r="AZ21515" s="115"/>
    </row>
    <row r="21516" spans="9:52" s="180" customFormat="1" x14ac:dyDescent="0.25">
      <c r="I21516" s="203"/>
      <c r="AZ21516" s="115"/>
    </row>
    <row r="21517" spans="9:52" s="180" customFormat="1" x14ac:dyDescent="0.25">
      <c r="I21517" s="203"/>
      <c r="AZ21517" s="115"/>
    </row>
    <row r="21518" spans="9:52" s="180" customFormat="1" x14ac:dyDescent="0.25">
      <c r="I21518" s="203"/>
      <c r="AZ21518" s="115"/>
    </row>
    <row r="21519" spans="9:52" s="180" customFormat="1" x14ac:dyDescent="0.25">
      <c r="I21519" s="203"/>
      <c r="AZ21519" s="115"/>
    </row>
    <row r="21520" spans="9:52" s="180" customFormat="1" x14ac:dyDescent="0.25">
      <c r="I21520" s="203"/>
      <c r="AZ21520" s="115"/>
    </row>
    <row r="21521" spans="9:52" s="180" customFormat="1" x14ac:dyDescent="0.25">
      <c r="I21521" s="203"/>
      <c r="AZ21521" s="115"/>
    </row>
    <row r="21522" spans="9:52" s="180" customFormat="1" x14ac:dyDescent="0.25">
      <c r="I21522" s="203"/>
      <c r="AZ21522" s="115"/>
    </row>
    <row r="21523" spans="9:52" s="180" customFormat="1" x14ac:dyDescent="0.25">
      <c r="I21523" s="203"/>
      <c r="AZ21523" s="115"/>
    </row>
    <row r="21524" spans="9:52" s="180" customFormat="1" x14ac:dyDescent="0.25">
      <c r="I21524" s="203"/>
      <c r="AZ21524" s="115"/>
    </row>
    <row r="21525" spans="9:52" s="180" customFormat="1" x14ac:dyDescent="0.25">
      <c r="I21525" s="203"/>
      <c r="AZ21525" s="115"/>
    </row>
    <row r="21526" spans="9:52" s="180" customFormat="1" x14ac:dyDescent="0.25">
      <c r="I21526" s="203"/>
      <c r="AZ21526" s="115"/>
    </row>
    <row r="21527" spans="9:52" s="180" customFormat="1" x14ac:dyDescent="0.25">
      <c r="I21527" s="203"/>
      <c r="AZ21527" s="115"/>
    </row>
    <row r="21528" spans="9:52" s="180" customFormat="1" x14ac:dyDescent="0.25">
      <c r="I21528" s="203"/>
      <c r="AZ21528" s="115"/>
    </row>
    <row r="21529" spans="9:52" s="180" customFormat="1" x14ac:dyDescent="0.25">
      <c r="I21529" s="203"/>
      <c r="AZ21529" s="115"/>
    </row>
    <row r="21530" spans="9:52" s="180" customFormat="1" x14ac:dyDescent="0.25">
      <c r="I21530" s="203"/>
      <c r="AZ21530" s="115"/>
    </row>
    <row r="21531" spans="9:52" s="180" customFormat="1" x14ac:dyDescent="0.25">
      <c r="I21531" s="203"/>
      <c r="AZ21531" s="115"/>
    </row>
    <row r="21532" spans="9:52" s="180" customFormat="1" x14ac:dyDescent="0.25">
      <c r="I21532" s="203"/>
      <c r="AZ21532" s="115"/>
    </row>
    <row r="21533" spans="9:52" s="180" customFormat="1" x14ac:dyDescent="0.25">
      <c r="I21533" s="203"/>
      <c r="AZ21533" s="115"/>
    </row>
    <row r="21534" spans="9:52" s="180" customFormat="1" x14ac:dyDescent="0.25">
      <c r="I21534" s="203"/>
      <c r="AZ21534" s="115"/>
    </row>
    <row r="21535" spans="9:52" s="180" customFormat="1" x14ac:dyDescent="0.25">
      <c r="I21535" s="203"/>
      <c r="AZ21535" s="115"/>
    </row>
    <row r="21536" spans="9:52" s="180" customFormat="1" x14ac:dyDescent="0.25">
      <c r="I21536" s="203"/>
      <c r="AZ21536" s="115"/>
    </row>
    <row r="21537" spans="9:52" s="180" customFormat="1" x14ac:dyDescent="0.25">
      <c r="I21537" s="203"/>
      <c r="AZ21537" s="115"/>
    </row>
    <row r="21538" spans="9:52" s="180" customFormat="1" x14ac:dyDescent="0.25">
      <c r="I21538" s="203"/>
      <c r="AZ21538" s="115"/>
    </row>
    <row r="21539" spans="9:52" s="180" customFormat="1" x14ac:dyDescent="0.25">
      <c r="I21539" s="203"/>
      <c r="AZ21539" s="115"/>
    </row>
    <row r="21540" spans="9:52" s="180" customFormat="1" x14ac:dyDescent="0.25">
      <c r="I21540" s="203"/>
      <c r="AZ21540" s="115"/>
    </row>
    <row r="21541" spans="9:52" s="180" customFormat="1" x14ac:dyDescent="0.25">
      <c r="I21541" s="203"/>
      <c r="AZ21541" s="115"/>
    </row>
    <row r="21542" spans="9:52" s="180" customFormat="1" x14ac:dyDescent="0.25">
      <c r="I21542" s="203"/>
      <c r="AZ21542" s="115"/>
    </row>
    <row r="21543" spans="9:52" s="180" customFormat="1" x14ac:dyDescent="0.25">
      <c r="I21543" s="203"/>
      <c r="AZ21543" s="115"/>
    </row>
    <row r="21544" spans="9:52" s="180" customFormat="1" x14ac:dyDescent="0.25">
      <c r="I21544" s="203"/>
      <c r="AZ21544" s="115"/>
    </row>
    <row r="21545" spans="9:52" s="180" customFormat="1" x14ac:dyDescent="0.25">
      <c r="I21545" s="203"/>
      <c r="AZ21545" s="115"/>
    </row>
    <row r="21546" spans="9:52" s="180" customFormat="1" x14ac:dyDescent="0.25">
      <c r="I21546" s="203"/>
      <c r="AZ21546" s="115"/>
    </row>
    <row r="21547" spans="9:52" s="180" customFormat="1" x14ac:dyDescent="0.25">
      <c r="I21547" s="203"/>
      <c r="AZ21547" s="115"/>
    </row>
    <row r="21548" spans="9:52" s="180" customFormat="1" x14ac:dyDescent="0.25">
      <c r="I21548" s="203"/>
      <c r="AZ21548" s="115"/>
    </row>
    <row r="21549" spans="9:52" s="180" customFormat="1" x14ac:dyDescent="0.25">
      <c r="I21549" s="203"/>
      <c r="AZ21549" s="115"/>
    </row>
    <row r="21550" spans="9:52" s="180" customFormat="1" x14ac:dyDescent="0.25">
      <c r="I21550" s="203"/>
      <c r="AZ21550" s="115"/>
    </row>
    <row r="21551" spans="9:52" s="180" customFormat="1" x14ac:dyDescent="0.25">
      <c r="I21551" s="203"/>
      <c r="AZ21551" s="115"/>
    </row>
    <row r="21552" spans="9:52" s="180" customFormat="1" x14ac:dyDescent="0.25">
      <c r="I21552" s="203"/>
      <c r="AZ21552" s="115"/>
    </row>
    <row r="21553" spans="9:52" s="180" customFormat="1" x14ac:dyDescent="0.25">
      <c r="I21553" s="203"/>
      <c r="AZ21553" s="115"/>
    </row>
    <row r="21554" spans="9:52" s="180" customFormat="1" x14ac:dyDescent="0.25">
      <c r="I21554" s="203"/>
      <c r="AZ21554" s="115"/>
    </row>
    <row r="21555" spans="9:52" s="180" customFormat="1" x14ac:dyDescent="0.25">
      <c r="I21555" s="203"/>
      <c r="AZ21555" s="115"/>
    </row>
    <row r="21556" spans="9:52" s="180" customFormat="1" x14ac:dyDescent="0.25">
      <c r="I21556" s="203"/>
      <c r="AZ21556" s="115"/>
    </row>
    <row r="21557" spans="9:52" s="180" customFormat="1" x14ac:dyDescent="0.25">
      <c r="I21557" s="203"/>
      <c r="AZ21557" s="115"/>
    </row>
    <row r="21558" spans="9:52" s="180" customFormat="1" x14ac:dyDescent="0.25">
      <c r="I21558" s="203"/>
      <c r="AZ21558" s="115"/>
    </row>
    <row r="21559" spans="9:52" s="180" customFormat="1" x14ac:dyDescent="0.25">
      <c r="I21559" s="203"/>
      <c r="AZ21559" s="115"/>
    </row>
    <row r="21560" spans="9:52" s="180" customFormat="1" x14ac:dyDescent="0.25">
      <c r="I21560" s="203"/>
      <c r="AZ21560" s="115"/>
    </row>
    <row r="21561" spans="9:52" s="180" customFormat="1" x14ac:dyDescent="0.25">
      <c r="I21561" s="203"/>
      <c r="AZ21561" s="115"/>
    </row>
    <row r="21562" spans="9:52" s="180" customFormat="1" x14ac:dyDescent="0.25">
      <c r="I21562" s="203"/>
      <c r="AZ21562" s="115"/>
    </row>
    <row r="21563" spans="9:52" s="180" customFormat="1" x14ac:dyDescent="0.25">
      <c r="I21563" s="203"/>
      <c r="AZ21563" s="115"/>
    </row>
    <row r="21564" spans="9:52" s="180" customFormat="1" x14ac:dyDescent="0.25">
      <c r="I21564" s="203"/>
      <c r="AZ21564" s="115"/>
    </row>
    <row r="21565" spans="9:52" s="180" customFormat="1" x14ac:dyDescent="0.25">
      <c r="I21565" s="203"/>
      <c r="AZ21565" s="115"/>
    </row>
    <row r="21566" spans="9:52" s="180" customFormat="1" x14ac:dyDescent="0.25">
      <c r="I21566" s="203"/>
      <c r="AZ21566" s="115"/>
    </row>
    <row r="21567" spans="9:52" s="180" customFormat="1" x14ac:dyDescent="0.25">
      <c r="I21567" s="203"/>
      <c r="AZ21567" s="115"/>
    </row>
    <row r="21568" spans="9:52" s="180" customFormat="1" x14ac:dyDescent="0.25">
      <c r="I21568" s="203"/>
      <c r="AZ21568" s="115"/>
    </row>
    <row r="21569" spans="9:52" s="180" customFormat="1" x14ac:dyDescent="0.25">
      <c r="I21569" s="203"/>
      <c r="AZ21569" s="115"/>
    </row>
    <row r="21570" spans="9:52" s="180" customFormat="1" x14ac:dyDescent="0.25">
      <c r="I21570" s="203"/>
      <c r="AZ21570" s="115"/>
    </row>
    <row r="21571" spans="9:52" s="180" customFormat="1" x14ac:dyDescent="0.25">
      <c r="I21571" s="203"/>
      <c r="AZ21571" s="115"/>
    </row>
    <row r="21572" spans="9:52" s="180" customFormat="1" x14ac:dyDescent="0.25">
      <c r="I21572" s="203"/>
      <c r="AZ21572" s="115"/>
    </row>
    <row r="21573" spans="9:52" s="180" customFormat="1" x14ac:dyDescent="0.25">
      <c r="I21573" s="203"/>
      <c r="AZ21573" s="115"/>
    </row>
    <row r="21574" spans="9:52" s="180" customFormat="1" x14ac:dyDescent="0.25">
      <c r="I21574" s="203"/>
      <c r="AZ21574" s="115"/>
    </row>
    <row r="21575" spans="9:52" s="180" customFormat="1" x14ac:dyDescent="0.25">
      <c r="I21575" s="203"/>
      <c r="AZ21575" s="115"/>
    </row>
    <row r="21576" spans="9:52" s="180" customFormat="1" x14ac:dyDescent="0.25">
      <c r="I21576" s="203"/>
      <c r="AZ21576" s="115"/>
    </row>
    <row r="21577" spans="9:52" s="180" customFormat="1" x14ac:dyDescent="0.25">
      <c r="I21577" s="203"/>
      <c r="AZ21577" s="115"/>
    </row>
    <row r="21578" spans="9:52" s="180" customFormat="1" x14ac:dyDescent="0.25">
      <c r="I21578" s="203"/>
      <c r="AZ21578" s="115"/>
    </row>
    <row r="21579" spans="9:52" s="180" customFormat="1" x14ac:dyDescent="0.25">
      <c r="I21579" s="203"/>
      <c r="AZ21579" s="115"/>
    </row>
    <row r="21580" spans="9:52" s="180" customFormat="1" x14ac:dyDescent="0.25">
      <c r="I21580" s="203"/>
      <c r="AZ21580" s="115"/>
    </row>
    <row r="21581" spans="9:52" s="180" customFormat="1" x14ac:dyDescent="0.25">
      <c r="I21581" s="203"/>
      <c r="AZ21581" s="115"/>
    </row>
    <row r="21582" spans="9:52" s="180" customFormat="1" x14ac:dyDescent="0.25">
      <c r="I21582" s="203"/>
      <c r="AZ21582" s="115"/>
    </row>
    <row r="21583" spans="9:52" s="180" customFormat="1" x14ac:dyDescent="0.25">
      <c r="I21583" s="203"/>
      <c r="AZ21583" s="115"/>
    </row>
    <row r="21584" spans="9:52" s="180" customFormat="1" x14ac:dyDescent="0.25">
      <c r="I21584" s="203"/>
      <c r="AZ21584" s="115"/>
    </row>
    <row r="21585" spans="9:52" s="180" customFormat="1" x14ac:dyDescent="0.25">
      <c r="I21585" s="203"/>
      <c r="AZ21585" s="115"/>
    </row>
    <row r="21586" spans="9:52" s="180" customFormat="1" x14ac:dyDescent="0.25">
      <c r="I21586" s="203"/>
      <c r="AZ21586" s="115"/>
    </row>
    <row r="21587" spans="9:52" s="180" customFormat="1" x14ac:dyDescent="0.25">
      <c r="I21587" s="203"/>
      <c r="AZ21587" s="115"/>
    </row>
    <row r="21588" spans="9:52" s="180" customFormat="1" x14ac:dyDescent="0.25">
      <c r="I21588" s="203"/>
      <c r="AZ21588" s="115"/>
    </row>
    <row r="21589" spans="9:52" s="180" customFormat="1" x14ac:dyDescent="0.25">
      <c r="I21589" s="203"/>
      <c r="AZ21589" s="115"/>
    </row>
    <row r="21590" spans="9:52" s="180" customFormat="1" x14ac:dyDescent="0.25">
      <c r="I21590" s="203"/>
      <c r="AZ21590" s="115"/>
    </row>
    <row r="21591" spans="9:52" s="180" customFormat="1" x14ac:dyDescent="0.25">
      <c r="I21591" s="203"/>
      <c r="AZ21591" s="115"/>
    </row>
    <row r="21592" spans="9:52" s="180" customFormat="1" x14ac:dyDescent="0.25">
      <c r="I21592" s="203"/>
      <c r="AZ21592" s="115"/>
    </row>
    <row r="21593" spans="9:52" s="180" customFormat="1" x14ac:dyDescent="0.25">
      <c r="I21593" s="203"/>
      <c r="AZ21593" s="115"/>
    </row>
    <row r="21594" spans="9:52" s="180" customFormat="1" x14ac:dyDescent="0.25">
      <c r="I21594" s="203"/>
      <c r="AZ21594" s="115"/>
    </row>
    <row r="21595" spans="9:52" s="180" customFormat="1" x14ac:dyDescent="0.25">
      <c r="I21595" s="203"/>
      <c r="AZ21595" s="115"/>
    </row>
    <row r="21596" spans="9:52" s="180" customFormat="1" x14ac:dyDescent="0.25">
      <c r="I21596" s="203"/>
      <c r="AZ21596" s="115"/>
    </row>
    <row r="21597" spans="9:52" s="180" customFormat="1" x14ac:dyDescent="0.25">
      <c r="I21597" s="203"/>
      <c r="AZ21597" s="115"/>
    </row>
    <row r="21598" spans="9:52" s="180" customFormat="1" x14ac:dyDescent="0.25">
      <c r="I21598" s="203"/>
      <c r="AZ21598" s="115"/>
    </row>
    <row r="21599" spans="9:52" s="180" customFormat="1" x14ac:dyDescent="0.25">
      <c r="I21599" s="203"/>
      <c r="AZ21599" s="115"/>
    </row>
    <row r="21600" spans="9:52" s="180" customFormat="1" x14ac:dyDescent="0.25">
      <c r="I21600" s="203"/>
      <c r="AZ21600" s="115"/>
    </row>
    <row r="21601" spans="9:52" s="180" customFormat="1" x14ac:dyDescent="0.25">
      <c r="I21601" s="203"/>
      <c r="AZ21601" s="115"/>
    </row>
    <row r="21602" spans="9:52" s="180" customFormat="1" x14ac:dyDescent="0.25">
      <c r="I21602" s="203"/>
      <c r="AZ21602" s="115"/>
    </row>
    <row r="21603" spans="9:52" s="180" customFormat="1" x14ac:dyDescent="0.25">
      <c r="I21603" s="203"/>
      <c r="AZ21603" s="115"/>
    </row>
    <row r="21604" spans="9:52" s="180" customFormat="1" x14ac:dyDescent="0.25">
      <c r="I21604" s="203"/>
      <c r="AZ21604" s="115"/>
    </row>
    <row r="21605" spans="9:52" s="180" customFormat="1" x14ac:dyDescent="0.25">
      <c r="I21605" s="203"/>
      <c r="AZ21605" s="115"/>
    </row>
    <row r="21606" spans="9:52" s="180" customFormat="1" x14ac:dyDescent="0.25">
      <c r="I21606" s="203"/>
      <c r="AZ21606" s="115"/>
    </row>
    <row r="21607" spans="9:52" s="180" customFormat="1" x14ac:dyDescent="0.25">
      <c r="I21607" s="203"/>
      <c r="AZ21607" s="115"/>
    </row>
    <row r="21608" spans="9:52" s="180" customFormat="1" x14ac:dyDescent="0.25">
      <c r="I21608" s="203"/>
      <c r="AZ21608" s="115"/>
    </row>
    <row r="21609" spans="9:52" s="180" customFormat="1" x14ac:dyDescent="0.25">
      <c r="I21609" s="203"/>
      <c r="AZ21609" s="115"/>
    </row>
    <row r="21610" spans="9:52" s="180" customFormat="1" x14ac:dyDescent="0.25">
      <c r="I21610" s="203"/>
      <c r="AZ21610" s="115"/>
    </row>
    <row r="21611" spans="9:52" s="180" customFormat="1" x14ac:dyDescent="0.25">
      <c r="I21611" s="203"/>
      <c r="AZ21611" s="115"/>
    </row>
    <row r="21612" spans="9:52" s="180" customFormat="1" x14ac:dyDescent="0.25">
      <c r="I21612" s="203"/>
      <c r="AZ21612" s="115"/>
    </row>
    <row r="21613" spans="9:52" s="180" customFormat="1" x14ac:dyDescent="0.25">
      <c r="I21613" s="203"/>
      <c r="AZ21613" s="115"/>
    </row>
    <row r="21614" spans="9:52" s="180" customFormat="1" x14ac:dyDescent="0.25">
      <c r="I21614" s="203"/>
      <c r="AZ21614" s="115"/>
    </row>
    <row r="21615" spans="9:52" s="180" customFormat="1" x14ac:dyDescent="0.25">
      <c r="I21615" s="203"/>
      <c r="AZ21615" s="115"/>
    </row>
    <row r="21616" spans="9:52" s="180" customFormat="1" x14ac:dyDescent="0.25">
      <c r="I21616" s="203"/>
      <c r="AZ21616" s="115"/>
    </row>
    <row r="21617" spans="9:52" s="180" customFormat="1" x14ac:dyDescent="0.25">
      <c r="I21617" s="203"/>
      <c r="AZ21617" s="115"/>
    </row>
    <row r="21618" spans="9:52" s="180" customFormat="1" x14ac:dyDescent="0.25">
      <c r="I21618" s="203"/>
      <c r="AZ21618" s="115"/>
    </row>
    <row r="21619" spans="9:52" s="180" customFormat="1" x14ac:dyDescent="0.25">
      <c r="I21619" s="203"/>
      <c r="AZ21619" s="115"/>
    </row>
    <row r="21620" spans="9:52" s="180" customFormat="1" x14ac:dyDescent="0.25">
      <c r="I21620" s="203"/>
      <c r="AZ21620" s="115"/>
    </row>
    <row r="21621" spans="9:52" s="180" customFormat="1" x14ac:dyDescent="0.25">
      <c r="I21621" s="203"/>
      <c r="AZ21621" s="115"/>
    </row>
    <row r="21622" spans="9:52" s="180" customFormat="1" x14ac:dyDescent="0.25">
      <c r="I21622" s="203"/>
      <c r="AZ21622" s="115"/>
    </row>
    <row r="21623" spans="9:52" s="180" customFormat="1" x14ac:dyDescent="0.25">
      <c r="I21623" s="203"/>
      <c r="AZ21623" s="115"/>
    </row>
    <row r="21624" spans="9:52" s="180" customFormat="1" x14ac:dyDescent="0.25">
      <c r="I21624" s="203"/>
      <c r="AZ21624" s="115"/>
    </row>
    <row r="21625" spans="9:52" s="180" customFormat="1" x14ac:dyDescent="0.25">
      <c r="I21625" s="203"/>
      <c r="AZ21625" s="115"/>
    </row>
    <row r="21626" spans="9:52" s="180" customFormat="1" x14ac:dyDescent="0.25">
      <c r="I21626" s="203"/>
      <c r="AZ21626" s="115"/>
    </row>
    <row r="21627" spans="9:52" s="180" customFormat="1" x14ac:dyDescent="0.25">
      <c r="I21627" s="203"/>
      <c r="AZ21627" s="115"/>
    </row>
    <row r="21628" spans="9:52" s="180" customFormat="1" x14ac:dyDescent="0.25">
      <c r="I21628" s="203"/>
      <c r="AZ21628" s="115"/>
    </row>
    <row r="21629" spans="9:52" s="180" customFormat="1" x14ac:dyDescent="0.25">
      <c r="I21629" s="203"/>
      <c r="AZ21629" s="115"/>
    </row>
    <row r="21630" spans="9:52" s="180" customFormat="1" x14ac:dyDescent="0.25">
      <c r="I21630" s="203"/>
      <c r="AZ21630" s="115"/>
    </row>
    <row r="21631" spans="9:52" s="180" customFormat="1" x14ac:dyDescent="0.25">
      <c r="I21631" s="203"/>
      <c r="AZ21631" s="115"/>
    </row>
    <row r="21632" spans="9:52" s="180" customFormat="1" x14ac:dyDescent="0.25">
      <c r="I21632" s="203"/>
      <c r="AZ21632" s="115"/>
    </row>
    <row r="21633" spans="9:52" s="180" customFormat="1" x14ac:dyDescent="0.25">
      <c r="I21633" s="203"/>
      <c r="AZ21633" s="115"/>
    </row>
    <row r="21634" spans="9:52" s="180" customFormat="1" x14ac:dyDescent="0.25">
      <c r="I21634" s="203"/>
      <c r="AZ21634" s="115"/>
    </row>
    <row r="21635" spans="9:52" s="180" customFormat="1" x14ac:dyDescent="0.25">
      <c r="I21635" s="203"/>
      <c r="AZ21635" s="115"/>
    </row>
    <row r="21636" spans="9:52" s="180" customFormat="1" x14ac:dyDescent="0.25">
      <c r="I21636" s="203"/>
      <c r="AZ21636" s="115"/>
    </row>
    <row r="21637" spans="9:52" s="180" customFormat="1" x14ac:dyDescent="0.25">
      <c r="I21637" s="203"/>
      <c r="AZ21637" s="115"/>
    </row>
    <row r="21638" spans="9:52" s="180" customFormat="1" x14ac:dyDescent="0.25">
      <c r="I21638" s="203"/>
      <c r="AZ21638" s="115"/>
    </row>
    <row r="21639" spans="9:52" s="180" customFormat="1" x14ac:dyDescent="0.25">
      <c r="I21639" s="203"/>
      <c r="AZ21639" s="115"/>
    </row>
    <row r="21640" spans="9:52" s="180" customFormat="1" x14ac:dyDescent="0.25">
      <c r="I21640" s="203"/>
      <c r="AZ21640" s="115"/>
    </row>
    <row r="21641" spans="9:52" s="180" customFormat="1" x14ac:dyDescent="0.25">
      <c r="I21641" s="203"/>
      <c r="AZ21641" s="115"/>
    </row>
    <row r="21642" spans="9:52" s="180" customFormat="1" x14ac:dyDescent="0.25">
      <c r="I21642" s="203"/>
      <c r="AZ21642" s="115"/>
    </row>
    <row r="21643" spans="9:52" s="180" customFormat="1" x14ac:dyDescent="0.25">
      <c r="I21643" s="203"/>
      <c r="AZ21643" s="115"/>
    </row>
    <row r="21644" spans="9:52" s="180" customFormat="1" x14ac:dyDescent="0.25">
      <c r="I21644" s="203"/>
      <c r="AZ21644" s="115"/>
    </row>
    <row r="21645" spans="9:52" s="180" customFormat="1" x14ac:dyDescent="0.25">
      <c r="I21645" s="203"/>
      <c r="AZ21645" s="115"/>
    </row>
    <row r="21646" spans="9:52" s="180" customFormat="1" x14ac:dyDescent="0.25">
      <c r="I21646" s="203"/>
      <c r="AZ21646" s="115"/>
    </row>
    <row r="21647" spans="9:52" s="180" customFormat="1" x14ac:dyDescent="0.25">
      <c r="I21647" s="203"/>
      <c r="AZ21647" s="115"/>
    </row>
    <row r="21648" spans="9:52" s="180" customFormat="1" x14ac:dyDescent="0.25">
      <c r="I21648" s="203"/>
      <c r="AZ21648" s="115"/>
    </row>
    <row r="21649" spans="9:52" s="180" customFormat="1" x14ac:dyDescent="0.25">
      <c r="I21649" s="203"/>
      <c r="AZ21649" s="115"/>
    </row>
    <row r="21650" spans="9:52" s="180" customFormat="1" x14ac:dyDescent="0.25">
      <c r="I21650" s="203"/>
      <c r="AZ21650" s="115"/>
    </row>
    <row r="21651" spans="9:52" s="180" customFormat="1" x14ac:dyDescent="0.25">
      <c r="I21651" s="203"/>
      <c r="AZ21651" s="115"/>
    </row>
    <row r="21652" spans="9:52" s="180" customFormat="1" x14ac:dyDescent="0.25">
      <c r="I21652" s="203"/>
      <c r="AZ21652" s="115"/>
    </row>
    <row r="21653" spans="9:52" s="180" customFormat="1" x14ac:dyDescent="0.25">
      <c r="I21653" s="203"/>
      <c r="AZ21653" s="115"/>
    </row>
    <row r="21654" spans="9:52" s="180" customFormat="1" x14ac:dyDescent="0.25">
      <c r="I21654" s="203"/>
      <c r="AZ21654" s="115"/>
    </row>
    <row r="21655" spans="9:52" s="180" customFormat="1" x14ac:dyDescent="0.25">
      <c r="I21655" s="203"/>
      <c r="AZ21655" s="115"/>
    </row>
    <row r="21656" spans="9:52" s="180" customFormat="1" x14ac:dyDescent="0.25">
      <c r="I21656" s="203"/>
      <c r="AZ21656" s="115"/>
    </row>
    <row r="21657" spans="9:52" s="180" customFormat="1" x14ac:dyDescent="0.25">
      <c r="I21657" s="203"/>
      <c r="AZ21657" s="115"/>
    </row>
    <row r="21658" spans="9:52" s="180" customFormat="1" x14ac:dyDescent="0.25">
      <c r="I21658" s="203"/>
      <c r="AZ21658" s="115"/>
    </row>
    <row r="21659" spans="9:52" s="180" customFormat="1" x14ac:dyDescent="0.25">
      <c r="I21659" s="203"/>
      <c r="AZ21659" s="115"/>
    </row>
    <row r="21660" spans="9:52" s="180" customFormat="1" x14ac:dyDescent="0.25">
      <c r="I21660" s="203"/>
      <c r="AZ21660" s="115"/>
    </row>
    <row r="21661" spans="9:52" s="180" customFormat="1" x14ac:dyDescent="0.25">
      <c r="I21661" s="203"/>
      <c r="AZ21661" s="115"/>
    </row>
    <row r="21662" spans="9:52" s="180" customFormat="1" x14ac:dyDescent="0.25">
      <c r="I21662" s="203"/>
      <c r="AZ21662" s="115"/>
    </row>
    <row r="21663" spans="9:52" s="180" customFormat="1" x14ac:dyDescent="0.25">
      <c r="I21663" s="203"/>
      <c r="AZ21663" s="115"/>
    </row>
    <row r="21664" spans="9:52" s="180" customFormat="1" x14ac:dyDescent="0.25">
      <c r="I21664" s="203"/>
      <c r="AZ21664" s="115"/>
    </row>
    <row r="21665" spans="9:52" s="180" customFormat="1" x14ac:dyDescent="0.25">
      <c r="I21665" s="203"/>
      <c r="AZ21665" s="115"/>
    </row>
    <row r="21666" spans="9:52" s="180" customFormat="1" x14ac:dyDescent="0.25">
      <c r="I21666" s="203"/>
      <c r="AZ21666" s="115"/>
    </row>
    <row r="21667" spans="9:52" s="180" customFormat="1" x14ac:dyDescent="0.25">
      <c r="I21667" s="203"/>
      <c r="AZ21667" s="115"/>
    </row>
    <row r="21668" spans="9:52" s="180" customFormat="1" x14ac:dyDescent="0.25">
      <c r="I21668" s="203"/>
      <c r="AZ21668" s="115"/>
    </row>
    <row r="21669" spans="9:52" s="180" customFormat="1" x14ac:dyDescent="0.25">
      <c r="I21669" s="203"/>
      <c r="AZ21669" s="115"/>
    </row>
    <row r="21670" spans="9:52" s="180" customFormat="1" x14ac:dyDescent="0.25">
      <c r="I21670" s="203"/>
      <c r="AZ21670" s="115"/>
    </row>
    <row r="21671" spans="9:52" s="180" customFormat="1" x14ac:dyDescent="0.25">
      <c r="I21671" s="203"/>
      <c r="AZ21671" s="115"/>
    </row>
    <row r="21672" spans="9:52" s="180" customFormat="1" x14ac:dyDescent="0.25">
      <c r="I21672" s="203"/>
      <c r="AZ21672" s="115"/>
    </row>
    <row r="21673" spans="9:52" s="180" customFormat="1" x14ac:dyDescent="0.25">
      <c r="I21673" s="203"/>
      <c r="AZ21673" s="115"/>
    </row>
    <row r="21674" spans="9:52" s="180" customFormat="1" x14ac:dyDescent="0.25">
      <c r="I21674" s="203"/>
      <c r="AZ21674" s="115"/>
    </row>
    <row r="21675" spans="9:52" s="180" customFormat="1" x14ac:dyDescent="0.25">
      <c r="I21675" s="203"/>
      <c r="AZ21675" s="115"/>
    </row>
    <row r="21676" spans="9:52" s="180" customFormat="1" x14ac:dyDescent="0.25">
      <c r="I21676" s="203"/>
      <c r="AZ21676" s="115"/>
    </row>
    <row r="21677" spans="9:52" s="180" customFormat="1" x14ac:dyDescent="0.25">
      <c r="I21677" s="203"/>
      <c r="AZ21677" s="115"/>
    </row>
    <row r="21678" spans="9:52" s="180" customFormat="1" x14ac:dyDescent="0.25">
      <c r="I21678" s="203"/>
      <c r="AZ21678" s="115"/>
    </row>
    <row r="21679" spans="9:52" s="180" customFormat="1" x14ac:dyDescent="0.25">
      <c r="I21679" s="203"/>
      <c r="AZ21679" s="115"/>
    </row>
    <row r="21680" spans="9:52" s="180" customFormat="1" x14ac:dyDescent="0.25">
      <c r="I21680" s="203"/>
      <c r="AZ21680" s="115"/>
    </row>
    <row r="21681" spans="9:52" s="180" customFormat="1" x14ac:dyDescent="0.25">
      <c r="I21681" s="203"/>
      <c r="AZ21681" s="115"/>
    </row>
    <row r="21682" spans="9:52" s="180" customFormat="1" x14ac:dyDescent="0.25">
      <c r="I21682" s="203"/>
      <c r="AZ21682" s="115"/>
    </row>
    <row r="21683" spans="9:52" s="180" customFormat="1" x14ac:dyDescent="0.25">
      <c r="I21683" s="203"/>
      <c r="AZ21683" s="115"/>
    </row>
    <row r="21684" spans="9:52" s="180" customFormat="1" x14ac:dyDescent="0.25">
      <c r="I21684" s="203"/>
      <c r="AZ21684" s="115"/>
    </row>
    <row r="21685" spans="9:52" s="180" customFormat="1" x14ac:dyDescent="0.25">
      <c r="I21685" s="203"/>
      <c r="AZ21685" s="115"/>
    </row>
    <row r="21686" spans="9:52" s="180" customFormat="1" x14ac:dyDescent="0.25">
      <c r="I21686" s="203"/>
      <c r="AZ21686" s="115"/>
    </row>
    <row r="21687" spans="9:52" s="180" customFormat="1" x14ac:dyDescent="0.25">
      <c r="I21687" s="203"/>
      <c r="AZ21687" s="115"/>
    </row>
    <row r="21688" spans="9:52" s="180" customFormat="1" x14ac:dyDescent="0.25">
      <c r="I21688" s="203"/>
      <c r="AZ21688" s="115"/>
    </row>
    <row r="21689" spans="9:52" s="180" customFormat="1" x14ac:dyDescent="0.25">
      <c r="I21689" s="203"/>
      <c r="AZ21689" s="115"/>
    </row>
    <row r="21690" spans="9:52" s="180" customFormat="1" x14ac:dyDescent="0.25">
      <c r="I21690" s="203"/>
      <c r="AZ21690" s="115"/>
    </row>
    <row r="21691" spans="9:52" s="180" customFormat="1" x14ac:dyDescent="0.25">
      <c r="I21691" s="203"/>
      <c r="AZ21691" s="115"/>
    </row>
    <row r="21692" spans="9:52" s="180" customFormat="1" x14ac:dyDescent="0.25">
      <c r="I21692" s="203"/>
      <c r="AZ21692" s="115"/>
    </row>
    <row r="21693" spans="9:52" s="180" customFormat="1" x14ac:dyDescent="0.25">
      <c r="I21693" s="203"/>
      <c r="AZ21693" s="115"/>
    </row>
    <row r="21694" spans="9:52" s="180" customFormat="1" x14ac:dyDescent="0.25">
      <c r="I21694" s="203"/>
      <c r="AZ21694" s="115"/>
    </row>
    <row r="21695" spans="9:52" s="180" customFormat="1" x14ac:dyDescent="0.25">
      <c r="I21695" s="203"/>
      <c r="AZ21695" s="115"/>
    </row>
    <row r="21696" spans="9:52" s="180" customFormat="1" x14ac:dyDescent="0.25">
      <c r="I21696" s="203"/>
      <c r="AZ21696" s="115"/>
    </row>
    <row r="21697" spans="9:52" s="180" customFormat="1" x14ac:dyDescent="0.25">
      <c r="I21697" s="203"/>
      <c r="AZ21697" s="115"/>
    </row>
    <row r="21698" spans="9:52" s="180" customFormat="1" x14ac:dyDescent="0.25">
      <c r="I21698" s="203"/>
      <c r="AZ21698" s="115"/>
    </row>
    <row r="21699" spans="9:52" s="180" customFormat="1" x14ac:dyDescent="0.25">
      <c r="I21699" s="203"/>
      <c r="AZ21699" s="115"/>
    </row>
    <row r="21700" spans="9:52" s="180" customFormat="1" x14ac:dyDescent="0.25">
      <c r="I21700" s="203"/>
      <c r="AZ21700" s="115"/>
    </row>
    <row r="21701" spans="9:52" s="180" customFormat="1" x14ac:dyDescent="0.25">
      <c r="I21701" s="203"/>
      <c r="AZ21701" s="115"/>
    </row>
    <row r="21702" spans="9:52" s="180" customFormat="1" x14ac:dyDescent="0.25">
      <c r="I21702" s="203"/>
      <c r="AZ21702" s="115"/>
    </row>
    <row r="21703" spans="9:52" s="180" customFormat="1" x14ac:dyDescent="0.25">
      <c r="I21703" s="203"/>
      <c r="AZ21703" s="115"/>
    </row>
    <row r="21704" spans="9:52" s="180" customFormat="1" x14ac:dyDescent="0.25">
      <c r="I21704" s="203"/>
      <c r="AZ21704" s="115"/>
    </row>
    <row r="21705" spans="9:52" s="180" customFormat="1" x14ac:dyDescent="0.25">
      <c r="I21705" s="203"/>
      <c r="AZ21705" s="115"/>
    </row>
    <row r="21706" spans="9:52" s="180" customFormat="1" x14ac:dyDescent="0.25">
      <c r="I21706" s="203"/>
      <c r="AZ21706" s="115"/>
    </row>
    <row r="21707" spans="9:52" s="180" customFormat="1" x14ac:dyDescent="0.25">
      <c r="I21707" s="203"/>
      <c r="AZ21707" s="115"/>
    </row>
    <row r="21708" spans="9:52" s="180" customFormat="1" x14ac:dyDescent="0.25">
      <c r="I21708" s="203"/>
      <c r="AZ21708" s="115"/>
    </row>
    <row r="21709" spans="9:52" s="180" customFormat="1" x14ac:dyDescent="0.25">
      <c r="I21709" s="203"/>
      <c r="AZ21709" s="115"/>
    </row>
    <row r="21710" spans="9:52" s="180" customFormat="1" x14ac:dyDescent="0.25">
      <c r="I21710" s="203"/>
      <c r="AZ21710" s="115"/>
    </row>
    <row r="21711" spans="9:52" s="180" customFormat="1" x14ac:dyDescent="0.25">
      <c r="I21711" s="203"/>
      <c r="AZ21711" s="115"/>
    </row>
    <row r="21712" spans="9:52" s="180" customFormat="1" x14ac:dyDescent="0.25">
      <c r="I21712" s="203"/>
      <c r="AZ21712" s="115"/>
    </row>
    <row r="21713" spans="9:52" s="180" customFormat="1" x14ac:dyDescent="0.25">
      <c r="I21713" s="203"/>
      <c r="AZ21713" s="115"/>
    </row>
    <row r="21714" spans="9:52" s="180" customFormat="1" x14ac:dyDescent="0.25">
      <c r="I21714" s="203"/>
      <c r="AZ21714" s="115"/>
    </row>
    <row r="21715" spans="9:52" s="180" customFormat="1" x14ac:dyDescent="0.25">
      <c r="I21715" s="203"/>
      <c r="AZ21715" s="115"/>
    </row>
    <row r="21716" spans="9:52" s="180" customFormat="1" x14ac:dyDescent="0.25">
      <c r="I21716" s="203"/>
      <c r="AZ21716" s="115"/>
    </row>
    <row r="21717" spans="9:52" s="180" customFormat="1" x14ac:dyDescent="0.25">
      <c r="I21717" s="203"/>
      <c r="AZ21717" s="115"/>
    </row>
    <row r="21718" spans="9:52" s="180" customFormat="1" x14ac:dyDescent="0.25">
      <c r="I21718" s="203"/>
      <c r="AZ21718" s="115"/>
    </row>
    <row r="21719" spans="9:52" s="180" customFormat="1" x14ac:dyDescent="0.25">
      <c r="I21719" s="203"/>
      <c r="AZ21719" s="115"/>
    </row>
    <row r="21720" spans="9:52" s="180" customFormat="1" x14ac:dyDescent="0.25">
      <c r="I21720" s="203"/>
      <c r="AZ21720" s="115"/>
    </row>
    <row r="21721" spans="9:52" s="180" customFormat="1" x14ac:dyDescent="0.25">
      <c r="I21721" s="203"/>
      <c r="AZ21721" s="115"/>
    </row>
    <row r="21722" spans="9:52" s="180" customFormat="1" x14ac:dyDescent="0.25">
      <c r="I21722" s="203"/>
      <c r="AZ21722" s="115"/>
    </row>
    <row r="21723" spans="9:52" s="180" customFormat="1" x14ac:dyDescent="0.25">
      <c r="I21723" s="203"/>
      <c r="AZ21723" s="115"/>
    </row>
    <row r="21724" spans="9:52" s="180" customFormat="1" x14ac:dyDescent="0.25">
      <c r="I21724" s="203"/>
      <c r="AZ21724" s="115"/>
    </row>
    <row r="21725" spans="9:52" s="180" customFormat="1" x14ac:dyDescent="0.25">
      <c r="I21725" s="203"/>
      <c r="AZ21725" s="115"/>
    </row>
    <row r="21726" spans="9:52" s="180" customFormat="1" x14ac:dyDescent="0.25">
      <c r="I21726" s="203"/>
      <c r="AZ21726" s="115"/>
    </row>
    <row r="21727" spans="9:52" s="180" customFormat="1" x14ac:dyDescent="0.25">
      <c r="I21727" s="203"/>
      <c r="AZ21727" s="115"/>
    </row>
    <row r="21728" spans="9:52" s="180" customFormat="1" x14ac:dyDescent="0.25">
      <c r="I21728" s="203"/>
      <c r="AZ21728" s="115"/>
    </row>
    <row r="21729" spans="9:52" s="180" customFormat="1" x14ac:dyDescent="0.25">
      <c r="I21729" s="203"/>
      <c r="AZ21729" s="115"/>
    </row>
    <row r="21730" spans="9:52" s="180" customFormat="1" x14ac:dyDescent="0.25">
      <c r="I21730" s="203"/>
      <c r="AZ21730" s="115"/>
    </row>
    <row r="21731" spans="9:52" s="180" customFormat="1" x14ac:dyDescent="0.25">
      <c r="I21731" s="203"/>
      <c r="AZ21731" s="115"/>
    </row>
    <row r="21732" spans="9:52" s="180" customFormat="1" x14ac:dyDescent="0.25">
      <c r="I21732" s="203"/>
      <c r="AZ21732" s="115"/>
    </row>
    <row r="21733" spans="9:52" s="180" customFormat="1" x14ac:dyDescent="0.25">
      <c r="I21733" s="203"/>
      <c r="AZ21733" s="115"/>
    </row>
    <row r="21734" spans="9:52" s="180" customFormat="1" x14ac:dyDescent="0.25">
      <c r="I21734" s="203"/>
      <c r="AZ21734" s="115"/>
    </row>
    <row r="21735" spans="9:52" s="180" customFormat="1" x14ac:dyDescent="0.25">
      <c r="I21735" s="203"/>
      <c r="AZ21735" s="115"/>
    </row>
    <row r="21736" spans="9:52" s="180" customFormat="1" x14ac:dyDescent="0.25">
      <c r="I21736" s="203"/>
      <c r="AZ21736" s="115"/>
    </row>
    <row r="21737" spans="9:52" s="180" customFormat="1" x14ac:dyDescent="0.25">
      <c r="I21737" s="203"/>
      <c r="AZ21737" s="115"/>
    </row>
    <row r="21738" spans="9:52" s="180" customFormat="1" x14ac:dyDescent="0.25">
      <c r="I21738" s="203"/>
      <c r="AZ21738" s="115"/>
    </row>
    <row r="21739" spans="9:52" s="180" customFormat="1" x14ac:dyDescent="0.25">
      <c r="I21739" s="203"/>
      <c r="AZ21739" s="115"/>
    </row>
    <row r="21740" spans="9:52" s="180" customFormat="1" x14ac:dyDescent="0.25">
      <c r="I21740" s="203"/>
      <c r="AZ21740" s="115"/>
    </row>
    <row r="21741" spans="9:52" s="180" customFormat="1" x14ac:dyDescent="0.25">
      <c r="I21741" s="203"/>
      <c r="AZ21741" s="115"/>
    </row>
    <row r="21742" spans="9:52" s="180" customFormat="1" x14ac:dyDescent="0.25">
      <c r="I21742" s="203"/>
      <c r="AZ21742" s="115"/>
    </row>
    <row r="21743" spans="9:52" s="180" customFormat="1" x14ac:dyDescent="0.25">
      <c r="I21743" s="203"/>
      <c r="AZ21743" s="115"/>
    </row>
    <row r="21744" spans="9:52" s="180" customFormat="1" x14ac:dyDescent="0.25">
      <c r="I21744" s="203"/>
      <c r="AZ21744" s="115"/>
    </row>
    <row r="21745" spans="9:52" s="180" customFormat="1" x14ac:dyDescent="0.25">
      <c r="I21745" s="203"/>
      <c r="AZ21745" s="115"/>
    </row>
    <row r="21746" spans="9:52" s="180" customFormat="1" x14ac:dyDescent="0.25">
      <c r="I21746" s="203"/>
      <c r="AZ21746" s="115"/>
    </row>
    <row r="21747" spans="9:52" s="180" customFormat="1" x14ac:dyDescent="0.25">
      <c r="I21747" s="203"/>
      <c r="AZ21747" s="115"/>
    </row>
    <row r="21748" spans="9:52" s="180" customFormat="1" x14ac:dyDescent="0.25">
      <c r="I21748" s="203"/>
      <c r="AZ21748" s="115"/>
    </row>
    <row r="21749" spans="9:52" s="180" customFormat="1" x14ac:dyDescent="0.25">
      <c r="I21749" s="203"/>
      <c r="AZ21749" s="115"/>
    </row>
    <row r="21750" spans="9:52" s="180" customFormat="1" x14ac:dyDescent="0.25">
      <c r="I21750" s="203"/>
      <c r="AZ21750" s="115"/>
    </row>
    <row r="21751" spans="9:52" s="180" customFormat="1" x14ac:dyDescent="0.25">
      <c r="I21751" s="203"/>
      <c r="AZ21751" s="115"/>
    </row>
    <row r="21752" spans="9:52" s="180" customFormat="1" x14ac:dyDescent="0.25">
      <c r="I21752" s="203"/>
      <c r="AZ21752" s="115"/>
    </row>
    <row r="21753" spans="9:52" s="180" customFormat="1" x14ac:dyDescent="0.25">
      <c r="I21753" s="203"/>
      <c r="AZ21753" s="115"/>
    </row>
    <row r="21754" spans="9:52" s="180" customFormat="1" x14ac:dyDescent="0.25">
      <c r="I21754" s="203"/>
      <c r="AZ21754" s="115"/>
    </row>
    <row r="21755" spans="9:52" s="180" customFormat="1" x14ac:dyDescent="0.25">
      <c r="I21755" s="203"/>
      <c r="AZ21755" s="115"/>
    </row>
    <row r="21756" spans="9:52" s="180" customFormat="1" x14ac:dyDescent="0.25">
      <c r="I21756" s="203"/>
      <c r="AZ21756" s="115"/>
    </row>
    <row r="21757" spans="9:52" s="180" customFormat="1" x14ac:dyDescent="0.25">
      <c r="I21757" s="203"/>
      <c r="AZ21757" s="115"/>
    </row>
    <row r="21758" spans="9:52" s="180" customFormat="1" x14ac:dyDescent="0.25">
      <c r="I21758" s="203"/>
      <c r="AZ21758" s="115"/>
    </row>
    <row r="21759" spans="9:52" s="180" customFormat="1" x14ac:dyDescent="0.25">
      <c r="I21759" s="203"/>
      <c r="AZ21759" s="115"/>
    </row>
    <row r="21760" spans="9:52" s="180" customFormat="1" x14ac:dyDescent="0.25">
      <c r="I21760" s="203"/>
      <c r="AZ21760" s="115"/>
    </row>
    <row r="21761" spans="9:52" s="180" customFormat="1" x14ac:dyDescent="0.25">
      <c r="I21761" s="203"/>
      <c r="AZ21761" s="115"/>
    </row>
    <row r="21762" spans="9:52" s="180" customFormat="1" x14ac:dyDescent="0.25">
      <c r="I21762" s="203"/>
      <c r="AZ21762" s="115"/>
    </row>
    <row r="21763" spans="9:52" s="180" customFormat="1" x14ac:dyDescent="0.25">
      <c r="I21763" s="203"/>
      <c r="AZ21763" s="115"/>
    </row>
    <row r="21764" spans="9:52" s="180" customFormat="1" x14ac:dyDescent="0.25">
      <c r="I21764" s="203"/>
      <c r="AZ21764" s="115"/>
    </row>
    <row r="21765" spans="9:52" s="180" customFormat="1" x14ac:dyDescent="0.25">
      <c r="I21765" s="203"/>
      <c r="AZ21765" s="115"/>
    </row>
    <row r="21766" spans="9:52" s="180" customFormat="1" x14ac:dyDescent="0.25">
      <c r="I21766" s="203"/>
      <c r="AZ21766" s="115"/>
    </row>
    <row r="21767" spans="9:52" s="180" customFormat="1" x14ac:dyDescent="0.25">
      <c r="I21767" s="203"/>
      <c r="AZ21767" s="115"/>
    </row>
    <row r="21768" spans="9:52" s="180" customFormat="1" x14ac:dyDescent="0.25">
      <c r="I21768" s="203"/>
      <c r="AZ21768" s="115"/>
    </row>
    <row r="21769" spans="9:52" s="180" customFormat="1" x14ac:dyDescent="0.25">
      <c r="I21769" s="203"/>
      <c r="AZ21769" s="115"/>
    </row>
    <row r="21770" spans="9:52" s="180" customFormat="1" x14ac:dyDescent="0.25">
      <c r="I21770" s="203"/>
      <c r="AZ21770" s="115"/>
    </row>
    <row r="21771" spans="9:52" s="180" customFormat="1" x14ac:dyDescent="0.25">
      <c r="I21771" s="203"/>
      <c r="AZ21771" s="115"/>
    </row>
    <row r="21772" spans="9:52" s="180" customFormat="1" x14ac:dyDescent="0.25">
      <c r="I21772" s="203"/>
      <c r="AZ21772" s="115"/>
    </row>
    <row r="21773" spans="9:52" s="180" customFormat="1" x14ac:dyDescent="0.25">
      <c r="I21773" s="203"/>
      <c r="AZ21773" s="115"/>
    </row>
    <row r="21774" spans="9:52" s="180" customFormat="1" x14ac:dyDescent="0.25">
      <c r="I21774" s="203"/>
      <c r="AZ21774" s="115"/>
    </row>
    <row r="21775" spans="9:52" s="180" customFormat="1" x14ac:dyDescent="0.25">
      <c r="I21775" s="203"/>
      <c r="AZ21775" s="115"/>
    </row>
    <row r="21776" spans="9:52" s="180" customFormat="1" x14ac:dyDescent="0.25">
      <c r="I21776" s="203"/>
      <c r="AZ21776" s="115"/>
    </row>
    <row r="21777" spans="9:52" s="180" customFormat="1" x14ac:dyDescent="0.25">
      <c r="I21777" s="203"/>
      <c r="AZ21777" s="115"/>
    </row>
    <row r="21778" spans="9:52" s="180" customFormat="1" x14ac:dyDescent="0.25">
      <c r="I21778" s="203"/>
      <c r="AZ21778" s="115"/>
    </row>
    <row r="21779" spans="9:52" s="180" customFormat="1" x14ac:dyDescent="0.25">
      <c r="I21779" s="203"/>
      <c r="AZ21779" s="115"/>
    </row>
    <row r="21780" spans="9:52" s="180" customFormat="1" x14ac:dyDescent="0.25">
      <c r="I21780" s="203"/>
      <c r="AZ21780" s="115"/>
    </row>
    <row r="21781" spans="9:52" s="180" customFormat="1" x14ac:dyDescent="0.25">
      <c r="I21781" s="203"/>
      <c r="AZ21781" s="115"/>
    </row>
    <row r="21782" spans="9:52" s="180" customFormat="1" x14ac:dyDescent="0.25">
      <c r="I21782" s="203"/>
      <c r="AZ21782" s="115"/>
    </row>
    <row r="21783" spans="9:52" s="180" customFormat="1" x14ac:dyDescent="0.25">
      <c r="I21783" s="203"/>
      <c r="AZ21783" s="115"/>
    </row>
    <row r="21784" spans="9:52" s="180" customFormat="1" x14ac:dyDescent="0.25">
      <c r="I21784" s="203"/>
      <c r="AZ21784" s="115"/>
    </row>
    <row r="21785" spans="9:52" s="180" customFormat="1" x14ac:dyDescent="0.25">
      <c r="I21785" s="203"/>
      <c r="AZ21785" s="115"/>
    </row>
    <row r="21786" spans="9:52" s="180" customFormat="1" x14ac:dyDescent="0.25">
      <c r="I21786" s="203"/>
      <c r="AZ21786" s="115"/>
    </row>
    <row r="21787" spans="9:52" s="180" customFormat="1" x14ac:dyDescent="0.25">
      <c r="I21787" s="203"/>
      <c r="AZ21787" s="115"/>
    </row>
    <row r="21788" spans="9:52" s="180" customFormat="1" x14ac:dyDescent="0.25">
      <c r="I21788" s="203"/>
      <c r="AZ21788" s="115"/>
    </row>
    <row r="21789" spans="9:52" s="180" customFormat="1" x14ac:dyDescent="0.25">
      <c r="I21789" s="203"/>
      <c r="AZ21789" s="115"/>
    </row>
    <row r="21790" spans="9:52" s="180" customFormat="1" x14ac:dyDescent="0.25">
      <c r="I21790" s="203"/>
      <c r="AZ21790" s="115"/>
    </row>
    <row r="21791" spans="9:52" s="180" customFormat="1" x14ac:dyDescent="0.25">
      <c r="I21791" s="203"/>
      <c r="AZ21791" s="115"/>
    </row>
    <row r="21792" spans="9:52" s="180" customFormat="1" x14ac:dyDescent="0.25">
      <c r="I21792" s="203"/>
      <c r="AZ21792" s="115"/>
    </row>
    <row r="21793" spans="9:52" s="180" customFormat="1" x14ac:dyDescent="0.25">
      <c r="I21793" s="203"/>
      <c r="AZ21793" s="115"/>
    </row>
    <row r="21794" spans="9:52" s="180" customFormat="1" x14ac:dyDescent="0.25">
      <c r="I21794" s="203"/>
      <c r="AZ21794" s="115"/>
    </row>
    <row r="21795" spans="9:52" s="180" customFormat="1" x14ac:dyDescent="0.25">
      <c r="I21795" s="203"/>
      <c r="AZ21795" s="115"/>
    </row>
    <row r="21796" spans="9:52" s="180" customFormat="1" x14ac:dyDescent="0.25">
      <c r="I21796" s="203"/>
      <c r="AZ21796" s="115"/>
    </row>
    <row r="21797" spans="9:52" s="180" customFormat="1" x14ac:dyDescent="0.25">
      <c r="I21797" s="203"/>
      <c r="AZ21797" s="115"/>
    </row>
    <row r="21798" spans="9:52" s="180" customFormat="1" x14ac:dyDescent="0.25">
      <c r="I21798" s="203"/>
      <c r="AZ21798" s="115"/>
    </row>
    <row r="21799" spans="9:52" s="180" customFormat="1" x14ac:dyDescent="0.25">
      <c r="I21799" s="203"/>
      <c r="AZ21799" s="115"/>
    </row>
    <row r="21800" spans="9:52" s="180" customFormat="1" x14ac:dyDescent="0.25">
      <c r="I21800" s="203"/>
      <c r="AZ21800" s="115"/>
    </row>
    <row r="21801" spans="9:52" s="180" customFormat="1" x14ac:dyDescent="0.25">
      <c r="I21801" s="203"/>
      <c r="AZ21801" s="115"/>
    </row>
    <row r="21802" spans="9:52" s="180" customFormat="1" x14ac:dyDescent="0.25">
      <c r="I21802" s="203"/>
      <c r="AZ21802" s="115"/>
    </row>
    <row r="21803" spans="9:52" s="180" customFormat="1" x14ac:dyDescent="0.25">
      <c r="I21803" s="203"/>
      <c r="AZ21803" s="115"/>
    </row>
    <row r="21804" spans="9:52" s="180" customFormat="1" x14ac:dyDescent="0.25">
      <c r="I21804" s="203"/>
      <c r="AZ21804" s="115"/>
    </row>
    <row r="21805" spans="9:52" s="180" customFormat="1" x14ac:dyDescent="0.25">
      <c r="I21805" s="203"/>
      <c r="AZ21805" s="115"/>
    </row>
    <row r="21806" spans="9:52" s="180" customFormat="1" x14ac:dyDescent="0.25">
      <c r="I21806" s="203"/>
      <c r="AZ21806" s="115"/>
    </row>
    <row r="21807" spans="9:52" s="180" customFormat="1" x14ac:dyDescent="0.25">
      <c r="I21807" s="203"/>
      <c r="AZ21807" s="115"/>
    </row>
    <row r="21808" spans="9:52" s="180" customFormat="1" x14ac:dyDescent="0.25">
      <c r="I21808" s="203"/>
      <c r="AZ21808" s="115"/>
    </row>
    <row r="21809" spans="9:52" s="180" customFormat="1" x14ac:dyDescent="0.25">
      <c r="I21809" s="203"/>
      <c r="AZ21809" s="115"/>
    </row>
    <row r="21810" spans="9:52" s="180" customFormat="1" x14ac:dyDescent="0.25">
      <c r="I21810" s="203"/>
      <c r="AZ21810" s="115"/>
    </row>
    <row r="21811" spans="9:52" s="180" customFormat="1" x14ac:dyDescent="0.25">
      <c r="I21811" s="203"/>
      <c r="AZ21811" s="115"/>
    </row>
    <row r="21812" spans="9:52" s="180" customFormat="1" x14ac:dyDescent="0.25">
      <c r="I21812" s="203"/>
      <c r="AZ21812" s="115"/>
    </row>
    <row r="21813" spans="9:52" s="180" customFormat="1" x14ac:dyDescent="0.25">
      <c r="I21813" s="203"/>
      <c r="AZ21813" s="115"/>
    </row>
    <row r="21814" spans="9:52" s="180" customFormat="1" x14ac:dyDescent="0.25">
      <c r="I21814" s="203"/>
      <c r="AZ21814" s="115"/>
    </row>
    <row r="21815" spans="9:52" s="180" customFormat="1" x14ac:dyDescent="0.25">
      <c r="I21815" s="203"/>
      <c r="AZ21815" s="115"/>
    </row>
    <row r="21816" spans="9:52" s="180" customFormat="1" x14ac:dyDescent="0.25">
      <c r="I21816" s="203"/>
      <c r="AZ21816" s="115"/>
    </row>
    <row r="21817" spans="9:52" s="180" customFormat="1" x14ac:dyDescent="0.25">
      <c r="I21817" s="203"/>
      <c r="AZ21817" s="115"/>
    </row>
    <row r="21818" spans="9:52" s="180" customFormat="1" x14ac:dyDescent="0.25">
      <c r="I21818" s="203"/>
      <c r="AZ21818" s="115"/>
    </row>
    <row r="21819" spans="9:52" s="180" customFormat="1" x14ac:dyDescent="0.25">
      <c r="I21819" s="203"/>
      <c r="AZ21819" s="115"/>
    </row>
    <row r="21820" spans="9:52" s="180" customFormat="1" x14ac:dyDescent="0.25">
      <c r="I21820" s="203"/>
      <c r="AZ21820" s="115"/>
    </row>
    <row r="21821" spans="9:52" s="180" customFormat="1" x14ac:dyDescent="0.25">
      <c r="I21821" s="203"/>
      <c r="AZ21821" s="115"/>
    </row>
    <row r="21822" spans="9:52" s="180" customFormat="1" x14ac:dyDescent="0.25">
      <c r="I21822" s="203"/>
      <c r="AZ21822" s="115"/>
    </row>
    <row r="21823" spans="9:52" s="180" customFormat="1" x14ac:dyDescent="0.25">
      <c r="I21823" s="203"/>
      <c r="AZ21823" s="115"/>
    </row>
    <row r="21824" spans="9:52" s="180" customFormat="1" x14ac:dyDescent="0.25">
      <c r="I21824" s="203"/>
      <c r="AZ21824" s="115"/>
    </row>
    <row r="21825" spans="9:52" s="180" customFormat="1" x14ac:dyDescent="0.25">
      <c r="I21825" s="203"/>
      <c r="AZ21825" s="115"/>
    </row>
    <row r="21826" spans="9:52" s="180" customFormat="1" x14ac:dyDescent="0.25">
      <c r="I21826" s="203"/>
      <c r="AZ21826" s="115"/>
    </row>
    <row r="21827" spans="9:52" s="180" customFormat="1" x14ac:dyDescent="0.25">
      <c r="I21827" s="203"/>
      <c r="AZ21827" s="115"/>
    </row>
    <row r="21828" spans="9:52" s="180" customFormat="1" x14ac:dyDescent="0.25">
      <c r="I21828" s="203"/>
      <c r="AZ21828" s="115"/>
    </row>
    <row r="21829" spans="9:52" s="180" customFormat="1" x14ac:dyDescent="0.25">
      <c r="I21829" s="203"/>
      <c r="AZ21829" s="115"/>
    </row>
    <row r="21830" spans="9:52" s="180" customFormat="1" x14ac:dyDescent="0.25">
      <c r="I21830" s="203"/>
      <c r="AZ21830" s="115"/>
    </row>
    <row r="21831" spans="9:52" s="180" customFormat="1" x14ac:dyDescent="0.25">
      <c r="I21831" s="203"/>
      <c r="AZ21831" s="115"/>
    </row>
    <row r="21832" spans="9:52" s="180" customFormat="1" x14ac:dyDescent="0.25">
      <c r="I21832" s="203"/>
      <c r="AZ21832" s="115"/>
    </row>
    <row r="21833" spans="9:52" s="180" customFormat="1" x14ac:dyDescent="0.25">
      <c r="I21833" s="203"/>
      <c r="AZ21833" s="115"/>
    </row>
    <row r="21834" spans="9:52" s="180" customFormat="1" x14ac:dyDescent="0.25">
      <c r="I21834" s="203"/>
      <c r="AZ21834" s="115"/>
    </row>
    <row r="21835" spans="9:52" s="180" customFormat="1" x14ac:dyDescent="0.25">
      <c r="I21835" s="203"/>
      <c r="AZ21835" s="115"/>
    </row>
    <row r="21836" spans="9:52" s="180" customFormat="1" x14ac:dyDescent="0.25">
      <c r="I21836" s="203"/>
      <c r="AZ21836" s="115"/>
    </row>
    <row r="21837" spans="9:52" s="180" customFormat="1" x14ac:dyDescent="0.25">
      <c r="I21837" s="203"/>
      <c r="AZ21837" s="115"/>
    </row>
    <row r="21838" spans="9:52" s="180" customFormat="1" x14ac:dyDescent="0.25">
      <c r="I21838" s="203"/>
      <c r="AZ21838" s="115"/>
    </row>
    <row r="21839" spans="9:52" s="180" customFormat="1" x14ac:dyDescent="0.25">
      <c r="I21839" s="203"/>
      <c r="AZ21839" s="115"/>
    </row>
    <row r="21840" spans="9:52" s="180" customFormat="1" x14ac:dyDescent="0.25">
      <c r="I21840" s="203"/>
      <c r="AZ21840" s="115"/>
    </row>
    <row r="21841" spans="9:52" s="180" customFormat="1" x14ac:dyDescent="0.25">
      <c r="I21841" s="203"/>
      <c r="AZ21841" s="115"/>
    </row>
    <row r="21842" spans="9:52" s="180" customFormat="1" x14ac:dyDescent="0.25">
      <c r="I21842" s="203"/>
      <c r="AZ21842" s="115"/>
    </row>
    <row r="21843" spans="9:52" s="180" customFormat="1" x14ac:dyDescent="0.25">
      <c r="I21843" s="203"/>
      <c r="AZ21843" s="115"/>
    </row>
    <row r="21844" spans="9:52" s="180" customFormat="1" x14ac:dyDescent="0.25">
      <c r="I21844" s="203"/>
      <c r="AZ21844" s="115"/>
    </row>
    <row r="21845" spans="9:52" s="180" customFormat="1" x14ac:dyDescent="0.25">
      <c r="I21845" s="203"/>
      <c r="AZ21845" s="115"/>
    </row>
    <row r="21846" spans="9:52" s="180" customFormat="1" x14ac:dyDescent="0.25">
      <c r="I21846" s="203"/>
      <c r="AZ21846" s="115"/>
    </row>
    <row r="21847" spans="9:52" s="180" customFormat="1" x14ac:dyDescent="0.25">
      <c r="I21847" s="203"/>
      <c r="AZ21847" s="115"/>
    </row>
    <row r="21848" spans="9:52" s="180" customFormat="1" x14ac:dyDescent="0.25">
      <c r="I21848" s="203"/>
      <c r="AZ21848" s="115"/>
    </row>
    <row r="21849" spans="9:52" s="180" customFormat="1" x14ac:dyDescent="0.25">
      <c r="I21849" s="203"/>
      <c r="AZ21849" s="115"/>
    </row>
    <row r="21850" spans="9:52" s="180" customFormat="1" x14ac:dyDescent="0.25">
      <c r="I21850" s="203"/>
      <c r="AZ21850" s="115"/>
    </row>
    <row r="21851" spans="9:52" s="180" customFormat="1" x14ac:dyDescent="0.25">
      <c r="I21851" s="203"/>
      <c r="AZ21851" s="115"/>
    </row>
    <row r="21852" spans="9:52" s="180" customFormat="1" x14ac:dyDescent="0.25">
      <c r="I21852" s="203"/>
      <c r="AZ21852" s="115"/>
    </row>
    <row r="21853" spans="9:52" s="180" customFormat="1" x14ac:dyDescent="0.25">
      <c r="I21853" s="203"/>
      <c r="AZ21853" s="115"/>
    </row>
    <row r="21854" spans="9:52" s="180" customFormat="1" x14ac:dyDescent="0.25">
      <c r="I21854" s="203"/>
      <c r="AZ21854" s="115"/>
    </row>
    <row r="21855" spans="9:52" s="180" customFormat="1" x14ac:dyDescent="0.25">
      <c r="I21855" s="203"/>
      <c r="AZ21855" s="115"/>
    </row>
    <row r="21856" spans="9:52" s="180" customFormat="1" x14ac:dyDescent="0.25">
      <c r="I21856" s="203"/>
      <c r="AZ21856" s="115"/>
    </row>
    <row r="21857" spans="9:52" s="180" customFormat="1" x14ac:dyDescent="0.25">
      <c r="I21857" s="203"/>
      <c r="AZ21857" s="115"/>
    </row>
    <row r="21858" spans="9:52" s="180" customFormat="1" x14ac:dyDescent="0.25">
      <c r="I21858" s="203"/>
      <c r="AZ21858" s="115"/>
    </row>
    <row r="21859" spans="9:52" s="180" customFormat="1" x14ac:dyDescent="0.25">
      <c r="I21859" s="203"/>
      <c r="AZ21859" s="115"/>
    </row>
    <row r="21860" spans="9:52" s="180" customFormat="1" x14ac:dyDescent="0.25">
      <c r="I21860" s="203"/>
      <c r="AZ21860" s="115"/>
    </row>
    <row r="21861" spans="9:52" s="180" customFormat="1" x14ac:dyDescent="0.25">
      <c r="I21861" s="203"/>
      <c r="AZ21861" s="115"/>
    </row>
    <row r="21862" spans="9:52" s="180" customFormat="1" x14ac:dyDescent="0.25">
      <c r="I21862" s="203"/>
      <c r="AZ21862" s="115"/>
    </row>
    <row r="21863" spans="9:52" s="180" customFormat="1" x14ac:dyDescent="0.25">
      <c r="I21863" s="203"/>
      <c r="AZ21863" s="115"/>
    </row>
    <row r="21864" spans="9:52" s="180" customFormat="1" x14ac:dyDescent="0.25">
      <c r="I21864" s="203"/>
      <c r="AZ21864" s="115"/>
    </row>
    <row r="21865" spans="9:52" s="180" customFormat="1" x14ac:dyDescent="0.25">
      <c r="I21865" s="203"/>
      <c r="AZ21865" s="115"/>
    </row>
    <row r="21866" spans="9:52" s="180" customFormat="1" x14ac:dyDescent="0.25">
      <c r="I21866" s="203"/>
      <c r="AZ21866" s="115"/>
    </row>
    <row r="21867" spans="9:52" s="180" customFormat="1" x14ac:dyDescent="0.25">
      <c r="I21867" s="203"/>
      <c r="AZ21867" s="115"/>
    </row>
    <row r="21868" spans="9:52" s="180" customFormat="1" x14ac:dyDescent="0.25">
      <c r="I21868" s="203"/>
      <c r="AZ21868" s="115"/>
    </row>
    <row r="21869" spans="9:52" s="180" customFormat="1" x14ac:dyDescent="0.25">
      <c r="I21869" s="203"/>
      <c r="AZ21869" s="115"/>
    </row>
    <row r="21870" spans="9:52" s="180" customFormat="1" x14ac:dyDescent="0.25">
      <c r="I21870" s="203"/>
      <c r="AZ21870" s="115"/>
    </row>
    <row r="21871" spans="9:52" s="180" customFormat="1" x14ac:dyDescent="0.25">
      <c r="I21871" s="203"/>
      <c r="AZ21871" s="115"/>
    </row>
    <row r="21872" spans="9:52" s="180" customFormat="1" x14ac:dyDescent="0.25">
      <c r="I21872" s="203"/>
      <c r="AZ21872" s="115"/>
    </row>
    <row r="21873" spans="9:52" s="180" customFormat="1" x14ac:dyDescent="0.25">
      <c r="I21873" s="203"/>
      <c r="AZ21873" s="115"/>
    </row>
    <row r="21874" spans="9:52" s="180" customFormat="1" x14ac:dyDescent="0.25">
      <c r="I21874" s="203"/>
      <c r="AZ21874" s="115"/>
    </row>
    <row r="21875" spans="9:52" s="180" customFormat="1" x14ac:dyDescent="0.25">
      <c r="I21875" s="203"/>
      <c r="AZ21875" s="115"/>
    </row>
    <row r="21876" spans="9:52" s="180" customFormat="1" x14ac:dyDescent="0.25">
      <c r="I21876" s="203"/>
      <c r="AZ21876" s="115"/>
    </row>
    <row r="21877" spans="9:52" s="180" customFormat="1" x14ac:dyDescent="0.25">
      <c r="I21877" s="203"/>
      <c r="AZ21877" s="115"/>
    </row>
    <row r="21878" spans="9:52" s="180" customFormat="1" x14ac:dyDescent="0.25">
      <c r="I21878" s="203"/>
      <c r="AZ21878" s="115"/>
    </row>
    <row r="21879" spans="9:52" s="180" customFormat="1" x14ac:dyDescent="0.25">
      <c r="I21879" s="203"/>
      <c r="AZ21879" s="115"/>
    </row>
    <row r="21880" spans="9:52" s="180" customFormat="1" x14ac:dyDescent="0.25">
      <c r="I21880" s="203"/>
      <c r="AZ21880" s="115"/>
    </row>
    <row r="21881" spans="9:52" s="180" customFormat="1" x14ac:dyDescent="0.25">
      <c r="I21881" s="203"/>
      <c r="AZ21881" s="115"/>
    </row>
    <row r="21882" spans="9:52" s="180" customFormat="1" x14ac:dyDescent="0.25">
      <c r="I21882" s="203"/>
      <c r="AZ21882" s="115"/>
    </row>
    <row r="21883" spans="9:52" s="180" customFormat="1" x14ac:dyDescent="0.25">
      <c r="I21883" s="203"/>
      <c r="AZ21883" s="115"/>
    </row>
    <row r="21884" spans="9:52" s="180" customFormat="1" x14ac:dyDescent="0.25">
      <c r="I21884" s="203"/>
      <c r="AZ21884" s="115"/>
    </row>
    <row r="21885" spans="9:52" s="180" customFormat="1" x14ac:dyDescent="0.25">
      <c r="I21885" s="203"/>
      <c r="AZ21885" s="115"/>
    </row>
    <row r="21886" spans="9:52" s="180" customFormat="1" x14ac:dyDescent="0.25">
      <c r="I21886" s="203"/>
      <c r="AZ21886" s="115"/>
    </row>
    <row r="21887" spans="9:52" s="180" customFormat="1" x14ac:dyDescent="0.25">
      <c r="I21887" s="203"/>
      <c r="AZ21887" s="115"/>
    </row>
    <row r="21888" spans="9:52" s="180" customFormat="1" x14ac:dyDescent="0.25">
      <c r="I21888" s="203"/>
      <c r="AZ21888" s="115"/>
    </row>
    <row r="21889" spans="9:52" s="180" customFormat="1" x14ac:dyDescent="0.25">
      <c r="I21889" s="203"/>
      <c r="AZ21889" s="115"/>
    </row>
    <row r="21890" spans="9:52" s="180" customFormat="1" x14ac:dyDescent="0.25">
      <c r="I21890" s="203"/>
      <c r="AZ21890" s="115"/>
    </row>
    <row r="21891" spans="9:52" s="180" customFormat="1" x14ac:dyDescent="0.25">
      <c r="I21891" s="203"/>
      <c r="AZ21891" s="115"/>
    </row>
    <row r="21892" spans="9:52" s="180" customFormat="1" x14ac:dyDescent="0.25">
      <c r="I21892" s="203"/>
      <c r="AZ21892" s="115"/>
    </row>
    <row r="21893" spans="9:52" s="180" customFormat="1" x14ac:dyDescent="0.25">
      <c r="I21893" s="203"/>
      <c r="AZ21893" s="115"/>
    </row>
    <row r="21894" spans="9:52" s="180" customFormat="1" x14ac:dyDescent="0.25">
      <c r="I21894" s="203"/>
      <c r="AZ21894" s="115"/>
    </row>
    <row r="21895" spans="9:52" s="180" customFormat="1" x14ac:dyDescent="0.25">
      <c r="I21895" s="203"/>
      <c r="AZ21895" s="115"/>
    </row>
    <row r="21896" spans="9:52" s="180" customFormat="1" x14ac:dyDescent="0.25">
      <c r="I21896" s="203"/>
      <c r="AZ21896" s="115"/>
    </row>
    <row r="21897" spans="9:52" s="180" customFormat="1" x14ac:dyDescent="0.25">
      <c r="I21897" s="203"/>
      <c r="AZ21897" s="115"/>
    </row>
    <row r="21898" spans="9:52" s="180" customFormat="1" x14ac:dyDescent="0.25">
      <c r="I21898" s="203"/>
      <c r="AZ21898" s="115"/>
    </row>
    <row r="21899" spans="9:52" s="180" customFormat="1" x14ac:dyDescent="0.25">
      <c r="I21899" s="203"/>
      <c r="AZ21899" s="115"/>
    </row>
    <row r="21900" spans="9:52" s="180" customFormat="1" x14ac:dyDescent="0.25">
      <c r="I21900" s="203"/>
      <c r="AZ21900" s="115"/>
    </row>
    <row r="21901" spans="9:52" s="180" customFormat="1" x14ac:dyDescent="0.25">
      <c r="I21901" s="203"/>
      <c r="AZ21901" s="115"/>
    </row>
    <row r="21902" spans="9:52" s="180" customFormat="1" x14ac:dyDescent="0.25">
      <c r="I21902" s="203"/>
      <c r="AZ21902" s="115"/>
    </row>
    <row r="21903" spans="9:52" s="180" customFormat="1" x14ac:dyDescent="0.25">
      <c r="I21903" s="203"/>
      <c r="AZ21903" s="115"/>
    </row>
    <row r="21904" spans="9:52" s="180" customFormat="1" x14ac:dyDescent="0.25">
      <c r="I21904" s="203"/>
      <c r="AZ21904" s="115"/>
    </row>
    <row r="21905" spans="9:52" s="180" customFormat="1" x14ac:dyDescent="0.25">
      <c r="I21905" s="203"/>
      <c r="AZ21905" s="115"/>
    </row>
    <row r="21906" spans="9:52" s="180" customFormat="1" x14ac:dyDescent="0.25">
      <c r="I21906" s="203"/>
      <c r="AZ21906" s="115"/>
    </row>
    <row r="21907" spans="9:52" s="180" customFormat="1" x14ac:dyDescent="0.25">
      <c r="I21907" s="203"/>
      <c r="AZ21907" s="115"/>
    </row>
    <row r="21908" spans="9:52" s="180" customFormat="1" x14ac:dyDescent="0.25">
      <c r="I21908" s="203"/>
      <c r="AZ21908" s="115"/>
    </row>
    <row r="21909" spans="9:52" s="180" customFormat="1" x14ac:dyDescent="0.25">
      <c r="I21909" s="203"/>
      <c r="AZ21909" s="115"/>
    </row>
    <row r="21910" spans="9:52" s="180" customFormat="1" x14ac:dyDescent="0.25">
      <c r="I21910" s="203"/>
      <c r="AZ21910" s="115"/>
    </row>
    <row r="21911" spans="9:52" s="180" customFormat="1" x14ac:dyDescent="0.25">
      <c r="I21911" s="203"/>
      <c r="AZ21911" s="115"/>
    </row>
    <row r="21912" spans="9:52" s="180" customFormat="1" x14ac:dyDescent="0.25">
      <c r="I21912" s="203"/>
      <c r="AZ21912" s="115"/>
    </row>
    <row r="21913" spans="9:52" s="180" customFormat="1" x14ac:dyDescent="0.25">
      <c r="I21913" s="203"/>
      <c r="AZ21913" s="115"/>
    </row>
    <row r="21914" spans="9:52" s="180" customFormat="1" x14ac:dyDescent="0.25">
      <c r="I21914" s="203"/>
      <c r="AZ21914" s="115"/>
    </row>
    <row r="21915" spans="9:52" s="180" customFormat="1" x14ac:dyDescent="0.25">
      <c r="I21915" s="203"/>
      <c r="AZ21915" s="115"/>
    </row>
    <row r="21916" spans="9:52" s="180" customFormat="1" x14ac:dyDescent="0.25">
      <c r="I21916" s="203"/>
      <c r="AZ21916" s="115"/>
    </row>
    <row r="21917" spans="9:52" s="180" customFormat="1" x14ac:dyDescent="0.25">
      <c r="I21917" s="203"/>
      <c r="AZ21917" s="115"/>
    </row>
    <row r="21918" spans="9:52" s="180" customFormat="1" x14ac:dyDescent="0.25">
      <c r="I21918" s="203"/>
      <c r="AZ21918" s="115"/>
    </row>
    <row r="21919" spans="9:52" s="180" customFormat="1" x14ac:dyDescent="0.25">
      <c r="I21919" s="203"/>
      <c r="AZ21919" s="115"/>
    </row>
    <row r="21920" spans="9:52" s="180" customFormat="1" x14ac:dyDescent="0.25">
      <c r="I21920" s="203"/>
      <c r="AZ21920" s="115"/>
    </row>
    <row r="21921" spans="9:52" s="180" customFormat="1" x14ac:dyDescent="0.25">
      <c r="I21921" s="203"/>
      <c r="AZ21921" s="115"/>
    </row>
    <row r="21922" spans="9:52" s="180" customFormat="1" x14ac:dyDescent="0.25">
      <c r="I21922" s="203"/>
      <c r="AZ21922" s="115"/>
    </row>
    <row r="21923" spans="9:52" s="180" customFormat="1" x14ac:dyDescent="0.25">
      <c r="I21923" s="203"/>
      <c r="AZ21923" s="115"/>
    </row>
    <row r="21924" spans="9:52" s="180" customFormat="1" x14ac:dyDescent="0.25">
      <c r="I21924" s="203"/>
      <c r="AZ21924" s="115"/>
    </row>
    <row r="21925" spans="9:52" s="180" customFormat="1" x14ac:dyDescent="0.25">
      <c r="I21925" s="203"/>
      <c r="AZ21925" s="115"/>
    </row>
    <row r="21926" spans="9:52" s="180" customFormat="1" x14ac:dyDescent="0.25">
      <c r="I21926" s="203"/>
      <c r="AZ21926" s="115"/>
    </row>
    <row r="21927" spans="9:52" s="180" customFormat="1" x14ac:dyDescent="0.25">
      <c r="I21927" s="203"/>
      <c r="AZ21927" s="115"/>
    </row>
    <row r="21928" spans="9:52" s="180" customFormat="1" x14ac:dyDescent="0.25">
      <c r="I21928" s="203"/>
      <c r="AZ21928" s="115"/>
    </row>
    <row r="21929" spans="9:52" s="180" customFormat="1" x14ac:dyDescent="0.25">
      <c r="I21929" s="203"/>
      <c r="AZ21929" s="115"/>
    </row>
    <row r="21930" spans="9:52" s="180" customFormat="1" x14ac:dyDescent="0.25">
      <c r="I21930" s="203"/>
      <c r="AZ21930" s="115"/>
    </row>
    <row r="21931" spans="9:52" s="180" customFormat="1" x14ac:dyDescent="0.25">
      <c r="I21931" s="203"/>
      <c r="AZ21931" s="115"/>
    </row>
    <row r="21932" spans="9:52" s="180" customFormat="1" x14ac:dyDescent="0.25">
      <c r="I21932" s="203"/>
      <c r="AZ21932" s="115"/>
    </row>
    <row r="21933" spans="9:52" s="180" customFormat="1" x14ac:dyDescent="0.25">
      <c r="I21933" s="203"/>
      <c r="AZ21933" s="115"/>
    </row>
    <row r="21934" spans="9:52" s="180" customFormat="1" x14ac:dyDescent="0.25">
      <c r="I21934" s="203"/>
      <c r="AZ21934" s="115"/>
    </row>
    <row r="21935" spans="9:52" s="180" customFormat="1" x14ac:dyDescent="0.25">
      <c r="I21935" s="203"/>
      <c r="AZ21935" s="115"/>
    </row>
    <row r="21936" spans="9:52" s="180" customFormat="1" x14ac:dyDescent="0.25">
      <c r="I21936" s="203"/>
      <c r="AZ21936" s="115"/>
    </row>
    <row r="21937" spans="9:52" s="180" customFormat="1" x14ac:dyDescent="0.25">
      <c r="I21937" s="203"/>
      <c r="AZ21937" s="115"/>
    </row>
    <row r="21938" spans="9:52" s="180" customFormat="1" x14ac:dyDescent="0.25">
      <c r="I21938" s="203"/>
      <c r="AZ21938" s="115"/>
    </row>
    <row r="21939" spans="9:52" s="180" customFormat="1" x14ac:dyDescent="0.25">
      <c r="I21939" s="203"/>
      <c r="AZ21939" s="115"/>
    </row>
    <row r="21940" spans="9:52" s="180" customFormat="1" x14ac:dyDescent="0.25">
      <c r="I21940" s="203"/>
      <c r="AZ21940" s="115"/>
    </row>
    <row r="21941" spans="9:52" s="180" customFormat="1" x14ac:dyDescent="0.25">
      <c r="I21941" s="203"/>
      <c r="AZ21941" s="115"/>
    </row>
    <row r="21942" spans="9:52" s="180" customFormat="1" x14ac:dyDescent="0.25">
      <c r="I21942" s="203"/>
      <c r="AZ21942" s="115"/>
    </row>
    <row r="21943" spans="9:52" s="180" customFormat="1" x14ac:dyDescent="0.25">
      <c r="I21943" s="203"/>
      <c r="AZ21943" s="115"/>
    </row>
    <row r="21944" spans="9:52" s="180" customFormat="1" x14ac:dyDescent="0.25">
      <c r="I21944" s="203"/>
      <c r="AZ21944" s="115"/>
    </row>
    <row r="21945" spans="9:52" s="180" customFormat="1" x14ac:dyDescent="0.25">
      <c r="I21945" s="203"/>
      <c r="AZ21945" s="115"/>
    </row>
    <row r="21946" spans="9:52" s="180" customFormat="1" x14ac:dyDescent="0.25">
      <c r="I21946" s="203"/>
      <c r="AZ21946" s="115"/>
    </row>
    <row r="21947" spans="9:52" s="180" customFormat="1" x14ac:dyDescent="0.25">
      <c r="I21947" s="203"/>
      <c r="AZ21947" s="115"/>
    </row>
    <row r="21948" spans="9:52" s="180" customFormat="1" x14ac:dyDescent="0.25">
      <c r="I21948" s="203"/>
      <c r="AZ21948" s="115"/>
    </row>
    <row r="21949" spans="9:52" s="180" customFormat="1" x14ac:dyDescent="0.25">
      <c r="I21949" s="203"/>
      <c r="AZ21949" s="115"/>
    </row>
    <row r="21950" spans="9:52" s="180" customFormat="1" x14ac:dyDescent="0.25">
      <c r="I21950" s="203"/>
      <c r="AZ21950" s="115"/>
    </row>
    <row r="21951" spans="9:52" s="180" customFormat="1" x14ac:dyDescent="0.25">
      <c r="I21951" s="203"/>
      <c r="AZ21951" s="115"/>
    </row>
    <row r="21952" spans="9:52" s="180" customFormat="1" x14ac:dyDescent="0.25">
      <c r="I21952" s="203"/>
      <c r="AZ21952" s="115"/>
    </row>
    <row r="21953" spans="9:52" s="180" customFormat="1" x14ac:dyDescent="0.25">
      <c r="I21953" s="203"/>
      <c r="AZ21953" s="115"/>
    </row>
    <row r="21954" spans="9:52" s="180" customFormat="1" x14ac:dyDescent="0.25">
      <c r="I21954" s="203"/>
      <c r="AZ21954" s="115"/>
    </row>
    <row r="21955" spans="9:52" s="180" customFormat="1" x14ac:dyDescent="0.25">
      <c r="I21955" s="203"/>
      <c r="AZ21955" s="115"/>
    </row>
    <row r="21956" spans="9:52" s="180" customFormat="1" x14ac:dyDescent="0.25">
      <c r="I21956" s="203"/>
      <c r="AZ21956" s="115"/>
    </row>
    <row r="21957" spans="9:52" s="180" customFormat="1" x14ac:dyDescent="0.25">
      <c r="I21957" s="203"/>
      <c r="AZ21957" s="115"/>
    </row>
    <row r="21958" spans="9:52" s="180" customFormat="1" x14ac:dyDescent="0.25">
      <c r="I21958" s="203"/>
      <c r="AZ21958" s="115"/>
    </row>
    <row r="21959" spans="9:52" s="180" customFormat="1" x14ac:dyDescent="0.25">
      <c r="I21959" s="203"/>
      <c r="AZ21959" s="115"/>
    </row>
    <row r="21960" spans="9:52" s="180" customFormat="1" x14ac:dyDescent="0.25">
      <c r="I21960" s="203"/>
      <c r="AZ21960" s="115"/>
    </row>
    <row r="21961" spans="9:52" s="180" customFormat="1" x14ac:dyDescent="0.25">
      <c r="I21961" s="203"/>
      <c r="AZ21961" s="115"/>
    </row>
    <row r="21962" spans="9:52" s="180" customFormat="1" x14ac:dyDescent="0.25">
      <c r="I21962" s="203"/>
      <c r="AZ21962" s="115"/>
    </row>
    <row r="21963" spans="9:52" s="180" customFormat="1" x14ac:dyDescent="0.25">
      <c r="I21963" s="203"/>
      <c r="AZ21963" s="115"/>
    </row>
    <row r="21964" spans="9:52" s="180" customFormat="1" x14ac:dyDescent="0.25">
      <c r="I21964" s="203"/>
      <c r="AZ21964" s="115"/>
    </row>
    <row r="21965" spans="9:52" s="180" customFormat="1" x14ac:dyDescent="0.25">
      <c r="I21965" s="203"/>
      <c r="AZ21965" s="115"/>
    </row>
    <row r="21966" spans="9:52" s="180" customFormat="1" x14ac:dyDescent="0.25">
      <c r="I21966" s="203"/>
      <c r="AZ21966" s="115"/>
    </row>
    <row r="21967" spans="9:52" s="180" customFormat="1" x14ac:dyDescent="0.25">
      <c r="I21967" s="203"/>
      <c r="AZ21967" s="115"/>
    </row>
    <row r="21968" spans="9:52" s="180" customFormat="1" x14ac:dyDescent="0.25">
      <c r="I21968" s="203"/>
      <c r="AZ21968" s="115"/>
    </row>
    <row r="21969" spans="9:52" s="180" customFormat="1" x14ac:dyDescent="0.25">
      <c r="I21969" s="203"/>
      <c r="AZ21969" s="115"/>
    </row>
    <row r="21970" spans="9:52" s="180" customFormat="1" x14ac:dyDescent="0.25">
      <c r="I21970" s="203"/>
      <c r="AZ21970" s="115"/>
    </row>
    <row r="21971" spans="9:52" s="180" customFormat="1" x14ac:dyDescent="0.25">
      <c r="I21971" s="203"/>
      <c r="AZ21971" s="115"/>
    </row>
    <row r="21972" spans="9:52" s="180" customFormat="1" x14ac:dyDescent="0.25">
      <c r="I21972" s="203"/>
      <c r="AZ21972" s="115"/>
    </row>
    <row r="21973" spans="9:52" s="180" customFormat="1" x14ac:dyDescent="0.25">
      <c r="I21973" s="203"/>
      <c r="AZ21973" s="115"/>
    </row>
    <row r="21974" spans="9:52" s="180" customFormat="1" x14ac:dyDescent="0.25">
      <c r="I21974" s="203"/>
      <c r="AZ21974" s="115"/>
    </row>
    <row r="21975" spans="9:52" s="180" customFormat="1" x14ac:dyDescent="0.25">
      <c r="I21975" s="203"/>
      <c r="AZ21975" s="115"/>
    </row>
    <row r="21976" spans="9:52" s="180" customFormat="1" x14ac:dyDescent="0.25">
      <c r="I21976" s="203"/>
      <c r="AZ21976" s="115"/>
    </row>
    <row r="21977" spans="9:52" s="180" customFormat="1" x14ac:dyDescent="0.25">
      <c r="I21977" s="203"/>
      <c r="AZ21977" s="115"/>
    </row>
    <row r="21978" spans="9:52" s="180" customFormat="1" x14ac:dyDescent="0.25">
      <c r="I21978" s="203"/>
      <c r="AZ21978" s="115"/>
    </row>
    <row r="21979" spans="9:52" s="180" customFormat="1" x14ac:dyDescent="0.25">
      <c r="I21979" s="203"/>
      <c r="AZ21979" s="115"/>
    </row>
    <row r="21980" spans="9:52" s="180" customFormat="1" x14ac:dyDescent="0.25">
      <c r="I21980" s="203"/>
      <c r="AZ21980" s="115"/>
    </row>
    <row r="21981" spans="9:52" s="180" customFormat="1" x14ac:dyDescent="0.25">
      <c r="I21981" s="203"/>
      <c r="AZ21981" s="115"/>
    </row>
    <row r="21982" spans="9:52" s="180" customFormat="1" x14ac:dyDescent="0.25">
      <c r="I21982" s="203"/>
      <c r="AZ21982" s="115"/>
    </row>
    <row r="21983" spans="9:52" s="180" customFormat="1" x14ac:dyDescent="0.25">
      <c r="I21983" s="203"/>
      <c r="AZ21983" s="115"/>
    </row>
    <row r="21984" spans="9:52" s="180" customFormat="1" x14ac:dyDescent="0.25">
      <c r="I21984" s="203"/>
      <c r="AZ21984" s="115"/>
    </row>
    <row r="21985" spans="9:52" s="180" customFormat="1" x14ac:dyDescent="0.25">
      <c r="I21985" s="203"/>
      <c r="AZ21985" s="115"/>
    </row>
    <row r="21986" spans="9:52" s="180" customFormat="1" x14ac:dyDescent="0.25">
      <c r="I21986" s="203"/>
      <c r="AZ21986" s="115"/>
    </row>
    <row r="21987" spans="9:52" s="180" customFormat="1" x14ac:dyDescent="0.25">
      <c r="I21987" s="203"/>
      <c r="AZ21987" s="115"/>
    </row>
    <row r="21988" spans="9:52" s="180" customFormat="1" x14ac:dyDescent="0.25">
      <c r="I21988" s="203"/>
      <c r="AZ21988" s="115"/>
    </row>
    <row r="21989" spans="9:52" s="180" customFormat="1" x14ac:dyDescent="0.25">
      <c r="I21989" s="203"/>
      <c r="AZ21989" s="115"/>
    </row>
    <row r="21990" spans="9:52" s="180" customFormat="1" x14ac:dyDescent="0.25">
      <c r="I21990" s="203"/>
      <c r="AZ21990" s="115"/>
    </row>
    <row r="21991" spans="9:52" s="180" customFormat="1" x14ac:dyDescent="0.25">
      <c r="I21991" s="203"/>
      <c r="AZ21991" s="115"/>
    </row>
    <row r="21992" spans="9:52" s="180" customFormat="1" x14ac:dyDescent="0.25">
      <c r="I21992" s="203"/>
      <c r="AZ21992" s="115"/>
    </row>
    <row r="21993" spans="9:52" s="180" customFormat="1" x14ac:dyDescent="0.25">
      <c r="I21993" s="203"/>
      <c r="AZ21993" s="115"/>
    </row>
    <row r="21994" spans="9:52" s="180" customFormat="1" x14ac:dyDescent="0.25">
      <c r="I21994" s="203"/>
      <c r="AZ21994" s="115"/>
    </row>
    <row r="21995" spans="9:52" s="180" customFormat="1" x14ac:dyDescent="0.25">
      <c r="I21995" s="203"/>
      <c r="AZ21995" s="115"/>
    </row>
    <row r="21996" spans="9:52" s="180" customFormat="1" x14ac:dyDescent="0.25">
      <c r="I21996" s="203"/>
      <c r="AZ21996" s="115"/>
    </row>
    <row r="21997" spans="9:52" s="180" customFormat="1" x14ac:dyDescent="0.25">
      <c r="I21997" s="203"/>
      <c r="AZ21997" s="115"/>
    </row>
    <row r="21998" spans="9:52" s="180" customFormat="1" x14ac:dyDescent="0.25">
      <c r="I21998" s="203"/>
      <c r="AZ21998" s="115"/>
    </row>
    <row r="21999" spans="9:52" s="180" customFormat="1" x14ac:dyDescent="0.25">
      <c r="I21999" s="203"/>
      <c r="AZ21999" s="115"/>
    </row>
    <row r="22000" spans="9:52" s="180" customFormat="1" x14ac:dyDescent="0.25">
      <c r="I22000" s="203"/>
      <c r="AZ22000" s="115"/>
    </row>
    <row r="22001" spans="9:52" s="180" customFormat="1" x14ac:dyDescent="0.25">
      <c r="I22001" s="203"/>
      <c r="AZ22001" s="115"/>
    </row>
    <row r="22002" spans="9:52" s="180" customFormat="1" x14ac:dyDescent="0.25">
      <c r="I22002" s="203"/>
      <c r="AZ22002" s="115"/>
    </row>
    <row r="22003" spans="9:52" s="180" customFormat="1" x14ac:dyDescent="0.25">
      <c r="I22003" s="203"/>
      <c r="AZ22003" s="115"/>
    </row>
    <row r="22004" spans="9:52" s="180" customFormat="1" x14ac:dyDescent="0.25">
      <c r="I22004" s="203"/>
      <c r="AZ22004" s="115"/>
    </row>
    <row r="22005" spans="9:52" s="180" customFormat="1" x14ac:dyDescent="0.25">
      <c r="I22005" s="203"/>
      <c r="AZ22005" s="115"/>
    </row>
    <row r="22006" spans="9:52" s="180" customFormat="1" x14ac:dyDescent="0.25">
      <c r="I22006" s="203"/>
      <c r="AZ22006" s="115"/>
    </row>
    <row r="22007" spans="9:52" s="180" customFormat="1" x14ac:dyDescent="0.25">
      <c r="I22007" s="203"/>
      <c r="AZ22007" s="115"/>
    </row>
    <row r="22008" spans="9:52" s="180" customFormat="1" x14ac:dyDescent="0.25">
      <c r="I22008" s="203"/>
      <c r="AZ22008" s="115"/>
    </row>
    <row r="22009" spans="9:52" s="180" customFormat="1" x14ac:dyDescent="0.25">
      <c r="I22009" s="203"/>
      <c r="AZ22009" s="115"/>
    </row>
    <row r="22010" spans="9:52" s="180" customFormat="1" x14ac:dyDescent="0.25">
      <c r="I22010" s="203"/>
      <c r="AZ22010" s="115"/>
    </row>
    <row r="22011" spans="9:52" s="180" customFormat="1" x14ac:dyDescent="0.25">
      <c r="I22011" s="203"/>
      <c r="AZ22011" s="115"/>
    </row>
    <row r="22012" spans="9:52" s="180" customFormat="1" x14ac:dyDescent="0.25">
      <c r="I22012" s="203"/>
      <c r="AZ22012" s="115"/>
    </row>
    <row r="22013" spans="9:52" s="180" customFormat="1" x14ac:dyDescent="0.25">
      <c r="I22013" s="203"/>
      <c r="AZ22013" s="115"/>
    </row>
    <row r="22014" spans="9:52" s="180" customFormat="1" x14ac:dyDescent="0.25">
      <c r="I22014" s="203"/>
      <c r="AZ22014" s="115"/>
    </row>
    <row r="22015" spans="9:52" s="180" customFormat="1" x14ac:dyDescent="0.25">
      <c r="I22015" s="203"/>
      <c r="AZ22015" s="115"/>
    </row>
    <row r="22016" spans="9:52" s="180" customFormat="1" x14ac:dyDescent="0.25">
      <c r="I22016" s="203"/>
      <c r="AZ22016" s="115"/>
    </row>
    <row r="22017" spans="9:52" s="180" customFormat="1" x14ac:dyDescent="0.25">
      <c r="I22017" s="203"/>
      <c r="AZ22017" s="115"/>
    </row>
    <row r="22018" spans="9:52" s="180" customFormat="1" x14ac:dyDescent="0.25">
      <c r="I22018" s="203"/>
      <c r="AZ22018" s="115"/>
    </row>
    <row r="22019" spans="9:52" s="180" customFormat="1" x14ac:dyDescent="0.25">
      <c r="I22019" s="203"/>
      <c r="AZ22019" s="115"/>
    </row>
    <row r="22020" spans="9:52" s="180" customFormat="1" x14ac:dyDescent="0.25">
      <c r="I22020" s="203"/>
      <c r="AZ22020" s="115"/>
    </row>
    <row r="22021" spans="9:52" s="180" customFormat="1" x14ac:dyDescent="0.25">
      <c r="I22021" s="203"/>
      <c r="AZ22021" s="115"/>
    </row>
    <row r="22022" spans="9:52" s="180" customFormat="1" x14ac:dyDescent="0.25">
      <c r="I22022" s="203"/>
      <c r="AZ22022" s="115"/>
    </row>
    <row r="22023" spans="9:52" s="180" customFormat="1" x14ac:dyDescent="0.25">
      <c r="I22023" s="203"/>
      <c r="AZ22023" s="115"/>
    </row>
    <row r="22024" spans="9:52" s="180" customFormat="1" x14ac:dyDescent="0.25">
      <c r="I22024" s="203"/>
      <c r="AZ22024" s="115"/>
    </row>
    <row r="22025" spans="9:52" s="180" customFormat="1" x14ac:dyDescent="0.25">
      <c r="I22025" s="203"/>
      <c r="AZ22025" s="115"/>
    </row>
    <row r="22026" spans="9:52" s="180" customFormat="1" x14ac:dyDescent="0.25">
      <c r="I22026" s="203"/>
      <c r="AZ22026" s="115"/>
    </row>
    <row r="22027" spans="9:52" s="180" customFormat="1" x14ac:dyDescent="0.25">
      <c r="I22027" s="203"/>
      <c r="AZ22027" s="115"/>
    </row>
    <row r="22028" spans="9:52" s="180" customFormat="1" x14ac:dyDescent="0.25">
      <c r="I22028" s="203"/>
      <c r="AZ22028" s="115"/>
    </row>
    <row r="22029" spans="9:52" s="180" customFormat="1" x14ac:dyDescent="0.25">
      <c r="I22029" s="203"/>
      <c r="AZ22029" s="115"/>
    </row>
    <row r="22030" spans="9:52" s="180" customFormat="1" x14ac:dyDescent="0.25">
      <c r="I22030" s="203"/>
      <c r="AZ22030" s="115"/>
    </row>
    <row r="22031" spans="9:52" s="180" customFormat="1" x14ac:dyDescent="0.25">
      <c r="I22031" s="203"/>
      <c r="AZ22031" s="115"/>
    </row>
    <row r="22032" spans="9:52" s="180" customFormat="1" x14ac:dyDescent="0.25">
      <c r="I22032" s="203"/>
      <c r="AZ22032" s="115"/>
    </row>
    <row r="22033" spans="9:52" s="180" customFormat="1" x14ac:dyDescent="0.25">
      <c r="I22033" s="203"/>
      <c r="AZ22033" s="115"/>
    </row>
    <row r="22034" spans="9:52" s="180" customFormat="1" x14ac:dyDescent="0.25">
      <c r="I22034" s="203"/>
      <c r="AZ22034" s="115"/>
    </row>
    <row r="22035" spans="9:52" s="180" customFormat="1" x14ac:dyDescent="0.25">
      <c r="I22035" s="203"/>
      <c r="AZ22035" s="115"/>
    </row>
    <row r="22036" spans="9:52" s="180" customFormat="1" x14ac:dyDescent="0.25">
      <c r="I22036" s="203"/>
      <c r="AZ22036" s="115"/>
    </row>
    <row r="22037" spans="9:52" s="180" customFormat="1" x14ac:dyDescent="0.25">
      <c r="I22037" s="203"/>
      <c r="AZ22037" s="115"/>
    </row>
    <row r="22038" spans="9:52" s="180" customFormat="1" x14ac:dyDescent="0.25">
      <c r="I22038" s="203"/>
      <c r="AZ22038" s="115"/>
    </row>
    <row r="22039" spans="9:52" s="180" customFormat="1" x14ac:dyDescent="0.25">
      <c r="I22039" s="203"/>
      <c r="AZ22039" s="115"/>
    </row>
    <row r="22040" spans="9:52" s="180" customFormat="1" x14ac:dyDescent="0.25">
      <c r="I22040" s="203"/>
      <c r="AZ22040" s="115"/>
    </row>
    <row r="22041" spans="9:52" s="180" customFormat="1" x14ac:dyDescent="0.25">
      <c r="I22041" s="203"/>
      <c r="AZ22041" s="115"/>
    </row>
    <row r="22042" spans="9:52" s="180" customFormat="1" x14ac:dyDescent="0.25">
      <c r="I22042" s="203"/>
      <c r="AZ22042" s="115"/>
    </row>
    <row r="22043" spans="9:52" s="180" customFormat="1" x14ac:dyDescent="0.25">
      <c r="I22043" s="203"/>
      <c r="AZ22043" s="115"/>
    </row>
    <row r="22044" spans="9:52" s="180" customFormat="1" x14ac:dyDescent="0.25">
      <c r="I22044" s="203"/>
      <c r="AZ22044" s="115"/>
    </row>
    <row r="22045" spans="9:52" s="180" customFormat="1" x14ac:dyDescent="0.25">
      <c r="I22045" s="203"/>
      <c r="AZ22045" s="115"/>
    </row>
    <row r="22046" spans="9:52" s="180" customFormat="1" x14ac:dyDescent="0.25">
      <c r="I22046" s="203"/>
      <c r="AZ22046" s="115"/>
    </row>
    <row r="22047" spans="9:52" s="180" customFormat="1" x14ac:dyDescent="0.25">
      <c r="I22047" s="203"/>
      <c r="AZ22047" s="115"/>
    </row>
    <row r="22048" spans="9:52" s="180" customFormat="1" x14ac:dyDescent="0.25">
      <c r="I22048" s="203"/>
      <c r="AZ22048" s="115"/>
    </row>
    <row r="22049" spans="9:52" s="180" customFormat="1" x14ac:dyDescent="0.25">
      <c r="I22049" s="203"/>
      <c r="AZ22049" s="115"/>
    </row>
    <row r="22050" spans="9:52" s="180" customFormat="1" x14ac:dyDescent="0.25">
      <c r="I22050" s="203"/>
      <c r="AZ22050" s="115"/>
    </row>
    <row r="22051" spans="9:52" s="180" customFormat="1" x14ac:dyDescent="0.25">
      <c r="I22051" s="203"/>
      <c r="AZ22051" s="115"/>
    </row>
    <row r="22052" spans="9:52" s="180" customFormat="1" x14ac:dyDescent="0.25">
      <c r="I22052" s="203"/>
      <c r="AZ22052" s="115"/>
    </row>
    <row r="22053" spans="9:52" s="180" customFormat="1" x14ac:dyDescent="0.25">
      <c r="I22053" s="203"/>
      <c r="AZ22053" s="115"/>
    </row>
    <row r="22054" spans="9:52" s="180" customFormat="1" x14ac:dyDescent="0.25">
      <c r="I22054" s="203"/>
      <c r="AZ22054" s="115"/>
    </row>
    <row r="22055" spans="9:52" s="180" customFormat="1" x14ac:dyDescent="0.25">
      <c r="I22055" s="203"/>
      <c r="AZ22055" s="115"/>
    </row>
    <row r="22056" spans="9:52" s="180" customFormat="1" x14ac:dyDescent="0.25">
      <c r="I22056" s="203"/>
      <c r="AZ22056" s="115"/>
    </row>
    <row r="22057" spans="9:52" s="180" customFormat="1" x14ac:dyDescent="0.25">
      <c r="I22057" s="203"/>
      <c r="AZ22057" s="115"/>
    </row>
    <row r="22058" spans="9:52" s="180" customFormat="1" x14ac:dyDescent="0.25">
      <c r="I22058" s="203"/>
      <c r="AZ22058" s="115"/>
    </row>
    <row r="22059" spans="9:52" s="180" customFormat="1" x14ac:dyDescent="0.25">
      <c r="I22059" s="203"/>
      <c r="AZ22059" s="115"/>
    </row>
    <row r="22060" spans="9:52" s="180" customFormat="1" x14ac:dyDescent="0.25">
      <c r="I22060" s="203"/>
      <c r="AZ22060" s="115"/>
    </row>
    <row r="22061" spans="9:52" s="180" customFormat="1" x14ac:dyDescent="0.25">
      <c r="I22061" s="203"/>
      <c r="AZ22061" s="115"/>
    </row>
    <row r="22062" spans="9:52" s="180" customFormat="1" x14ac:dyDescent="0.25">
      <c r="I22062" s="203"/>
      <c r="AZ22062" s="115"/>
    </row>
    <row r="22063" spans="9:52" s="180" customFormat="1" x14ac:dyDescent="0.25">
      <c r="I22063" s="203"/>
      <c r="AZ22063" s="115"/>
    </row>
    <row r="22064" spans="9:52" s="180" customFormat="1" x14ac:dyDescent="0.25">
      <c r="I22064" s="203"/>
      <c r="AZ22064" s="115"/>
    </row>
    <row r="22065" spans="9:52" s="180" customFormat="1" x14ac:dyDescent="0.25">
      <c r="I22065" s="203"/>
      <c r="AZ22065" s="115"/>
    </row>
    <row r="22066" spans="9:52" s="180" customFormat="1" x14ac:dyDescent="0.25">
      <c r="I22066" s="203"/>
      <c r="AZ22066" s="115"/>
    </row>
    <row r="22067" spans="9:52" s="180" customFormat="1" x14ac:dyDescent="0.25">
      <c r="I22067" s="203"/>
      <c r="AZ22067" s="115"/>
    </row>
    <row r="22068" spans="9:52" s="180" customFormat="1" x14ac:dyDescent="0.25">
      <c r="I22068" s="203"/>
      <c r="AZ22068" s="115"/>
    </row>
    <row r="22069" spans="9:52" s="180" customFormat="1" x14ac:dyDescent="0.25">
      <c r="I22069" s="203"/>
      <c r="AZ22069" s="115"/>
    </row>
    <row r="22070" spans="9:52" s="180" customFormat="1" x14ac:dyDescent="0.25">
      <c r="I22070" s="203"/>
      <c r="AZ22070" s="115"/>
    </row>
    <row r="22071" spans="9:52" s="180" customFormat="1" x14ac:dyDescent="0.25">
      <c r="I22071" s="203"/>
      <c r="AZ22071" s="115"/>
    </row>
    <row r="22072" spans="9:52" s="180" customFormat="1" x14ac:dyDescent="0.25">
      <c r="I22072" s="203"/>
      <c r="AZ22072" s="115"/>
    </row>
    <row r="22073" spans="9:52" s="180" customFormat="1" x14ac:dyDescent="0.25">
      <c r="I22073" s="203"/>
      <c r="AZ22073" s="115"/>
    </row>
    <row r="22074" spans="9:52" s="180" customFormat="1" x14ac:dyDescent="0.25">
      <c r="I22074" s="203"/>
      <c r="AZ22074" s="115"/>
    </row>
    <row r="22075" spans="9:52" s="180" customFormat="1" x14ac:dyDescent="0.25">
      <c r="I22075" s="203"/>
      <c r="AZ22075" s="115"/>
    </row>
    <row r="22076" spans="9:52" s="180" customFormat="1" x14ac:dyDescent="0.25">
      <c r="I22076" s="203"/>
      <c r="AZ22076" s="115"/>
    </row>
    <row r="22077" spans="9:52" s="180" customFormat="1" x14ac:dyDescent="0.25">
      <c r="I22077" s="203"/>
      <c r="AZ22077" s="115"/>
    </row>
    <row r="22078" spans="9:52" s="180" customFormat="1" x14ac:dyDescent="0.25">
      <c r="I22078" s="203"/>
      <c r="AZ22078" s="115"/>
    </row>
    <row r="22079" spans="9:52" s="180" customFormat="1" x14ac:dyDescent="0.25">
      <c r="I22079" s="203"/>
      <c r="AZ22079" s="115"/>
    </row>
    <row r="22080" spans="9:52" s="180" customFormat="1" x14ac:dyDescent="0.25">
      <c r="I22080" s="203"/>
      <c r="AZ22080" s="115"/>
    </row>
    <row r="22081" spans="9:52" s="180" customFormat="1" x14ac:dyDescent="0.25">
      <c r="I22081" s="203"/>
      <c r="AZ22081" s="115"/>
    </row>
    <row r="22082" spans="9:52" s="180" customFormat="1" x14ac:dyDescent="0.25">
      <c r="I22082" s="203"/>
      <c r="AZ22082" s="115"/>
    </row>
    <row r="22083" spans="9:52" s="180" customFormat="1" x14ac:dyDescent="0.25">
      <c r="I22083" s="203"/>
      <c r="AZ22083" s="115"/>
    </row>
    <row r="22084" spans="9:52" s="180" customFormat="1" x14ac:dyDescent="0.25">
      <c r="I22084" s="203"/>
      <c r="AZ22084" s="115"/>
    </row>
    <row r="22085" spans="9:52" s="180" customFormat="1" x14ac:dyDescent="0.25">
      <c r="I22085" s="203"/>
      <c r="AZ22085" s="115"/>
    </row>
    <row r="22086" spans="9:52" s="180" customFormat="1" x14ac:dyDescent="0.25">
      <c r="I22086" s="203"/>
      <c r="AZ22086" s="115"/>
    </row>
    <row r="22087" spans="9:52" s="180" customFormat="1" x14ac:dyDescent="0.25">
      <c r="I22087" s="203"/>
      <c r="AZ22087" s="115"/>
    </row>
    <row r="22088" spans="9:52" s="180" customFormat="1" x14ac:dyDescent="0.25">
      <c r="I22088" s="203"/>
      <c r="AZ22088" s="115"/>
    </row>
    <row r="22089" spans="9:52" s="180" customFormat="1" x14ac:dyDescent="0.25">
      <c r="I22089" s="203"/>
      <c r="AZ22089" s="115"/>
    </row>
    <row r="22090" spans="9:52" s="180" customFormat="1" x14ac:dyDescent="0.25">
      <c r="I22090" s="203"/>
      <c r="AZ22090" s="115"/>
    </row>
    <row r="22091" spans="9:52" s="180" customFormat="1" x14ac:dyDescent="0.25">
      <c r="I22091" s="203"/>
      <c r="AZ22091" s="115"/>
    </row>
    <row r="22092" spans="9:52" s="180" customFormat="1" x14ac:dyDescent="0.25">
      <c r="I22092" s="203"/>
      <c r="AZ22092" s="115"/>
    </row>
    <row r="22093" spans="9:52" s="180" customFormat="1" x14ac:dyDescent="0.25">
      <c r="I22093" s="203"/>
      <c r="AZ22093" s="115"/>
    </row>
    <row r="22094" spans="9:52" s="180" customFormat="1" x14ac:dyDescent="0.25">
      <c r="I22094" s="203"/>
      <c r="AZ22094" s="115"/>
    </row>
    <row r="22095" spans="9:52" s="180" customFormat="1" x14ac:dyDescent="0.25">
      <c r="I22095" s="203"/>
      <c r="AZ22095" s="115"/>
    </row>
    <row r="22096" spans="9:52" s="180" customFormat="1" x14ac:dyDescent="0.25">
      <c r="I22096" s="203"/>
      <c r="AZ22096" s="115"/>
    </row>
    <row r="22097" spans="9:52" s="180" customFormat="1" x14ac:dyDescent="0.25">
      <c r="I22097" s="203"/>
      <c r="AZ22097" s="115"/>
    </row>
    <row r="22098" spans="9:52" s="180" customFormat="1" x14ac:dyDescent="0.25">
      <c r="I22098" s="203"/>
      <c r="AZ22098" s="115"/>
    </row>
    <row r="22099" spans="9:52" s="180" customFormat="1" x14ac:dyDescent="0.25">
      <c r="I22099" s="203"/>
      <c r="AZ22099" s="115"/>
    </row>
    <row r="22100" spans="9:52" s="180" customFormat="1" x14ac:dyDescent="0.25">
      <c r="I22100" s="203"/>
      <c r="AZ22100" s="115"/>
    </row>
    <row r="22101" spans="9:52" s="180" customFormat="1" x14ac:dyDescent="0.25">
      <c r="I22101" s="203"/>
      <c r="AZ22101" s="115"/>
    </row>
    <row r="22102" spans="9:52" s="180" customFormat="1" x14ac:dyDescent="0.25">
      <c r="I22102" s="203"/>
      <c r="AZ22102" s="115"/>
    </row>
    <row r="22103" spans="9:52" s="180" customFormat="1" x14ac:dyDescent="0.25">
      <c r="I22103" s="203"/>
      <c r="AZ22103" s="115"/>
    </row>
    <row r="22104" spans="9:52" s="180" customFormat="1" x14ac:dyDescent="0.25">
      <c r="I22104" s="203"/>
      <c r="AZ22104" s="115"/>
    </row>
    <row r="22105" spans="9:52" s="180" customFormat="1" x14ac:dyDescent="0.25">
      <c r="I22105" s="203"/>
      <c r="AZ22105" s="115"/>
    </row>
    <row r="22106" spans="9:52" s="180" customFormat="1" x14ac:dyDescent="0.25">
      <c r="I22106" s="203"/>
      <c r="AZ22106" s="115"/>
    </row>
    <row r="22107" spans="9:52" s="180" customFormat="1" x14ac:dyDescent="0.25">
      <c r="I22107" s="203"/>
      <c r="AZ22107" s="115"/>
    </row>
    <row r="22108" spans="9:52" s="180" customFormat="1" x14ac:dyDescent="0.25">
      <c r="I22108" s="203"/>
      <c r="AZ22108" s="115"/>
    </row>
    <row r="22109" spans="9:52" s="180" customFormat="1" x14ac:dyDescent="0.25">
      <c r="I22109" s="203"/>
      <c r="AZ22109" s="115"/>
    </row>
    <row r="22110" spans="9:52" s="180" customFormat="1" x14ac:dyDescent="0.25">
      <c r="I22110" s="203"/>
      <c r="AZ22110" s="115"/>
    </row>
    <row r="22111" spans="9:52" s="180" customFormat="1" x14ac:dyDescent="0.25">
      <c r="I22111" s="203"/>
      <c r="AZ22111" s="115"/>
    </row>
    <row r="22112" spans="9:52" s="180" customFormat="1" x14ac:dyDescent="0.25">
      <c r="I22112" s="203"/>
      <c r="AZ22112" s="115"/>
    </row>
    <row r="22113" spans="9:52" s="180" customFormat="1" x14ac:dyDescent="0.25">
      <c r="I22113" s="203"/>
      <c r="AZ22113" s="115"/>
    </row>
    <row r="22114" spans="9:52" s="180" customFormat="1" x14ac:dyDescent="0.25">
      <c r="I22114" s="203"/>
      <c r="AZ22114" s="115"/>
    </row>
    <row r="22115" spans="9:52" s="180" customFormat="1" x14ac:dyDescent="0.25">
      <c r="I22115" s="203"/>
      <c r="AZ22115" s="115"/>
    </row>
    <row r="22116" spans="9:52" s="180" customFormat="1" x14ac:dyDescent="0.25">
      <c r="I22116" s="203"/>
      <c r="AZ22116" s="115"/>
    </row>
    <row r="22117" spans="9:52" s="180" customFormat="1" x14ac:dyDescent="0.25">
      <c r="I22117" s="203"/>
      <c r="AZ22117" s="115"/>
    </row>
    <row r="22118" spans="9:52" s="180" customFormat="1" x14ac:dyDescent="0.25">
      <c r="I22118" s="203"/>
      <c r="AZ22118" s="115"/>
    </row>
    <row r="22119" spans="9:52" s="180" customFormat="1" x14ac:dyDescent="0.25">
      <c r="I22119" s="203"/>
      <c r="AZ22119" s="115"/>
    </row>
    <row r="22120" spans="9:52" s="180" customFormat="1" x14ac:dyDescent="0.25">
      <c r="I22120" s="203"/>
      <c r="AZ22120" s="115"/>
    </row>
    <row r="22121" spans="9:52" s="180" customFormat="1" x14ac:dyDescent="0.25">
      <c r="I22121" s="203"/>
      <c r="AZ22121" s="115"/>
    </row>
    <row r="22122" spans="9:52" s="180" customFormat="1" x14ac:dyDescent="0.25">
      <c r="I22122" s="203"/>
      <c r="AZ22122" s="115"/>
    </row>
    <row r="22123" spans="9:52" s="180" customFormat="1" x14ac:dyDescent="0.25">
      <c r="I22123" s="203"/>
      <c r="AZ22123" s="115"/>
    </row>
    <row r="22124" spans="9:52" s="180" customFormat="1" x14ac:dyDescent="0.25">
      <c r="I22124" s="203"/>
      <c r="AZ22124" s="115"/>
    </row>
    <row r="22125" spans="9:52" s="180" customFormat="1" x14ac:dyDescent="0.25">
      <c r="I22125" s="203"/>
      <c r="AZ22125" s="115"/>
    </row>
    <row r="22126" spans="9:52" s="180" customFormat="1" x14ac:dyDescent="0.25">
      <c r="I22126" s="203"/>
      <c r="AZ22126" s="115"/>
    </row>
    <row r="22127" spans="9:52" s="180" customFormat="1" x14ac:dyDescent="0.25">
      <c r="I22127" s="203"/>
      <c r="AZ22127" s="115"/>
    </row>
    <row r="22128" spans="9:52" s="180" customFormat="1" x14ac:dyDescent="0.25">
      <c r="I22128" s="203"/>
      <c r="AZ22128" s="115"/>
    </row>
    <row r="22129" spans="9:52" s="180" customFormat="1" x14ac:dyDescent="0.25">
      <c r="I22129" s="203"/>
      <c r="AZ22129" s="115"/>
    </row>
    <row r="22130" spans="9:52" s="180" customFormat="1" x14ac:dyDescent="0.25">
      <c r="I22130" s="203"/>
      <c r="AZ22130" s="115"/>
    </row>
    <row r="22131" spans="9:52" s="180" customFormat="1" x14ac:dyDescent="0.25">
      <c r="I22131" s="203"/>
      <c r="AZ22131" s="115"/>
    </row>
    <row r="22132" spans="9:52" s="180" customFormat="1" x14ac:dyDescent="0.25">
      <c r="I22132" s="203"/>
      <c r="AZ22132" s="115"/>
    </row>
    <row r="22133" spans="9:52" s="180" customFormat="1" x14ac:dyDescent="0.25">
      <c r="I22133" s="203"/>
      <c r="AZ22133" s="115"/>
    </row>
    <row r="22134" spans="9:52" s="180" customFormat="1" x14ac:dyDescent="0.25">
      <c r="I22134" s="203"/>
      <c r="AZ22134" s="115"/>
    </row>
    <row r="22135" spans="9:52" s="180" customFormat="1" x14ac:dyDescent="0.25">
      <c r="I22135" s="203"/>
      <c r="AZ22135" s="115"/>
    </row>
    <row r="22136" spans="9:52" s="180" customFormat="1" x14ac:dyDescent="0.25">
      <c r="I22136" s="203"/>
      <c r="AZ22136" s="115"/>
    </row>
    <row r="22137" spans="9:52" s="180" customFormat="1" x14ac:dyDescent="0.25">
      <c r="I22137" s="203"/>
      <c r="AZ22137" s="115"/>
    </row>
    <row r="22138" spans="9:52" s="180" customFormat="1" x14ac:dyDescent="0.25">
      <c r="I22138" s="203"/>
      <c r="AZ22138" s="115"/>
    </row>
    <row r="22139" spans="9:52" s="180" customFormat="1" x14ac:dyDescent="0.25">
      <c r="I22139" s="203"/>
      <c r="AZ22139" s="115"/>
    </row>
    <row r="22140" spans="9:52" s="180" customFormat="1" x14ac:dyDescent="0.25">
      <c r="I22140" s="203"/>
      <c r="AZ22140" s="115"/>
    </row>
    <row r="22141" spans="9:52" s="180" customFormat="1" x14ac:dyDescent="0.25">
      <c r="I22141" s="203"/>
      <c r="AZ22141" s="115"/>
    </row>
    <row r="22142" spans="9:52" s="180" customFormat="1" x14ac:dyDescent="0.25">
      <c r="I22142" s="203"/>
      <c r="AZ22142" s="115"/>
    </row>
    <row r="22143" spans="9:52" s="180" customFormat="1" x14ac:dyDescent="0.25">
      <c r="I22143" s="203"/>
      <c r="AZ22143" s="115"/>
    </row>
    <row r="22144" spans="9:52" s="180" customFormat="1" x14ac:dyDescent="0.25">
      <c r="I22144" s="203"/>
      <c r="AZ22144" s="115"/>
    </row>
    <row r="22145" spans="9:52" s="180" customFormat="1" x14ac:dyDescent="0.25">
      <c r="I22145" s="203"/>
      <c r="AZ22145" s="115"/>
    </row>
    <row r="22146" spans="9:52" s="180" customFormat="1" x14ac:dyDescent="0.25">
      <c r="I22146" s="203"/>
      <c r="AZ22146" s="115"/>
    </row>
    <row r="22147" spans="9:52" s="180" customFormat="1" x14ac:dyDescent="0.25">
      <c r="I22147" s="203"/>
      <c r="AZ22147" s="115"/>
    </row>
    <row r="22148" spans="9:52" s="180" customFormat="1" x14ac:dyDescent="0.25">
      <c r="I22148" s="203"/>
      <c r="AZ22148" s="115"/>
    </row>
    <row r="22149" spans="9:52" s="180" customFormat="1" x14ac:dyDescent="0.25">
      <c r="I22149" s="203"/>
      <c r="AZ22149" s="115"/>
    </row>
    <row r="22150" spans="9:52" s="180" customFormat="1" x14ac:dyDescent="0.25">
      <c r="I22150" s="203"/>
      <c r="AZ22150" s="115"/>
    </row>
    <row r="22151" spans="9:52" s="180" customFormat="1" x14ac:dyDescent="0.25">
      <c r="I22151" s="203"/>
      <c r="AZ22151" s="115"/>
    </row>
    <row r="22152" spans="9:52" s="180" customFormat="1" x14ac:dyDescent="0.25">
      <c r="I22152" s="203"/>
      <c r="AZ22152" s="115"/>
    </row>
    <row r="22153" spans="9:52" s="180" customFormat="1" x14ac:dyDescent="0.25">
      <c r="I22153" s="203"/>
      <c r="AZ22153" s="115"/>
    </row>
    <row r="22154" spans="9:52" s="180" customFormat="1" x14ac:dyDescent="0.25">
      <c r="I22154" s="203"/>
      <c r="AZ22154" s="115"/>
    </row>
    <row r="22155" spans="9:52" s="180" customFormat="1" x14ac:dyDescent="0.25">
      <c r="I22155" s="203"/>
      <c r="AZ22155" s="115"/>
    </row>
    <row r="22156" spans="9:52" s="180" customFormat="1" x14ac:dyDescent="0.25">
      <c r="I22156" s="203"/>
      <c r="AZ22156" s="115"/>
    </row>
    <row r="22157" spans="9:52" s="180" customFormat="1" x14ac:dyDescent="0.25">
      <c r="I22157" s="203"/>
      <c r="AZ22157" s="115"/>
    </row>
    <row r="22158" spans="9:52" s="180" customFormat="1" x14ac:dyDescent="0.25">
      <c r="I22158" s="203"/>
      <c r="AZ22158" s="115"/>
    </row>
    <row r="22159" spans="9:52" s="180" customFormat="1" x14ac:dyDescent="0.25">
      <c r="I22159" s="203"/>
      <c r="AZ22159" s="115"/>
    </row>
    <row r="22160" spans="9:52" s="180" customFormat="1" x14ac:dyDescent="0.25">
      <c r="I22160" s="203"/>
      <c r="AZ22160" s="115"/>
    </row>
    <row r="22161" spans="9:52" s="180" customFormat="1" x14ac:dyDescent="0.25">
      <c r="I22161" s="203"/>
      <c r="AZ22161" s="115"/>
    </row>
    <row r="22162" spans="9:52" s="180" customFormat="1" x14ac:dyDescent="0.25">
      <c r="I22162" s="203"/>
      <c r="AZ22162" s="115"/>
    </row>
    <row r="22163" spans="9:52" s="180" customFormat="1" x14ac:dyDescent="0.25">
      <c r="I22163" s="203"/>
      <c r="AZ22163" s="115"/>
    </row>
    <row r="22164" spans="9:52" s="180" customFormat="1" x14ac:dyDescent="0.25">
      <c r="I22164" s="203"/>
      <c r="AZ22164" s="115"/>
    </row>
    <row r="22165" spans="9:52" s="180" customFormat="1" x14ac:dyDescent="0.25">
      <c r="I22165" s="203"/>
      <c r="AZ22165" s="115"/>
    </row>
    <row r="22166" spans="9:52" s="180" customFormat="1" x14ac:dyDescent="0.25">
      <c r="I22166" s="203"/>
      <c r="AZ22166" s="115"/>
    </row>
    <row r="22167" spans="9:52" s="180" customFormat="1" x14ac:dyDescent="0.25">
      <c r="I22167" s="203"/>
      <c r="AZ22167" s="115"/>
    </row>
    <row r="22168" spans="9:52" s="180" customFormat="1" x14ac:dyDescent="0.25">
      <c r="I22168" s="203"/>
      <c r="AZ22168" s="115"/>
    </row>
    <row r="22169" spans="9:52" s="180" customFormat="1" x14ac:dyDescent="0.25">
      <c r="I22169" s="203"/>
      <c r="AZ22169" s="115"/>
    </row>
    <row r="22170" spans="9:52" s="180" customFormat="1" x14ac:dyDescent="0.25">
      <c r="I22170" s="203"/>
      <c r="AZ22170" s="115"/>
    </row>
    <row r="22171" spans="9:52" s="180" customFormat="1" x14ac:dyDescent="0.25">
      <c r="I22171" s="203"/>
      <c r="AZ22171" s="115"/>
    </row>
    <row r="22172" spans="9:52" s="180" customFormat="1" x14ac:dyDescent="0.25">
      <c r="I22172" s="203"/>
      <c r="AZ22172" s="115"/>
    </row>
    <row r="22173" spans="9:52" s="180" customFormat="1" x14ac:dyDescent="0.25">
      <c r="I22173" s="203"/>
      <c r="AZ22173" s="115"/>
    </row>
    <row r="22174" spans="9:52" s="180" customFormat="1" x14ac:dyDescent="0.25">
      <c r="I22174" s="203"/>
      <c r="AZ22174" s="115"/>
    </row>
    <row r="22175" spans="9:52" s="180" customFormat="1" x14ac:dyDescent="0.25">
      <c r="I22175" s="203"/>
      <c r="AZ22175" s="115"/>
    </row>
    <row r="22176" spans="9:52" s="180" customFormat="1" x14ac:dyDescent="0.25">
      <c r="I22176" s="203"/>
      <c r="AZ22176" s="115"/>
    </row>
    <row r="22177" spans="9:52" s="180" customFormat="1" x14ac:dyDescent="0.25">
      <c r="I22177" s="203"/>
      <c r="AZ22177" s="115"/>
    </row>
    <row r="22178" spans="9:52" s="180" customFormat="1" x14ac:dyDescent="0.25">
      <c r="I22178" s="203"/>
      <c r="AZ22178" s="115"/>
    </row>
    <row r="22179" spans="9:52" s="180" customFormat="1" x14ac:dyDescent="0.25">
      <c r="I22179" s="203"/>
      <c r="AZ22179" s="115"/>
    </row>
    <row r="22180" spans="9:52" s="180" customFormat="1" x14ac:dyDescent="0.25">
      <c r="I22180" s="203"/>
      <c r="AZ22180" s="115"/>
    </row>
    <row r="22181" spans="9:52" s="180" customFormat="1" x14ac:dyDescent="0.25">
      <c r="I22181" s="203"/>
      <c r="AZ22181" s="115"/>
    </row>
    <row r="22182" spans="9:52" s="180" customFormat="1" x14ac:dyDescent="0.25">
      <c r="I22182" s="203"/>
      <c r="AZ22182" s="115"/>
    </row>
    <row r="22183" spans="9:52" s="180" customFormat="1" x14ac:dyDescent="0.25">
      <c r="I22183" s="203"/>
      <c r="AZ22183" s="115"/>
    </row>
    <row r="22184" spans="9:52" s="180" customFormat="1" x14ac:dyDescent="0.25">
      <c r="I22184" s="203"/>
      <c r="AZ22184" s="115"/>
    </row>
    <row r="22185" spans="9:52" s="180" customFormat="1" x14ac:dyDescent="0.25">
      <c r="I22185" s="203"/>
      <c r="AZ22185" s="115"/>
    </row>
    <row r="22186" spans="9:52" s="180" customFormat="1" x14ac:dyDescent="0.25">
      <c r="I22186" s="203"/>
      <c r="AZ22186" s="115"/>
    </row>
    <row r="22187" spans="9:52" s="180" customFormat="1" x14ac:dyDescent="0.25">
      <c r="I22187" s="203"/>
      <c r="AZ22187" s="115"/>
    </row>
    <row r="22188" spans="9:52" s="180" customFormat="1" x14ac:dyDescent="0.25">
      <c r="I22188" s="203"/>
      <c r="AZ22188" s="115"/>
    </row>
    <row r="22189" spans="9:52" s="180" customFormat="1" x14ac:dyDescent="0.25">
      <c r="I22189" s="203"/>
      <c r="AZ22189" s="115"/>
    </row>
    <row r="22190" spans="9:52" s="180" customFormat="1" x14ac:dyDescent="0.25">
      <c r="I22190" s="203"/>
      <c r="AZ22190" s="115"/>
    </row>
    <row r="22191" spans="9:52" s="180" customFormat="1" x14ac:dyDescent="0.25">
      <c r="I22191" s="203"/>
      <c r="AZ22191" s="115"/>
    </row>
    <row r="22192" spans="9:52" s="180" customFormat="1" x14ac:dyDescent="0.25">
      <c r="I22192" s="203"/>
      <c r="AZ22192" s="115"/>
    </row>
    <row r="22193" spans="9:52" s="180" customFormat="1" x14ac:dyDescent="0.25">
      <c r="I22193" s="203"/>
      <c r="AZ22193" s="115"/>
    </row>
    <row r="22194" spans="9:52" s="180" customFormat="1" x14ac:dyDescent="0.25">
      <c r="I22194" s="203"/>
      <c r="AZ22194" s="115"/>
    </row>
    <row r="22195" spans="9:52" s="180" customFormat="1" x14ac:dyDescent="0.25">
      <c r="I22195" s="203"/>
      <c r="AZ22195" s="115"/>
    </row>
    <row r="22196" spans="9:52" s="180" customFormat="1" x14ac:dyDescent="0.25">
      <c r="I22196" s="203"/>
      <c r="AZ22196" s="115"/>
    </row>
    <row r="22197" spans="9:52" s="180" customFormat="1" x14ac:dyDescent="0.25">
      <c r="I22197" s="203"/>
      <c r="AZ22197" s="115"/>
    </row>
    <row r="22198" spans="9:52" s="180" customFormat="1" x14ac:dyDescent="0.25">
      <c r="I22198" s="203"/>
      <c r="AZ22198" s="115"/>
    </row>
    <row r="22199" spans="9:52" s="180" customFormat="1" x14ac:dyDescent="0.25">
      <c r="I22199" s="203"/>
      <c r="AZ22199" s="115"/>
    </row>
    <row r="22200" spans="9:52" s="180" customFormat="1" x14ac:dyDescent="0.25">
      <c r="I22200" s="203"/>
      <c r="AZ22200" s="115"/>
    </row>
    <row r="22201" spans="9:52" s="180" customFormat="1" x14ac:dyDescent="0.25">
      <c r="I22201" s="203"/>
      <c r="AZ22201" s="115"/>
    </row>
    <row r="22202" spans="9:52" s="180" customFormat="1" x14ac:dyDescent="0.25">
      <c r="I22202" s="203"/>
      <c r="AZ22202" s="115"/>
    </row>
    <row r="22203" spans="9:52" s="180" customFormat="1" x14ac:dyDescent="0.25">
      <c r="I22203" s="203"/>
      <c r="AZ22203" s="115"/>
    </row>
    <row r="22204" spans="9:52" s="180" customFormat="1" x14ac:dyDescent="0.25">
      <c r="I22204" s="203"/>
      <c r="AZ22204" s="115"/>
    </row>
    <row r="22205" spans="9:52" s="180" customFormat="1" x14ac:dyDescent="0.25">
      <c r="I22205" s="203"/>
      <c r="AZ22205" s="115"/>
    </row>
    <row r="22206" spans="9:52" s="180" customFormat="1" x14ac:dyDescent="0.25">
      <c r="I22206" s="203"/>
      <c r="AZ22206" s="115"/>
    </row>
    <row r="22207" spans="9:52" s="180" customFormat="1" x14ac:dyDescent="0.25">
      <c r="I22207" s="203"/>
      <c r="AZ22207" s="115"/>
    </row>
    <row r="22208" spans="9:52" s="180" customFormat="1" x14ac:dyDescent="0.25">
      <c r="I22208" s="203"/>
      <c r="AZ22208" s="115"/>
    </row>
    <row r="22209" spans="9:52" s="180" customFormat="1" x14ac:dyDescent="0.25">
      <c r="I22209" s="203"/>
      <c r="AZ22209" s="115"/>
    </row>
    <row r="22210" spans="9:52" s="180" customFormat="1" x14ac:dyDescent="0.25">
      <c r="I22210" s="203"/>
      <c r="AZ22210" s="115"/>
    </row>
    <row r="22211" spans="9:52" s="180" customFormat="1" x14ac:dyDescent="0.25">
      <c r="I22211" s="203"/>
      <c r="AZ22211" s="115"/>
    </row>
    <row r="22212" spans="9:52" s="180" customFormat="1" x14ac:dyDescent="0.25">
      <c r="I22212" s="203"/>
      <c r="AZ22212" s="115"/>
    </row>
    <row r="22213" spans="9:52" s="180" customFormat="1" x14ac:dyDescent="0.25">
      <c r="I22213" s="203"/>
      <c r="AZ22213" s="115"/>
    </row>
    <row r="22214" spans="9:52" s="180" customFormat="1" x14ac:dyDescent="0.25">
      <c r="I22214" s="203"/>
      <c r="AZ22214" s="115"/>
    </row>
    <row r="22215" spans="9:52" s="180" customFormat="1" x14ac:dyDescent="0.25">
      <c r="I22215" s="203"/>
      <c r="AZ22215" s="115"/>
    </row>
    <row r="22216" spans="9:52" s="180" customFormat="1" x14ac:dyDescent="0.25">
      <c r="I22216" s="203"/>
      <c r="AZ22216" s="115"/>
    </row>
    <row r="22217" spans="9:52" s="180" customFormat="1" x14ac:dyDescent="0.25">
      <c r="I22217" s="203"/>
      <c r="AZ22217" s="115"/>
    </row>
    <row r="22218" spans="9:52" s="180" customFormat="1" x14ac:dyDescent="0.25">
      <c r="I22218" s="203"/>
      <c r="AZ22218" s="115"/>
    </row>
    <row r="22219" spans="9:52" s="180" customFormat="1" x14ac:dyDescent="0.25">
      <c r="I22219" s="203"/>
      <c r="AZ22219" s="115"/>
    </row>
    <row r="22220" spans="9:52" s="180" customFormat="1" x14ac:dyDescent="0.25">
      <c r="I22220" s="203"/>
      <c r="AZ22220" s="115"/>
    </row>
    <row r="22221" spans="9:52" s="180" customFormat="1" x14ac:dyDescent="0.25">
      <c r="I22221" s="203"/>
      <c r="AZ22221" s="115"/>
    </row>
    <row r="22222" spans="9:52" s="180" customFormat="1" x14ac:dyDescent="0.25">
      <c r="I22222" s="203"/>
      <c r="AZ22222" s="115"/>
    </row>
    <row r="22223" spans="9:52" s="180" customFormat="1" x14ac:dyDescent="0.25">
      <c r="I22223" s="203"/>
      <c r="AZ22223" s="115"/>
    </row>
    <row r="22224" spans="9:52" s="180" customFormat="1" x14ac:dyDescent="0.25">
      <c r="I22224" s="203"/>
      <c r="AZ22224" s="115"/>
    </row>
    <row r="22225" spans="9:52" s="180" customFormat="1" x14ac:dyDescent="0.25">
      <c r="I22225" s="203"/>
      <c r="AZ22225" s="115"/>
    </row>
    <row r="22226" spans="9:52" s="180" customFormat="1" x14ac:dyDescent="0.25">
      <c r="I22226" s="203"/>
      <c r="AZ22226" s="115"/>
    </row>
    <row r="22227" spans="9:52" s="180" customFormat="1" x14ac:dyDescent="0.25">
      <c r="I22227" s="203"/>
      <c r="AZ22227" s="115"/>
    </row>
    <row r="22228" spans="9:52" s="180" customFormat="1" x14ac:dyDescent="0.25">
      <c r="I22228" s="203"/>
      <c r="AZ22228" s="115"/>
    </row>
    <row r="22229" spans="9:52" s="180" customFormat="1" x14ac:dyDescent="0.25">
      <c r="I22229" s="203"/>
      <c r="AZ22229" s="115"/>
    </row>
    <row r="22230" spans="9:52" s="180" customFormat="1" x14ac:dyDescent="0.25">
      <c r="I22230" s="203"/>
      <c r="AZ22230" s="115"/>
    </row>
    <row r="22231" spans="9:52" s="180" customFormat="1" x14ac:dyDescent="0.25">
      <c r="I22231" s="203"/>
      <c r="AZ22231" s="115"/>
    </row>
    <row r="22232" spans="9:52" s="180" customFormat="1" x14ac:dyDescent="0.25">
      <c r="I22232" s="203"/>
      <c r="AZ22232" s="115"/>
    </row>
    <row r="22233" spans="9:52" s="180" customFormat="1" x14ac:dyDescent="0.25">
      <c r="I22233" s="203"/>
      <c r="AZ22233" s="115"/>
    </row>
    <row r="22234" spans="9:52" s="180" customFormat="1" x14ac:dyDescent="0.25">
      <c r="I22234" s="203"/>
      <c r="AZ22234" s="115"/>
    </row>
    <row r="22235" spans="9:52" s="180" customFormat="1" x14ac:dyDescent="0.25">
      <c r="I22235" s="203"/>
      <c r="AZ22235" s="115"/>
    </row>
    <row r="22236" spans="9:52" s="180" customFormat="1" x14ac:dyDescent="0.25">
      <c r="I22236" s="203"/>
      <c r="AZ22236" s="115"/>
    </row>
    <row r="22237" spans="9:52" s="180" customFormat="1" x14ac:dyDescent="0.25">
      <c r="I22237" s="203"/>
      <c r="AZ22237" s="115"/>
    </row>
    <row r="22238" spans="9:52" s="180" customFormat="1" x14ac:dyDescent="0.25">
      <c r="I22238" s="203"/>
      <c r="AZ22238" s="115"/>
    </row>
    <row r="22239" spans="9:52" s="180" customFormat="1" x14ac:dyDescent="0.25">
      <c r="I22239" s="203"/>
      <c r="AZ22239" s="115"/>
    </row>
    <row r="22240" spans="9:52" s="180" customFormat="1" x14ac:dyDescent="0.25">
      <c r="I22240" s="203"/>
      <c r="AZ22240" s="115"/>
    </row>
    <row r="22241" spans="9:52" s="180" customFormat="1" x14ac:dyDescent="0.25">
      <c r="I22241" s="203"/>
      <c r="AZ22241" s="115"/>
    </row>
    <row r="22242" spans="9:52" s="180" customFormat="1" x14ac:dyDescent="0.25">
      <c r="I22242" s="203"/>
      <c r="AZ22242" s="115"/>
    </row>
    <row r="22243" spans="9:52" s="180" customFormat="1" x14ac:dyDescent="0.25">
      <c r="I22243" s="203"/>
      <c r="AZ22243" s="115"/>
    </row>
    <row r="22244" spans="9:52" s="180" customFormat="1" x14ac:dyDescent="0.25">
      <c r="I22244" s="203"/>
      <c r="AZ22244" s="115"/>
    </row>
    <row r="22245" spans="9:52" s="180" customFormat="1" x14ac:dyDescent="0.25">
      <c r="I22245" s="203"/>
      <c r="AZ22245" s="115"/>
    </row>
    <row r="22246" spans="9:52" s="180" customFormat="1" x14ac:dyDescent="0.25">
      <c r="I22246" s="203"/>
      <c r="AZ22246" s="115"/>
    </row>
    <row r="22247" spans="9:52" s="180" customFormat="1" x14ac:dyDescent="0.25">
      <c r="I22247" s="203"/>
      <c r="AZ22247" s="115"/>
    </row>
    <row r="22248" spans="9:52" s="180" customFormat="1" x14ac:dyDescent="0.25">
      <c r="I22248" s="203"/>
      <c r="AZ22248" s="115"/>
    </row>
    <row r="22249" spans="9:52" s="180" customFormat="1" x14ac:dyDescent="0.25">
      <c r="I22249" s="203"/>
      <c r="AZ22249" s="115"/>
    </row>
    <row r="22250" spans="9:52" s="180" customFormat="1" x14ac:dyDescent="0.25">
      <c r="I22250" s="203"/>
      <c r="AZ22250" s="115"/>
    </row>
    <row r="22251" spans="9:52" s="180" customFormat="1" x14ac:dyDescent="0.25">
      <c r="I22251" s="203"/>
      <c r="AZ22251" s="115"/>
    </row>
    <row r="22252" spans="9:52" s="180" customFormat="1" x14ac:dyDescent="0.25">
      <c r="I22252" s="203"/>
      <c r="AZ22252" s="115"/>
    </row>
    <row r="22253" spans="9:52" s="180" customFormat="1" x14ac:dyDescent="0.25">
      <c r="I22253" s="203"/>
      <c r="AZ22253" s="115"/>
    </row>
    <row r="22254" spans="9:52" s="180" customFormat="1" x14ac:dyDescent="0.25">
      <c r="I22254" s="203"/>
      <c r="AZ22254" s="115"/>
    </row>
    <row r="22255" spans="9:52" s="180" customFormat="1" x14ac:dyDescent="0.25">
      <c r="I22255" s="203"/>
      <c r="AZ22255" s="115"/>
    </row>
    <row r="22256" spans="9:52" s="180" customFormat="1" x14ac:dyDescent="0.25">
      <c r="I22256" s="203"/>
      <c r="AZ22256" s="115"/>
    </row>
    <row r="22257" spans="9:52" s="180" customFormat="1" x14ac:dyDescent="0.25">
      <c r="I22257" s="203"/>
      <c r="AZ22257" s="115"/>
    </row>
    <row r="22258" spans="9:52" s="180" customFormat="1" x14ac:dyDescent="0.25">
      <c r="I22258" s="203"/>
      <c r="AZ22258" s="115"/>
    </row>
    <row r="22259" spans="9:52" s="180" customFormat="1" x14ac:dyDescent="0.25">
      <c r="I22259" s="203"/>
      <c r="AZ22259" s="115"/>
    </row>
    <row r="22260" spans="9:52" s="180" customFormat="1" x14ac:dyDescent="0.25">
      <c r="I22260" s="203"/>
      <c r="AZ22260" s="115"/>
    </row>
    <row r="22261" spans="9:52" s="180" customFormat="1" x14ac:dyDescent="0.25">
      <c r="I22261" s="203"/>
      <c r="AZ22261" s="115"/>
    </row>
    <row r="22262" spans="9:52" s="180" customFormat="1" x14ac:dyDescent="0.25">
      <c r="I22262" s="203"/>
      <c r="AZ22262" s="115"/>
    </row>
    <row r="22263" spans="9:52" s="180" customFormat="1" x14ac:dyDescent="0.25">
      <c r="I22263" s="203"/>
      <c r="AZ22263" s="115"/>
    </row>
    <row r="22264" spans="9:52" s="180" customFormat="1" x14ac:dyDescent="0.25">
      <c r="I22264" s="203"/>
      <c r="AZ22264" s="115"/>
    </row>
    <row r="22265" spans="9:52" s="180" customFormat="1" x14ac:dyDescent="0.25">
      <c r="I22265" s="203"/>
      <c r="AZ22265" s="115"/>
    </row>
    <row r="22266" spans="9:52" s="180" customFormat="1" x14ac:dyDescent="0.25">
      <c r="I22266" s="203"/>
      <c r="AZ22266" s="115"/>
    </row>
    <row r="22267" spans="9:52" s="180" customFormat="1" x14ac:dyDescent="0.25">
      <c r="I22267" s="203"/>
      <c r="AZ22267" s="115"/>
    </row>
    <row r="22268" spans="9:52" s="180" customFormat="1" x14ac:dyDescent="0.25">
      <c r="I22268" s="203"/>
      <c r="AZ22268" s="115"/>
    </row>
    <row r="22269" spans="9:52" s="180" customFormat="1" x14ac:dyDescent="0.25">
      <c r="I22269" s="203"/>
      <c r="AZ22269" s="115"/>
    </row>
    <row r="22270" spans="9:52" s="180" customFormat="1" x14ac:dyDescent="0.25">
      <c r="I22270" s="203"/>
      <c r="AZ22270" s="115"/>
    </row>
    <row r="22271" spans="9:52" s="180" customFormat="1" x14ac:dyDescent="0.25">
      <c r="I22271" s="203"/>
      <c r="AZ22271" s="115"/>
    </row>
    <row r="22272" spans="9:52" s="180" customFormat="1" x14ac:dyDescent="0.25">
      <c r="I22272" s="203"/>
      <c r="AZ22272" s="115"/>
    </row>
    <row r="22273" spans="9:52" s="180" customFormat="1" x14ac:dyDescent="0.25">
      <c r="I22273" s="203"/>
      <c r="AZ22273" s="115"/>
    </row>
    <row r="22274" spans="9:52" s="180" customFormat="1" x14ac:dyDescent="0.25">
      <c r="I22274" s="203"/>
      <c r="AZ22274" s="115"/>
    </row>
    <row r="22275" spans="9:52" s="180" customFormat="1" x14ac:dyDescent="0.25">
      <c r="I22275" s="203"/>
      <c r="AZ22275" s="115"/>
    </row>
    <row r="22276" spans="9:52" s="180" customFormat="1" x14ac:dyDescent="0.25">
      <c r="I22276" s="203"/>
      <c r="AZ22276" s="115"/>
    </row>
    <row r="22277" spans="9:52" s="180" customFormat="1" x14ac:dyDescent="0.25">
      <c r="I22277" s="203"/>
      <c r="AZ22277" s="115"/>
    </row>
    <row r="22278" spans="9:52" s="180" customFormat="1" x14ac:dyDescent="0.25">
      <c r="I22278" s="203"/>
      <c r="AZ22278" s="115"/>
    </row>
    <row r="22279" spans="9:52" s="180" customFormat="1" x14ac:dyDescent="0.25">
      <c r="I22279" s="203"/>
      <c r="AZ22279" s="115"/>
    </row>
    <row r="22280" spans="9:52" s="180" customFormat="1" x14ac:dyDescent="0.25">
      <c r="I22280" s="203"/>
      <c r="AZ22280" s="115"/>
    </row>
    <row r="22281" spans="9:52" s="180" customFormat="1" x14ac:dyDescent="0.25">
      <c r="I22281" s="203"/>
      <c r="AZ22281" s="115"/>
    </row>
    <row r="22282" spans="9:52" s="180" customFormat="1" x14ac:dyDescent="0.25">
      <c r="I22282" s="203"/>
      <c r="AZ22282" s="115"/>
    </row>
    <row r="22283" spans="9:52" s="180" customFormat="1" x14ac:dyDescent="0.25">
      <c r="I22283" s="203"/>
      <c r="AZ22283" s="115"/>
    </row>
    <row r="22284" spans="9:52" s="180" customFormat="1" x14ac:dyDescent="0.25">
      <c r="I22284" s="203"/>
      <c r="AZ22284" s="115"/>
    </row>
    <row r="22285" spans="9:52" s="180" customFormat="1" x14ac:dyDescent="0.25">
      <c r="I22285" s="203"/>
      <c r="AZ22285" s="115"/>
    </row>
    <row r="22286" spans="9:52" s="180" customFormat="1" x14ac:dyDescent="0.25">
      <c r="I22286" s="203"/>
      <c r="AZ22286" s="115"/>
    </row>
    <row r="22287" spans="9:52" s="180" customFormat="1" x14ac:dyDescent="0.25">
      <c r="I22287" s="203"/>
      <c r="AZ22287" s="115"/>
    </row>
    <row r="22288" spans="9:52" s="180" customFormat="1" x14ac:dyDescent="0.25">
      <c r="I22288" s="203"/>
      <c r="AZ22288" s="115"/>
    </row>
    <row r="22289" spans="9:52" s="180" customFormat="1" x14ac:dyDescent="0.25">
      <c r="I22289" s="203"/>
      <c r="AZ22289" s="115"/>
    </row>
    <row r="22290" spans="9:52" s="180" customFormat="1" x14ac:dyDescent="0.25">
      <c r="I22290" s="203"/>
      <c r="AZ22290" s="115"/>
    </row>
    <row r="22291" spans="9:52" s="180" customFormat="1" x14ac:dyDescent="0.25">
      <c r="I22291" s="203"/>
      <c r="AZ22291" s="115"/>
    </row>
    <row r="22292" spans="9:52" s="180" customFormat="1" x14ac:dyDescent="0.25">
      <c r="I22292" s="203"/>
      <c r="AZ22292" s="115"/>
    </row>
    <row r="22293" spans="9:52" s="180" customFormat="1" x14ac:dyDescent="0.25">
      <c r="I22293" s="203"/>
      <c r="AZ22293" s="115"/>
    </row>
    <row r="22294" spans="9:52" s="180" customFormat="1" x14ac:dyDescent="0.25">
      <c r="I22294" s="203"/>
      <c r="AZ22294" s="115"/>
    </row>
    <row r="22295" spans="9:52" s="180" customFormat="1" x14ac:dyDescent="0.25">
      <c r="I22295" s="203"/>
      <c r="AZ22295" s="115"/>
    </row>
    <row r="22296" spans="9:52" s="180" customFormat="1" x14ac:dyDescent="0.25">
      <c r="I22296" s="203"/>
      <c r="AZ22296" s="115"/>
    </row>
    <row r="22297" spans="9:52" s="180" customFormat="1" x14ac:dyDescent="0.25">
      <c r="I22297" s="203"/>
      <c r="AZ22297" s="115"/>
    </row>
    <row r="22298" spans="9:52" s="180" customFormat="1" x14ac:dyDescent="0.25">
      <c r="I22298" s="203"/>
      <c r="AZ22298" s="115"/>
    </row>
    <row r="22299" spans="9:52" s="180" customFormat="1" x14ac:dyDescent="0.25">
      <c r="I22299" s="203"/>
      <c r="AZ22299" s="115"/>
    </row>
    <row r="22300" spans="9:52" s="180" customFormat="1" x14ac:dyDescent="0.25">
      <c r="I22300" s="203"/>
      <c r="AZ22300" s="115"/>
    </row>
    <row r="22301" spans="9:52" s="180" customFormat="1" x14ac:dyDescent="0.25">
      <c r="I22301" s="203"/>
      <c r="AZ22301" s="115"/>
    </row>
    <row r="22302" spans="9:52" s="180" customFormat="1" x14ac:dyDescent="0.25">
      <c r="I22302" s="203"/>
      <c r="AZ22302" s="115"/>
    </row>
    <row r="22303" spans="9:52" s="180" customFormat="1" x14ac:dyDescent="0.25">
      <c r="I22303" s="203"/>
      <c r="AZ22303" s="115"/>
    </row>
    <row r="22304" spans="9:52" s="180" customFormat="1" x14ac:dyDescent="0.25">
      <c r="I22304" s="203"/>
      <c r="AZ22304" s="115"/>
    </row>
    <row r="22305" spans="9:52" s="180" customFormat="1" x14ac:dyDescent="0.25">
      <c r="I22305" s="203"/>
      <c r="AZ22305" s="115"/>
    </row>
    <row r="22306" spans="9:52" s="180" customFormat="1" x14ac:dyDescent="0.25">
      <c r="I22306" s="203"/>
      <c r="AZ22306" s="115"/>
    </row>
    <row r="22307" spans="9:52" s="180" customFormat="1" x14ac:dyDescent="0.25">
      <c r="I22307" s="203"/>
      <c r="AZ22307" s="115"/>
    </row>
    <row r="22308" spans="9:52" s="180" customFormat="1" x14ac:dyDescent="0.25">
      <c r="I22308" s="203"/>
      <c r="AZ22308" s="115"/>
    </row>
    <row r="22309" spans="9:52" s="180" customFormat="1" x14ac:dyDescent="0.25">
      <c r="I22309" s="203"/>
      <c r="AZ22309" s="115"/>
    </row>
    <row r="22310" spans="9:52" s="180" customFormat="1" x14ac:dyDescent="0.25">
      <c r="I22310" s="203"/>
      <c r="AZ22310" s="115"/>
    </row>
    <row r="22311" spans="9:52" s="180" customFormat="1" x14ac:dyDescent="0.25">
      <c r="I22311" s="203"/>
      <c r="AZ22311" s="115"/>
    </row>
    <row r="22312" spans="9:52" s="180" customFormat="1" x14ac:dyDescent="0.25">
      <c r="I22312" s="203"/>
      <c r="AZ22312" s="115"/>
    </row>
    <row r="22313" spans="9:52" s="180" customFormat="1" x14ac:dyDescent="0.25">
      <c r="I22313" s="203"/>
      <c r="AZ22313" s="115"/>
    </row>
    <row r="22314" spans="9:52" s="180" customFormat="1" x14ac:dyDescent="0.25">
      <c r="I22314" s="203"/>
      <c r="AZ22314" s="115"/>
    </row>
    <row r="22315" spans="9:52" s="180" customFormat="1" x14ac:dyDescent="0.25">
      <c r="I22315" s="203"/>
      <c r="AZ22315" s="115"/>
    </row>
    <row r="22316" spans="9:52" s="180" customFormat="1" x14ac:dyDescent="0.25">
      <c r="I22316" s="203"/>
      <c r="AZ22316" s="115"/>
    </row>
    <row r="22317" spans="9:52" s="180" customFormat="1" x14ac:dyDescent="0.25">
      <c r="I22317" s="203"/>
      <c r="AZ22317" s="115"/>
    </row>
    <row r="22318" spans="9:52" s="180" customFormat="1" x14ac:dyDescent="0.25">
      <c r="I22318" s="203"/>
      <c r="AZ22318" s="115"/>
    </row>
    <row r="22319" spans="9:52" s="180" customFormat="1" x14ac:dyDescent="0.25">
      <c r="I22319" s="203"/>
      <c r="AZ22319" s="115"/>
    </row>
    <row r="22320" spans="9:52" s="180" customFormat="1" x14ac:dyDescent="0.25">
      <c r="I22320" s="203"/>
      <c r="AZ22320" s="115"/>
    </row>
    <row r="22321" spans="9:52" s="180" customFormat="1" x14ac:dyDescent="0.25">
      <c r="I22321" s="203"/>
      <c r="AZ22321" s="115"/>
    </row>
    <row r="22322" spans="9:52" s="180" customFormat="1" x14ac:dyDescent="0.25">
      <c r="I22322" s="203"/>
      <c r="AZ22322" s="115"/>
    </row>
    <row r="22323" spans="9:52" s="180" customFormat="1" x14ac:dyDescent="0.25">
      <c r="I22323" s="203"/>
      <c r="AZ22323" s="115"/>
    </row>
    <row r="22324" spans="9:52" s="180" customFormat="1" x14ac:dyDescent="0.25">
      <c r="I22324" s="203"/>
      <c r="AZ22324" s="115"/>
    </row>
    <row r="22325" spans="9:52" s="180" customFormat="1" x14ac:dyDescent="0.25">
      <c r="I22325" s="203"/>
      <c r="AZ22325" s="115"/>
    </row>
    <row r="22326" spans="9:52" s="180" customFormat="1" x14ac:dyDescent="0.25">
      <c r="I22326" s="203"/>
      <c r="AZ22326" s="115"/>
    </row>
    <row r="22327" spans="9:52" s="180" customFormat="1" x14ac:dyDescent="0.25">
      <c r="I22327" s="203"/>
      <c r="AZ22327" s="115"/>
    </row>
    <row r="22328" spans="9:52" s="180" customFormat="1" x14ac:dyDescent="0.25">
      <c r="I22328" s="203"/>
      <c r="AZ22328" s="115"/>
    </row>
    <row r="22329" spans="9:52" s="180" customFormat="1" x14ac:dyDescent="0.25">
      <c r="I22329" s="203"/>
      <c r="AZ22329" s="115"/>
    </row>
    <row r="22330" spans="9:52" s="180" customFormat="1" x14ac:dyDescent="0.25">
      <c r="I22330" s="203"/>
      <c r="AZ22330" s="115"/>
    </row>
    <row r="22331" spans="9:52" s="180" customFormat="1" x14ac:dyDescent="0.25">
      <c r="I22331" s="203"/>
      <c r="AZ22331" s="115"/>
    </row>
    <row r="22332" spans="9:52" s="180" customFormat="1" x14ac:dyDescent="0.25">
      <c r="I22332" s="203"/>
      <c r="AZ22332" s="115"/>
    </row>
    <row r="22333" spans="9:52" s="180" customFormat="1" x14ac:dyDescent="0.25">
      <c r="I22333" s="203"/>
      <c r="AZ22333" s="115"/>
    </row>
    <row r="22334" spans="9:52" s="180" customFormat="1" x14ac:dyDescent="0.25">
      <c r="I22334" s="203"/>
      <c r="AZ22334" s="115"/>
    </row>
    <row r="22335" spans="9:52" s="180" customFormat="1" x14ac:dyDescent="0.25">
      <c r="I22335" s="203"/>
      <c r="AZ22335" s="115"/>
    </row>
    <row r="22336" spans="9:52" s="180" customFormat="1" x14ac:dyDescent="0.25">
      <c r="I22336" s="203"/>
      <c r="AZ22336" s="115"/>
    </row>
    <row r="22337" spans="9:52" s="180" customFormat="1" x14ac:dyDescent="0.25">
      <c r="I22337" s="203"/>
      <c r="AZ22337" s="115"/>
    </row>
    <row r="22338" spans="9:52" s="180" customFormat="1" x14ac:dyDescent="0.25">
      <c r="I22338" s="203"/>
      <c r="AZ22338" s="115"/>
    </row>
    <row r="22339" spans="9:52" s="180" customFormat="1" x14ac:dyDescent="0.25">
      <c r="I22339" s="203"/>
      <c r="AZ22339" s="115"/>
    </row>
    <row r="22340" spans="9:52" s="180" customFormat="1" x14ac:dyDescent="0.25">
      <c r="I22340" s="203"/>
      <c r="AZ22340" s="115"/>
    </row>
    <row r="22341" spans="9:52" s="180" customFormat="1" x14ac:dyDescent="0.25">
      <c r="I22341" s="203"/>
      <c r="AZ22341" s="115"/>
    </row>
    <row r="22342" spans="9:52" s="180" customFormat="1" x14ac:dyDescent="0.25">
      <c r="I22342" s="203"/>
      <c r="AZ22342" s="115"/>
    </row>
    <row r="22343" spans="9:52" s="180" customFormat="1" x14ac:dyDescent="0.25">
      <c r="I22343" s="203"/>
      <c r="AZ22343" s="115"/>
    </row>
    <row r="22344" spans="9:52" s="180" customFormat="1" x14ac:dyDescent="0.25">
      <c r="I22344" s="203"/>
      <c r="AZ22344" s="115"/>
    </row>
    <row r="22345" spans="9:52" s="180" customFormat="1" x14ac:dyDescent="0.25">
      <c r="I22345" s="203"/>
      <c r="AZ22345" s="115"/>
    </row>
    <row r="22346" spans="9:52" s="180" customFormat="1" x14ac:dyDescent="0.25">
      <c r="I22346" s="203"/>
      <c r="AZ22346" s="115"/>
    </row>
    <row r="22347" spans="9:52" s="180" customFormat="1" x14ac:dyDescent="0.25">
      <c r="I22347" s="203"/>
      <c r="AZ22347" s="115"/>
    </row>
    <row r="22348" spans="9:52" s="180" customFormat="1" x14ac:dyDescent="0.25">
      <c r="I22348" s="203"/>
      <c r="AZ22348" s="115"/>
    </row>
    <row r="22349" spans="9:52" s="180" customFormat="1" x14ac:dyDescent="0.25">
      <c r="I22349" s="203"/>
      <c r="AZ22349" s="115"/>
    </row>
    <row r="22350" spans="9:52" s="180" customFormat="1" x14ac:dyDescent="0.25">
      <c r="I22350" s="203"/>
      <c r="AZ22350" s="115"/>
    </row>
    <row r="22351" spans="9:52" s="180" customFormat="1" x14ac:dyDescent="0.25">
      <c r="I22351" s="203"/>
      <c r="AZ22351" s="115"/>
    </row>
    <row r="22352" spans="9:52" s="180" customFormat="1" x14ac:dyDescent="0.25">
      <c r="I22352" s="203"/>
      <c r="AZ22352" s="115"/>
    </row>
    <row r="22353" spans="9:52" s="180" customFormat="1" x14ac:dyDescent="0.25">
      <c r="I22353" s="203"/>
      <c r="AZ22353" s="115"/>
    </row>
    <row r="22354" spans="9:52" s="180" customFormat="1" x14ac:dyDescent="0.25">
      <c r="I22354" s="203"/>
      <c r="AZ22354" s="115"/>
    </row>
    <row r="22355" spans="9:52" s="180" customFormat="1" x14ac:dyDescent="0.25">
      <c r="I22355" s="203"/>
      <c r="AZ22355" s="115"/>
    </row>
    <row r="22356" spans="9:52" s="180" customFormat="1" x14ac:dyDescent="0.25">
      <c r="I22356" s="203"/>
      <c r="AZ22356" s="115"/>
    </row>
    <row r="22357" spans="9:52" s="180" customFormat="1" x14ac:dyDescent="0.25">
      <c r="I22357" s="203"/>
      <c r="AZ22357" s="115"/>
    </row>
    <row r="22358" spans="9:52" s="180" customFormat="1" x14ac:dyDescent="0.25">
      <c r="I22358" s="203"/>
      <c r="AZ22358" s="115"/>
    </row>
    <row r="22359" spans="9:52" s="180" customFormat="1" x14ac:dyDescent="0.25">
      <c r="I22359" s="203"/>
      <c r="AZ22359" s="115"/>
    </row>
    <row r="22360" spans="9:52" s="180" customFormat="1" x14ac:dyDescent="0.25">
      <c r="I22360" s="203"/>
      <c r="AZ22360" s="115"/>
    </row>
    <row r="22361" spans="9:52" s="180" customFormat="1" x14ac:dyDescent="0.25">
      <c r="I22361" s="203"/>
      <c r="AZ22361" s="115"/>
    </row>
    <row r="22362" spans="9:52" s="180" customFormat="1" x14ac:dyDescent="0.25">
      <c r="I22362" s="203"/>
      <c r="AZ22362" s="115"/>
    </row>
    <row r="22363" spans="9:52" s="180" customFormat="1" x14ac:dyDescent="0.25">
      <c r="I22363" s="203"/>
      <c r="AZ22363" s="115"/>
    </row>
    <row r="22364" spans="9:52" s="180" customFormat="1" x14ac:dyDescent="0.25">
      <c r="I22364" s="203"/>
      <c r="AZ22364" s="115"/>
    </row>
    <row r="22365" spans="9:52" s="180" customFormat="1" x14ac:dyDescent="0.25">
      <c r="I22365" s="203"/>
      <c r="AZ22365" s="115"/>
    </row>
    <row r="22366" spans="9:52" s="180" customFormat="1" x14ac:dyDescent="0.25">
      <c r="I22366" s="203"/>
      <c r="AZ22366" s="115"/>
    </row>
    <row r="22367" spans="9:52" s="180" customFormat="1" x14ac:dyDescent="0.25">
      <c r="I22367" s="203"/>
      <c r="AZ22367" s="115"/>
    </row>
    <row r="22368" spans="9:52" s="180" customFormat="1" x14ac:dyDescent="0.25">
      <c r="I22368" s="203"/>
      <c r="AZ22368" s="115"/>
    </row>
    <row r="22369" spans="9:52" s="180" customFormat="1" x14ac:dyDescent="0.25">
      <c r="I22369" s="203"/>
      <c r="AZ22369" s="115"/>
    </row>
    <row r="22370" spans="9:52" s="180" customFormat="1" x14ac:dyDescent="0.25">
      <c r="I22370" s="203"/>
      <c r="AZ22370" s="115"/>
    </row>
    <row r="22371" spans="9:52" s="180" customFormat="1" x14ac:dyDescent="0.25">
      <c r="I22371" s="203"/>
      <c r="AZ22371" s="115"/>
    </row>
    <row r="22372" spans="9:52" s="180" customFormat="1" x14ac:dyDescent="0.25">
      <c r="I22372" s="203"/>
      <c r="AZ22372" s="115"/>
    </row>
    <row r="22373" spans="9:52" s="180" customFormat="1" x14ac:dyDescent="0.25">
      <c r="I22373" s="203"/>
      <c r="AZ22373" s="115"/>
    </row>
    <row r="22374" spans="9:52" s="180" customFormat="1" x14ac:dyDescent="0.25">
      <c r="I22374" s="203"/>
      <c r="AZ22374" s="115"/>
    </row>
    <row r="22375" spans="9:52" s="180" customFormat="1" x14ac:dyDescent="0.25">
      <c r="I22375" s="203"/>
      <c r="AZ22375" s="115"/>
    </row>
    <row r="22376" spans="9:52" s="180" customFormat="1" x14ac:dyDescent="0.25">
      <c r="I22376" s="203"/>
      <c r="AZ22376" s="115"/>
    </row>
    <row r="22377" spans="9:52" s="180" customFormat="1" x14ac:dyDescent="0.25">
      <c r="I22377" s="203"/>
      <c r="AZ22377" s="115"/>
    </row>
    <row r="22378" spans="9:52" s="180" customFormat="1" x14ac:dyDescent="0.25">
      <c r="I22378" s="203"/>
      <c r="AZ22378" s="115"/>
    </row>
    <row r="22379" spans="9:52" s="180" customFormat="1" x14ac:dyDescent="0.25">
      <c r="I22379" s="203"/>
      <c r="AZ22379" s="115"/>
    </row>
    <row r="22380" spans="9:52" s="180" customFormat="1" x14ac:dyDescent="0.25">
      <c r="I22380" s="203"/>
      <c r="AZ22380" s="115"/>
    </row>
    <row r="22381" spans="9:52" s="180" customFormat="1" x14ac:dyDescent="0.25">
      <c r="I22381" s="203"/>
      <c r="AZ22381" s="115"/>
    </row>
    <row r="22382" spans="9:52" s="180" customFormat="1" x14ac:dyDescent="0.25">
      <c r="I22382" s="203"/>
      <c r="AZ22382" s="115"/>
    </row>
    <row r="22383" spans="9:52" s="180" customFormat="1" x14ac:dyDescent="0.25">
      <c r="I22383" s="203"/>
      <c r="AZ22383" s="115"/>
    </row>
    <row r="22384" spans="9:52" s="180" customFormat="1" x14ac:dyDescent="0.25">
      <c r="I22384" s="203"/>
      <c r="AZ22384" s="115"/>
    </row>
    <row r="22385" spans="9:52" s="180" customFormat="1" x14ac:dyDescent="0.25">
      <c r="I22385" s="203"/>
      <c r="AZ22385" s="115"/>
    </row>
    <row r="22386" spans="9:52" s="180" customFormat="1" x14ac:dyDescent="0.25">
      <c r="I22386" s="203"/>
      <c r="AZ22386" s="115"/>
    </row>
    <row r="22387" spans="9:52" s="180" customFormat="1" x14ac:dyDescent="0.25">
      <c r="I22387" s="203"/>
      <c r="AZ22387" s="115"/>
    </row>
    <row r="22388" spans="9:52" s="180" customFormat="1" x14ac:dyDescent="0.25">
      <c r="I22388" s="203"/>
      <c r="AZ22388" s="115"/>
    </row>
    <row r="22389" spans="9:52" s="180" customFormat="1" x14ac:dyDescent="0.25">
      <c r="I22389" s="203"/>
      <c r="AZ22389" s="115"/>
    </row>
    <row r="22390" spans="9:52" s="180" customFormat="1" x14ac:dyDescent="0.25">
      <c r="I22390" s="203"/>
      <c r="AZ22390" s="115"/>
    </row>
    <row r="22391" spans="9:52" s="180" customFormat="1" x14ac:dyDescent="0.25">
      <c r="I22391" s="203"/>
      <c r="AZ22391" s="115"/>
    </row>
    <row r="22392" spans="9:52" s="180" customFormat="1" x14ac:dyDescent="0.25">
      <c r="I22392" s="203"/>
      <c r="AZ22392" s="115"/>
    </row>
    <row r="22393" spans="9:52" s="180" customFormat="1" x14ac:dyDescent="0.25">
      <c r="I22393" s="203"/>
      <c r="AZ22393" s="115"/>
    </row>
    <row r="22394" spans="9:52" s="180" customFormat="1" x14ac:dyDescent="0.25">
      <c r="I22394" s="203"/>
      <c r="AZ22394" s="115"/>
    </row>
    <row r="22395" spans="9:52" s="180" customFormat="1" x14ac:dyDescent="0.25">
      <c r="I22395" s="203"/>
      <c r="AZ22395" s="115"/>
    </row>
    <row r="22396" spans="9:52" s="180" customFormat="1" x14ac:dyDescent="0.25">
      <c r="I22396" s="203"/>
      <c r="AZ22396" s="115"/>
    </row>
    <row r="22397" spans="9:52" s="180" customFormat="1" x14ac:dyDescent="0.25">
      <c r="I22397" s="203"/>
      <c r="AZ22397" s="115"/>
    </row>
    <row r="22398" spans="9:52" s="180" customFormat="1" x14ac:dyDescent="0.25">
      <c r="I22398" s="203"/>
      <c r="AZ22398" s="115"/>
    </row>
    <row r="22399" spans="9:52" s="180" customFormat="1" x14ac:dyDescent="0.25">
      <c r="I22399" s="203"/>
      <c r="AZ22399" s="115"/>
    </row>
    <row r="22400" spans="9:52" s="180" customFormat="1" x14ac:dyDescent="0.25">
      <c r="I22400" s="203"/>
      <c r="AZ22400" s="115"/>
    </row>
    <row r="22401" spans="9:52" s="180" customFormat="1" x14ac:dyDescent="0.25">
      <c r="I22401" s="203"/>
      <c r="AZ22401" s="115"/>
    </row>
    <row r="22402" spans="9:52" s="180" customFormat="1" x14ac:dyDescent="0.25">
      <c r="I22402" s="203"/>
      <c r="AZ22402" s="115"/>
    </row>
    <row r="22403" spans="9:52" s="180" customFormat="1" x14ac:dyDescent="0.25">
      <c r="I22403" s="203"/>
      <c r="AZ22403" s="115"/>
    </row>
    <row r="22404" spans="9:52" s="180" customFormat="1" x14ac:dyDescent="0.25">
      <c r="I22404" s="203"/>
      <c r="AZ22404" s="115"/>
    </row>
    <row r="22405" spans="9:52" s="180" customFormat="1" x14ac:dyDescent="0.25">
      <c r="I22405" s="203"/>
      <c r="AZ22405" s="115"/>
    </row>
    <row r="22406" spans="9:52" s="180" customFormat="1" x14ac:dyDescent="0.25">
      <c r="I22406" s="203"/>
      <c r="AZ22406" s="115"/>
    </row>
    <row r="22407" spans="9:52" s="180" customFormat="1" x14ac:dyDescent="0.25">
      <c r="I22407" s="203"/>
      <c r="AZ22407" s="115"/>
    </row>
    <row r="22408" spans="9:52" s="180" customFormat="1" x14ac:dyDescent="0.25">
      <c r="I22408" s="203"/>
      <c r="AZ22408" s="115"/>
    </row>
    <row r="22409" spans="9:52" s="180" customFormat="1" x14ac:dyDescent="0.25">
      <c r="I22409" s="203"/>
      <c r="AZ22409" s="115"/>
    </row>
    <row r="22410" spans="9:52" s="180" customFormat="1" x14ac:dyDescent="0.25">
      <c r="I22410" s="203"/>
      <c r="AZ22410" s="115"/>
    </row>
    <row r="22411" spans="9:52" s="180" customFormat="1" x14ac:dyDescent="0.25">
      <c r="I22411" s="203"/>
      <c r="AZ22411" s="115"/>
    </row>
    <row r="22412" spans="9:52" s="180" customFormat="1" x14ac:dyDescent="0.25">
      <c r="I22412" s="203"/>
      <c r="AZ22412" s="115"/>
    </row>
    <row r="22413" spans="9:52" s="180" customFormat="1" x14ac:dyDescent="0.25">
      <c r="I22413" s="203"/>
      <c r="AZ22413" s="115"/>
    </row>
    <row r="22414" spans="9:52" s="180" customFormat="1" x14ac:dyDescent="0.25">
      <c r="I22414" s="203"/>
      <c r="AZ22414" s="115"/>
    </row>
    <row r="22415" spans="9:52" s="180" customFormat="1" x14ac:dyDescent="0.25">
      <c r="I22415" s="203"/>
      <c r="AZ22415" s="115"/>
    </row>
    <row r="22416" spans="9:52" s="180" customFormat="1" x14ac:dyDescent="0.25">
      <c r="I22416" s="203"/>
      <c r="AZ22416" s="115"/>
    </row>
    <row r="22417" spans="9:52" s="180" customFormat="1" x14ac:dyDescent="0.25">
      <c r="I22417" s="203"/>
      <c r="AZ22417" s="115"/>
    </row>
    <row r="22418" spans="9:52" s="180" customFormat="1" x14ac:dyDescent="0.25">
      <c r="I22418" s="203"/>
      <c r="AZ22418" s="115"/>
    </row>
    <row r="22419" spans="9:52" s="180" customFormat="1" x14ac:dyDescent="0.25">
      <c r="I22419" s="203"/>
      <c r="AZ22419" s="115"/>
    </row>
    <row r="22420" spans="9:52" s="180" customFormat="1" x14ac:dyDescent="0.25">
      <c r="I22420" s="203"/>
      <c r="AZ22420" s="115"/>
    </row>
    <row r="22421" spans="9:52" s="180" customFormat="1" x14ac:dyDescent="0.25">
      <c r="I22421" s="203"/>
      <c r="AZ22421" s="115"/>
    </row>
    <row r="22422" spans="9:52" s="180" customFormat="1" x14ac:dyDescent="0.25">
      <c r="I22422" s="203"/>
      <c r="AZ22422" s="115"/>
    </row>
    <row r="22423" spans="9:52" s="180" customFormat="1" x14ac:dyDescent="0.25">
      <c r="I22423" s="203"/>
      <c r="AZ22423" s="115"/>
    </row>
    <row r="22424" spans="9:52" s="180" customFormat="1" x14ac:dyDescent="0.25">
      <c r="I22424" s="203"/>
      <c r="AZ22424" s="115"/>
    </row>
    <row r="22425" spans="9:52" s="180" customFormat="1" x14ac:dyDescent="0.25">
      <c r="I22425" s="203"/>
      <c r="AZ22425" s="115"/>
    </row>
    <row r="22426" spans="9:52" s="180" customFormat="1" x14ac:dyDescent="0.25">
      <c r="I22426" s="203"/>
      <c r="AZ22426" s="115"/>
    </row>
    <row r="22427" spans="9:52" s="180" customFormat="1" x14ac:dyDescent="0.25">
      <c r="I22427" s="203"/>
      <c r="AZ22427" s="115"/>
    </row>
    <row r="22428" spans="9:52" s="180" customFormat="1" x14ac:dyDescent="0.25">
      <c r="I22428" s="203"/>
      <c r="AZ22428" s="115"/>
    </row>
    <row r="22429" spans="9:52" s="180" customFormat="1" x14ac:dyDescent="0.25">
      <c r="I22429" s="203"/>
      <c r="AZ22429" s="115"/>
    </row>
    <row r="22430" spans="9:52" s="180" customFormat="1" x14ac:dyDescent="0.25">
      <c r="I22430" s="203"/>
      <c r="AZ22430" s="115"/>
    </row>
    <row r="22431" spans="9:52" s="180" customFormat="1" x14ac:dyDescent="0.25">
      <c r="I22431" s="203"/>
      <c r="AZ22431" s="115"/>
    </row>
    <row r="22432" spans="9:52" s="180" customFormat="1" x14ac:dyDescent="0.25">
      <c r="I22432" s="203"/>
      <c r="AZ22432" s="115"/>
    </row>
    <row r="22433" spans="9:52" s="180" customFormat="1" x14ac:dyDescent="0.25">
      <c r="I22433" s="203"/>
      <c r="AZ22433" s="115"/>
    </row>
    <row r="22434" spans="9:52" s="180" customFormat="1" x14ac:dyDescent="0.25">
      <c r="I22434" s="203"/>
      <c r="AZ22434" s="115"/>
    </row>
    <row r="22435" spans="9:52" s="180" customFormat="1" x14ac:dyDescent="0.25">
      <c r="I22435" s="203"/>
      <c r="AZ22435" s="115"/>
    </row>
    <row r="22436" spans="9:52" s="180" customFormat="1" x14ac:dyDescent="0.25">
      <c r="I22436" s="203"/>
      <c r="AZ22436" s="115"/>
    </row>
    <row r="22437" spans="9:52" s="180" customFormat="1" x14ac:dyDescent="0.25">
      <c r="I22437" s="203"/>
      <c r="AZ22437" s="115"/>
    </row>
    <row r="22438" spans="9:52" s="180" customFormat="1" x14ac:dyDescent="0.25">
      <c r="I22438" s="203"/>
      <c r="AZ22438" s="115"/>
    </row>
    <row r="22439" spans="9:52" s="180" customFormat="1" x14ac:dyDescent="0.25">
      <c r="I22439" s="203"/>
      <c r="AZ22439" s="115"/>
    </row>
    <row r="22440" spans="9:52" s="180" customFormat="1" x14ac:dyDescent="0.25">
      <c r="I22440" s="203"/>
      <c r="AZ22440" s="115"/>
    </row>
    <row r="22441" spans="9:52" s="180" customFormat="1" x14ac:dyDescent="0.25">
      <c r="I22441" s="203"/>
      <c r="AZ22441" s="115"/>
    </row>
    <row r="22442" spans="9:52" s="180" customFormat="1" x14ac:dyDescent="0.25">
      <c r="I22442" s="203"/>
      <c r="AZ22442" s="115"/>
    </row>
    <row r="22443" spans="9:52" s="180" customFormat="1" x14ac:dyDescent="0.25">
      <c r="I22443" s="203"/>
      <c r="AZ22443" s="115"/>
    </row>
    <row r="22444" spans="9:52" s="180" customFormat="1" x14ac:dyDescent="0.25">
      <c r="I22444" s="203"/>
      <c r="AZ22444" s="115"/>
    </row>
    <row r="22445" spans="9:52" s="180" customFormat="1" x14ac:dyDescent="0.25">
      <c r="I22445" s="203"/>
      <c r="AZ22445" s="115"/>
    </row>
    <row r="22446" spans="9:52" s="180" customFormat="1" x14ac:dyDescent="0.25">
      <c r="I22446" s="203"/>
      <c r="AZ22446" s="115"/>
    </row>
    <row r="22447" spans="9:52" s="180" customFormat="1" x14ac:dyDescent="0.25">
      <c r="I22447" s="203"/>
      <c r="AZ22447" s="115"/>
    </row>
    <row r="22448" spans="9:52" s="180" customFormat="1" x14ac:dyDescent="0.25">
      <c r="I22448" s="203"/>
      <c r="AZ22448" s="115"/>
    </row>
    <row r="22449" spans="9:52" s="180" customFormat="1" x14ac:dyDescent="0.25">
      <c r="I22449" s="203"/>
      <c r="AZ22449" s="115"/>
    </row>
    <row r="22450" spans="9:52" s="180" customFormat="1" x14ac:dyDescent="0.25">
      <c r="I22450" s="203"/>
      <c r="AZ22450" s="115"/>
    </row>
    <row r="22451" spans="9:52" s="180" customFormat="1" x14ac:dyDescent="0.25">
      <c r="I22451" s="203"/>
      <c r="AZ22451" s="115"/>
    </row>
    <row r="22452" spans="9:52" s="180" customFormat="1" x14ac:dyDescent="0.25">
      <c r="I22452" s="203"/>
      <c r="AZ22452" s="115"/>
    </row>
    <row r="22453" spans="9:52" s="180" customFormat="1" x14ac:dyDescent="0.25">
      <c r="I22453" s="203"/>
      <c r="AZ22453" s="115"/>
    </row>
    <row r="22454" spans="9:52" s="180" customFormat="1" x14ac:dyDescent="0.25">
      <c r="I22454" s="203"/>
      <c r="AZ22454" s="115"/>
    </row>
    <row r="22455" spans="9:52" s="180" customFormat="1" x14ac:dyDescent="0.25">
      <c r="I22455" s="203"/>
      <c r="AZ22455" s="115"/>
    </row>
    <row r="22456" spans="9:52" s="180" customFormat="1" x14ac:dyDescent="0.25">
      <c r="I22456" s="203"/>
      <c r="AZ22456" s="115"/>
    </row>
    <row r="22457" spans="9:52" s="180" customFormat="1" x14ac:dyDescent="0.25">
      <c r="I22457" s="203"/>
      <c r="AZ22457" s="115"/>
    </row>
    <row r="22458" spans="9:52" s="180" customFormat="1" x14ac:dyDescent="0.25">
      <c r="I22458" s="203"/>
      <c r="AZ22458" s="115"/>
    </row>
    <row r="22459" spans="9:52" s="180" customFormat="1" x14ac:dyDescent="0.25">
      <c r="I22459" s="203"/>
      <c r="AZ22459" s="115"/>
    </row>
    <row r="22460" spans="9:52" s="180" customFormat="1" x14ac:dyDescent="0.25">
      <c r="I22460" s="203"/>
      <c r="AZ22460" s="115"/>
    </row>
    <row r="22461" spans="9:52" s="180" customFormat="1" x14ac:dyDescent="0.25">
      <c r="I22461" s="203"/>
      <c r="AZ22461" s="115"/>
    </row>
    <row r="22462" spans="9:52" s="180" customFormat="1" x14ac:dyDescent="0.25">
      <c r="I22462" s="203"/>
      <c r="AZ22462" s="115"/>
    </row>
    <row r="22463" spans="9:52" s="180" customFormat="1" x14ac:dyDescent="0.25">
      <c r="I22463" s="203"/>
      <c r="AZ22463" s="115"/>
    </row>
    <row r="22464" spans="9:52" s="180" customFormat="1" x14ac:dyDescent="0.25">
      <c r="I22464" s="203"/>
      <c r="AZ22464" s="115"/>
    </row>
    <row r="22465" spans="9:52" s="180" customFormat="1" x14ac:dyDescent="0.25">
      <c r="I22465" s="203"/>
      <c r="AZ22465" s="115"/>
    </row>
    <row r="22466" spans="9:52" s="180" customFormat="1" x14ac:dyDescent="0.25">
      <c r="I22466" s="203"/>
      <c r="AZ22466" s="115"/>
    </row>
    <row r="22467" spans="9:52" s="180" customFormat="1" x14ac:dyDescent="0.25">
      <c r="I22467" s="203"/>
      <c r="AZ22467" s="115"/>
    </row>
    <row r="22468" spans="9:52" s="180" customFormat="1" x14ac:dyDescent="0.25">
      <c r="I22468" s="203"/>
      <c r="AZ22468" s="115"/>
    </row>
    <row r="22469" spans="9:52" s="180" customFormat="1" x14ac:dyDescent="0.25">
      <c r="I22469" s="203"/>
      <c r="AZ22469" s="115"/>
    </row>
    <row r="22470" spans="9:52" s="180" customFormat="1" x14ac:dyDescent="0.25">
      <c r="I22470" s="203"/>
      <c r="AZ22470" s="115"/>
    </row>
    <row r="22471" spans="9:52" s="180" customFormat="1" x14ac:dyDescent="0.25">
      <c r="I22471" s="203"/>
      <c r="AZ22471" s="115"/>
    </row>
    <row r="22472" spans="9:52" s="180" customFormat="1" x14ac:dyDescent="0.25">
      <c r="I22472" s="203"/>
      <c r="AZ22472" s="115"/>
    </row>
    <row r="22473" spans="9:52" s="180" customFormat="1" x14ac:dyDescent="0.25">
      <c r="I22473" s="203"/>
      <c r="AZ22473" s="115"/>
    </row>
    <row r="22474" spans="9:52" s="180" customFormat="1" x14ac:dyDescent="0.25">
      <c r="I22474" s="203"/>
      <c r="AZ22474" s="115"/>
    </row>
    <row r="22475" spans="9:52" s="180" customFormat="1" x14ac:dyDescent="0.25">
      <c r="I22475" s="203"/>
      <c r="AZ22475" s="115"/>
    </row>
    <row r="22476" spans="9:52" s="180" customFormat="1" x14ac:dyDescent="0.25">
      <c r="I22476" s="203"/>
      <c r="AZ22476" s="115"/>
    </row>
    <row r="22477" spans="9:52" s="180" customFormat="1" x14ac:dyDescent="0.25">
      <c r="I22477" s="203"/>
      <c r="AZ22477" s="115"/>
    </row>
    <row r="22478" spans="9:52" s="180" customFormat="1" x14ac:dyDescent="0.25">
      <c r="I22478" s="203"/>
      <c r="AZ22478" s="115"/>
    </row>
    <row r="22479" spans="9:52" s="180" customFormat="1" x14ac:dyDescent="0.25">
      <c r="I22479" s="203"/>
      <c r="AZ22479" s="115"/>
    </row>
    <row r="22480" spans="9:52" s="180" customFormat="1" x14ac:dyDescent="0.25">
      <c r="I22480" s="203"/>
      <c r="AZ22480" s="115"/>
    </row>
    <row r="22481" spans="9:52" s="180" customFormat="1" x14ac:dyDescent="0.25">
      <c r="I22481" s="203"/>
      <c r="AZ22481" s="115"/>
    </row>
    <row r="22482" spans="9:52" s="180" customFormat="1" x14ac:dyDescent="0.25">
      <c r="I22482" s="203"/>
      <c r="AZ22482" s="115"/>
    </row>
    <row r="22483" spans="9:52" s="180" customFormat="1" x14ac:dyDescent="0.25">
      <c r="I22483" s="203"/>
      <c r="AZ22483" s="115"/>
    </row>
    <row r="22484" spans="9:52" s="180" customFormat="1" x14ac:dyDescent="0.25">
      <c r="I22484" s="203"/>
      <c r="AZ22484" s="115"/>
    </row>
    <row r="22485" spans="9:52" s="180" customFormat="1" x14ac:dyDescent="0.25">
      <c r="I22485" s="203"/>
      <c r="AZ22485" s="115"/>
    </row>
    <row r="22486" spans="9:52" s="180" customFormat="1" x14ac:dyDescent="0.25">
      <c r="I22486" s="203"/>
      <c r="AZ22486" s="115"/>
    </row>
    <row r="22487" spans="9:52" s="180" customFormat="1" x14ac:dyDescent="0.25">
      <c r="I22487" s="203"/>
      <c r="AZ22487" s="115"/>
    </row>
    <row r="22488" spans="9:52" s="180" customFormat="1" x14ac:dyDescent="0.25">
      <c r="I22488" s="203"/>
      <c r="AZ22488" s="115"/>
    </row>
    <row r="22489" spans="9:52" s="180" customFormat="1" x14ac:dyDescent="0.25">
      <c r="I22489" s="203"/>
      <c r="AZ22489" s="115"/>
    </row>
    <row r="22490" spans="9:52" s="180" customFormat="1" x14ac:dyDescent="0.25">
      <c r="I22490" s="203"/>
      <c r="AZ22490" s="115"/>
    </row>
    <row r="22491" spans="9:52" s="180" customFormat="1" x14ac:dyDescent="0.25">
      <c r="I22491" s="203"/>
      <c r="AZ22491" s="115"/>
    </row>
    <row r="22492" spans="9:52" s="180" customFormat="1" x14ac:dyDescent="0.25">
      <c r="I22492" s="203"/>
      <c r="AZ22492" s="115"/>
    </row>
    <row r="22493" spans="9:52" s="180" customFormat="1" x14ac:dyDescent="0.25">
      <c r="I22493" s="203"/>
      <c r="AZ22493" s="115"/>
    </row>
    <row r="22494" spans="9:52" s="180" customFormat="1" x14ac:dyDescent="0.25">
      <c r="I22494" s="203"/>
      <c r="AZ22494" s="115"/>
    </row>
    <row r="22495" spans="9:52" s="180" customFormat="1" x14ac:dyDescent="0.25">
      <c r="I22495" s="203"/>
      <c r="AZ22495" s="115"/>
    </row>
    <row r="22496" spans="9:52" s="180" customFormat="1" x14ac:dyDescent="0.25">
      <c r="I22496" s="203"/>
      <c r="AZ22496" s="115"/>
    </row>
    <row r="22497" spans="9:52" s="180" customFormat="1" x14ac:dyDescent="0.25">
      <c r="I22497" s="203"/>
      <c r="AZ22497" s="115"/>
    </row>
    <row r="22498" spans="9:52" s="180" customFormat="1" x14ac:dyDescent="0.25">
      <c r="I22498" s="203"/>
      <c r="AZ22498" s="115"/>
    </row>
    <row r="22499" spans="9:52" s="180" customFormat="1" x14ac:dyDescent="0.25">
      <c r="I22499" s="203"/>
      <c r="AZ22499" s="115"/>
    </row>
    <row r="22500" spans="9:52" s="180" customFormat="1" x14ac:dyDescent="0.25">
      <c r="I22500" s="203"/>
      <c r="AZ22500" s="115"/>
    </row>
    <row r="22501" spans="9:52" s="180" customFormat="1" x14ac:dyDescent="0.25">
      <c r="I22501" s="203"/>
      <c r="AZ22501" s="115"/>
    </row>
    <row r="22502" spans="9:52" s="180" customFormat="1" x14ac:dyDescent="0.25">
      <c r="I22502" s="203"/>
      <c r="AZ22502" s="115"/>
    </row>
    <row r="22503" spans="9:52" s="180" customFormat="1" x14ac:dyDescent="0.25">
      <c r="I22503" s="203"/>
      <c r="AZ22503" s="115"/>
    </row>
    <row r="22504" spans="9:52" s="180" customFormat="1" x14ac:dyDescent="0.25">
      <c r="I22504" s="203"/>
      <c r="AZ22504" s="115"/>
    </row>
    <row r="22505" spans="9:52" s="180" customFormat="1" x14ac:dyDescent="0.25">
      <c r="I22505" s="203"/>
      <c r="AZ22505" s="115"/>
    </row>
    <row r="22506" spans="9:52" s="180" customFormat="1" x14ac:dyDescent="0.25">
      <c r="I22506" s="203"/>
      <c r="AZ22506" s="115"/>
    </row>
    <row r="22507" spans="9:52" s="180" customFormat="1" x14ac:dyDescent="0.25">
      <c r="I22507" s="203"/>
      <c r="AZ22507" s="115"/>
    </row>
    <row r="22508" spans="9:52" s="180" customFormat="1" x14ac:dyDescent="0.25">
      <c r="I22508" s="203"/>
      <c r="AZ22508" s="115"/>
    </row>
    <row r="22509" spans="9:52" s="180" customFormat="1" x14ac:dyDescent="0.25">
      <c r="I22509" s="203"/>
      <c r="AZ22509" s="115"/>
    </row>
    <row r="22510" spans="9:52" s="180" customFormat="1" x14ac:dyDescent="0.25">
      <c r="I22510" s="203"/>
      <c r="AZ22510" s="115"/>
    </row>
    <row r="22511" spans="9:52" s="180" customFormat="1" x14ac:dyDescent="0.25">
      <c r="I22511" s="203"/>
      <c r="AZ22511" s="115"/>
    </row>
    <row r="22512" spans="9:52" s="180" customFormat="1" x14ac:dyDescent="0.25">
      <c r="I22512" s="203"/>
      <c r="AZ22512" s="115"/>
    </row>
    <row r="22513" spans="9:52" s="180" customFormat="1" x14ac:dyDescent="0.25">
      <c r="I22513" s="203"/>
      <c r="AZ22513" s="115"/>
    </row>
    <row r="22514" spans="9:52" s="180" customFormat="1" x14ac:dyDescent="0.25">
      <c r="I22514" s="203"/>
      <c r="AZ22514" s="115"/>
    </row>
    <row r="22515" spans="9:52" s="180" customFormat="1" x14ac:dyDescent="0.25">
      <c r="I22515" s="203"/>
      <c r="AZ22515" s="115"/>
    </row>
    <row r="22516" spans="9:52" s="180" customFormat="1" x14ac:dyDescent="0.25">
      <c r="I22516" s="203"/>
      <c r="AZ22516" s="115"/>
    </row>
    <row r="22517" spans="9:52" s="180" customFormat="1" x14ac:dyDescent="0.25">
      <c r="I22517" s="203"/>
      <c r="AZ22517" s="115"/>
    </row>
    <row r="22518" spans="9:52" s="180" customFormat="1" x14ac:dyDescent="0.25">
      <c r="I22518" s="203"/>
      <c r="AZ22518" s="115"/>
    </row>
    <row r="22519" spans="9:52" s="180" customFormat="1" x14ac:dyDescent="0.25">
      <c r="I22519" s="203"/>
      <c r="AZ22519" s="115"/>
    </row>
    <row r="22520" spans="9:52" s="180" customFormat="1" x14ac:dyDescent="0.25">
      <c r="I22520" s="203"/>
      <c r="AZ22520" s="115"/>
    </row>
    <row r="22521" spans="9:52" s="180" customFormat="1" x14ac:dyDescent="0.25">
      <c r="I22521" s="203"/>
      <c r="AZ22521" s="115"/>
    </row>
    <row r="22522" spans="9:52" s="180" customFormat="1" x14ac:dyDescent="0.25">
      <c r="I22522" s="203"/>
      <c r="AZ22522" s="115"/>
    </row>
    <row r="22523" spans="9:52" s="180" customFormat="1" x14ac:dyDescent="0.25">
      <c r="I22523" s="203"/>
      <c r="AZ22523" s="115"/>
    </row>
    <row r="22524" spans="9:52" s="180" customFormat="1" x14ac:dyDescent="0.25">
      <c r="I22524" s="203"/>
      <c r="AZ22524" s="115"/>
    </row>
    <row r="22525" spans="9:52" s="180" customFormat="1" x14ac:dyDescent="0.25">
      <c r="I22525" s="203"/>
      <c r="AZ22525" s="115"/>
    </row>
    <row r="22526" spans="9:52" s="180" customFormat="1" x14ac:dyDescent="0.25">
      <c r="I22526" s="203"/>
      <c r="AZ22526" s="115"/>
    </row>
    <row r="22527" spans="9:52" s="180" customFormat="1" x14ac:dyDescent="0.25">
      <c r="I22527" s="203"/>
      <c r="AZ22527" s="115"/>
    </row>
    <row r="22528" spans="9:52" s="180" customFormat="1" x14ac:dyDescent="0.25">
      <c r="I22528" s="203"/>
      <c r="AZ22528" s="115"/>
    </row>
    <row r="22529" spans="9:52" s="180" customFormat="1" x14ac:dyDescent="0.25">
      <c r="I22529" s="203"/>
      <c r="AZ22529" s="115"/>
    </row>
    <row r="22530" spans="9:52" s="180" customFormat="1" x14ac:dyDescent="0.25">
      <c r="I22530" s="203"/>
      <c r="AZ22530" s="115"/>
    </row>
    <row r="22531" spans="9:52" s="180" customFormat="1" x14ac:dyDescent="0.25">
      <c r="I22531" s="203"/>
      <c r="AZ22531" s="115"/>
    </row>
    <row r="22532" spans="9:52" s="180" customFormat="1" x14ac:dyDescent="0.25">
      <c r="I22532" s="203"/>
      <c r="AZ22532" s="115"/>
    </row>
    <row r="22533" spans="9:52" s="180" customFormat="1" x14ac:dyDescent="0.25">
      <c r="I22533" s="203"/>
      <c r="AZ22533" s="115"/>
    </row>
    <row r="22534" spans="9:52" s="180" customFormat="1" x14ac:dyDescent="0.25">
      <c r="I22534" s="203"/>
      <c r="AZ22534" s="115"/>
    </row>
    <row r="22535" spans="9:52" s="180" customFormat="1" x14ac:dyDescent="0.25">
      <c r="I22535" s="203"/>
      <c r="AZ22535" s="115"/>
    </row>
    <row r="22536" spans="9:52" s="180" customFormat="1" x14ac:dyDescent="0.25">
      <c r="I22536" s="203"/>
      <c r="AZ22536" s="115"/>
    </row>
    <row r="22537" spans="9:52" s="180" customFormat="1" x14ac:dyDescent="0.25">
      <c r="I22537" s="203"/>
      <c r="AZ22537" s="115"/>
    </row>
    <row r="22538" spans="9:52" s="180" customFormat="1" x14ac:dyDescent="0.25">
      <c r="I22538" s="203"/>
      <c r="AZ22538" s="115"/>
    </row>
    <row r="22539" spans="9:52" s="180" customFormat="1" x14ac:dyDescent="0.25">
      <c r="I22539" s="203"/>
      <c r="AZ22539" s="115"/>
    </row>
    <row r="22540" spans="9:52" s="180" customFormat="1" x14ac:dyDescent="0.25">
      <c r="I22540" s="203"/>
      <c r="AZ22540" s="115"/>
    </row>
    <row r="22541" spans="9:52" s="180" customFormat="1" x14ac:dyDescent="0.25">
      <c r="I22541" s="203"/>
      <c r="AZ22541" s="115"/>
    </row>
    <row r="22542" spans="9:52" s="180" customFormat="1" x14ac:dyDescent="0.25">
      <c r="I22542" s="203"/>
      <c r="AZ22542" s="115"/>
    </row>
    <row r="22543" spans="9:52" s="180" customFormat="1" x14ac:dyDescent="0.25">
      <c r="I22543" s="203"/>
      <c r="AZ22543" s="115"/>
    </row>
    <row r="22544" spans="9:52" s="180" customFormat="1" x14ac:dyDescent="0.25">
      <c r="I22544" s="203"/>
      <c r="AZ22544" s="115"/>
    </row>
    <row r="22545" spans="9:52" s="180" customFormat="1" x14ac:dyDescent="0.25">
      <c r="I22545" s="203"/>
      <c r="AZ22545" s="115"/>
    </row>
    <row r="22546" spans="9:52" s="180" customFormat="1" x14ac:dyDescent="0.25">
      <c r="I22546" s="203"/>
      <c r="AZ22546" s="115"/>
    </row>
    <row r="22547" spans="9:52" s="180" customFormat="1" x14ac:dyDescent="0.25">
      <c r="I22547" s="203"/>
      <c r="AZ22547" s="115"/>
    </row>
    <row r="22548" spans="9:52" s="180" customFormat="1" x14ac:dyDescent="0.25">
      <c r="I22548" s="203"/>
      <c r="AZ22548" s="115"/>
    </row>
    <row r="22549" spans="9:52" s="180" customFormat="1" x14ac:dyDescent="0.25">
      <c r="I22549" s="203"/>
      <c r="AZ22549" s="115"/>
    </row>
    <row r="22550" spans="9:52" s="180" customFormat="1" x14ac:dyDescent="0.25">
      <c r="I22550" s="203"/>
      <c r="AZ22550" s="115"/>
    </row>
    <row r="22551" spans="9:52" s="180" customFormat="1" x14ac:dyDescent="0.25">
      <c r="I22551" s="203"/>
      <c r="AZ22551" s="115"/>
    </row>
    <row r="22552" spans="9:52" s="180" customFormat="1" x14ac:dyDescent="0.25">
      <c r="I22552" s="203"/>
      <c r="AZ22552" s="115"/>
    </row>
    <row r="22553" spans="9:52" s="180" customFormat="1" x14ac:dyDescent="0.25">
      <c r="I22553" s="203"/>
      <c r="AZ22553" s="115"/>
    </row>
    <row r="22554" spans="9:52" s="180" customFormat="1" x14ac:dyDescent="0.25">
      <c r="I22554" s="203"/>
      <c r="AZ22554" s="115"/>
    </row>
    <row r="22555" spans="9:52" s="180" customFormat="1" x14ac:dyDescent="0.25">
      <c r="I22555" s="203"/>
      <c r="AZ22555" s="115"/>
    </row>
    <row r="22556" spans="9:52" s="180" customFormat="1" x14ac:dyDescent="0.25">
      <c r="I22556" s="203"/>
      <c r="AZ22556" s="115"/>
    </row>
    <row r="22557" spans="9:52" s="180" customFormat="1" x14ac:dyDescent="0.25">
      <c r="I22557" s="203"/>
      <c r="AZ22557" s="115"/>
    </row>
    <row r="22558" spans="9:52" s="180" customFormat="1" x14ac:dyDescent="0.25">
      <c r="I22558" s="203"/>
      <c r="AZ22558" s="115"/>
    </row>
    <row r="22559" spans="9:52" s="180" customFormat="1" x14ac:dyDescent="0.25">
      <c r="I22559" s="203"/>
      <c r="AZ22559" s="115"/>
    </row>
    <row r="22560" spans="9:52" s="180" customFormat="1" x14ac:dyDescent="0.25">
      <c r="I22560" s="203"/>
      <c r="AZ22560" s="115"/>
    </row>
    <row r="22561" spans="9:52" s="180" customFormat="1" x14ac:dyDescent="0.25">
      <c r="I22561" s="203"/>
      <c r="AZ22561" s="115"/>
    </row>
    <row r="22562" spans="9:52" s="180" customFormat="1" x14ac:dyDescent="0.25">
      <c r="I22562" s="203"/>
      <c r="AZ22562" s="115"/>
    </row>
    <row r="22563" spans="9:52" s="180" customFormat="1" x14ac:dyDescent="0.25">
      <c r="I22563" s="203"/>
      <c r="AZ22563" s="115"/>
    </row>
    <row r="22564" spans="9:52" s="180" customFormat="1" x14ac:dyDescent="0.25">
      <c r="I22564" s="203"/>
      <c r="AZ22564" s="115"/>
    </row>
    <row r="22565" spans="9:52" s="180" customFormat="1" x14ac:dyDescent="0.25">
      <c r="I22565" s="203"/>
      <c r="AZ22565" s="115"/>
    </row>
    <row r="22566" spans="9:52" s="180" customFormat="1" x14ac:dyDescent="0.25">
      <c r="I22566" s="203"/>
      <c r="AZ22566" s="115"/>
    </row>
    <row r="22567" spans="9:52" s="180" customFormat="1" x14ac:dyDescent="0.25">
      <c r="I22567" s="203"/>
      <c r="AZ22567" s="115"/>
    </row>
    <row r="22568" spans="9:52" s="180" customFormat="1" x14ac:dyDescent="0.25">
      <c r="I22568" s="203"/>
      <c r="AZ22568" s="115"/>
    </row>
    <row r="22569" spans="9:52" s="180" customFormat="1" x14ac:dyDescent="0.25">
      <c r="I22569" s="203"/>
      <c r="AZ22569" s="115"/>
    </row>
    <row r="22570" spans="9:52" s="180" customFormat="1" x14ac:dyDescent="0.25">
      <c r="I22570" s="203"/>
      <c r="AZ22570" s="115"/>
    </row>
    <row r="22571" spans="9:52" s="180" customFormat="1" x14ac:dyDescent="0.25">
      <c r="I22571" s="203"/>
      <c r="AZ22571" s="115"/>
    </row>
    <row r="22572" spans="9:52" s="180" customFormat="1" x14ac:dyDescent="0.25">
      <c r="I22572" s="203"/>
      <c r="AZ22572" s="115"/>
    </row>
    <row r="22573" spans="9:52" s="180" customFormat="1" x14ac:dyDescent="0.25">
      <c r="I22573" s="203"/>
      <c r="AZ22573" s="115"/>
    </row>
    <row r="22574" spans="9:52" s="180" customFormat="1" x14ac:dyDescent="0.25">
      <c r="I22574" s="203"/>
      <c r="AZ22574" s="115"/>
    </row>
    <row r="22575" spans="9:52" s="180" customFormat="1" x14ac:dyDescent="0.25">
      <c r="I22575" s="203"/>
      <c r="AZ22575" s="115"/>
    </row>
    <row r="22576" spans="9:52" s="180" customFormat="1" x14ac:dyDescent="0.25">
      <c r="I22576" s="203"/>
      <c r="AZ22576" s="115"/>
    </row>
    <row r="22577" spans="9:52" s="180" customFormat="1" x14ac:dyDescent="0.25">
      <c r="I22577" s="203"/>
      <c r="AZ22577" s="115"/>
    </row>
    <row r="22578" spans="9:52" s="180" customFormat="1" x14ac:dyDescent="0.25">
      <c r="I22578" s="203"/>
      <c r="AZ22578" s="115"/>
    </row>
    <row r="22579" spans="9:52" s="180" customFormat="1" x14ac:dyDescent="0.25">
      <c r="I22579" s="203"/>
      <c r="AZ22579" s="115"/>
    </row>
    <row r="22580" spans="9:52" s="180" customFormat="1" x14ac:dyDescent="0.25">
      <c r="I22580" s="203"/>
      <c r="AZ22580" s="115"/>
    </row>
    <row r="22581" spans="9:52" s="180" customFormat="1" x14ac:dyDescent="0.25">
      <c r="I22581" s="203"/>
      <c r="AZ22581" s="115"/>
    </row>
    <row r="22582" spans="9:52" s="180" customFormat="1" x14ac:dyDescent="0.25">
      <c r="I22582" s="203"/>
      <c r="AZ22582" s="115"/>
    </row>
    <row r="22583" spans="9:52" s="180" customFormat="1" x14ac:dyDescent="0.25">
      <c r="I22583" s="203"/>
      <c r="AZ22583" s="115"/>
    </row>
    <row r="22584" spans="9:52" s="180" customFormat="1" x14ac:dyDescent="0.25">
      <c r="I22584" s="203"/>
      <c r="AZ22584" s="115"/>
    </row>
    <row r="22585" spans="9:52" s="180" customFormat="1" x14ac:dyDescent="0.25">
      <c r="I22585" s="203"/>
      <c r="AZ22585" s="115"/>
    </row>
    <row r="22586" spans="9:52" s="180" customFormat="1" x14ac:dyDescent="0.25">
      <c r="I22586" s="203"/>
      <c r="AZ22586" s="115"/>
    </row>
    <row r="22587" spans="9:52" s="180" customFormat="1" x14ac:dyDescent="0.25">
      <c r="I22587" s="203"/>
      <c r="AZ22587" s="115"/>
    </row>
    <row r="22588" spans="9:52" s="180" customFormat="1" x14ac:dyDescent="0.25">
      <c r="I22588" s="203"/>
      <c r="AZ22588" s="115"/>
    </row>
    <row r="22589" spans="9:52" s="180" customFormat="1" x14ac:dyDescent="0.25">
      <c r="I22589" s="203"/>
      <c r="AZ22589" s="115"/>
    </row>
    <row r="22590" spans="9:52" s="180" customFormat="1" x14ac:dyDescent="0.25">
      <c r="I22590" s="203"/>
      <c r="AZ22590" s="115"/>
    </row>
    <row r="22591" spans="9:52" s="180" customFormat="1" x14ac:dyDescent="0.25">
      <c r="I22591" s="203"/>
      <c r="AZ22591" s="115"/>
    </row>
    <row r="22592" spans="9:52" s="180" customFormat="1" x14ac:dyDescent="0.25">
      <c r="I22592" s="203"/>
      <c r="AZ22592" s="115"/>
    </row>
    <row r="22593" spans="9:52" s="180" customFormat="1" x14ac:dyDescent="0.25">
      <c r="I22593" s="203"/>
      <c r="AZ22593" s="115"/>
    </row>
    <row r="22594" spans="9:52" s="180" customFormat="1" x14ac:dyDescent="0.25">
      <c r="I22594" s="203"/>
      <c r="AZ22594" s="115"/>
    </row>
    <row r="22595" spans="9:52" s="180" customFormat="1" x14ac:dyDescent="0.25">
      <c r="I22595" s="203"/>
      <c r="AZ22595" s="115"/>
    </row>
    <row r="22596" spans="9:52" s="180" customFormat="1" x14ac:dyDescent="0.25">
      <c r="I22596" s="203"/>
      <c r="AZ22596" s="115"/>
    </row>
    <row r="22597" spans="9:52" s="180" customFormat="1" x14ac:dyDescent="0.25">
      <c r="I22597" s="203"/>
      <c r="AZ22597" s="115"/>
    </row>
    <row r="22598" spans="9:52" s="180" customFormat="1" x14ac:dyDescent="0.25">
      <c r="I22598" s="203"/>
      <c r="AZ22598" s="115"/>
    </row>
    <row r="22599" spans="9:52" s="180" customFormat="1" x14ac:dyDescent="0.25">
      <c r="I22599" s="203"/>
      <c r="AZ22599" s="115"/>
    </row>
    <row r="22600" spans="9:52" s="180" customFormat="1" x14ac:dyDescent="0.25">
      <c r="I22600" s="203"/>
      <c r="AZ22600" s="115"/>
    </row>
    <row r="22601" spans="9:52" s="180" customFormat="1" x14ac:dyDescent="0.25">
      <c r="I22601" s="203"/>
      <c r="AZ22601" s="115"/>
    </row>
    <row r="22602" spans="9:52" s="180" customFormat="1" x14ac:dyDescent="0.25">
      <c r="I22602" s="203"/>
      <c r="AZ22602" s="115"/>
    </row>
    <row r="22603" spans="9:52" s="180" customFormat="1" x14ac:dyDescent="0.25">
      <c r="I22603" s="203"/>
      <c r="AZ22603" s="115"/>
    </row>
    <row r="22604" spans="9:52" s="180" customFormat="1" x14ac:dyDescent="0.25">
      <c r="I22604" s="203"/>
      <c r="AZ22604" s="115"/>
    </row>
    <row r="22605" spans="9:52" s="180" customFormat="1" x14ac:dyDescent="0.25">
      <c r="I22605" s="203"/>
      <c r="AZ22605" s="115"/>
    </row>
    <row r="22606" spans="9:52" s="180" customFormat="1" x14ac:dyDescent="0.25">
      <c r="I22606" s="203"/>
      <c r="AZ22606" s="115"/>
    </row>
    <row r="22607" spans="9:52" s="180" customFormat="1" x14ac:dyDescent="0.25">
      <c r="I22607" s="203"/>
      <c r="AZ22607" s="115"/>
    </row>
    <row r="22608" spans="9:52" s="180" customFormat="1" x14ac:dyDescent="0.25">
      <c r="I22608" s="203"/>
      <c r="AZ22608" s="115"/>
    </row>
    <row r="22609" spans="9:52" s="180" customFormat="1" x14ac:dyDescent="0.25">
      <c r="I22609" s="203"/>
      <c r="AZ22609" s="115"/>
    </row>
    <row r="22610" spans="9:52" s="180" customFormat="1" x14ac:dyDescent="0.25">
      <c r="I22610" s="203"/>
      <c r="AZ22610" s="115"/>
    </row>
    <row r="22611" spans="9:52" s="180" customFormat="1" x14ac:dyDescent="0.25">
      <c r="I22611" s="203"/>
      <c r="AZ22611" s="115"/>
    </row>
    <row r="22612" spans="9:52" s="180" customFormat="1" x14ac:dyDescent="0.25">
      <c r="I22612" s="203"/>
      <c r="AZ22612" s="115"/>
    </row>
    <row r="22613" spans="9:52" s="180" customFormat="1" x14ac:dyDescent="0.25">
      <c r="I22613" s="203"/>
      <c r="AZ22613" s="115"/>
    </row>
    <row r="22614" spans="9:52" s="180" customFormat="1" x14ac:dyDescent="0.25">
      <c r="I22614" s="203"/>
      <c r="AZ22614" s="115"/>
    </row>
    <row r="22615" spans="9:52" s="180" customFormat="1" x14ac:dyDescent="0.25">
      <c r="I22615" s="203"/>
      <c r="AZ22615" s="115"/>
    </row>
    <row r="22616" spans="9:52" s="180" customFormat="1" x14ac:dyDescent="0.25">
      <c r="I22616" s="203"/>
      <c r="AZ22616" s="115"/>
    </row>
    <row r="22617" spans="9:52" s="180" customFormat="1" x14ac:dyDescent="0.25">
      <c r="I22617" s="203"/>
      <c r="AZ22617" s="115"/>
    </row>
    <row r="22618" spans="9:52" s="180" customFormat="1" x14ac:dyDescent="0.25">
      <c r="I22618" s="203"/>
      <c r="AZ22618" s="115"/>
    </row>
    <row r="22619" spans="9:52" s="180" customFormat="1" x14ac:dyDescent="0.25">
      <c r="I22619" s="203"/>
      <c r="AZ22619" s="115"/>
    </row>
    <row r="22620" spans="9:52" s="180" customFormat="1" x14ac:dyDescent="0.25">
      <c r="I22620" s="203"/>
      <c r="AZ22620" s="115"/>
    </row>
    <row r="22621" spans="9:52" s="180" customFormat="1" x14ac:dyDescent="0.25">
      <c r="I22621" s="203"/>
      <c r="AZ22621" s="115"/>
    </row>
    <row r="22622" spans="9:52" s="180" customFormat="1" x14ac:dyDescent="0.25">
      <c r="I22622" s="203"/>
      <c r="AZ22622" s="115"/>
    </row>
    <row r="22623" spans="9:52" s="180" customFormat="1" x14ac:dyDescent="0.25">
      <c r="I22623" s="203"/>
      <c r="AZ22623" s="115"/>
    </row>
    <row r="22624" spans="9:52" s="180" customFormat="1" x14ac:dyDescent="0.25">
      <c r="I22624" s="203"/>
      <c r="AZ22624" s="115"/>
    </row>
    <row r="22625" spans="9:52" s="180" customFormat="1" x14ac:dyDescent="0.25">
      <c r="I22625" s="203"/>
      <c r="AZ22625" s="115"/>
    </row>
    <row r="22626" spans="9:52" s="180" customFormat="1" x14ac:dyDescent="0.25">
      <c r="I22626" s="203"/>
      <c r="AZ22626" s="115"/>
    </row>
    <row r="22627" spans="9:52" s="180" customFormat="1" x14ac:dyDescent="0.25">
      <c r="I22627" s="203"/>
      <c r="AZ22627" s="115"/>
    </row>
    <row r="22628" spans="9:52" s="180" customFormat="1" x14ac:dyDescent="0.25">
      <c r="I22628" s="203"/>
      <c r="AZ22628" s="115"/>
    </row>
    <row r="22629" spans="9:52" s="180" customFormat="1" x14ac:dyDescent="0.25">
      <c r="I22629" s="203"/>
      <c r="AZ22629" s="115"/>
    </row>
    <row r="22630" spans="9:52" s="180" customFormat="1" x14ac:dyDescent="0.25">
      <c r="I22630" s="203"/>
      <c r="AZ22630" s="115"/>
    </row>
    <row r="22631" spans="9:52" s="180" customFormat="1" x14ac:dyDescent="0.25">
      <c r="I22631" s="203"/>
      <c r="AZ22631" s="115"/>
    </row>
    <row r="22632" spans="9:52" s="180" customFormat="1" x14ac:dyDescent="0.25">
      <c r="I22632" s="203"/>
      <c r="AZ22632" s="115"/>
    </row>
    <row r="22633" spans="9:52" s="180" customFormat="1" x14ac:dyDescent="0.25">
      <c r="I22633" s="203"/>
      <c r="AZ22633" s="115"/>
    </row>
    <row r="22634" spans="9:52" s="180" customFormat="1" x14ac:dyDescent="0.25">
      <c r="I22634" s="203"/>
      <c r="AZ22634" s="115"/>
    </row>
    <row r="22635" spans="9:52" s="180" customFormat="1" x14ac:dyDescent="0.25">
      <c r="I22635" s="203"/>
      <c r="AZ22635" s="115"/>
    </row>
    <row r="22636" spans="9:52" s="180" customFormat="1" x14ac:dyDescent="0.25">
      <c r="I22636" s="203"/>
      <c r="AZ22636" s="115"/>
    </row>
    <row r="22637" spans="9:52" s="180" customFormat="1" x14ac:dyDescent="0.25">
      <c r="I22637" s="203"/>
      <c r="AZ22637" s="115"/>
    </row>
    <row r="22638" spans="9:52" s="180" customFormat="1" x14ac:dyDescent="0.25">
      <c r="I22638" s="203"/>
      <c r="AZ22638" s="115"/>
    </row>
    <row r="22639" spans="9:52" s="180" customFormat="1" x14ac:dyDescent="0.25">
      <c r="I22639" s="203"/>
      <c r="AZ22639" s="115"/>
    </row>
    <row r="22640" spans="9:52" s="180" customFormat="1" x14ac:dyDescent="0.25">
      <c r="I22640" s="203"/>
      <c r="AZ22640" s="115"/>
    </row>
    <row r="22641" spans="9:52" s="180" customFormat="1" x14ac:dyDescent="0.25">
      <c r="I22641" s="203"/>
      <c r="AZ22641" s="115"/>
    </row>
    <row r="22642" spans="9:52" s="180" customFormat="1" x14ac:dyDescent="0.25">
      <c r="I22642" s="203"/>
      <c r="AZ22642" s="115"/>
    </row>
    <row r="22643" spans="9:52" s="180" customFormat="1" x14ac:dyDescent="0.25">
      <c r="I22643" s="203"/>
      <c r="AZ22643" s="115"/>
    </row>
    <row r="22644" spans="9:52" s="180" customFormat="1" x14ac:dyDescent="0.25">
      <c r="I22644" s="203"/>
      <c r="AZ22644" s="115"/>
    </row>
    <row r="22645" spans="9:52" s="180" customFormat="1" x14ac:dyDescent="0.25">
      <c r="I22645" s="203"/>
      <c r="AZ22645" s="115"/>
    </row>
    <row r="22646" spans="9:52" s="180" customFormat="1" x14ac:dyDescent="0.25">
      <c r="I22646" s="203"/>
      <c r="AZ22646" s="115"/>
    </row>
    <row r="22647" spans="9:52" s="180" customFormat="1" x14ac:dyDescent="0.25">
      <c r="I22647" s="203"/>
      <c r="AZ22647" s="115"/>
    </row>
    <row r="22648" spans="9:52" s="180" customFormat="1" x14ac:dyDescent="0.25">
      <c r="I22648" s="203"/>
      <c r="AZ22648" s="115"/>
    </row>
    <row r="22649" spans="9:52" s="180" customFormat="1" x14ac:dyDescent="0.25">
      <c r="I22649" s="203"/>
      <c r="AZ22649" s="115"/>
    </row>
    <row r="22650" spans="9:52" s="180" customFormat="1" x14ac:dyDescent="0.25">
      <c r="I22650" s="203"/>
      <c r="AZ22650" s="115"/>
    </row>
    <row r="22651" spans="9:52" s="180" customFormat="1" x14ac:dyDescent="0.25">
      <c r="I22651" s="203"/>
      <c r="AZ22651" s="115"/>
    </row>
    <row r="22652" spans="9:52" s="180" customFormat="1" x14ac:dyDescent="0.25">
      <c r="I22652" s="203"/>
      <c r="AZ22652" s="115"/>
    </row>
    <row r="22653" spans="9:52" s="180" customFormat="1" x14ac:dyDescent="0.25">
      <c r="I22653" s="203"/>
      <c r="AZ22653" s="115"/>
    </row>
    <row r="22654" spans="9:52" s="180" customFormat="1" x14ac:dyDescent="0.25">
      <c r="I22654" s="203"/>
      <c r="AZ22654" s="115"/>
    </row>
    <row r="22655" spans="9:52" s="180" customFormat="1" x14ac:dyDescent="0.25">
      <c r="I22655" s="203"/>
      <c r="AZ22655" s="115"/>
    </row>
    <row r="22656" spans="9:52" s="180" customFormat="1" x14ac:dyDescent="0.25">
      <c r="I22656" s="203"/>
      <c r="AZ22656" s="115"/>
    </row>
    <row r="22657" spans="9:52" s="180" customFormat="1" x14ac:dyDescent="0.25">
      <c r="I22657" s="203"/>
      <c r="AZ22657" s="115"/>
    </row>
    <row r="22658" spans="9:52" s="180" customFormat="1" x14ac:dyDescent="0.25">
      <c r="I22658" s="203"/>
      <c r="AZ22658" s="115"/>
    </row>
    <row r="22659" spans="9:52" s="180" customFormat="1" x14ac:dyDescent="0.25">
      <c r="I22659" s="203"/>
      <c r="AZ22659" s="115"/>
    </row>
    <row r="22660" spans="9:52" s="180" customFormat="1" x14ac:dyDescent="0.25">
      <c r="I22660" s="203"/>
      <c r="AZ22660" s="115"/>
    </row>
    <row r="22661" spans="9:52" s="180" customFormat="1" x14ac:dyDescent="0.25">
      <c r="I22661" s="203"/>
      <c r="AZ22661" s="115"/>
    </row>
    <row r="22662" spans="9:52" s="180" customFormat="1" x14ac:dyDescent="0.25">
      <c r="I22662" s="203"/>
      <c r="AZ22662" s="115"/>
    </row>
    <row r="22663" spans="9:52" s="180" customFormat="1" x14ac:dyDescent="0.25">
      <c r="I22663" s="203"/>
      <c r="AZ22663" s="115"/>
    </row>
    <row r="22664" spans="9:52" s="180" customFormat="1" x14ac:dyDescent="0.25">
      <c r="I22664" s="203"/>
      <c r="AZ22664" s="115"/>
    </row>
    <row r="22665" spans="9:52" s="180" customFormat="1" x14ac:dyDescent="0.25">
      <c r="I22665" s="203"/>
      <c r="AZ22665" s="115"/>
    </row>
    <row r="22666" spans="9:52" s="180" customFormat="1" x14ac:dyDescent="0.25">
      <c r="I22666" s="203"/>
      <c r="AZ22666" s="115"/>
    </row>
    <row r="22667" spans="9:52" s="180" customFormat="1" x14ac:dyDescent="0.25">
      <c r="I22667" s="203"/>
      <c r="AZ22667" s="115"/>
    </row>
    <row r="22668" spans="9:52" s="180" customFormat="1" x14ac:dyDescent="0.25">
      <c r="I22668" s="203"/>
      <c r="AZ22668" s="115"/>
    </row>
    <row r="22669" spans="9:52" s="180" customFormat="1" x14ac:dyDescent="0.25">
      <c r="I22669" s="203"/>
      <c r="AZ22669" s="115"/>
    </row>
    <row r="22670" spans="9:52" s="180" customFormat="1" x14ac:dyDescent="0.25">
      <c r="I22670" s="203"/>
      <c r="AZ22670" s="115"/>
    </row>
    <row r="22671" spans="9:52" s="180" customFormat="1" x14ac:dyDescent="0.25">
      <c r="I22671" s="203"/>
      <c r="AZ22671" s="115"/>
    </row>
    <row r="22672" spans="9:52" s="180" customFormat="1" x14ac:dyDescent="0.25">
      <c r="I22672" s="203"/>
      <c r="AZ22672" s="115"/>
    </row>
    <row r="22673" spans="9:52" s="180" customFormat="1" x14ac:dyDescent="0.25">
      <c r="I22673" s="203"/>
      <c r="AZ22673" s="115"/>
    </row>
    <row r="22674" spans="9:52" s="180" customFormat="1" x14ac:dyDescent="0.25">
      <c r="I22674" s="203"/>
      <c r="AZ22674" s="115"/>
    </row>
    <row r="22675" spans="9:52" s="180" customFormat="1" x14ac:dyDescent="0.25">
      <c r="I22675" s="203"/>
      <c r="AZ22675" s="115"/>
    </row>
    <row r="22676" spans="9:52" s="180" customFormat="1" x14ac:dyDescent="0.25">
      <c r="I22676" s="203"/>
      <c r="AZ22676" s="115"/>
    </row>
    <row r="22677" spans="9:52" s="180" customFormat="1" x14ac:dyDescent="0.25">
      <c r="I22677" s="203"/>
      <c r="AZ22677" s="115"/>
    </row>
    <row r="22678" spans="9:52" s="180" customFormat="1" x14ac:dyDescent="0.25">
      <c r="I22678" s="203"/>
      <c r="AZ22678" s="115"/>
    </row>
    <row r="22679" spans="9:52" s="180" customFormat="1" x14ac:dyDescent="0.25">
      <c r="I22679" s="203"/>
      <c r="AZ22679" s="115"/>
    </row>
    <row r="22680" spans="9:52" s="180" customFormat="1" x14ac:dyDescent="0.25">
      <c r="I22680" s="203"/>
      <c r="AZ22680" s="115"/>
    </row>
    <row r="22681" spans="9:52" s="180" customFormat="1" x14ac:dyDescent="0.25">
      <c r="I22681" s="203"/>
      <c r="AZ22681" s="115"/>
    </row>
    <row r="22682" spans="9:52" s="180" customFormat="1" x14ac:dyDescent="0.25">
      <c r="I22682" s="203"/>
      <c r="AZ22682" s="115"/>
    </row>
    <row r="22683" spans="9:52" s="180" customFormat="1" x14ac:dyDescent="0.25">
      <c r="I22683" s="203"/>
      <c r="AZ22683" s="115"/>
    </row>
    <row r="22684" spans="9:52" s="180" customFormat="1" x14ac:dyDescent="0.25">
      <c r="I22684" s="203"/>
      <c r="AZ22684" s="115"/>
    </row>
    <row r="22685" spans="9:52" s="180" customFormat="1" x14ac:dyDescent="0.25">
      <c r="I22685" s="203"/>
      <c r="AZ22685" s="115"/>
    </row>
    <row r="22686" spans="9:52" s="180" customFormat="1" x14ac:dyDescent="0.25">
      <c r="I22686" s="203"/>
      <c r="AZ22686" s="115"/>
    </row>
    <row r="22687" spans="9:52" s="180" customFormat="1" x14ac:dyDescent="0.25">
      <c r="I22687" s="203"/>
      <c r="AZ22687" s="115"/>
    </row>
    <row r="22688" spans="9:52" s="180" customFormat="1" x14ac:dyDescent="0.25">
      <c r="I22688" s="203"/>
      <c r="AZ22688" s="115"/>
    </row>
    <row r="22689" spans="9:52" s="180" customFormat="1" x14ac:dyDescent="0.25">
      <c r="I22689" s="203"/>
      <c r="AZ22689" s="115"/>
    </row>
    <row r="22690" spans="9:52" s="180" customFormat="1" x14ac:dyDescent="0.25">
      <c r="I22690" s="203"/>
      <c r="AZ22690" s="115"/>
    </row>
    <row r="22691" spans="9:52" s="180" customFormat="1" x14ac:dyDescent="0.25">
      <c r="I22691" s="203"/>
      <c r="AZ22691" s="115"/>
    </row>
    <row r="22692" spans="9:52" s="180" customFormat="1" x14ac:dyDescent="0.25">
      <c r="I22692" s="203"/>
      <c r="AZ22692" s="115"/>
    </row>
    <row r="22693" spans="9:52" s="180" customFormat="1" x14ac:dyDescent="0.25">
      <c r="I22693" s="203"/>
      <c r="AZ22693" s="115"/>
    </row>
    <row r="22694" spans="9:52" s="180" customFormat="1" x14ac:dyDescent="0.25">
      <c r="I22694" s="203"/>
      <c r="AZ22694" s="115"/>
    </row>
    <row r="22695" spans="9:52" s="180" customFormat="1" x14ac:dyDescent="0.25">
      <c r="I22695" s="203"/>
      <c r="AZ22695" s="115"/>
    </row>
    <row r="22696" spans="9:52" s="180" customFormat="1" x14ac:dyDescent="0.25">
      <c r="I22696" s="203"/>
      <c r="AZ22696" s="115"/>
    </row>
    <row r="22697" spans="9:52" s="180" customFormat="1" x14ac:dyDescent="0.25">
      <c r="I22697" s="203"/>
      <c r="AZ22697" s="115"/>
    </row>
    <row r="22698" spans="9:52" s="180" customFormat="1" x14ac:dyDescent="0.25">
      <c r="I22698" s="203"/>
      <c r="AZ22698" s="115"/>
    </row>
    <row r="22699" spans="9:52" s="180" customFormat="1" x14ac:dyDescent="0.25">
      <c r="I22699" s="203"/>
      <c r="AZ22699" s="115"/>
    </row>
    <row r="22700" spans="9:52" s="180" customFormat="1" x14ac:dyDescent="0.25">
      <c r="I22700" s="203"/>
      <c r="AZ22700" s="115"/>
    </row>
    <row r="22701" spans="9:52" s="180" customFormat="1" x14ac:dyDescent="0.25">
      <c r="I22701" s="203"/>
      <c r="AZ22701" s="115"/>
    </row>
    <row r="22702" spans="9:52" s="180" customFormat="1" x14ac:dyDescent="0.25">
      <c r="I22702" s="203"/>
      <c r="AZ22702" s="115"/>
    </row>
    <row r="22703" spans="9:52" s="180" customFormat="1" x14ac:dyDescent="0.25">
      <c r="I22703" s="203"/>
      <c r="AZ22703" s="115"/>
    </row>
    <row r="22704" spans="9:52" s="180" customFormat="1" x14ac:dyDescent="0.25">
      <c r="I22704" s="203"/>
      <c r="AZ22704" s="115"/>
    </row>
    <row r="22705" spans="9:52" s="180" customFormat="1" x14ac:dyDescent="0.25">
      <c r="I22705" s="203"/>
      <c r="AZ22705" s="115"/>
    </row>
    <row r="22706" spans="9:52" s="180" customFormat="1" x14ac:dyDescent="0.25">
      <c r="I22706" s="203"/>
      <c r="AZ22706" s="115"/>
    </row>
    <row r="22707" spans="9:52" s="180" customFormat="1" x14ac:dyDescent="0.25">
      <c r="I22707" s="203"/>
      <c r="AZ22707" s="115"/>
    </row>
    <row r="22708" spans="9:52" s="180" customFormat="1" x14ac:dyDescent="0.25">
      <c r="I22708" s="203"/>
      <c r="AZ22708" s="115"/>
    </row>
    <row r="22709" spans="9:52" s="180" customFormat="1" x14ac:dyDescent="0.25">
      <c r="I22709" s="203"/>
      <c r="AZ22709" s="115"/>
    </row>
    <row r="22710" spans="9:52" s="180" customFormat="1" x14ac:dyDescent="0.25">
      <c r="I22710" s="203"/>
      <c r="AZ22710" s="115"/>
    </row>
    <row r="22711" spans="9:52" s="180" customFormat="1" x14ac:dyDescent="0.25">
      <c r="I22711" s="203"/>
      <c r="AZ22711" s="115"/>
    </row>
    <row r="22712" spans="9:52" s="180" customFormat="1" x14ac:dyDescent="0.25">
      <c r="I22712" s="203"/>
      <c r="AZ22712" s="115"/>
    </row>
    <row r="22713" spans="9:52" s="180" customFormat="1" x14ac:dyDescent="0.25">
      <c r="I22713" s="203"/>
      <c r="AZ22713" s="115"/>
    </row>
    <row r="22714" spans="9:52" s="180" customFormat="1" x14ac:dyDescent="0.25">
      <c r="I22714" s="203"/>
      <c r="AZ22714" s="115"/>
    </row>
    <row r="22715" spans="9:52" s="180" customFormat="1" x14ac:dyDescent="0.25">
      <c r="I22715" s="203"/>
      <c r="AZ22715" s="115"/>
    </row>
    <row r="22716" spans="9:52" s="180" customFormat="1" x14ac:dyDescent="0.25">
      <c r="I22716" s="203"/>
      <c r="AZ22716" s="115"/>
    </row>
    <row r="22717" spans="9:52" s="180" customFormat="1" x14ac:dyDescent="0.25">
      <c r="I22717" s="203"/>
      <c r="AZ22717" s="115"/>
    </row>
    <row r="22718" spans="9:52" s="180" customFormat="1" x14ac:dyDescent="0.25">
      <c r="I22718" s="203"/>
      <c r="AZ22718" s="115"/>
    </row>
    <row r="22719" spans="9:52" s="180" customFormat="1" x14ac:dyDescent="0.25">
      <c r="I22719" s="203"/>
      <c r="AZ22719" s="115"/>
    </row>
    <row r="22720" spans="9:52" s="180" customFormat="1" x14ac:dyDescent="0.25">
      <c r="I22720" s="203"/>
      <c r="AZ22720" s="115"/>
    </row>
    <row r="22721" spans="9:52" s="180" customFormat="1" x14ac:dyDescent="0.25">
      <c r="I22721" s="203"/>
      <c r="AZ22721" s="115"/>
    </row>
    <row r="22722" spans="9:52" s="180" customFormat="1" x14ac:dyDescent="0.25">
      <c r="I22722" s="203"/>
      <c r="AZ22722" s="115"/>
    </row>
    <row r="22723" spans="9:52" s="180" customFormat="1" x14ac:dyDescent="0.25">
      <c r="I22723" s="203"/>
      <c r="AZ22723" s="115"/>
    </row>
    <row r="22724" spans="9:52" s="180" customFormat="1" x14ac:dyDescent="0.25">
      <c r="I22724" s="203"/>
      <c r="AZ22724" s="115"/>
    </row>
    <row r="22725" spans="9:52" s="180" customFormat="1" x14ac:dyDescent="0.25">
      <c r="I22725" s="203"/>
      <c r="AZ22725" s="115"/>
    </row>
    <row r="22726" spans="9:52" s="180" customFormat="1" x14ac:dyDescent="0.25">
      <c r="I22726" s="203"/>
      <c r="AZ22726" s="115"/>
    </row>
    <row r="22727" spans="9:52" s="180" customFormat="1" x14ac:dyDescent="0.25">
      <c r="I22727" s="203"/>
      <c r="AZ22727" s="115"/>
    </row>
    <row r="22728" spans="9:52" s="180" customFormat="1" x14ac:dyDescent="0.25">
      <c r="I22728" s="203"/>
      <c r="AZ22728" s="115"/>
    </row>
    <row r="22729" spans="9:52" s="180" customFormat="1" x14ac:dyDescent="0.25">
      <c r="I22729" s="203"/>
      <c r="AZ22729" s="115"/>
    </row>
    <row r="22730" spans="9:52" s="180" customFormat="1" x14ac:dyDescent="0.25">
      <c r="I22730" s="203"/>
      <c r="AZ22730" s="115"/>
    </row>
    <row r="22731" spans="9:52" s="180" customFormat="1" x14ac:dyDescent="0.25">
      <c r="I22731" s="203"/>
      <c r="AZ22731" s="115"/>
    </row>
    <row r="22732" spans="9:52" s="180" customFormat="1" x14ac:dyDescent="0.25">
      <c r="I22732" s="203"/>
      <c r="AZ22732" s="115"/>
    </row>
    <row r="22733" spans="9:52" s="180" customFormat="1" x14ac:dyDescent="0.25">
      <c r="I22733" s="203"/>
      <c r="AZ22733" s="115"/>
    </row>
    <row r="22734" spans="9:52" s="180" customFormat="1" x14ac:dyDescent="0.25">
      <c r="I22734" s="203"/>
      <c r="AZ22734" s="115"/>
    </row>
    <row r="22735" spans="9:52" s="180" customFormat="1" x14ac:dyDescent="0.25">
      <c r="I22735" s="203"/>
      <c r="AZ22735" s="115"/>
    </row>
    <row r="22736" spans="9:52" s="180" customFormat="1" x14ac:dyDescent="0.25">
      <c r="I22736" s="203"/>
      <c r="AZ22736" s="115"/>
    </row>
    <row r="22737" spans="9:52" s="180" customFormat="1" x14ac:dyDescent="0.25">
      <c r="I22737" s="203"/>
      <c r="AZ22737" s="115"/>
    </row>
    <row r="22738" spans="9:52" s="180" customFormat="1" x14ac:dyDescent="0.25">
      <c r="I22738" s="203"/>
      <c r="AZ22738" s="115"/>
    </row>
    <row r="22739" spans="9:52" s="180" customFormat="1" x14ac:dyDescent="0.25">
      <c r="I22739" s="203"/>
      <c r="AZ22739" s="115"/>
    </row>
    <row r="22740" spans="9:52" s="180" customFormat="1" x14ac:dyDescent="0.25">
      <c r="I22740" s="203"/>
      <c r="AZ22740" s="115"/>
    </row>
    <row r="22741" spans="9:52" s="180" customFormat="1" x14ac:dyDescent="0.25">
      <c r="I22741" s="203"/>
      <c r="AZ22741" s="115"/>
    </row>
    <row r="22742" spans="9:52" s="180" customFormat="1" x14ac:dyDescent="0.25">
      <c r="I22742" s="203"/>
      <c r="AZ22742" s="115"/>
    </row>
    <row r="22743" spans="9:52" s="180" customFormat="1" x14ac:dyDescent="0.25">
      <c r="I22743" s="203"/>
      <c r="AZ22743" s="115"/>
    </row>
    <row r="22744" spans="9:52" s="180" customFormat="1" x14ac:dyDescent="0.25">
      <c r="I22744" s="203"/>
      <c r="AZ22744" s="115"/>
    </row>
    <row r="22745" spans="9:52" s="180" customFormat="1" x14ac:dyDescent="0.25">
      <c r="I22745" s="203"/>
      <c r="AZ22745" s="115"/>
    </row>
    <row r="22746" spans="9:52" s="180" customFormat="1" x14ac:dyDescent="0.25">
      <c r="I22746" s="203"/>
      <c r="AZ22746" s="115"/>
    </row>
    <row r="22747" spans="9:52" s="180" customFormat="1" x14ac:dyDescent="0.25">
      <c r="I22747" s="203"/>
      <c r="AZ22747" s="115"/>
    </row>
    <row r="22748" spans="9:52" s="180" customFormat="1" x14ac:dyDescent="0.25">
      <c r="I22748" s="203"/>
      <c r="AZ22748" s="115"/>
    </row>
    <row r="22749" spans="9:52" s="180" customFormat="1" x14ac:dyDescent="0.25">
      <c r="I22749" s="203"/>
      <c r="AZ22749" s="115"/>
    </row>
    <row r="22750" spans="9:52" s="180" customFormat="1" x14ac:dyDescent="0.25">
      <c r="I22750" s="203"/>
      <c r="AZ22750" s="115"/>
    </row>
    <row r="22751" spans="9:52" s="180" customFormat="1" x14ac:dyDescent="0.25">
      <c r="I22751" s="203"/>
      <c r="AZ22751" s="115"/>
    </row>
    <row r="22752" spans="9:52" s="180" customFormat="1" x14ac:dyDescent="0.25">
      <c r="I22752" s="203"/>
      <c r="AZ22752" s="115"/>
    </row>
    <row r="22753" spans="9:52" s="180" customFormat="1" x14ac:dyDescent="0.25">
      <c r="I22753" s="203"/>
      <c r="AZ22753" s="115"/>
    </row>
    <row r="22754" spans="9:52" s="180" customFormat="1" x14ac:dyDescent="0.25">
      <c r="I22754" s="203"/>
      <c r="AZ22754" s="115"/>
    </row>
    <row r="22755" spans="9:52" s="180" customFormat="1" x14ac:dyDescent="0.25">
      <c r="I22755" s="203"/>
      <c r="AZ22755" s="115"/>
    </row>
    <row r="22756" spans="9:52" s="180" customFormat="1" x14ac:dyDescent="0.25">
      <c r="I22756" s="203"/>
      <c r="AZ22756" s="115"/>
    </row>
    <row r="22757" spans="9:52" s="180" customFormat="1" x14ac:dyDescent="0.25">
      <c r="I22757" s="203"/>
      <c r="AZ22757" s="115"/>
    </row>
    <row r="22758" spans="9:52" s="180" customFormat="1" x14ac:dyDescent="0.25">
      <c r="I22758" s="203"/>
      <c r="AZ22758" s="115"/>
    </row>
    <row r="22759" spans="9:52" s="180" customFormat="1" x14ac:dyDescent="0.25">
      <c r="I22759" s="203"/>
      <c r="AZ22759" s="115"/>
    </row>
    <row r="22760" spans="9:52" s="180" customFormat="1" x14ac:dyDescent="0.25">
      <c r="I22760" s="203"/>
      <c r="AZ22760" s="115"/>
    </row>
    <row r="22761" spans="9:52" s="180" customFormat="1" x14ac:dyDescent="0.25">
      <c r="I22761" s="203"/>
      <c r="AZ22761" s="115"/>
    </row>
    <row r="22762" spans="9:52" s="180" customFormat="1" x14ac:dyDescent="0.25">
      <c r="I22762" s="203"/>
      <c r="AZ22762" s="115"/>
    </row>
    <row r="22763" spans="9:52" s="180" customFormat="1" x14ac:dyDescent="0.25">
      <c r="I22763" s="203"/>
      <c r="AZ22763" s="115"/>
    </row>
    <row r="22764" spans="9:52" s="180" customFormat="1" x14ac:dyDescent="0.25">
      <c r="I22764" s="203"/>
      <c r="AZ22764" s="115"/>
    </row>
    <row r="22765" spans="9:52" s="180" customFormat="1" x14ac:dyDescent="0.25">
      <c r="I22765" s="203"/>
      <c r="AZ22765" s="115"/>
    </row>
    <row r="22766" spans="9:52" s="180" customFormat="1" x14ac:dyDescent="0.25">
      <c r="I22766" s="203"/>
      <c r="AZ22766" s="115"/>
    </row>
    <row r="22767" spans="9:52" s="180" customFormat="1" x14ac:dyDescent="0.25">
      <c r="I22767" s="203"/>
      <c r="AZ22767" s="115"/>
    </row>
    <row r="22768" spans="9:52" s="180" customFormat="1" x14ac:dyDescent="0.25">
      <c r="I22768" s="203"/>
      <c r="AZ22768" s="115"/>
    </row>
    <row r="22769" spans="9:52" s="180" customFormat="1" x14ac:dyDescent="0.25">
      <c r="I22769" s="203"/>
      <c r="AZ22769" s="115"/>
    </row>
    <row r="22770" spans="9:52" s="180" customFormat="1" x14ac:dyDescent="0.25">
      <c r="I22770" s="203"/>
      <c r="AZ22770" s="115"/>
    </row>
    <row r="22771" spans="9:52" s="180" customFormat="1" x14ac:dyDescent="0.25">
      <c r="I22771" s="203"/>
      <c r="AZ22771" s="115"/>
    </row>
    <row r="22772" spans="9:52" s="180" customFormat="1" x14ac:dyDescent="0.25">
      <c r="I22772" s="203"/>
      <c r="AZ22772" s="115"/>
    </row>
    <row r="22773" spans="9:52" s="180" customFormat="1" x14ac:dyDescent="0.25">
      <c r="I22773" s="203"/>
      <c r="AZ22773" s="115"/>
    </row>
    <row r="22774" spans="9:52" s="180" customFormat="1" x14ac:dyDescent="0.25">
      <c r="I22774" s="203"/>
      <c r="AZ22774" s="115"/>
    </row>
    <row r="22775" spans="9:52" s="180" customFormat="1" x14ac:dyDescent="0.25">
      <c r="I22775" s="203"/>
      <c r="AZ22775" s="115"/>
    </row>
    <row r="22776" spans="9:52" s="180" customFormat="1" x14ac:dyDescent="0.25">
      <c r="I22776" s="203"/>
      <c r="AZ22776" s="115"/>
    </row>
    <row r="22777" spans="9:52" s="180" customFormat="1" x14ac:dyDescent="0.25">
      <c r="I22777" s="203"/>
      <c r="AZ22777" s="115"/>
    </row>
    <row r="22778" spans="9:52" s="180" customFormat="1" x14ac:dyDescent="0.25">
      <c r="I22778" s="203"/>
      <c r="AZ22778" s="115"/>
    </row>
    <row r="22779" spans="9:52" s="180" customFormat="1" x14ac:dyDescent="0.25">
      <c r="I22779" s="203"/>
      <c r="AZ22779" s="115"/>
    </row>
    <row r="22780" spans="9:52" s="180" customFormat="1" x14ac:dyDescent="0.25">
      <c r="I22780" s="203"/>
      <c r="AZ22780" s="115"/>
    </row>
    <row r="22781" spans="9:52" s="180" customFormat="1" x14ac:dyDescent="0.25">
      <c r="I22781" s="203"/>
      <c r="AZ22781" s="115"/>
    </row>
    <row r="22782" spans="9:52" s="180" customFormat="1" x14ac:dyDescent="0.25">
      <c r="I22782" s="203"/>
      <c r="AZ22782" s="115"/>
    </row>
    <row r="22783" spans="9:52" s="180" customFormat="1" x14ac:dyDescent="0.25">
      <c r="I22783" s="203"/>
      <c r="AZ22783" s="115"/>
    </row>
    <row r="22784" spans="9:52" s="180" customFormat="1" x14ac:dyDescent="0.25">
      <c r="I22784" s="203"/>
      <c r="AZ22784" s="115"/>
    </row>
    <row r="22785" spans="9:52" s="180" customFormat="1" x14ac:dyDescent="0.25">
      <c r="I22785" s="203"/>
      <c r="AZ22785" s="115"/>
    </row>
    <row r="22786" spans="9:52" s="180" customFormat="1" x14ac:dyDescent="0.25">
      <c r="I22786" s="203"/>
      <c r="AZ22786" s="115"/>
    </row>
    <row r="22787" spans="9:52" s="180" customFormat="1" x14ac:dyDescent="0.25">
      <c r="I22787" s="203"/>
      <c r="AZ22787" s="115"/>
    </row>
    <row r="22788" spans="9:52" s="180" customFormat="1" x14ac:dyDescent="0.25">
      <c r="I22788" s="203"/>
      <c r="AZ22788" s="115"/>
    </row>
    <row r="22789" spans="9:52" s="180" customFormat="1" x14ac:dyDescent="0.25">
      <c r="I22789" s="203"/>
      <c r="AZ22789" s="115"/>
    </row>
    <row r="22790" spans="9:52" s="180" customFormat="1" x14ac:dyDescent="0.25">
      <c r="I22790" s="203"/>
      <c r="AZ22790" s="115"/>
    </row>
    <row r="22791" spans="9:52" s="180" customFormat="1" x14ac:dyDescent="0.25">
      <c r="I22791" s="203"/>
      <c r="AZ22791" s="115"/>
    </row>
    <row r="22792" spans="9:52" s="180" customFormat="1" x14ac:dyDescent="0.25">
      <c r="I22792" s="203"/>
      <c r="AZ22792" s="115"/>
    </row>
    <row r="22793" spans="9:52" s="180" customFormat="1" x14ac:dyDescent="0.25">
      <c r="I22793" s="203"/>
      <c r="AZ22793" s="115"/>
    </row>
    <row r="22794" spans="9:52" s="180" customFormat="1" x14ac:dyDescent="0.25">
      <c r="I22794" s="203"/>
      <c r="AZ22794" s="115"/>
    </row>
    <row r="22795" spans="9:52" s="180" customFormat="1" x14ac:dyDescent="0.25">
      <c r="I22795" s="203"/>
      <c r="AZ22795" s="115"/>
    </row>
    <row r="22796" spans="9:52" s="180" customFormat="1" x14ac:dyDescent="0.25">
      <c r="I22796" s="203"/>
      <c r="AZ22796" s="115"/>
    </row>
    <row r="22797" spans="9:52" s="180" customFormat="1" x14ac:dyDescent="0.25">
      <c r="I22797" s="203"/>
      <c r="AZ22797" s="115"/>
    </row>
    <row r="22798" spans="9:52" s="180" customFormat="1" x14ac:dyDescent="0.25">
      <c r="I22798" s="203"/>
      <c r="AZ22798" s="115"/>
    </row>
    <row r="22799" spans="9:52" s="180" customFormat="1" x14ac:dyDescent="0.25">
      <c r="I22799" s="203"/>
      <c r="AZ22799" s="115"/>
    </row>
    <row r="22800" spans="9:52" s="180" customFormat="1" x14ac:dyDescent="0.25">
      <c r="I22800" s="203"/>
      <c r="AZ22800" s="115"/>
    </row>
    <row r="22801" spans="9:52" s="180" customFormat="1" x14ac:dyDescent="0.25">
      <c r="I22801" s="203"/>
      <c r="AZ22801" s="115"/>
    </row>
    <row r="22802" spans="9:52" s="180" customFormat="1" x14ac:dyDescent="0.25">
      <c r="I22802" s="203"/>
      <c r="AZ22802" s="115"/>
    </row>
    <row r="22803" spans="9:52" s="180" customFormat="1" x14ac:dyDescent="0.25">
      <c r="I22803" s="203"/>
      <c r="AZ22803" s="115"/>
    </row>
    <row r="22804" spans="9:52" s="180" customFormat="1" x14ac:dyDescent="0.25">
      <c r="I22804" s="203"/>
      <c r="AZ22804" s="115"/>
    </row>
    <row r="22805" spans="9:52" s="180" customFormat="1" x14ac:dyDescent="0.25">
      <c r="I22805" s="203"/>
      <c r="AZ22805" s="115"/>
    </row>
    <row r="22806" spans="9:52" s="180" customFormat="1" x14ac:dyDescent="0.25">
      <c r="I22806" s="203"/>
      <c r="AZ22806" s="115"/>
    </row>
    <row r="22807" spans="9:52" s="180" customFormat="1" x14ac:dyDescent="0.25">
      <c r="I22807" s="203"/>
      <c r="AZ22807" s="115"/>
    </row>
    <row r="22808" spans="9:52" s="180" customFormat="1" x14ac:dyDescent="0.25">
      <c r="I22808" s="203"/>
      <c r="AZ22808" s="115"/>
    </row>
    <row r="22809" spans="9:52" s="180" customFormat="1" x14ac:dyDescent="0.25">
      <c r="I22809" s="203"/>
      <c r="AZ22809" s="115"/>
    </row>
    <row r="22810" spans="9:52" s="180" customFormat="1" x14ac:dyDescent="0.25">
      <c r="I22810" s="203"/>
      <c r="AZ22810" s="115"/>
    </row>
    <row r="22811" spans="9:52" s="180" customFormat="1" x14ac:dyDescent="0.25">
      <c r="I22811" s="203"/>
      <c r="AZ22811" s="115"/>
    </row>
    <row r="22812" spans="9:52" s="180" customFormat="1" x14ac:dyDescent="0.25">
      <c r="I22812" s="203"/>
      <c r="AZ22812" s="115"/>
    </row>
    <row r="22813" spans="9:52" s="180" customFormat="1" x14ac:dyDescent="0.25">
      <c r="I22813" s="203"/>
      <c r="AZ22813" s="115"/>
    </row>
    <row r="22814" spans="9:52" s="180" customFormat="1" x14ac:dyDescent="0.25">
      <c r="I22814" s="203"/>
      <c r="AZ22814" s="115"/>
    </row>
    <row r="22815" spans="9:52" s="180" customFormat="1" x14ac:dyDescent="0.25">
      <c r="I22815" s="203"/>
      <c r="AZ22815" s="115"/>
    </row>
    <row r="22816" spans="9:52" s="180" customFormat="1" x14ac:dyDescent="0.25">
      <c r="I22816" s="203"/>
      <c r="AZ22816" s="115"/>
    </row>
    <row r="22817" spans="9:52" s="180" customFormat="1" x14ac:dyDescent="0.25">
      <c r="I22817" s="203"/>
      <c r="AZ22817" s="115"/>
    </row>
    <row r="22818" spans="9:52" s="180" customFormat="1" x14ac:dyDescent="0.25">
      <c r="I22818" s="203"/>
      <c r="AZ22818" s="115"/>
    </row>
    <row r="22819" spans="9:52" s="180" customFormat="1" x14ac:dyDescent="0.25">
      <c r="I22819" s="203"/>
      <c r="AZ22819" s="115"/>
    </row>
    <row r="22820" spans="9:52" s="180" customFormat="1" x14ac:dyDescent="0.25">
      <c r="I22820" s="203"/>
      <c r="AZ22820" s="115"/>
    </row>
    <row r="22821" spans="9:52" s="180" customFormat="1" x14ac:dyDescent="0.25">
      <c r="I22821" s="203"/>
      <c r="AZ22821" s="115"/>
    </row>
    <row r="22822" spans="9:52" s="180" customFormat="1" x14ac:dyDescent="0.25">
      <c r="I22822" s="203"/>
      <c r="AZ22822" s="115"/>
    </row>
    <row r="22823" spans="9:52" s="180" customFormat="1" x14ac:dyDescent="0.25">
      <c r="I22823" s="203"/>
      <c r="AZ22823" s="115"/>
    </row>
    <row r="22824" spans="9:52" s="180" customFormat="1" x14ac:dyDescent="0.25">
      <c r="I22824" s="203"/>
      <c r="AZ22824" s="115"/>
    </row>
    <row r="22825" spans="9:52" s="180" customFormat="1" x14ac:dyDescent="0.25">
      <c r="I22825" s="203"/>
      <c r="AZ22825" s="115"/>
    </row>
    <row r="22826" spans="9:52" s="180" customFormat="1" x14ac:dyDescent="0.25">
      <c r="I22826" s="203"/>
      <c r="AZ22826" s="115"/>
    </row>
    <row r="22827" spans="9:52" s="180" customFormat="1" x14ac:dyDescent="0.25">
      <c r="I22827" s="203"/>
      <c r="AZ22827" s="115"/>
    </row>
    <row r="22828" spans="9:52" s="180" customFormat="1" x14ac:dyDescent="0.25">
      <c r="I22828" s="203"/>
      <c r="AZ22828" s="115"/>
    </row>
    <row r="22829" spans="9:52" s="180" customFormat="1" x14ac:dyDescent="0.25">
      <c r="I22829" s="203"/>
      <c r="AZ22829" s="115"/>
    </row>
    <row r="22830" spans="9:52" s="180" customFormat="1" x14ac:dyDescent="0.25">
      <c r="I22830" s="203"/>
      <c r="AZ22830" s="115"/>
    </row>
    <row r="22831" spans="9:52" s="180" customFormat="1" x14ac:dyDescent="0.25">
      <c r="I22831" s="203"/>
      <c r="AZ22831" s="115"/>
    </row>
    <row r="22832" spans="9:52" s="180" customFormat="1" x14ac:dyDescent="0.25">
      <c r="I22832" s="203"/>
      <c r="AZ22832" s="115"/>
    </row>
    <row r="22833" spans="9:52" s="180" customFormat="1" x14ac:dyDescent="0.25">
      <c r="I22833" s="203"/>
      <c r="AZ22833" s="115"/>
    </row>
    <row r="22834" spans="9:52" s="180" customFormat="1" x14ac:dyDescent="0.25">
      <c r="I22834" s="203"/>
      <c r="AZ22834" s="115"/>
    </row>
    <row r="22835" spans="9:52" s="180" customFormat="1" x14ac:dyDescent="0.25">
      <c r="I22835" s="203"/>
      <c r="AZ22835" s="115"/>
    </row>
    <row r="22836" spans="9:52" s="180" customFormat="1" x14ac:dyDescent="0.25">
      <c r="I22836" s="203"/>
      <c r="AZ22836" s="115"/>
    </row>
    <row r="22837" spans="9:52" s="180" customFormat="1" x14ac:dyDescent="0.25">
      <c r="I22837" s="203"/>
      <c r="AZ22837" s="115"/>
    </row>
    <row r="22838" spans="9:52" s="180" customFormat="1" x14ac:dyDescent="0.25">
      <c r="I22838" s="203"/>
      <c r="AZ22838" s="115"/>
    </row>
    <row r="22839" spans="9:52" s="180" customFormat="1" x14ac:dyDescent="0.25">
      <c r="I22839" s="203"/>
      <c r="AZ22839" s="115"/>
    </row>
    <row r="22840" spans="9:52" s="180" customFormat="1" x14ac:dyDescent="0.25">
      <c r="I22840" s="203"/>
      <c r="AZ22840" s="115"/>
    </row>
    <row r="22841" spans="9:52" s="180" customFormat="1" x14ac:dyDescent="0.25">
      <c r="I22841" s="203"/>
      <c r="AZ22841" s="115"/>
    </row>
    <row r="22842" spans="9:52" s="180" customFormat="1" x14ac:dyDescent="0.25">
      <c r="I22842" s="203"/>
      <c r="AZ22842" s="115"/>
    </row>
    <row r="22843" spans="9:52" s="180" customFormat="1" x14ac:dyDescent="0.25">
      <c r="I22843" s="203"/>
      <c r="AZ22843" s="115"/>
    </row>
    <row r="22844" spans="9:52" s="180" customFormat="1" x14ac:dyDescent="0.25">
      <c r="I22844" s="203"/>
      <c r="AZ22844" s="115"/>
    </row>
    <row r="22845" spans="9:52" s="180" customFormat="1" x14ac:dyDescent="0.25">
      <c r="I22845" s="203"/>
      <c r="AZ22845" s="115"/>
    </row>
    <row r="22846" spans="9:52" s="180" customFormat="1" x14ac:dyDescent="0.25">
      <c r="I22846" s="203"/>
      <c r="AZ22846" s="115"/>
    </row>
    <row r="22847" spans="9:52" s="180" customFormat="1" x14ac:dyDescent="0.25">
      <c r="I22847" s="203"/>
      <c r="AZ22847" s="115"/>
    </row>
    <row r="22848" spans="9:52" s="180" customFormat="1" x14ac:dyDescent="0.25">
      <c r="I22848" s="203"/>
      <c r="AZ22848" s="115"/>
    </row>
    <row r="22849" spans="9:52" s="180" customFormat="1" x14ac:dyDescent="0.25">
      <c r="I22849" s="203"/>
      <c r="AZ22849" s="115"/>
    </row>
    <row r="22850" spans="9:52" s="180" customFormat="1" x14ac:dyDescent="0.25">
      <c r="I22850" s="203"/>
      <c r="AZ22850" s="115"/>
    </row>
    <row r="22851" spans="9:52" s="180" customFormat="1" x14ac:dyDescent="0.25">
      <c r="I22851" s="203"/>
      <c r="AZ22851" s="115"/>
    </row>
    <row r="22852" spans="9:52" s="180" customFormat="1" x14ac:dyDescent="0.25">
      <c r="I22852" s="203"/>
      <c r="AZ22852" s="115"/>
    </row>
    <row r="22853" spans="9:52" s="180" customFormat="1" x14ac:dyDescent="0.25">
      <c r="I22853" s="203"/>
      <c r="AZ22853" s="115"/>
    </row>
    <row r="22854" spans="9:52" s="180" customFormat="1" x14ac:dyDescent="0.25">
      <c r="I22854" s="203"/>
      <c r="AZ22854" s="115"/>
    </row>
    <row r="22855" spans="9:52" s="180" customFormat="1" x14ac:dyDescent="0.25">
      <c r="I22855" s="203"/>
      <c r="AZ22855" s="115"/>
    </row>
    <row r="22856" spans="9:52" s="180" customFormat="1" x14ac:dyDescent="0.25">
      <c r="I22856" s="203"/>
      <c r="AZ22856" s="115"/>
    </row>
    <row r="22857" spans="9:52" s="180" customFormat="1" x14ac:dyDescent="0.25">
      <c r="I22857" s="203"/>
      <c r="AZ22857" s="115"/>
    </row>
    <row r="22858" spans="9:52" s="180" customFormat="1" x14ac:dyDescent="0.25">
      <c r="I22858" s="203"/>
      <c r="AZ22858" s="115"/>
    </row>
    <row r="22859" spans="9:52" s="180" customFormat="1" x14ac:dyDescent="0.25">
      <c r="I22859" s="203"/>
      <c r="AZ22859" s="115"/>
    </row>
    <row r="22860" spans="9:52" s="180" customFormat="1" x14ac:dyDescent="0.25">
      <c r="I22860" s="203"/>
      <c r="AZ22860" s="115"/>
    </row>
    <row r="22861" spans="9:52" s="180" customFormat="1" x14ac:dyDescent="0.25">
      <c r="I22861" s="203"/>
      <c r="AZ22861" s="115"/>
    </row>
    <row r="22862" spans="9:52" s="180" customFormat="1" x14ac:dyDescent="0.25">
      <c r="I22862" s="203"/>
      <c r="AZ22862" s="115"/>
    </row>
    <row r="22863" spans="9:52" s="180" customFormat="1" x14ac:dyDescent="0.25">
      <c r="I22863" s="203"/>
      <c r="AZ22863" s="115"/>
    </row>
    <row r="22864" spans="9:52" s="180" customFormat="1" x14ac:dyDescent="0.25">
      <c r="I22864" s="203"/>
      <c r="AZ22864" s="115"/>
    </row>
    <row r="22865" spans="9:52" s="180" customFormat="1" x14ac:dyDescent="0.25">
      <c r="I22865" s="203"/>
      <c r="AZ22865" s="115"/>
    </row>
    <row r="22866" spans="9:52" s="180" customFormat="1" x14ac:dyDescent="0.25">
      <c r="I22866" s="203"/>
      <c r="AZ22866" s="115"/>
    </row>
    <row r="22867" spans="9:52" s="180" customFormat="1" x14ac:dyDescent="0.25">
      <c r="I22867" s="203"/>
      <c r="AZ22867" s="115"/>
    </row>
    <row r="22868" spans="9:52" s="180" customFormat="1" x14ac:dyDescent="0.25">
      <c r="I22868" s="203"/>
      <c r="AZ22868" s="115"/>
    </row>
    <row r="22869" spans="9:52" s="180" customFormat="1" x14ac:dyDescent="0.25">
      <c r="I22869" s="203"/>
      <c r="AZ22869" s="115"/>
    </row>
    <row r="22870" spans="9:52" s="180" customFormat="1" x14ac:dyDescent="0.25">
      <c r="I22870" s="203"/>
      <c r="AZ22870" s="115"/>
    </row>
    <row r="22871" spans="9:52" s="180" customFormat="1" x14ac:dyDescent="0.25">
      <c r="I22871" s="203"/>
      <c r="AZ22871" s="115"/>
    </row>
    <row r="22872" spans="9:52" s="180" customFormat="1" x14ac:dyDescent="0.25">
      <c r="I22872" s="203"/>
      <c r="AZ22872" s="115"/>
    </row>
    <row r="22873" spans="9:52" s="180" customFormat="1" x14ac:dyDescent="0.25">
      <c r="I22873" s="203"/>
      <c r="AZ22873" s="115"/>
    </row>
    <row r="22874" spans="9:52" s="180" customFormat="1" x14ac:dyDescent="0.25">
      <c r="I22874" s="203"/>
      <c r="AZ22874" s="115"/>
    </row>
    <row r="22875" spans="9:52" s="180" customFormat="1" x14ac:dyDescent="0.25">
      <c r="I22875" s="203"/>
      <c r="AZ22875" s="115"/>
    </row>
    <row r="22876" spans="9:52" s="180" customFormat="1" x14ac:dyDescent="0.25">
      <c r="I22876" s="203"/>
      <c r="AZ22876" s="115"/>
    </row>
    <row r="22877" spans="9:52" s="180" customFormat="1" x14ac:dyDescent="0.25">
      <c r="I22877" s="203"/>
      <c r="AZ22877" s="115"/>
    </row>
    <row r="22878" spans="9:52" s="180" customFormat="1" x14ac:dyDescent="0.25">
      <c r="I22878" s="203"/>
      <c r="AZ22878" s="115"/>
    </row>
    <row r="22879" spans="9:52" s="180" customFormat="1" x14ac:dyDescent="0.25">
      <c r="I22879" s="203"/>
      <c r="AZ22879" s="115"/>
    </row>
    <row r="22880" spans="9:52" s="180" customFormat="1" x14ac:dyDescent="0.25">
      <c r="I22880" s="203"/>
      <c r="AZ22880" s="115"/>
    </row>
    <row r="22881" spans="9:52" s="180" customFormat="1" x14ac:dyDescent="0.25">
      <c r="I22881" s="203"/>
      <c r="AZ22881" s="115"/>
    </row>
    <row r="22882" spans="9:52" s="180" customFormat="1" x14ac:dyDescent="0.25">
      <c r="I22882" s="203"/>
      <c r="AZ22882" s="115"/>
    </row>
    <row r="22883" spans="9:52" s="180" customFormat="1" x14ac:dyDescent="0.25">
      <c r="I22883" s="203"/>
      <c r="AZ22883" s="115"/>
    </row>
    <row r="22884" spans="9:52" s="180" customFormat="1" x14ac:dyDescent="0.25">
      <c r="I22884" s="203"/>
      <c r="AZ22884" s="115"/>
    </row>
    <row r="22885" spans="9:52" s="180" customFormat="1" x14ac:dyDescent="0.25">
      <c r="I22885" s="203"/>
      <c r="AZ22885" s="115"/>
    </row>
    <row r="22886" spans="9:52" s="180" customFormat="1" x14ac:dyDescent="0.25">
      <c r="I22886" s="203"/>
      <c r="AZ22886" s="115"/>
    </row>
    <row r="22887" spans="9:52" s="180" customFormat="1" x14ac:dyDescent="0.25">
      <c r="I22887" s="203"/>
      <c r="AZ22887" s="115"/>
    </row>
    <row r="22888" spans="9:52" s="180" customFormat="1" x14ac:dyDescent="0.25">
      <c r="I22888" s="203"/>
      <c r="AZ22888" s="115"/>
    </row>
    <row r="22889" spans="9:52" s="180" customFormat="1" x14ac:dyDescent="0.25">
      <c r="I22889" s="203"/>
      <c r="AZ22889" s="115"/>
    </row>
    <row r="22890" spans="9:52" s="180" customFormat="1" x14ac:dyDescent="0.25">
      <c r="I22890" s="203"/>
      <c r="AZ22890" s="115"/>
    </row>
    <row r="22891" spans="9:52" s="180" customFormat="1" x14ac:dyDescent="0.25">
      <c r="I22891" s="203"/>
      <c r="AZ22891" s="115"/>
    </row>
    <row r="22892" spans="9:52" s="180" customFormat="1" x14ac:dyDescent="0.25">
      <c r="I22892" s="203"/>
      <c r="AZ22892" s="115"/>
    </row>
    <row r="22893" spans="9:52" s="180" customFormat="1" x14ac:dyDescent="0.25">
      <c r="I22893" s="203"/>
      <c r="AZ22893" s="115"/>
    </row>
    <row r="22894" spans="9:52" s="180" customFormat="1" x14ac:dyDescent="0.25">
      <c r="I22894" s="203"/>
      <c r="AZ22894" s="115"/>
    </row>
    <row r="22895" spans="9:52" s="180" customFormat="1" x14ac:dyDescent="0.25">
      <c r="I22895" s="203"/>
      <c r="AZ22895" s="115"/>
    </row>
    <row r="22896" spans="9:52" s="180" customFormat="1" x14ac:dyDescent="0.25">
      <c r="I22896" s="203"/>
      <c r="AZ22896" s="115"/>
    </row>
    <row r="22897" spans="9:52" s="180" customFormat="1" x14ac:dyDescent="0.25">
      <c r="I22897" s="203"/>
      <c r="AZ22897" s="115"/>
    </row>
    <row r="22898" spans="9:52" s="180" customFormat="1" x14ac:dyDescent="0.25">
      <c r="I22898" s="203"/>
      <c r="AZ22898" s="115"/>
    </row>
    <row r="22899" spans="9:52" s="180" customFormat="1" x14ac:dyDescent="0.25">
      <c r="I22899" s="203"/>
      <c r="AZ22899" s="115"/>
    </row>
    <row r="22900" spans="9:52" s="180" customFormat="1" x14ac:dyDescent="0.25">
      <c r="I22900" s="203"/>
      <c r="AZ22900" s="115"/>
    </row>
    <row r="22901" spans="9:52" s="180" customFormat="1" x14ac:dyDescent="0.25">
      <c r="I22901" s="203"/>
      <c r="AZ22901" s="115"/>
    </row>
    <row r="22902" spans="9:52" s="180" customFormat="1" x14ac:dyDescent="0.25">
      <c r="I22902" s="203"/>
      <c r="AZ22902" s="115"/>
    </row>
    <row r="22903" spans="9:52" s="180" customFormat="1" x14ac:dyDescent="0.25">
      <c r="I22903" s="203"/>
      <c r="AZ22903" s="115"/>
    </row>
    <row r="22904" spans="9:52" s="180" customFormat="1" x14ac:dyDescent="0.25">
      <c r="I22904" s="203"/>
      <c r="AZ22904" s="115"/>
    </row>
    <row r="22905" spans="9:52" s="180" customFormat="1" x14ac:dyDescent="0.25">
      <c r="I22905" s="203"/>
      <c r="AZ22905" s="115"/>
    </row>
    <row r="22906" spans="9:52" s="180" customFormat="1" x14ac:dyDescent="0.25">
      <c r="I22906" s="203"/>
      <c r="AZ22906" s="115"/>
    </row>
    <row r="22907" spans="9:52" s="180" customFormat="1" x14ac:dyDescent="0.25">
      <c r="I22907" s="203"/>
      <c r="AZ22907" s="115"/>
    </row>
    <row r="22908" spans="9:52" s="180" customFormat="1" x14ac:dyDescent="0.25">
      <c r="I22908" s="203"/>
      <c r="AZ22908" s="115"/>
    </row>
    <row r="22909" spans="9:52" s="180" customFormat="1" x14ac:dyDescent="0.25">
      <c r="I22909" s="203"/>
      <c r="AZ22909" s="115"/>
    </row>
    <row r="22910" spans="9:52" s="180" customFormat="1" x14ac:dyDescent="0.25">
      <c r="I22910" s="203"/>
      <c r="AZ22910" s="115"/>
    </row>
    <row r="22911" spans="9:52" s="180" customFormat="1" x14ac:dyDescent="0.25">
      <c r="I22911" s="203"/>
      <c r="AZ22911" s="115"/>
    </row>
    <row r="22912" spans="9:52" s="180" customFormat="1" x14ac:dyDescent="0.25">
      <c r="I22912" s="203"/>
      <c r="AZ22912" s="115"/>
    </row>
    <row r="22913" spans="9:52" s="180" customFormat="1" x14ac:dyDescent="0.25">
      <c r="I22913" s="203"/>
      <c r="AZ22913" s="115"/>
    </row>
    <row r="22914" spans="9:52" s="180" customFormat="1" x14ac:dyDescent="0.25">
      <c r="I22914" s="203"/>
      <c r="AZ22914" s="115"/>
    </row>
    <row r="22915" spans="9:52" s="180" customFormat="1" x14ac:dyDescent="0.25">
      <c r="I22915" s="203"/>
      <c r="AZ22915" s="115"/>
    </row>
    <row r="22916" spans="9:52" s="180" customFormat="1" x14ac:dyDescent="0.25">
      <c r="I22916" s="203"/>
      <c r="AZ22916" s="115"/>
    </row>
    <row r="22917" spans="9:52" s="180" customFormat="1" x14ac:dyDescent="0.25">
      <c r="I22917" s="203"/>
      <c r="AZ22917" s="115"/>
    </row>
    <row r="22918" spans="9:52" s="180" customFormat="1" x14ac:dyDescent="0.25">
      <c r="I22918" s="203"/>
      <c r="AZ22918" s="115"/>
    </row>
    <row r="22919" spans="9:52" s="180" customFormat="1" x14ac:dyDescent="0.25">
      <c r="I22919" s="203"/>
      <c r="AZ22919" s="115"/>
    </row>
    <row r="22920" spans="9:52" s="180" customFormat="1" x14ac:dyDescent="0.25">
      <c r="I22920" s="203"/>
      <c r="AZ22920" s="115"/>
    </row>
    <row r="22921" spans="9:52" s="180" customFormat="1" x14ac:dyDescent="0.25">
      <c r="I22921" s="203"/>
      <c r="AZ22921" s="115"/>
    </row>
    <row r="22922" spans="9:52" s="180" customFormat="1" x14ac:dyDescent="0.25">
      <c r="I22922" s="203"/>
      <c r="AZ22922" s="115"/>
    </row>
    <row r="22923" spans="9:52" s="180" customFormat="1" x14ac:dyDescent="0.25">
      <c r="I22923" s="203"/>
      <c r="AZ22923" s="115"/>
    </row>
    <row r="22924" spans="9:52" s="180" customFormat="1" x14ac:dyDescent="0.25">
      <c r="I22924" s="203"/>
      <c r="AZ22924" s="115"/>
    </row>
    <row r="22925" spans="9:52" s="180" customFormat="1" x14ac:dyDescent="0.25">
      <c r="I22925" s="203"/>
      <c r="AZ22925" s="115"/>
    </row>
    <row r="22926" spans="9:52" s="180" customFormat="1" x14ac:dyDescent="0.25">
      <c r="I22926" s="203"/>
      <c r="AZ22926" s="115"/>
    </row>
    <row r="22927" spans="9:52" s="180" customFormat="1" x14ac:dyDescent="0.25">
      <c r="I22927" s="203"/>
      <c r="AZ22927" s="115"/>
    </row>
    <row r="22928" spans="9:52" s="180" customFormat="1" x14ac:dyDescent="0.25">
      <c r="I22928" s="203"/>
      <c r="AZ22928" s="115"/>
    </row>
    <row r="22929" spans="9:52" s="180" customFormat="1" x14ac:dyDescent="0.25">
      <c r="I22929" s="203"/>
      <c r="AZ22929" s="115"/>
    </row>
    <row r="22930" spans="9:52" s="180" customFormat="1" x14ac:dyDescent="0.25">
      <c r="I22930" s="203"/>
      <c r="AZ22930" s="115"/>
    </row>
    <row r="22931" spans="9:52" s="180" customFormat="1" x14ac:dyDescent="0.25">
      <c r="I22931" s="203"/>
      <c r="AZ22931" s="115"/>
    </row>
    <row r="22932" spans="9:52" s="180" customFormat="1" x14ac:dyDescent="0.25">
      <c r="I22932" s="203"/>
      <c r="AZ22932" s="115"/>
    </row>
    <row r="22933" spans="9:52" s="180" customFormat="1" x14ac:dyDescent="0.25">
      <c r="I22933" s="203"/>
      <c r="AZ22933" s="115"/>
    </row>
    <row r="22934" spans="9:52" s="180" customFormat="1" x14ac:dyDescent="0.25">
      <c r="I22934" s="203"/>
      <c r="AZ22934" s="115"/>
    </row>
    <row r="22935" spans="9:52" s="180" customFormat="1" x14ac:dyDescent="0.25">
      <c r="I22935" s="203"/>
      <c r="AZ22935" s="115"/>
    </row>
    <row r="22936" spans="9:52" s="180" customFormat="1" x14ac:dyDescent="0.25">
      <c r="I22936" s="203"/>
      <c r="AZ22936" s="115"/>
    </row>
    <row r="22937" spans="9:52" s="180" customFormat="1" x14ac:dyDescent="0.25">
      <c r="I22937" s="203"/>
      <c r="AZ22937" s="115"/>
    </row>
    <row r="22938" spans="9:52" s="180" customFormat="1" x14ac:dyDescent="0.25">
      <c r="I22938" s="203"/>
      <c r="AZ22938" s="115"/>
    </row>
    <row r="22939" spans="9:52" s="180" customFormat="1" x14ac:dyDescent="0.25">
      <c r="I22939" s="203"/>
      <c r="AZ22939" s="115"/>
    </row>
    <row r="22940" spans="9:52" s="180" customFormat="1" x14ac:dyDescent="0.25">
      <c r="I22940" s="203"/>
      <c r="AZ22940" s="115"/>
    </row>
    <row r="22941" spans="9:52" s="180" customFormat="1" x14ac:dyDescent="0.25">
      <c r="I22941" s="203"/>
      <c r="AZ22941" s="115"/>
    </row>
    <row r="22942" spans="9:52" s="180" customFormat="1" x14ac:dyDescent="0.25">
      <c r="I22942" s="203"/>
      <c r="AZ22942" s="115"/>
    </row>
    <row r="22943" spans="9:52" s="180" customFormat="1" x14ac:dyDescent="0.25">
      <c r="I22943" s="203"/>
      <c r="AZ22943" s="115"/>
    </row>
    <row r="22944" spans="9:52" s="180" customFormat="1" x14ac:dyDescent="0.25">
      <c r="I22944" s="203"/>
      <c r="AZ22944" s="115"/>
    </row>
    <row r="22945" spans="9:52" s="180" customFormat="1" x14ac:dyDescent="0.25">
      <c r="I22945" s="203"/>
      <c r="AZ22945" s="115"/>
    </row>
    <row r="22946" spans="9:52" s="180" customFormat="1" x14ac:dyDescent="0.25">
      <c r="I22946" s="203"/>
      <c r="AZ22946" s="115"/>
    </row>
    <row r="22947" spans="9:52" s="180" customFormat="1" x14ac:dyDescent="0.25">
      <c r="I22947" s="203"/>
      <c r="AZ22947" s="115"/>
    </row>
    <row r="22948" spans="9:52" s="180" customFormat="1" x14ac:dyDescent="0.25">
      <c r="I22948" s="203"/>
      <c r="AZ22948" s="115"/>
    </row>
    <row r="22949" spans="9:52" s="180" customFormat="1" x14ac:dyDescent="0.25">
      <c r="I22949" s="203"/>
      <c r="AZ22949" s="115"/>
    </row>
    <row r="22950" spans="9:52" s="180" customFormat="1" x14ac:dyDescent="0.25">
      <c r="I22950" s="203"/>
      <c r="AZ22950" s="115"/>
    </row>
    <row r="22951" spans="9:52" s="180" customFormat="1" x14ac:dyDescent="0.25">
      <c r="I22951" s="203"/>
      <c r="AZ22951" s="115"/>
    </row>
    <row r="22952" spans="9:52" s="180" customFormat="1" x14ac:dyDescent="0.25">
      <c r="I22952" s="203"/>
      <c r="AZ22952" s="115"/>
    </row>
    <row r="22953" spans="9:52" s="180" customFormat="1" x14ac:dyDescent="0.25">
      <c r="I22953" s="203"/>
      <c r="AZ22953" s="115"/>
    </row>
    <row r="22954" spans="9:52" s="180" customFormat="1" x14ac:dyDescent="0.25">
      <c r="I22954" s="203"/>
      <c r="AZ22954" s="115"/>
    </row>
    <row r="22955" spans="9:52" s="180" customFormat="1" x14ac:dyDescent="0.25">
      <c r="I22955" s="203"/>
      <c r="AZ22955" s="115"/>
    </row>
    <row r="22956" spans="9:52" s="180" customFormat="1" x14ac:dyDescent="0.25">
      <c r="I22956" s="203"/>
      <c r="AZ22956" s="115"/>
    </row>
    <row r="22957" spans="9:52" s="180" customFormat="1" x14ac:dyDescent="0.25">
      <c r="I22957" s="203"/>
      <c r="AZ22957" s="115"/>
    </row>
    <row r="22958" spans="9:52" s="180" customFormat="1" x14ac:dyDescent="0.25">
      <c r="I22958" s="203"/>
      <c r="AZ22958" s="115"/>
    </row>
    <row r="22959" spans="9:52" s="180" customFormat="1" x14ac:dyDescent="0.25">
      <c r="I22959" s="203"/>
      <c r="AZ22959" s="115"/>
    </row>
    <row r="22960" spans="9:52" s="180" customFormat="1" x14ac:dyDescent="0.25">
      <c r="I22960" s="203"/>
      <c r="AZ22960" s="115"/>
    </row>
    <row r="22961" spans="9:52" s="180" customFormat="1" x14ac:dyDescent="0.25">
      <c r="I22961" s="203"/>
      <c r="AZ22961" s="115"/>
    </row>
    <row r="22962" spans="9:52" s="180" customFormat="1" x14ac:dyDescent="0.25">
      <c r="I22962" s="203"/>
      <c r="AZ22962" s="115"/>
    </row>
    <row r="22963" spans="9:52" s="180" customFormat="1" x14ac:dyDescent="0.25">
      <c r="I22963" s="203"/>
      <c r="AZ22963" s="115"/>
    </row>
    <row r="22964" spans="9:52" s="180" customFormat="1" x14ac:dyDescent="0.25">
      <c r="I22964" s="203"/>
      <c r="AZ22964" s="115"/>
    </row>
    <row r="22965" spans="9:52" s="180" customFormat="1" x14ac:dyDescent="0.25">
      <c r="I22965" s="203"/>
      <c r="AZ22965" s="115"/>
    </row>
    <row r="22966" spans="9:52" s="180" customFormat="1" x14ac:dyDescent="0.25">
      <c r="I22966" s="203"/>
      <c r="AZ22966" s="115"/>
    </row>
    <row r="22967" spans="9:52" s="180" customFormat="1" x14ac:dyDescent="0.25">
      <c r="I22967" s="203"/>
      <c r="AZ22967" s="115"/>
    </row>
    <row r="22968" spans="9:52" s="180" customFormat="1" x14ac:dyDescent="0.25">
      <c r="I22968" s="203"/>
      <c r="AZ22968" s="115"/>
    </row>
    <row r="22969" spans="9:52" s="180" customFormat="1" x14ac:dyDescent="0.25">
      <c r="I22969" s="203"/>
      <c r="AZ22969" s="115"/>
    </row>
    <row r="22970" spans="9:52" s="180" customFormat="1" x14ac:dyDescent="0.25">
      <c r="I22970" s="203"/>
      <c r="AZ22970" s="115"/>
    </row>
    <row r="22971" spans="9:52" s="180" customFormat="1" x14ac:dyDescent="0.25">
      <c r="I22971" s="203"/>
      <c r="AZ22971" s="115"/>
    </row>
    <row r="22972" spans="9:52" s="180" customFormat="1" x14ac:dyDescent="0.25">
      <c r="I22972" s="203"/>
      <c r="AZ22972" s="115"/>
    </row>
    <row r="22973" spans="9:52" s="180" customFormat="1" x14ac:dyDescent="0.25">
      <c r="I22973" s="203"/>
      <c r="AZ22973" s="115"/>
    </row>
    <row r="22974" spans="9:52" s="180" customFormat="1" x14ac:dyDescent="0.25">
      <c r="I22974" s="203"/>
      <c r="AZ22974" s="115"/>
    </row>
    <row r="22975" spans="9:52" s="180" customFormat="1" x14ac:dyDescent="0.25">
      <c r="I22975" s="203"/>
      <c r="AZ22975" s="115"/>
    </row>
    <row r="22976" spans="9:52" s="180" customFormat="1" x14ac:dyDescent="0.25">
      <c r="I22976" s="203"/>
      <c r="AZ22976" s="115"/>
    </row>
    <row r="22977" spans="9:52" s="180" customFormat="1" x14ac:dyDescent="0.25">
      <c r="I22977" s="203"/>
      <c r="AZ22977" s="115"/>
    </row>
    <row r="22978" spans="9:52" s="180" customFormat="1" x14ac:dyDescent="0.25">
      <c r="I22978" s="203"/>
      <c r="AZ22978" s="115"/>
    </row>
    <row r="22979" spans="9:52" s="180" customFormat="1" x14ac:dyDescent="0.25">
      <c r="I22979" s="203"/>
      <c r="AZ22979" s="115"/>
    </row>
    <row r="22980" spans="9:52" s="180" customFormat="1" x14ac:dyDescent="0.25">
      <c r="I22980" s="203"/>
      <c r="AZ22980" s="115"/>
    </row>
    <row r="22981" spans="9:52" s="180" customFormat="1" x14ac:dyDescent="0.25">
      <c r="I22981" s="203"/>
      <c r="AZ22981" s="115"/>
    </row>
    <row r="22982" spans="9:52" s="180" customFormat="1" x14ac:dyDescent="0.25">
      <c r="I22982" s="203"/>
      <c r="AZ22982" s="115"/>
    </row>
    <row r="22983" spans="9:52" s="180" customFormat="1" x14ac:dyDescent="0.25">
      <c r="I22983" s="203"/>
      <c r="AZ22983" s="115"/>
    </row>
    <row r="22984" spans="9:52" s="180" customFormat="1" x14ac:dyDescent="0.25">
      <c r="I22984" s="203"/>
      <c r="AZ22984" s="115"/>
    </row>
    <row r="22985" spans="9:52" s="180" customFormat="1" x14ac:dyDescent="0.25">
      <c r="I22985" s="203"/>
      <c r="AZ22985" s="115"/>
    </row>
    <row r="22986" spans="9:52" s="180" customFormat="1" x14ac:dyDescent="0.25">
      <c r="I22986" s="203"/>
      <c r="AZ22986" s="115"/>
    </row>
    <row r="22987" spans="9:52" s="180" customFormat="1" x14ac:dyDescent="0.25">
      <c r="I22987" s="203"/>
      <c r="AZ22987" s="115"/>
    </row>
    <row r="22988" spans="9:52" s="180" customFormat="1" x14ac:dyDescent="0.25">
      <c r="I22988" s="203"/>
      <c r="AZ22988" s="115"/>
    </row>
    <row r="22989" spans="9:52" s="180" customFormat="1" x14ac:dyDescent="0.25">
      <c r="I22989" s="203"/>
      <c r="AZ22989" s="115"/>
    </row>
    <row r="22990" spans="9:52" s="180" customFormat="1" x14ac:dyDescent="0.25">
      <c r="I22990" s="203"/>
      <c r="AZ22990" s="115"/>
    </row>
    <row r="22991" spans="9:52" s="180" customFormat="1" x14ac:dyDescent="0.25">
      <c r="I22991" s="203"/>
      <c r="AZ22991" s="115"/>
    </row>
    <row r="22992" spans="9:52" s="180" customFormat="1" x14ac:dyDescent="0.25">
      <c r="I22992" s="203"/>
      <c r="AZ22992" s="115"/>
    </row>
    <row r="22993" spans="9:52" s="180" customFormat="1" x14ac:dyDescent="0.25">
      <c r="I22993" s="203"/>
      <c r="AZ22993" s="115"/>
    </row>
    <row r="22994" spans="9:52" s="180" customFormat="1" x14ac:dyDescent="0.25">
      <c r="I22994" s="203"/>
      <c r="AZ22994" s="115"/>
    </row>
    <row r="22995" spans="9:52" s="180" customFormat="1" x14ac:dyDescent="0.25">
      <c r="I22995" s="203"/>
      <c r="AZ22995" s="115"/>
    </row>
    <row r="22996" spans="9:52" s="180" customFormat="1" x14ac:dyDescent="0.25">
      <c r="I22996" s="203"/>
      <c r="AZ22996" s="115"/>
    </row>
    <row r="22997" spans="9:52" s="180" customFormat="1" x14ac:dyDescent="0.25">
      <c r="I22997" s="203"/>
      <c r="AZ22997" s="115"/>
    </row>
    <row r="22998" spans="9:52" s="180" customFormat="1" x14ac:dyDescent="0.25">
      <c r="I22998" s="203"/>
      <c r="AZ22998" s="115"/>
    </row>
    <row r="22999" spans="9:52" s="180" customFormat="1" x14ac:dyDescent="0.25">
      <c r="I22999" s="203"/>
      <c r="AZ22999" s="115"/>
    </row>
    <row r="23000" spans="9:52" s="180" customFormat="1" x14ac:dyDescent="0.25">
      <c r="I23000" s="203"/>
      <c r="AZ23000" s="115"/>
    </row>
    <row r="23001" spans="9:52" s="180" customFormat="1" x14ac:dyDescent="0.25">
      <c r="I23001" s="203"/>
      <c r="AZ23001" s="115"/>
    </row>
    <row r="23002" spans="9:52" s="180" customFormat="1" x14ac:dyDescent="0.25">
      <c r="I23002" s="203"/>
      <c r="AZ23002" s="115"/>
    </row>
    <row r="23003" spans="9:52" s="180" customFormat="1" x14ac:dyDescent="0.25">
      <c r="I23003" s="203"/>
      <c r="AZ23003" s="115"/>
    </row>
    <row r="23004" spans="9:52" s="180" customFormat="1" x14ac:dyDescent="0.25">
      <c r="I23004" s="203"/>
      <c r="AZ23004" s="115"/>
    </row>
    <row r="23005" spans="9:52" s="180" customFormat="1" x14ac:dyDescent="0.25">
      <c r="I23005" s="203"/>
      <c r="AZ23005" s="115"/>
    </row>
    <row r="23006" spans="9:52" s="180" customFormat="1" x14ac:dyDescent="0.25">
      <c r="I23006" s="203"/>
      <c r="AZ23006" s="115"/>
    </row>
    <row r="23007" spans="9:52" s="180" customFormat="1" x14ac:dyDescent="0.25">
      <c r="I23007" s="203"/>
      <c r="AZ23007" s="115"/>
    </row>
    <row r="23008" spans="9:52" s="180" customFormat="1" x14ac:dyDescent="0.25">
      <c r="I23008" s="203"/>
      <c r="AZ23008" s="115"/>
    </row>
    <row r="23009" spans="9:52" s="180" customFormat="1" x14ac:dyDescent="0.25">
      <c r="I23009" s="203"/>
      <c r="AZ23009" s="115"/>
    </row>
    <row r="23010" spans="9:52" s="180" customFormat="1" x14ac:dyDescent="0.25">
      <c r="I23010" s="203"/>
      <c r="AZ23010" s="115"/>
    </row>
    <row r="23011" spans="9:52" s="180" customFormat="1" x14ac:dyDescent="0.25">
      <c r="I23011" s="203"/>
      <c r="AZ23011" s="115"/>
    </row>
    <row r="23012" spans="9:52" s="180" customFormat="1" x14ac:dyDescent="0.25">
      <c r="I23012" s="203"/>
      <c r="AZ23012" s="115"/>
    </row>
    <row r="23013" spans="9:52" s="180" customFormat="1" x14ac:dyDescent="0.25">
      <c r="I23013" s="203"/>
      <c r="AZ23013" s="115"/>
    </row>
    <row r="23014" spans="9:52" s="180" customFormat="1" x14ac:dyDescent="0.25">
      <c r="I23014" s="203"/>
      <c r="AZ23014" s="115"/>
    </row>
    <row r="23015" spans="9:52" s="180" customFormat="1" x14ac:dyDescent="0.25">
      <c r="I23015" s="203"/>
      <c r="AZ23015" s="115"/>
    </row>
    <row r="23016" spans="9:52" s="180" customFormat="1" x14ac:dyDescent="0.25">
      <c r="I23016" s="203"/>
      <c r="AZ23016" s="115"/>
    </row>
    <row r="23017" spans="9:52" s="180" customFormat="1" x14ac:dyDescent="0.25">
      <c r="I23017" s="203"/>
      <c r="AZ23017" s="115"/>
    </row>
    <row r="23018" spans="9:52" s="180" customFormat="1" x14ac:dyDescent="0.25">
      <c r="I23018" s="203"/>
      <c r="AZ23018" s="115"/>
    </row>
    <row r="23019" spans="9:52" s="180" customFormat="1" x14ac:dyDescent="0.25">
      <c r="I23019" s="203"/>
      <c r="AZ23019" s="115"/>
    </row>
    <row r="23020" spans="9:52" s="180" customFormat="1" x14ac:dyDescent="0.25">
      <c r="I23020" s="203"/>
      <c r="AZ23020" s="115"/>
    </row>
    <row r="23021" spans="9:52" s="180" customFormat="1" x14ac:dyDescent="0.25">
      <c r="I23021" s="203"/>
      <c r="AZ23021" s="115"/>
    </row>
    <row r="23022" spans="9:52" s="180" customFormat="1" x14ac:dyDescent="0.25">
      <c r="I23022" s="203"/>
      <c r="AZ23022" s="115"/>
    </row>
    <row r="23023" spans="9:52" s="180" customFormat="1" x14ac:dyDescent="0.25">
      <c r="I23023" s="203"/>
      <c r="AZ23023" s="115"/>
    </row>
    <row r="23024" spans="9:52" s="180" customFormat="1" x14ac:dyDescent="0.25">
      <c r="I23024" s="203"/>
      <c r="AZ23024" s="115"/>
    </row>
    <row r="23025" spans="9:52" s="180" customFormat="1" x14ac:dyDescent="0.25">
      <c r="I23025" s="203"/>
      <c r="AZ23025" s="115"/>
    </row>
    <row r="23026" spans="9:52" s="180" customFormat="1" x14ac:dyDescent="0.25">
      <c r="I23026" s="203"/>
      <c r="AZ23026" s="115"/>
    </row>
    <row r="23027" spans="9:52" s="180" customFormat="1" x14ac:dyDescent="0.25">
      <c r="I23027" s="203"/>
      <c r="AZ23027" s="115"/>
    </row>
    <row r="23028" spans="9:52" s="180" customFormat="1" x14ac:dyDescent="0.25">
      <c r="I23028" s="203"/>
      <c r="AZ23028" s="115"/>
    </row>
    <row r="23029" spans="9:52" s="180" customFormat="1" x14ac:dyDescent="0.25">
      <c r="I23029" s="203"/>
      <c r="AZ23029" s="115"/>
    </row>
    <row r="23030" spans="9:52" s="180" customFormat="1" x14ac:dyDescent="0.25">
      <c r="I23030" s="203"/>
      <c r="AZ23030" s="115"/>
    </row>
    <row r="23031" spans="9:52" s="180" customFormat="1" x14ac:dyDescent="0.25">
      <c r="I23031" s="203"/>
      <c r="AZ23031" s="115"/>
    </row>
    <row r="23032" spans="9:52" s="180" customFormat="1" x14ac:dyDescent="0.25">
      <c r="I23032" s="203"/>
      <c r="AZ23032" s="115"/>
    </row>
    <row r="23033" spans="9:52" s="180" customFormat="1" x14ac:dyDescent="0.25">
      <c r="I23033" s="203"/>
      <c r="AZ23033" s="115"/>
    </row>
    <row r="23034" spans="9:52" s="180" customFormat="1" x14ac:dyDescent="0.25">
      <c r="I23034" s="203"/>
      <c r="AZ23034" s="115"/>
    </row>
    <row r="23035" spans="9:52" s="180" customFormat="1" x14ac:dyDescent="0.25">
      <c r="I23035" s="203"/>
      <c r="AZ23035" s="115"/>
    </row>
    <row r="23036" spans="9:52" s="180" customFormat="1" x14ac:dyDescent="0.25">
      <c r="I23036" s="203"/>
      <c r="AZ23036" s="115"/>
    </row>
    <row r="23037" spans="9:52" s="180" customFormat="1" x14ac:dyDescent="0.25">
      <c r="I23037" s="203"/>
      <c r="AZ23037" s="115"/>
    </row>
    <row r="23038" spans="9:52" s="180" customFormat="1" x14ac:dyDescent="0.25">
      <c r="I23038" s="203"/>
      <c r="AZ23038" s="115"/>
    </row>
    <row r="23039" spans="9:52" s="180" customFormat="1" x14ac:dyDescent="0.25">
      <c r="I23039" s="203"/>
      <c r="AZ23039" s="115"/>
    </row>
    <row r="23040" spans="9:52" s="180" customFormat="1" x14ac:dyDescent="0.25">
      <c r="I23040" s="203"/>
      <c r="AZ23040" s="115"/>
    </row>
    <row r="23041" spans="9:52" s="180" customFormat="1" x14ac:dyDescent="0.25">
      <c r="I23041" s="203"/>
      <c r="AZ23041" s="115"/>
    </row>
    <row r="23042" spans="9:52" s="180" customFormat="1" x14ac:dyDescent="0.25">
      <c r="I23042" s="203"/>
      <c r="AZ23042" s="115"/>
    </row>
    <row r="23043" spans="9:52" s="180" customFormat="1" x14ac:dyDescent="0.25">
      <c r="I23043" s="203"/>
      <c r="AZ23043" s="115"/>
    </row>
    <row r="23044" spans="9:52" s="180" customFormat="1" x14ac:dyDescent="0.25">
      <c r="I23044" s="203"/>
      <c r="AZ23044" s="115"/>
    </row>
    <row r="23045" spans="9:52" s="180" customFormat="1" x14ac:dyDescent="0.25">
      <c r="I23045" s="203"/>
      <c r="AZ23045" s="115"/>
    </row>
    <row r="23046" spans="9:52" s="180" customFormat="1" x14ac:dyDescent="0.25">
      <c r="I23046" s="203"/>
      <c r="AZ23046" s="115"/>
    </row>
    <row r="23047" spans="9:52" s="180" customFormat="1" x14ac:dyDescent="0.25">
      <c r="I23047" s="203"/>
      <c r="AZ23047" s="115"/>
    </row>
    <row r="23048" spans="9:52" s="180" customFormat="1" x14ac:dyDescent="0.25">
      <c r="I23048" s="203"/>
      <c r="AZ23048" s="115"/>
    </row>
    <row r="23049" spans="9:52" s="180" customFormat="1" x14ac:dyDescent="0.25">
      <c r="I23049" s="203"/>
      <c r="AZ23049" s="115"/>
    </row>
    <row r="23050" spans="9:52" s="180" customFormat="1" x14ac:dyDescent="0.25">
      <c r="I23050" s="203"/>
      <c r="AZ23050" s="115"/>
    </row>
    <row r="23051" spans="9:52" s="180" customFormat="1" x14ac:dyDescent="0.25">
      <c r="I23051" s="203"/>
      <c r="AZ23051" s="115"/>
    </row>
    <row r="23052" spans="9:52" s="180" customFormat="1" x14ac:dyDescent="0.25">
      <c r="I23052" s="203"/>
      <c r="AZ23052" s="115"/>
    </row>
    <row r="23053" spans="9:52" s="180" customFormat="1" x14ac:dyDescent="0.25">
      <c r="I23053" s="203"/>
      <c r="AZ23053" s="115"/>
    </row>
    <row r="23054" spans="9:52" s="180" customFormat="1" x14ac:dyDescent="0.25">
      <c r="I23054" s="203"/>
      <c r="AZ23054" s="115"/>
    </row>
    <row r="23055" spans="9:52" s="180" customFormat="1" x14ac:dyDescent="0.25">
      <c r="I23055" s="203"/>
      <c r="AZ23055" s="115"/>
    </row>
    <row r="23056" spans="9:52" s="180" customFormat="1" x14ac:dyDescent="0.25">
      <c r="I23056" s="203"/>
      <c r="AZ23056" s="115"/>
    </row>
    <row r="23057" spans="9:52" s="180" customFormat="1" x14ac:dyDescent="0.25">
      <c r="I23057" s="203"/>
      <c r="AZ23057" s="115"/>
    </row>
    <row r="23058" spans="9:52" s="180" customFormat="1" x14ac:dyDescent="0.25">
      <c r="I23058" s="203"/>
      <c r="AZ23058" s="115"/>
    </row>
    <row r="23059" spans="9:52" s="180" customFormat="1" x14ac:dyDescent="0.25">
      <c r="I23059" s="203"/>
      <c r="AZ23059" s="115"/>
    </row>
    <row r="23060" spans="9:52" s="180" customFormat="1" x14ac:dyDescent="0.25">
      <c r="I23060" s="203"/>
      <c r="AZ23060" s="115"/>
    </row>
    <row r="23061" spans="9:52" s="180" customFormat="1" x14ac:dyDescent="0.25">
      <c r="I23061" s="203"/>
      <c r="AZ23061" s="115"/>
    </row>
    <row r="23062" spans="9:52" s="180" customFormat="1" x14ac:dyDescent="0.25">
      <c r="I23062" s="203"/>
      <c r="AZ23062" s="115"/>
    </row>
    <row r="23063" spans="9:52" s="180" customFormat="1" x14ac:dyDescent="0.25">
      <c r="I23063" s="203"/>
      <c r="AZ23063" s="115"/>
    </row>
    <row r="23064" spans="9:52" s="180" customFormat="1" x14ac:dyDescent="0.25">
      <c r="I23064" s="203"/>
      <c r="AZ23064" s="115"/>
    </row>
    <row r="23065" spans="9:52" s="180" customFormat="1" x14ac:dyDescent="0.25">
      <c r="I23065" s="203"/>
      <c r="AZ23065" s="115"/>
    </row>
    <row r="23066" spans="9:52" s="180" customFormat="1" x14ac:dyDescent="0.25">
      <c r="I23066" s="203"/>
      <c r="AZ23066" s="115"/>
    </row>
    <row r="23067" spans="9:52" s="180" customFormat="1" x14ac:dyDescent="0.25">
      <c r="I23067" s="203"/>
      <c r="AZ23067" s="115"/>
    </row>
    <row r="23068" spans="9:52" s="180" customFormat="1" x14ac:dyDescent="0.25">
      <c r="I23068" s="203"/>
      <c r="AZ23068" s="115"/>
    </row>
    <row r="23069" spans="9:52" s="180" customFormat="1" x14ac:dyDescent="0.25">
      <c r="I23069" s="203"/>
      <c r="AZ23069" s="115"/>
    </row>
    <row r="23070" spans="9:52" s="180" customFormat="1" x14ac:dyDescent="0.25">
      <c r="I23070" s="203"/>
      <c r="AZ23070" s="115"/>
    </row>
    <row r="23071" spans="9:52" s="180" customFormat="1" x14ac:dyDescent="0.25">
      <c r="I23071" s="203"/>
      <c r="AZ23071" s="115"/>
    </row>
    <row r="23072" spans="9:52" s="180" customFormat="1" x14ac:dyDescent="0.25">
      <c r="I23072" s="203"/>
      <c r="AZ23072" s="115"/>
    </row>
    <row r="23073" spans="9:52" s="180" customFormat="1" x14ac:dyDescent="0.25">
      <c r="I23073" s="203"/>
      <c r="AZ23073" s="115"/>
    </row>
    <row r="23074" spans="9:52" s="180" customFormat="1" x14ac:dyDescent="0.25">
      <c r="I23074" s="203"/>
      <c r="AZ23074" s="115"/>
    </row>
    <row r="23075" spans="9:52" s="180" customFormat="1" x14ac:dyDescent="0.25">
      <c r="I23075" s="203"/>
      <c r="AZ23075" s="115"/>
    </row>
    <row r="23076" spans="9:52" s="180" customFormat="1" x14ac:dyDescent="0.25">
      <c r="I23076" s="203"/>
      <c r="AZ23076" s="115"/>
    </row>
    <row r="23077" spans="9:52" s="180" customFormat="1" x14ac:dyDescent="0.25">
      <c r="I23077" s="203"/>
      <c r="AZ23077" s="115"/>
    </row>
    <row r="23078" spans="9:52" s="180" customFormat="1" x14ac:dyDescent="0.25">
      <c r="I23078" s="203"/>
      <c r="AZ23078" s="115"/>
    </row>
    <row r="23079" spans="9:52" s="180" customFormat="1" x14ac:dyDescent="0.25">
      <c r="I23079" s="203"/>
      <c r="AZ23079" s="115"/>
    </row>
    <row r="23080" spans="9:52" s="180" customFormat="1" x14ac:dyDescent="0.25">
      <c r="I23080" s="203"/>
      <c r="AZ23080" s="115"/>
    </row>
    <row r="23081" spans="9:52" s="180" customFormat="1" x14ac:dyDescent="0.25">
      <c r="I23081" s="203"/>
      <c r="AZ23081" s="115"/>
    </row>
    <row r="23082" spans="9:52" s="180" customFormat="1" x14ac:dyDescent="0.25">
      <c r="I23082" s="203"/>
      <c r="AZ23082" s="115"/>
    </row>
    <row r="23083" spans="9:52" s="180" customFormat="1" x14ac:dyDescent="0.25">
      <c r="I23083" s="203"/>
      <c r="AZ23083" s="115"/>
    </row>
    <row r="23084" spans="9:52" s="180" customFormat="1" x14ac:dyDescent="0.25">
      <c r="I23084" s="203"/>
      <c r="AZ23084" s="115"/>
    </row>
    <row r="23085" spans="9:52" s="180" customFormat="1" x14ac:dyDescent="0.25">
      <c r="I23085" s="203"/>
      <c r="AZ23085" s="115"/>
    </row>
    <row r="23086" spans="9:52" s="180" customFormat="1" x14ac:dyDescent="0.25">
      <c r="I23086" s="203"/>
      <c r="AZ23086" s="115"/>
    </row>
    <row r="23087" spans="9:52" s="180" customFormat="1" x14ac:dyDescent="0.25">
      <c r="I23087" s="203"/>
      <c r="AZ23087" s="115"/>
    </row>
    <row r="23088" spans="9:52" s="180" customFormat="1" x14ac:dyDescent="0.25">
      <c r="I23088" s="203"/>
      <c r="AZ23088" s="115"/>
    </row>
    <row r="23089" spans="9:52" s="180" customFormat="1" x14ac:dyDescent="0.25">
      <c r="I23089" s="203"/>
      <c r="AZ23089" s="115"/>
    </row>
    <row r="23090" spans="9:52" s="180" customFormat="1" x14ac:dyDescent="0.25">
      <c r="I23090" s="203"/>
      <c r="AZ23090" s="115"/>
    </row>
    <row r="23091" spans="9:52" s="180" customFormat="1" x14ac:dyDescent="0.25">
      <c r="I23091" s="203"/>
      <c r="AZ23091" s="115"/>
    </row>
    <row r="23092" spans="9:52" s="180" customFormat="1" x14ac:dyDescent="0.25">
      <c r="I23092" s="203"/>
      <c r="AZ23092" s="115"/>
    </row>
    <row r="23093" spans="9:52" s="180" customFormat="1" x14ac:dyDescent="0.25">
      <c r="I23093" s="203"/>
      <c r="AZ23093" s="115"/>
    </row>
    <row r="23094" spans="9:52" s="180" customFormat="1" x14ac:dyDescent="0.25">
      <c r="I23094" s="203"/>
      <c r="AZ23094" s="115"/>
    </row>
    <row r="23095" spans="9:52" s="180" customFormat="1" x14ac:dyDescent="0.25">
      <c r="I23095" s="203"/>
      <c r="AZ23095" s="115"/>
    </row>
    <row r="23096" spans="9:52" s="180" customFormat="1" x14ac:dyDescent="0.25">
      <c r="I23096" s="203"/>
      <c r="AZ23096" s="115"/>
    </row>
    <row r="23097" spans="9:52" s="180" customFormat="1" x14ac:dyDescent="0.25">
      <c r="I23097" s="203"/>
      <c r="AZ23097" s="115"/>
    </row>
    <row r="23098" spans="9:52" s="180" customFormat="1" x14ac:dyDescent="0.25">
      <c r="I23098" s="203"/>
      <c r="AZ23098" s="115"/>
    </row>
    <row r="23099" spans="9:52" s="180" customFormat="1" x14ac:dyDescent="0.25">
      <c r="I23099" s="203"/>
      <c r="AZ23099" s="115"/>
    </row>
    <row r="23100" spans="9:52" s="180" customFormat="1" x14ac:dyDescent="0.25">
      <c r="I23100" s="203"/>
      <c r="AZ23100" s="115"/>
    </row>
    <row r="23101" spans="9:52" s="180" customFormat="1" x14ac:dyDescent="0.25">
      <c r="I23101" s="203"/>
      <c r="AZ23101" s="115"/>
    </row>
    <row r="23102" spans="9:52" s="180" customFormat="1" x14ac:dyDescent="0.25">
      <c r="I23102" s="203"/>
      <c r="AZ23102" s="115"/>
    </row>
    <row r="23103" spans="9:52" s="180" customFormat="1" x14ac:dyDescent="0.25">
      <c r="I23103" s="203"/>
      <c r="AZ23103" s="115"/>
    </row>
    <row r="23104" spans="9:52" s="180" customFormat="1" x14ac:dyDescent="0.25">
      <c r="I23104" s="203"/>
      <c r="AZ23104" s="115"/>
    </row>
    <row r="23105" spans="9:52" s="180" customFormat="1" x14ac:dyDescent="0.25">
      <c r="I23105" s="203"/>
      <c r="AZ23105" s="115"/>
    </row>
    <row r="23106" spans="9:52" s="180" customFormat="1" x14ac:dyDescent="0.25">
      <c r="I23106" s="203"/>
      <c r="AZ23106" s="115"/>
    </row>
    <row r="23107" spans="9:52" s="180" customFormat="1" x14ac:dyDescent="0.25">
      <c r="I23107" s="203"/>
      <c r="AZ23107" s="115"/>
    </row>
    <row r="23108" spans="9:52" s="180" customFormat="1" x14ac:dyDescent="0.25">
      <c r="I23108" s="203"/>
      <c r="AZ23108" s="115"/>
    </row>
    <row r="23109" spans="9:52" s="180" customFormat="1" x14ac:dyDescent="0.25">
      <c r="I23109" s="203"/>
      <c r="AZ23109" s="115"/>
    </row>
    <row r="23110" spans="9:52" s="180" customFormat="1" x14ac:dyDescent="0.25">
      <c r="I23110" s="203"/>
      <c r="AZ23110" s="115"/>
    </row>
    <row r="23111" spans="9:52" s="180" customFormat="1" x14ac:dyDescent="0.25">
      <c r="I23111" s="203"/>
      <c r="AZ23111" s="115"/>
    </row>
    <row r="23112" spans="9:52" s="180" customFormat="1" x14ac:dyDescent="0.25">
      <c r="I23112" s="203"/>
      <c r="AZ23112" s="115"/>
    </row>
    <row r="23113" spans="9:52" s="180" customFormat="1" x14ac:dyDescent="0.25">
      <c r="I23113" s="203"/>
      <c r="AZ23113" s="115"/>
    </row>
    <row r="23114" spans="9:52" s="180" customFormat="1" x14ac:dyDescent="0.25">
      <c r="I23114" s="203"/>
      <c r="AZ23114" s="115"/>
    </row>
    <row r="23115" spans="9:52" s="180" customFormat="1" x14ac:dyDescent="0.25">
      <c r="I23115" s="203"/>
      <c r="AZ23115" s="115"/>
    </row>
    <row r="23116" spans="9:52" s="180" customFormat="1" x14ac:dyDescent="0.25">
      <c r="I23116" s="203"/>
      <c r="AZ23116" s="115"/>
    </row>
    <row r="23117" spans="9:52" s="180" customFormat="1" x14ac:dyDescent="0.25">
      <c r="I23117" s="203"/>
      <c r="AZ23117" s="115"/>
    </row>
    <row r="23118" spans="9:52" s="180" customFormat="1" x14ac:dyDescent="0.25">
      <c r="I23118" s="203"/>
      <c r="AZ23118" s="115"/>
    </row>
    <row r="23119" spans="9:52" s="180" customFormat="1" x14ac:dyDescent="0.25">
      <c r="I23119" s="203"/>
      <c r="AZ23119" s="115"/>
    </row>
    <row r="23120" spans="9:52" s="180" customFormat="1" x14ac:dyDescent="0.25">
      <c r="I23120" s="203"/>
      <c r="AZ23120" s="115"/>
    </row>
    <row r="23121" spans="9:52" s="180" customFormat="1" x14ac:dyDescent="0.25">
      <c r="I23121" s="203"/>
      <c r="AZ23121" s="115"/>
    </row>
    <row r="23122" spans="9:52" s="180" customFormat="1" x14ac:dyDescent="0.25">
      <c r="I23122" s="203"/>
      <c r="AZ23122" s="115"/>
    </row>
    <row r="23123" spans="9:52" s="180" customFormat="1" x14ac:dyDescent="0.25">
      <c r="I23123" s="203"/>
      <c r="AZ23123" s="115"/>
    </row>
    <row r="23124" spans="9:52" s="180" customFormat="1" x14ac:dyDescent="0.25">
      <c r="I23124" s="203"/>
      <c r="AZ23124" s="115"/>
    </row>
    <row r="23125" spans="9:52" s="180" customFormat="1" x14ac:dyDescent="0.25">
      <c r="I23125" s="203"/>
      <c r="AZ23125" s="115"/>
    </row>
    <row r="23126" spans="9:52" s="180" customFormat="1" x14ac:dyDescent="0.25">
      <c r="I23126" s="203"/>
      <c r="AZ23126" s="115"/>
    </row>
    <row r="23127" spans="9:52" s="180" customFormat="1" x14ac:dyDescent="0.25">
      <c r="I23127" s="203"/>
      <c r="AZ23127" s="115"/>
    </row>
    <row r="23128" spans="9:52" s="180" customFormat="1" x14ac:dyDescent="0.25">
      <c r="I23128" s="203"/>
      <c r="AZ23128" s="115"/>
    </row>
    <row r="23129" spans="9:52" s="180" customFormat="1" x14ac:dyDescent="0.25">
      <c r="I23129" s="203"/>
      <c r="AZ23129" s="115"/>
    </row>
    <row r="23130" spans="9:52" s="180" customFormat="1" x14ac:dyDescent="0.25">
      <c r="I23130" s="203"/>
      <c r="AZ23130" s="115"/>
    </row>
    <row r="23131" spans="9:52" s="180" customFormat="1" x14ac:dyDescent="0.25">
      <c r="I23131" s="203"/>
      <c r="AZ23131" s="115"/>
    </row>
    <row r="23132" spans="9:52" s="180" customFormat="1" x14ac:dyDescent="0.25">
      <c r="I23132" s="203"/>
      <c r="AZ23132" s="115"/>
    </row>
    <row r="23133" spans="9:52" s="180" customFormat="1" x14ac:dyDescent="0.25">
      <c r="I23133" s="203"/>
      <c r="AZ23133" s="115"/>
    </row>
    <row r="23134" spans="9:52" s="180" customFormat="1" x14ac:dyDescent="0.25">
      <c r="I23134" s="203"/>
      <c r="AZ23134" s="115"/>
    </row>
    <row r="23135" spans="9:52" s="180" customFormat="1" x14ac:dyDescent="0.25">
      <c r="I23135" s="203"/>
      <c r="AZ23135" s="115"/>
    </row>
    <row r="23136" spans="9:52" s="180" customFormat="1" x14ac:dyDescent="0.25">
      <c r="I23136" s="203"/>
      <c r="AZ23136" s="115"/>
    </row>
    <row r="23137" spans="9:52" s="180" customFormat="1" x14ac:dyDescent="0.25">
      <c r="I23137" s="203"/>
      <c r="AZ23137" s="115"/>
    </row>
    <row r="23138" spans="9:52" s="180" customFormat="1" x14ac:dyDescent="0.25">
      <c r="I23138" s="203"/>
      <c r="AZ23138" s="115"/>
    </row>
    <row r="23139" spans="9:52" s="180" customFormat="1" x14ac:dyDescent="0.25">
      <c r="I23139" s="203"/>
      <c r="AZ23139" s="115"/>
    </row>
    <row r="23140" spans="9:52" s="180" customFormat="1" x14ac:dyDescent="0.25">
      <c r="I23140" s="203"/>
      <c r="AZ23140" s="115"/>
    </row>
    <row r="23141" spans="9:52" s="180" customFormat="1" x14ac:dyDescent="0.25">
      <c r="I23141" s="203"/>
      <c r="AZ23141" s="115"/>
    </row>
    <row r="23142" spans="9:52" s="180" customFormat="1" x14ac:dyDescent="0.25">
      <c r="I23142" s="203"/>
      <c r="AZ23142" s="115"/>
    </row>
    <row r="23143" spans="9:52" s="180" customFormat="1" x14ac:dyDescent="0.25">
      <c r="I23143" s="203"/>
      <c r="AZ23143" s="115"/>
    </row>
    <row r="23144" spans="9:52" s="180" customFormat="1" x14ac:dyDescent="0.25">
      <c r="I23144" s="203"/>
      <c r="AZ23144" s="115"/>
    </row>
    <row r="23145" spans="9:52" s="180" customFormat="1" x14ac:dyDescent="0.25">
      <c r="I23145" s="203"/>
      <c r="AZ23145" s="115"/>
    </row>
    <row r="23146" spans="9:52" s="180" customFormat="1" x14ac:dyDescent="0.25">
      <c r="I23146" s="203"/>
      <c r="AZ23146" s="115"/>
    </row>
    <row r="23147" spans="9:52" s="180" customFormat="1" x14ac:dyDescent="0.25">
      <c r="I23147" s="203"/>
      <c r="AZ23147" s="115"/>
    </row>
    <row r="23148" spans="9:52" s="180" customFormat="1" x14ac:dyDescent="0.25">
      <c r="I23148" s="203"/>
      <c r="AZ23148" s="115"/>
    </row>
    <row r="23149" spans="9:52" s="180" customFormat="1" x14ac:dyDescent="0.25">
      <c r="I23149" s="203"/>
      <c r="AZ23149" s="115"/>
    </row>
    <row r="23150" spans="9:52" s="180" customFormat="1" x14ac:dyDescent="0.25">
      <c r="I23150" s="203"/>
      <c r="AZ23150" s="115"/>
    </row>
    <row r="23151" spans="9:52" s="180" customFormat="1" x14ac:dyDescent="0.25">
      <c r="I23151" s="203"/>
      <c r="AZ23151" s="115"/>
    </row>
    <row r="23152" spans="9:52" s="180" customFormat="1" x14ac:dyDescent="0.25">
      <c r="I23152" s="203"/>
      <c r="AZ23152" s="115"/>
    </row>
    <row r="23153" spans="9:52" s="180" customFormat="1" x14ac:dyDescent="0.25">
      <c r="I23153" s="203"/>
      <c r="AZ23153" s="115"/>
    </row>
    <row r="23154" spans="9:52" s="180" customFormat="1" x14ac:dyDescent="0.25">
      <c r="I23154" s="203"/>
      <c r="AZ23154" s="115"/>
    </row>
    <row r="23155" spans="9:52" s="180" customFormat="1" x14ac:dyDescent="0.25">
      <c r="I23155" s="203"/>
      <c r="AZ23155" s="115"/>
    </row>
    <row r="23156" spans="9:52" s="180" customFormat="1" x14ac:dyDescent="0.25">
      <c r="I23156" s="203"/>
      <c r="AZ23156" s="115"/>
    </row>
    <row r="23157" spans="9:52" s="180" customFormat="1" x14ac:dyDescent="0.25">
      <c r="I23157" s="203"/>
      <c r="AZ23157" s="115"/>
    </row>
    <row r="23158" spans="9:52" s="180" customFormat="1" x14ac:dyDescent="0.25">
      <c r="I23158" s="203"/>
      <c r="AZ23158" s="115"/>
    </row>
    <row r="23159" spans="9:52" s="180" customFormat="1" x14ac:dyDescent="0.25">
      <c r="I23159" s="203"/>
      <c r="AZ23159" s="115"/>
    </row>
    <row r="23160" spans="9:52" s="180" customFormat="1" x14ac:dyDescent="0.25">
      <c r="I23160" s="203"/>
      <c r="AZ23160" s="115"/>
    </row>
    <row r="23161" spans="9:52" s="180" customFormat="1" x14ac:dyDescent="0.25">
      <c r="I23161" s="203"/>
      <c r="AZ23161" s="115"/>
    </row>
    <row r="23162" spans="9:52" s="180" customFormat="1" x14ac:dyDescent="0.25">
      <c r="I23162" s="203"/>
      <c r="AZ23162" s="115"/>
    </row>
    <row r="23163" spans="9:52" s="180" customFormat="1" x14ac:dyDescent="0.25">
      <c r="I23163" s="203"/>
      <c r="AZ23163" s="115"/>
    </row>
    <row r="23164" spans="9:52" s="180" customFormat="1" x14ac:dyDescent="0.25">
      <c r="I23164" s="203"/>
      <c r="AZ23164" s="115"/>
    </row>
    <row r="23165" spans="9:52" s="180" customFormat="1" x14ac:dyDescent="0.25">
      <c r="I23165" s="203"/>
      <c r="AZ23165" s="115"/>
    </row>
    <row r="23166" spans="9:52" s="180" customFormat="1" x14ac:dyDescent="0.25">
      <c r="I23166" s="203"/>
      <c r="AZ23166" s="115"/>
    </row>
    <row r="23167" spans="9:52" s="180" customFormat="1" x14ac:dyDescent="0.25">
      <c r="I23167" s="203"/>
      <c r="AZ23167" s="115"/>
    </row>
    <row r="23168" spans="9:52" s="180" customFormat="1" x14ac:dyDescent="0.25">
      <c r="I23168" s="203"/>
      <c r="AZ23168" s="115"/>
    </row>
    <row r="23169" spans="9:52" s="180" customFormat="1" x14ac:dyDescent="0.25">
      <c r="I23169" s="203"/>
      <c r="AZ23169" s="115"/>
    </row>
    <row r="23170" spans="9:52" s="180" customFormat="1" x14ac:dyDescent="0.25">
      <c r="I23170" s="203"/>
      <c r="AZ23170" s="115"/>
    </row>
    <row r="23171" spans="9:52" s="180" customFormat="1" x14ac:dyDescent="0.25">
      <c r="I23171" s="203"/>
      <c r="AZ23171" s="115"/>
    </row>
    <row r="23172" spans="9:52" s="180" customFormat="1" x14ac:dyDescent="0.25">
      <c r="I23172" s="203"/>
      <c r="AZ23172" s="115"/>
    </row>
    <row r="23173" spans="9:52" s="180" customFormat="1" x14ac:dyDescent="0.25">
      <c r="I23173" s="203"/>
      <c r="AZ23173" s="115"/>
    </row>
    <row r="23174" spans="9:52" s="180" customFormat="1" x14ac:dyDescent="0.25">
      <c r="I23174" s="203"/>
      <c r="AZ23174" s="115"/>
    </row>
    <row r="23175" spans="9:52" s="180" customFormat="1" x14ac:dyDescent="0.25">
      <c r="I23175" s="203"/>
      <c r="AZ23175" s="115"/>
    </row>
    <row r="23176" spans="9:52" s="180" customFormat="1" x14ac:dyDescent="0.25">
      <c r="I23176" s="203"/>
      <c r="AZ23176" s="115"/>
    </row>
    <row r="23177" spans="9:52" s="180" customFormat="1" x14ac:dyDescent="0.25">
      <c r="I23177" s="203"/>
      <c r="AZ23177" s="115"/>
    </row>
    <row r="23178" spans="9:52" s="180" customFormat="1" x14ac:dyDescent="0.25">
      <c r="I23178" s="203"/>
      <c r="AZ23178" s="115"/>
    </row>
    <row r="23179" spans="9:52" s="180" customFormat="1" x14ac:dyDescent="0.25">
      <c r="I23179" s="203"/>
      <c r="AZ23179" s="115"/>
    </row>
    <row r="23180" spans="9:52" s="180" customFormat="1" x14ac:dyDescent="0.25">
      <c r="I23180" s="203"/>
      <c r="AZ23180" s="115"/>
    </row>
    <row r="23181" spans="9:52" s="180" customFormat="1" x14ac:dyDescent="0.25">
      <c r="I23181" s="203"/>
      <c r="AZ23181" s="115"/>
    </row>
    <row r="23182" spans="9:52" s="180" customFormat="1" x14ac:dyDescent="0.25">
      <c r="I23182" s="203"/>
      <c r="AZ23182" s="115"/>
    </row>
    <row r="23183" spans="9:52" s="180" customFormat="1" x14ac:dyDescent="0.25">
      <c r="I23183" s="203"/>
      <c r="AZ23183" s="115"/>
    </row>
    <row r="23184" spans="9:52" s="180" customFormat="1" x14ac:dyDescent="0.25">
      <c r="I23184" s="203"/>
      <c r="AZ23184" s="115"/>
    </row>
    <row r="23185" spans="9:52" s="180" customFormat="1" x14ac:dyDescent="0.25">
      <c r="I23185" s="203"/>
      <c r="AZ23185" s="115"/>
    </row>
    <row r="23186" spans="9:52" s="180" customFormat="1" x14ac:dyDescent="0.25">
      <c r="I23186" s="203"/>
      <c r="AZ23186" s="115"/>
    </row>
    <row r="23187" spans="9:52" s="180" customFormat="1" x14ac:dyDescent="0.25">
      <c r="I23187" s="203"/>
      <c r="AZ23187" s="115"/>
    </row>
    <row r="23188" spans="9:52" s="180" customFormat="1" x14ac:dyDescent="0.25">
      <c r="I23188" s="203"/>
      <c r="AZ23188" s="115"/>
    </row>
    <row r="23189" spans="9:52" s="180" customFormat="1" x14ac:dyDescent="0.25">
      <c r="I23189" s="203"/>
      <c r="AZ23189" s="115"/>
    </row>
    <row r="23190" spans="9:52" s="180" customFormat="1" x14ac:dyDescent="0.25">
      <c r="I23190" s="203"/>
      <c r="AZ23190" s="115"/>
    </row>
    <row r="23191" spans="9:52" s="180" customFormat="1" x14ac:dyDescent="0.25">
      <c r="I23191" s="203"/>
      <c r="AZ23191" s="115"/>
    </row>
    <row r="23192" spans="9:52" s="180" customFormat="1" x14ac:dyDescent="0.25">
      <c r="I23192" s="203"/>
      <c r="AZ23192" s="115"/>
    </row>
    <row r="23193" spans="9:52" s="180" customFormat="1" x14ac:dyDescent="0.25">
      <c r="I23193" s="203"/>
      <c r="AZ23193" s="115"/>
    </row>
    <row r="23194" spans="9:52" s="180" customFormat="1" x14ac:dyDescent="0.25">
      <c r="I23194" s="203"/>
      <c r="AZ23194" s="115"/>
    </row>
    <row r="23195" spans="9:52" s="180" customFormat="1" x14ac:dyDescent="0.25">
      <c r="I23195" s="203"/>
      <c r="AZ23195" s="115"/>
    </row>
    <row r="23196" spans="9:52" s="180" customFormat="1" x14ac:dyDescent="0.25">
      <c r="I23196" s="203"/>
      <c r="AZ23196" s="115"/>
    </row>
    <row r="23197" spans="9:52" s="180" customFormat="1" x14ac:dyDescent="0.25">
      <c r="I23197" s="203"/>
      <c r="AZ23197" s="115"/>
    </row>
    <row r="23198" spans="9:52" s="180" customFormat="1" x14ac:dyDescent="0.25">
      <c r="I23198" s="203"/>
      <c r="AZ23198" s="115"/>
    </row>
    <row r="23199" spans="9:52" s="180" customFormat="1" x14ac:dyDescent="0.25">
      <c r="I23199" s="203"/>
      <c r="AZ23199" s="115"/>
    </row>
    <row r="23200" spans="9:52" s="180" customFormat="1" x14ac:dyDescent="0.25">
      <c r="I23200" s="203"/>
      <c r="AZ23200" s="115"/>
    </row>
    <row r="23201" spans="9:52" s="180" customFormat="1" x14ac:dyDescent="0.25">
      <c r="I23201" s="203"/>
      <c r="AZ23201" s="115"/>
    </row>
    <row r="23202" spans="9:52" s="180" customFormat="1" x14ac:dyDescent="0.25">
      <c r="I23202" s="203"/>
      <c r="AZ23202" s="115"/>
    </row>
    <row r="23203" spans="9:52" s="180" customFormat="1" x14ac:dyDescent="0.25">
      <c r="I23203" s="203"/>
      <c r="AZ23203" s="115"/>
    </row>
    <row r="23204" spans="9:52" s="180" customFormat="1" x14ac:dyDescent="0.25">
      <c r="I23204" s="203"/>
      <c r="AZ23204" s="115"/>
    </row>
    <row r="23205" spans="9:52" s="180" customFormat="1" x14ac:dyDescent="0.25">
      <c r="I23205" s="203"/>
      <c r="AZ23205" s="115"/>
    </row>
    <row r="23206" spans="9:52" s="180" customFormat="1" x14ac:dyDescent="0.25">
      <c r="I23206" s="203"/>
      <c r="AZ23206" s="115"/>
    </row>
    <row r="23207" spans="9:52" s="180" customFormat="1" x14ac:dyDescent="0.25">
      <c r="I23207" s="203"/>
      <c r="AZ23207" s="115"/>
    </row>
    <row r="23208" spans="9:52" s="180" customFormat="1" x14ac:dyDescent="0.25">
      <c r="I23208" s="203"/>
      <c r="AZ23208" s="115"/>
    </row>
    <row r="23209" spans="9:52" s="180" customFormat="1" x14ac:dyDescent="0.25">
      <c r="I23209" s="203"/>
      <c r="AZ23209" s="115"/>
    </row>
    <row r="23210" spans="9:52" s="180" customFormat="1" x14ac:dyDescent="0.25">
      <c r="I23210" s="203"/>
      <c r="AZ23210" s="115"/>
    </row>
    <row r="23211" spans="9:52" s="180" customFormat="1" x14ac:dyDescent="0.25">
      <c r="I23211" s="203"/>
      <c r="AZ23211" s="115"/>
    </row>
    <row r="23212" spans="9:52" s="180" customFormat="1" x14ac:dyDescent="0.25">
      <c r="I23212" s="203"/>
      <c r="AZ23212" s="115"/>
    </row>
    <row r="23213" spans="9:52" s="180" customFormat="1" x14ac:dyDescent="0.25">
      <c r="I23213" s="203"/>
      <c r="AZ23213" s="115"/>
    </row>
    <row r="23214" spans="9:52" s="180" customFormat="1" x14ac:dyDescent="0.25">
      <c r="I23214" s="203"/>
      <c r="AZ23214" s="115"/>
    </row>
    <row r="23215" spans="9:52" s="180" customFormat="1" x14ac:dyDescent="0.25">
      <c r="I23215" s="203"/>
      <c r="AZ23215" s="115"/>
    </row>
    <row r="23216" spans="9:52" s="180" customFormat="1" x14ac:dyDescent="0.25">
      <c r="I23216" s="203"/>
      <c r="AZ23216" s="115"/>
    </row>
    <row r="23217" spans="9:52" s="180" customFormat="1" x14ac:dyDescent="0.25">
      <c r="I23217" s="203"/>
      <c r="AZ23217" s="115"/>
    </row>
    <row r="23218" spans="9:52" s="180" customFormat="1" x14ac:dyDescent="0.25">
      <c r="I23218" s="203"/>
      <c r="AZ23218" s="115"/>
    </row>
    <row r="23219" spans="9:52" s="180" customFormat="1" x14ac:dyDescent="0.25">
      <c r="I23219" s="203"/>
      <c r="AZ23219" s="115"/>
    </row>
    <row r="23220" spans="9:52" s="180" customFormat="1" x14ac:dyDescent="0.25">
      <c r="I23220" s="203"/>
      <c r="AZ23220" s="115"/>
    </row>
    <row r="23221" spans="9:52" s="180" customFormat="1" x14ac:dyDescent="0.25">
      <c r="I23221" s="203"/>
      <c r="AZ23221" s="115"/>
    </row>
    <row r="23222" spans="9:52" s="180" customFormat="1" x14ac:dyDescent="0.25">
      <c r="I23222" s="203"/>
      <c r="AZ23222" s="115"/>
    </row>
    <row r="23223" spans="9:52" s="180" customFormat="1" x14ac:dyDescent="0.25">
      <c r="I23223" s="203"/>
      <c r="AZ23223" s="115"/>
    </row>
    <row r="23224" spans="9:52" s="180" customFormat="1" x14ac:dyDescent="0.25">
      <c r="I23224" s="203"/>
      <c r="AZ23224" s="115"/>
    </row>
    <row r="23225" spans="9:52" s="180" customFormat="1" x14ac:dyDescent="0.25">
      <c r="I23225" s="203"/>
      <c r="AZ23225" s="115"/>
    </row>
    <row r="23226" spans="9:52" s="180" customFormat="1" x14ac:dyDescent="0.25">
      <c r="I23226" s="203"/>
      <c r="AZ23226" s="115"/>
    </row>
    <row r="23227" spans="9:52" s="180" customFormat="1" x14ac:dyDescent="0.25">
      <c r="I23227" s="203"/>
      <c r="AZ23227" s="115"/>
    </row>
    <row r="23228" spans="9:52" s="180" customFormat="1" x14ac:dyDescent="0.25">
      <c r="I23228" s="203"/>
      <c r="AZ23228" s="115"/>
    </row>
    <row r="23229" spans="9:52" s="180" customFormat="1" x14ac:dyDescent="0.25">
      <c r="I23229" s="203"/>
      <c r="AZ23229" s="115"/>
    </row>
    <row r="23230" spans="9:52" s="180" customFormat="1" x14ac:dyDescent="0.25">
      <c r="I23230" s="203"/>
      <c r="AZ23230" s="115"/>
    </row>
    <row r="23231" spans="9:52" s="180" customFormat="1" x14ac:dyDescent="0.25">
      <c r="I23231" s="203"/>
      <c r="AZ23231" s="115"/>
    </row>
    <row r="23232" spans="9:52" s="180" customFormat="1" x14ac:dyDescent="0.25">
      <c r="I23232" s="203"/>
      <c r="AZ23232" s="115"/>
    </row>
    <row r="23233" spans="9:52" s="180" customFormat="1" x14ac:dyDescent="0.25">
      <c r="I23233" s="203"/>
      <c r="AZ23233" s="115"/>
    </row>
    <row r="23234" spans="9:52" s="180" customFormat="1" x14ac:dyDescent="0.25">
      <c r="I23234" s="203"/>
      <c r="AZ23234" s="115"/>
    </row>
    <row r="23235" spans="9:52" s="180" customFormat="1" x14ac:dyDescent="0.25">
      <c r="I23235" s="203"/>
      <c r="AZ23235" s="115"/>
    </row>
    <row r="23236" spans="9:52" s="180" customFormat="1" x14ac:dyDescent="0.25">
      <c r="I23236" s="203"/>
      <c r="AZ23236" s="115"/>
    </row>
    <row r="23237" spans="9:52" s="180" customFormat="1" x14ac:dyDescent="0.25">
      <c r="I23237" s="203"/>
      <c r="AZ23237" s="115"/>
    </row>
    <row r="23238" spans="9:52" s="180" customFormat="1" x14ac:dyDescent="0.25">
      <c r="I23238" s="203"/>
      <c r="AZ23238" s="115"/>
    </row>
    <row r="23239" spans="9:52" s="180" customFormat="1" x14ac:dyDescent="0.25">
      <c r="I23239" s="203"/>
      <c r="AZ23239" s="115"/>
    </row>
    <row r="23240" spans="9:52" s="180" customFormat="1" x14ac:dyDescent="0.25">
      <c r="I23240" s="203"/>
      <c r="AZ23240" s="115"/>
    </row>
    <row r="23241" spans="9:52" s="180" customFormat="1" x14ac:dyDescent="0.25">
      <c r="I23241" s="203"/>
      <c r="AZ23241" s="115"/>
    </row>
    <row r="23242" spans="9:52" s="180" customFormat="1" x14ac:dyDescent="0.25">
      <c r="I23242" s="203"/>
      <c r="AZ23242" s="115"/>
    </row>
    <row r="23243" spans="9:52" s="180" customFormat="1" x14ac:dyDescent="0.25">
      <c r="I23243" s="203"/>
      <c r="AZ23243" s="115"/>
    </row>
    <row r="23244" spans="9:52" s="180" customFormat="1" x14ac:dyDescent="0.25">
      <c r="I23244" s="203"/>
      <c r="AZ23244" s="115"/>
    </row>
    <row r="23245" spans="9:52" s="180" customFormat="1" x14ac:dyDescent="0.25">
      <c r="I23245" s="203"/>
      <c r="AZ23245" s="115"/>
    </row>
    <row r="23246" spans="9:52" s="180" customFormat="1" x14ac:dyDescent="0.25">
      <c r="I23246" s="203"/>
      <c r="AZ23246" s="115"/>
    </row>
    <row r="23247" spans="9:52" s="180" customFormat="1" x14ac:dyDescent="0.25">
      <c r="I23247" s="203"/>
      <c r="AZ23247" s="115"/>
    </row>
    <row r="23248" spans="9:52" s="180" customFormat="1" x14ac:dyDescent="0.25">
      <c r="I23248" s="203"/>
      <c r="AZ23248" s="115"/>
    </row>
    <row r="23249" spans="9:52" s="180" customFormat="1" x14ac:dyDescent="0.25">
      <c r="I23249" s="203"/>
      <c r="AZ23249" s="115"/>
    </row>
    <row r="23250" spans="9:52" s="180" customFormat="1" x14ac:dyDescent="0.25">
      <c r="I23250" s="203"/>
      <c r="AZ23250" s="115"/>
    </row>
    <row r="23251" spans="9:52" s="180" customFormat="1" x14ac:dyDescent="0.25">
      <c r="I23251" s="203"/>
      <c r="AZ23251" s="115"/>
    </row>
    <row r="23252" spans="9:52" s="180" customFormat="1" x14ac:dyDescent="0.25">
      <c r="I23252" s="203"/>
      <c r="AZ23252" s="115"/>
    </row>
    <row r="23253" spans="9:52" s="180" customFormat="1" x14ac:dyDescent="0.25">
      <c r="I23253" s="203"/>
      <c r="AZ23253" s="115"/>
    </row>
    <row r="23254" spans="9:52" s="180" customFormat="1" x14ac:dyDescent="0.25">
      <c r="I23254" s="203"/>
      <c r="AZ23254" s="115"/>
    </row>
    <row r="23255" spans="9:52" s="180" customFormat="1" x14ac:dyDescent="0.25">
      <c r="I23255" s="203"/>
      <c r="AZ23255" s="115"/>
    </row>
    <row r="23256" spans="9:52" s="180" customFormat="1" x14ac:dyDescent="0.25">
      <c r="I23256" s="203"/>
      <c r="AZ23256" s="115"/>
    </row>
    <row r="23257" spans="9:52" s="180" customFormat="1" x14ac:dyDescent="0.25">
      <c r="I23257" s="203"/>
      <c r="AZ23257" s="115"/>
    </row>
    <row r="23258" spans="9:52" s="180" customFormat="1" x14ac:dyDescent="0.25">
      <c r="I23258" s="203"/>
      <c r="AZ23258" s="115"/>
    </row>
    <row r="23259" spans="9:52" s="180" customFormat="1" x14ac:dyDescent="0.25">
      <c r="I23259" s="203"/>
      <c r="AZ23259" s="115"/>
    </row>
    <row r="23260" spans="9:52" s="180" customFormat="1" x14ac:dyDescent="0.25">
      <c r="I23260" s="203"/>
      <c r="AZ23260" s="115"/>
    </row>
    <row r="23261" spans="9:52" s="180" customFormat="1" x14ac:dyDescent="0.25">
      <c r="I23261" s="203"/>
      <c r="AZ23261" s="115"/>
    </row>
    <row r="23262" spans="9:52" s="180" customFormat="1" x14ac:dyDescent="0.25">
      <c r="I23262" s="203"/>
      <c r="AZ23262" s="115"/>
    </row>
    <row r="23263" spans="9:52" s="180" customFormat="1" x14ac:dyDescent="0.25">
      <c r="I23263" s="203"/>
      <c r="AZ23263" s="115"/>
    </row>
    <row r="23264" spans="9:52" s="180" customFormat="1" x14ac:dyDescent="0.25">
      <c r="I23264" s="203"/>
      <c r="AZ23264" s="115"/>
    </row>
    <row r="23265" spans="9:52" s="180" customFormat="1" x14ac:dyDescent="0.25">
      <c r="I23265" s="203"/>
      <c r="AZ23265" s="115"/>
    </row>
    <row r="23266" spans="9:52" s="180" customFormat="1" x14ac:dyDescent="0.25">
      <c r="I23266" s="203"/>
      <c r="AZ23266" s="115"/>
    </row>
    <row r="23267" spans="9:52" s="180" customFormat="1" x14ac:dyDescent="0.25">
      <c r="I23267" s="203"/>
      <c r="AZ23267" s="115"/>
    </row>
    <row r="23268" spans="9:52" s="180" customFormat="1" x14ac:dyDescent="0.25">
      <c r="I23268" s="203"/>
      <c r="AZ23268" s="115"/>
    </row>
    <row r="23269" spans="9:52" s="180" customFormat="1" x14ac:dyDescent="0.25">
      <c r="I23269" s="203"/>
      <c r="AZ23269" s="115"/>
    </row>
    <row r="23270" spans="9:52" s="180" customFormat="1" x14ac:dyDescent="0.25">
      <c r="I23270" s="203"/>
      <c r="AZ23270" s="115"/>
    </row>
    <row r="23271" spans="9:52" s="180" customFormat="1" x14ac:dyDescent="0.25">
      <c r="I23271" s="203"/>
      <c r="AZ23271" s="115"/>
    </row>
    <row r="23272" spans="9:52" s="180" customFormat="1" x14ac:dyDescent="0.25">
      <c r="I23272" s="203"/>
      <c r="AZ23272" s="115"/>
    </row>
    <row r="23273" spans="9:52" s="180" customFormat="1" x14ac:dyDescent="0.25">
      <c r="I23273" s="203"/>
      <c r="AZ23273" s="115"/>
    </row>
    <row r="23274" spans="9:52" s="180" customFormat="1" x14ac:dyDescent="0.25">
      <c r="I23274" s="203"/>
      <c r="AZ23274" s="115"/>
    </row>
    <row r="23275" spans="9:52" s="180" customFormat="1" x14ac:dyDescent="0.25">
      <c r="I23275" s="203"/>
      <c r="AZ23275" s="115"/>
    </row>
    <row r="23276" spans="9:52" s="180" customFormat="1" x14ac:dyDescent="0.25">
      <c r="I23276" s="203"/>
      <c r="AZ23276" s="115"/>
    </row>
    <row r="23277" spans="9:52" s="180" customFormat="1" x14ac:dyDescent="0.25">
      <c r="I23277" s="203"/>
      <c r="AZ23277" s="115"/>
    </row>
    <row r="23278" spans="9:52" s="180" customFormat="1" x14ac:dyDescent="0.25">
      <c r="I23278" s="203"/>
      <c r="AZ23278" s="115"/>
    </row>
    <row r="23279" spans="9:52" s="180" customFormat="1" x14ac:dyDescent="0.25">
      <c r="I23279" s="203"/>
      <c r="AZ23279" s="115"/>
    </row>
    <row r="23280" spans="9:52" s="180" customFormat="1" x14ac:dyDescent="0.25">
      <c r="I23280" s="203"/>
      <c r="AZ23280" s="115"/>
    </row>
    <row r="23281" spans="9:52" s="180" customFormat="1" x14ac:dyDescent="0.25">
      <c r="I23281" s="203"/>
      <c r="AZ23281" s="115"/>
    </row>
    <row r="23282" spans="9:52" s="180" customFormat="1" x14ac:dyDescent="0.25">
      <c r="I23282" s="203"/>
      <c r="AZ23282" s="115"/>
    </row>
    <row r="23283" spans="9:52" s="180" customFormat="1" x14ac:dyDescent="0.25">
      <c r="I23283" s="203"/>
      <c r="AZ23283" s="115"/>
    </row>
    <row r="23284" spans="9:52" s="180" customFormat="1" x14ac:dyDescent="0.25">
      <c r="I23284" s="203"/>
      <c r="AZ23284" s="115"/>
    </row>
    <row r="23285" spans="9:52" s="180" customFormat="1" x14ac:dyDescent="0.25">
      <c r="I23285" s="203"/>
      <c r="AZ23285" s="115"/>
    </row>
    <row r="23286" spans="9:52" s="180" customFormat="1" x14ac:dyDescent="0.25">
      <c r="I23286" s="203"/>
      <c r="AZ23286" s="115"/>
    </row>
    <row r="23287" spans="9:52" s="180" customFormat="1" x14ac:dyDescent="0.25">
      <c r="I23287" s="203"/>
      <c r="AZ23287" s="115"/>
    </row>
    <row r="23288" spans="9:52" s="180" customFormat="1" x14ac:dyDescent="0.25">
      <c r="I23288" s="203"/>
      <c r="AZ23288" s="115"/>
    </row>
    <row r="23289" spans="9:52" s="180" customFormat="1" x14ac:dyDescent="0.25">
      <c r="I23289" s="203"/>
      <c r="AZ23289" s="115"/>
    </row>
    <row r="23290" spans="9:52" s="180" customFormat="1" x14ac:dyDescent="0.25">
      <c r="I23290" s="203"/>
      <c r="AZ23290" s="115"/>
    </row>
    <row r="23291" spans="9:52" s="180" customFormat="1" x14ac:dyDescent="0.25">
      <c r="I23291" s="203"/>
      <c r="AZ23291" s="115"/>
    </row>
    <row r="23292" spans="9:52" s="180" customFormat="1" x14ac:dyDescent="0.25">
      <c r="I23292" s="203"/>
      <c r="AZ23292" s="115"/>
    </row>
    <row r="23293" spans="9:52" s="180" customFormat="1" x14ac:dyDescent="0.25">
      <c r="I23293" s="203"/>
      <c r="AZ23293" s="115"/>
    </row>
    <row r="23294" spans="9:52" s="180" customFormat="1" x14ac:dyDescent="0.25">
      <c r="I23294" s="203"/>
      <c r="AZ23294" s="115"/>
    </row>
    <row r="23295" spans="9:52" s="180" customFormat="1" x14ac:dyDescent="0.25">
      <c r="I23295" s="203"/>
      <c r="AZ23295" s="115"/>
    </row>
    <row r="23296" spans="9:52" s="180" customFormat="1" x14ac:dyDescent="0.25">
      <c r="I23296" s="203"/>
      <c r="AZ23296" s="115"/>
    </row>
    <row r="23297" spans="9:52" s="180" customFormat="1" x14ac:dyDescent="0.25">
      <c r="I23297" s="203"/>
      <c r="AZ23297" s="115"/>
    </row>
    <row r="23298" spans="9:52" s="180" customFormat="1" x14ac:dyDescent="0.25">
      <c r="I23298" s="203"/>
      <c r="AZ23298" s="115"/>
    </row>
    <row r="23299" spans="9:52" s="180" customFormat="1" x14ac:dyDescent="0.25">
      <c r="I23299" s="203"/>
      <c r="AZ23299" s="115"/>
    </row>
    <row r="23300" spans="9:52" s="180" customFormat="1" x14ac:dyDescent="0.25">
      <c r="I23300" s="203"/>
      <c r="AZ23300" s="115"/>
    </row>
    <row r="23301" spans="9:52" s="180" customFormat="1" x14ac:dyDescent="0.25">
      <c r="I23301" s="203"/>
      <c r="AZ23301" s="115"/>
    </row>
    <row r="23302" spans="9:52" s="180" customFormat="1" x14ac:dyDescent="0.25">
      <c r="I23302" s="203"/>
      <c r="AZ23302" s="115"/>
    </row>
    <row r="23303" spans="9:52" s="180" customFormat="1" x14ac:dyDescent="0.25">
      <c r="I23303" s="203"/>
      <c r="AZ23303" s="115"/>
    </row>
    <row r="23304" spans="9:52" s="180" customFormat="1" x14ac:dyDescent="0.25">
      <c r="I23304" s="203"/>
      <c r="AZ23304" s="115"/>
    </row>
    <row r="23305" spans="9:52" s="180" customFormat="1" x14ac:dyDescent="0.25">
      <c r="I23305" s="203"/>
      <c r="AZ23305" s="115"/>
    </row>
    <row r="23306" spans="9:52" s="180" customFormat="1" x14ac:dyDescent="0.25">
      <c r="I23306" s="203"/>
      <c r="AZ23306" s="115"/>
    </row>
    <row r="23307" spans="9:52" s="180" customFormat="1" x14ac:dyDescent="0.25">
      <c r="I23307" s="203"/>
      <c r="AZ23307" s="115"/>
    </row>
    <row r="23308" spans="9:52" s="180" customFormat="1" x14ac:dyDescent="0.25">
      <c r="I23308" s="203"/>
      <c r="AZ23308" s="115"/>
    </row>
    <row r="23309" spans="9:52" s="180" customFormat="1" x14ac:dyDescent="0.25">
      <c r="I23309" s="203"/>
      <c r="AZ23309" s="115"/>
    </row>
    <row r="23310" spans="9:52" s="180" customFormat="1" x14ac:dyDescent="0.25">
      <c r="I23310" s="203"/>
      <c r="AZ23310" s="115"/>
    </row>
    <row r="23311" spans="9:52" s="180" customFormat="1" x14ac:dyDescent="0.25">
      <c r="I23311" s="203"/>
      <c r="AZ23311" s="115"/>
    </row>
    <row r="23312" spans="9:52" s="180" customFormat="1" x14ac:dyDescent="0.25">
      <c r="I23312" s="203"/>
      <c r="AZ23312" s="115"/>
    </row>
    <row r="23313" spans="9:52" s="180" customFormat="1" x14ac:dyDescent="0.25">
      <c r="I23313" s="203"/>
      <c r="AZ23313" s="115"/>
    </row>
    <row r="23314" spans="9:52" s="180" customFormat="1" x14ac:dyDescent="0.25">
      <c r="I23314" s="203"/>
      <c r="AZ23314" s="115"/>
    </row>
    <row r="23315" spans="9:52" s="180" customFormat="1" x14ac:dyDescent="0.25">
      <c r="I23315" s="203"/>
      <c r="AZ23315" s="115"/>
    </row>
    <row r="23316" spans="9:52" s="180" customFormat="1" x14ac:dyDescent="0.25">
      <c r="I23316" s="203"/>
      <c r="AZ23316" s="115"/>
    </row>
    <row r="23317" spans="9:52" s="180" customFormat="1" x14ac:dyDescent="0.25">
      <c r="I23317" s="203"/>
      <c r="AZ23317" s="115"/>
    </row>
    <row r="23318" spans="9:52" s="180" customFormat="1" x14ac:dyDescent="0.25">
      <c r="I23318" s="203"/>
      <c r="AZ23318" s="115"/>
    </row>
    <row r="23319" spans="9:52" s="180" customFormat="1" x14ac:dyDescent="0.25">
      <c r="I23319" s="203"/>
      <c r="AZ23319" s="115"/>
    </row>
    <row r="23320" spans="9:52" s="180" customFormat="1" x14ac:dyDescent="0.25">
      <c r="I23320" s="203"/>
      <c r="AZ23320" s="115"/>
    </row>
    <row r="23321" spans="9:52" s="180" customFormat="1" x14ac:dyDescent="0.25">
      <c r="I23321" s="203"/>
      <c r="AZ23321" s="115"/>
    </row>
    <row r="23322" spans="9:52" s="180" customFormat="1" x14ac:dyDescent="0.25">
      <c r="I23322" s="203"/>
      <c r="AZ23322" s="115"/>
    </row>
    <row r="23323" spans="9:52" s="180" customFormat="1" x14ac:dyDescent="0.25">
      <c r="I23323" s="203"/>
      <c r="AZ23323" s="115"/>
    </row>
    <row r="23324" spans="9:52" s="180" customFormat="1" x14ac:dyDescent="0.25">
      <c r="I23324" s="203"/>
      <c r="AZ23324" s="115"/>
    </row>
    <row r="23325" spans="9:52" s="180" customFormat="1" x14ac:dyDescent="0.25">
      <c r="I23325" s="203"/>
      <c r="AZ23325" s="115"/>
    </row>
    <row r="23326" spans="9:52" s="180" customFormat="1" x14ac:dyDescent="0.25">
      <c r="I23326" s="203"/>
      <c r="AZ23326" s="115"/>
    </row>
    <row r="23327" spans="9:52" s="180" customFormat="1" x14ac:dyDescent="0.25">
      <c r="I23327" s="203"/>
      <c r="AZ23327" s="115"/>
    </row>
    <row r="23328" spans="9:52" s="180" customFormat="1" x14ac:dyDescent="0.25">
      <c r="I23328" s="203"/>
      <c r="AZ23328" s="115"/>
    </row>
    <row r="23329" spans="9:52" s="180" customFormat="1" x14ac:dyDescent="0.25">
      <c r="I23329" s="203"/>
      <c r="AZ23329" s="115"/>
    </row>
    <row r="23330" spans="9:52" s="180" customFormat="1" x14ac:dyDescent="0.25">
      <c r="I23330" s="203"/>
      <c r="AZ23330" s="115"/>
    </row>
    <row r="23331" spans="9:52" s="180" customFormat="1" x14ac:dyDescent="0.25">
      <c r="I23331" s="203"/>
      <c r="AZ23331" s="115"/>
    </row>
    <row r="23332" spans="9:52" s="180" customFormat="1" x14ac:dyDescent="0.25">
      <c r="I23332" s="203"/>
      <c r="AZ23332" s="115"/>
    </row>
    <row r="23333" spans="9:52" s="180" customFormat="1" x14ac:dyDescent="0.25">
      <c r="I23333" s="203"/>
      <c r="AZ23333" s="115"/>
    </row>
    <row r="23334" spans="9:52" s="180" customFormat="1" x14ac:dyDescent="0.25">
      <c r="I23334" s="203"/>
      <c r="AZ23334" s="115"/>
    </row>
    <row r="23335" spans="9:52" s="180" customFormat="1" x14ac:dyDescent="0.25">
      <c r="I23335" s="203"/>
      <c r="AZ23335" s="115"/>
    </row>
    <row r="23336" spans="9:52" s="180" customFormat="1" x14ac:dyDescent="0.25">
      <c r="I23336" s="203"/>
      <c r="AZ23336" s="115"/>
    </row>
    <row r="23337" spans="9:52" s="180" customFormat="1" x14ac:dyDescent="0.25">
      <c r="I23337" s="203"/>
      <c r="AZ23337" s="115"/>
    </row>
    <row r="23338" spans="9:52" s="180" customFormat="1" x14ac:dyDescent="0.25">
      <c r="I23338" s="203"/>
      <c r="AZ23338" s="115"/>
    </row>
    <row r="23339" spans="9:52" s="180" customFormat="1" x14ac:dyDescent="0.25">
      <c r="I23339" s="203"/>
      <c r="AZ23339" s="115"/>
    </row>
    <row r="23340" spans="9:52" s="180" customFormat="1" x14ac:dyDescent="0.25">
      <c r="I23340" s="203"/>
      <c r="AZ23340" s="115"/>
    </row>
    <row r="23341" spans="9:52" s="180" customFormat="1" x14ac:dyDescent="0.25">
      <c r="I23341" s="203"/>
      <c r="AZ23341" s="115"/>
    </row>
    <row r="23342" spans="9:52" s="180" customFormat="1" x14ac:dyDescent="0.25">
      <c r="I23342" s="203"/>
      <c r="AZ23342" s="115"/>
    </row>
    <row r="23343" spans="9:52" s="180" customFormat="1" x14ac:dyDescent="0.25">
      <c r="I23343" s="203"/>
      <c r="AZ23343" s="115"/>
    </row>
    <row r="23344" spans="9:52" s="180" customFormat="1" x14ac:dyDescent="0.25">
      <c r="I23344" s="203"/>
      <c r="AZ23344" s="115"/>
    </row>
    <row r="23345" spans="9:52" s="180" customFormat="1" x14ac:dyDescent="0.25">
      <c r="I23345" s="203"/>
      <c r="AZ23345" s="115"/>
    </row>
    <row r="23346" spans="9:52" s="180" customFormat="1" x14ac:dyDescent="0.25">
      <c r="I23346" s="203"/>
      <c r="AZ23346" s="115"/>
    </row>
    <row r="23347" spans="9:52" s="180" customFormat="1" x14ac:dyDescent="0.25">
      <c r="I23347" s="203"/>
      <c r="AZ23347" s="115"/>
    </row>
    <row r="23348" spans="9:52" s="180" customFormat="1" x14ac:dyDescent="0.25">
      <c r="I23348" s="203"/>
      <c r="AZ23348" s="115"/>
    </row>
    <row r="23349" spans="9:52" s="180" customFormat="1" x14ac:dyDescent="0.25">
      <c r="I23349" s="203"/>
      <c r="AZ23349" s="115"/>
    </row>
    <row r="23350" spans="9:52" s="180" customFormat="1" x14ac:dyDescent="0.25">
      <c r="I23350" s="203"/>
      <c r="AZ23350" s="115"/>
    </row>
    <row r="23351" spans="9:52" s="180" customFormat="1" x14ac:dyDescent="0.25">
      <c r="I23351" s="203"/>
      <c r="AZ23351" s="115"/>
    </row>
    <row r="23352" spans="9:52" s="180" customFormat="1" x14ac:dyDescent="0.25">
      <c r="I23352" s="203"/>
      <c r="AZ23352" s="115"/>
    </row>
    <row r="23353" spans="9:52" s="180" customFormat="1" x14ac:dyDescent="0.25">
      <c r="I23353" s="203"/>
      <c r="AZ23353" s="115"/>
    </row>
    <row r="23354" spans="9:52" s="180" customFormat="1" x14ac:dyDescent="0.25">
      <c r="I23354" s="203"/>
      <c r="AZ23354" s="115"/>
    </row>
    <row r="23355" spans="9:52" s="180" customFormat="1" x14ac:dyDescent="0.25">
      <c r="I23355" s="203"/>
      <c r="AZ23355" s="115"/>
    </row>
    <row r="23356" spans="9:52" s="180" customFormat="1" x14ac:dyDescent="0.25">
      <c r="I23356" s="203"/>
      <c r="AZ23356" s="115"/>
    </row>
    <row r="23357" spans="9:52" s="180" customFormat="1" x14ac:dyDescent="0.25">
      <c r="I23357" s="203"/>
      <c r="AZ23357" s="115"/>
    </row>
    <row r="23358" spans="9:52" s="180" customFormat="1" x14ac:dyDescent="0.25">
      <c r="I23358" s="203"/>
      <c r="AZ23358" s="115"/>
    </row>
    <row r="23359" spans="9:52" s="180" customFormat="1" x14ac:dyDescent="0.25">
      <c r="I23359" s="203"/>
      <c r="AZ23359" s="115"/>
    </row>
    <row r="23360" spans="9:52" s="180" customFormat="1" x14ac:dyDescent="0.25">
      <c r="I23360" s="203"/>
      <c r="AZ23360" s="115"/>
    </row>
    <row r="23361" spans="9:52" s="180" customFormat="1" x14ac:dyDescent="0.25">
      <c r="I23361" s="203"/>
      <c r="AZ23361" s="115"/>
    </row>
    <row r="23362" spans="9:52" s="180" customFormat="1" x14ac:dyDescent="0.25">
      <c r="I23362" s="203"/>
      <c r="AZ23362" s="115"/>
    </row>
    <row r="23363" spans="9:52" s="180" customFormat="1" x14ac:dyDescent="0.25">
      <c r="I23363" s="203"/>
      <c r="AZ23363" s="115"/>
    </row>
    <row r="23364" spans="9:52" s="180" customFormat="1" x14ac:dyDescent="0.25">
      <c r="I23364" s="203"/>
      <c r="AZ23364" s="115"/>
    </row>
    <row r="23365" spans="9:52" s="180" customFormat="1" x14ac:dyDescent="0.25">
      <c r="I23365" s="203"/>
      <c r="AZ23365" s="115"/>
    </row>
    <row r="23366" spans="9:52" s="180" customFormat="1" x14ac:dyDescent="0.25">
      <c r="I23366" s="203"/>
      <c r="AZ23366" s="115"/>
    </row>
    <row r="23367" spans="9:52" s="180" customFormat="1" x14ac:dyDescent="0.25">
      <c r="I23367" s="203"/>
      <c r="AZ23367" s="115"/>
    </row>
    <row r="23368" spans="9:52" s="180" customFormat="1" x14ac:dyDescent="0.25">
      <c r="I23368" s="203"/>
      <c r="AZ23368" s="115"/>
    </row>
    <row r="23369" spans="9:52" s="180" customFormat="1" x14ac:dyDescent="0.25">
      <c r="I23369" s="203"/>
      <c r="AZ23369" s="115"/>
    </row>
    <row r="23370" spans="9:52" s="180" customFormat="1" x14ac:dyDescent="0.25">
      <c r="I23370" s="203"/>
      <c r="AZ23370" s="115"/>
    </row>
    <row r="23371" spans="9:52" s="180" customFormat="1" x14ac:dyDescent="0.25">
      <c r="I23371" s="203"/>
      <c r="AZ23371" s="115"/>
    </row>
    <row r="23372" spans="9:52" s="180" customFormat="1" x14ac:dyDescent="0.25">
      <c r="I23372" s="203"/>
      <c r="AZ23372" s="115"/>
    </row>
    <row r="23373" spans="9:52" s="180" customFormat="1" x14ac:dyDescent="0.25">
      <c r="I23373" s="203"/>
      <c r="AZ23373" s="115"/>
    </row>
    <row r="23374" spans="9:52" s="180" customFormat="1" x14ac:dyDescent="0.25">
      <c r="I23374" s="203"/>
      <c r="AZ23374" s="115"/>
    </row>
    <row r="23375" spans="9:52" s="180" customFormat="1" x14ac:dyDescent="0.25">
      <c r="I23375" s="203"/>
      <c r="AZ23375" s="115"/>
    </row>
    <row r="23376" spans="9:52" s="180" customFormat="1" x14ac:dyDescent="0.25">
      <c r="I23376" s="203"/>
      <c r="AZ23376" s="115"/>
    </row>
    <row r="23377" spans="9:52" s="180" customFormat="1" x14ac:dyDescent="0.25">
      <c r="I23377" s="203"/>
      <c r="AZ23377" s="115"/>
    </row>
    <row r="23378" spans="9:52" s="180" customFormat="1" x14ac:dyDescent="0.25">
      <c r="I23378" s="203"/>
      <c r="AZ23378" s="115"/>
    </row>
    <row r="23379" spans="9:52" s="180" customFormat="1" x14ac:dyDescent="0.25">
      <c r="I23379" s="203"/>
      <c r="AZ23379" s="115"/>
    </row>
    <row r="23380" spans="9:52" s="180" customFormat="1" x14ac:dyDescent="0.25">
      <c r="I23380" s="203"/>
      <c r="AZ23380" s="115"/>
    </row>
    <row r="23381" spans="9:52" s="180" customFormat="1" x14ac:dyDescent="0.25">
      <c r="I23381" s="203"/>
      <c r="AZ23381" s="115"/>
    </row>
    <row r="23382" spans="9:52" s="180" customFormat="1" x14ac:dyDescent="0.25">
      <c r="I23382" s="203"/>
      <c r="AZ23382" s="115"/>
    </row>
    <row r="23383" spans="9:52" s="180" customFormat="1" x14ac:dyDescent="0.25">
      <c r="I23383" s="203"/>
      <c r="AZ23383" s="115"/>
    </row>
    <row r="23384" spans="9:52" s="180" customFormat="1" x14ac:dyDescent="0.25">
      <c r="I23384" s="203"/>
      <c r="AZ23384" s="115"/>
    </row>
    <row r="23385" spans="9:52" s="180" customFormat="1" x14ac:dyDescent="0.25">
      <c r="I23385" s="203"/>
      <c r="AZ23385" s="115"/>
    </row>
    <row r="23386" spans="9:52" s="180" customFormat="1" x14ac:dyDescent="0.25">
      <c r="I23386" s="203"/>
      <c r="AZ23386" s="115"/>
    </row>
    <row r="23387" spans="9:52" s="180" customFormat="1" x14ac:dyDescent="0.25">
      <c r="I23387" s="203"/>
      <c r="AZ23387" s="115"/>
    </row>
    <row r="23388" spans="9:52" s="180" customFormat="1" x14ac:dyDescent="0.25">
      <c r="I23388" s="203"/>
      <c r="AZ23388" s="115"/>
    </row>
    <row r="23389" spans="9:52" s="180" customFormat="1" x14ac:dyDescent="0.25">
      <c r="I23389" s="203"/>
      <c r="AZ23389" s="115"/>
    </row>
    <row r="23390" spans="9:52" s="180" customFormat="1" x14ac:dyDescent="0.25">
      <c r="I23390" s="203"/>
      <c r="AZ23390" s="115"/>
    </row>
    <row r="23391" spans="9:52" s="180" customFormat="1" x14ac:dyDescent="0.25">
      <c r="I23391" s="203"/>
      <c r="AZ23391" s="115"/>
    </row>
    <row r="23392" spans="9:52" s="180" customFormat="1" x14ac:dyDescent="0.25">
      <c r="I23392" s="203"/>
      <c r="AZ23392" s="115"/>
    </row>
    <row r="23393" spans="9:52" s="180" customFormat="1" x14ac:dyDescent="0.25">
      <c r="I23393" s="203"/>
      <c r="AZ23393" s="115"/>
    </row>
    <row r="23394" spans="9:52" s="180" customFormat="1" x14ac:dyDescent="0.25">
      <c r="I23394" s="203"/>
      <c r="AZ23394" s="115"/>
    </row>
    <row r="23395" spans="9:52" s="180" customFormat="1" x14ac:dyDescent="0.25">
      <c r="I23395" s="203"/>
      <c r="AZ23395" s="115"/>
    </row>
    <row r="23396" spans="9:52" s="180" customFormat="1" x14ac:dyDescent="0.25">
      <c r="I23396" s="203"/>
      <c r="AZ23396" s="115"/>
    </row>
    <row r="23397" spans="9:52" s="180" customFormat="1" x14ac:dyDescent="0.25">
      <c r="I23397" s="203"/>
      <c r="AZ23397" s="115"/>
    </row>
    <row r="23398" spans="9:52" s="180" customFormat="1" x14ac:dyDescent="0.25">
      <c r="I23398" s="203"/>
      <c r="AZ23398" s="115"/>
    </row>
    <row r="23399" spans="9:52" s="180" customFormat="1" x14ac:dyDescent="0.25">
      <c r="I23399" s="203"/>
      <c r="AZ23399" s="115"/>
    </row>
    <row r="23400" spans="9:52" s="180" customFormat="1" x14ac:dyDescent="0.25">
      <c r="I23400" s="203"/>
      <c r="AZ23400" s="115"/>
    </row>
    <row r="23401" spans="9:52" s="180" customFormat="1" x14ac:dyDescent="0.25">
      <c r="I23401" s="203"/>
      <c r="AZ23401" s="115"/>
    </row>
    <row r="23402" spans="9:52" s="180" customFormat="1" x14ac:dyDescent="0.25">
      <c r="I23402" s="203"/>
      <c r="AZ23402" s="115"/>
    </row>
    <row r="23403" spans="9:52" s="180" customFormat="1" x14ac:dyDescent="0.25">
      <c r="I23403" s="203"/>
      <c r="AZ23403" s="115"/>
    </row>
    <row r="23404" spans="9:52" s="180" customFormat="1" x14ac:dyDescent="0.25">
      <c r="I23404" s="203"/>
      <c r="AZ23404" s="115"/>
    </row>
    <row r="23405" spans="9:52" s="180" customFormat="1" x14ac:dyDescent="0.25">
      <c r="I23405" s="203"/>
      <c r="AZ23405" s="115"/>
    </row>
    <row r="23406" spans="9:52" s="180" customFormat="1" x14ac:dyDescent="0.25">
      <c r="I23406" s="203"/>
      <c r="AZ23406" s="115"/>
    </row>
    <row r="23407" spans="9:52" s="180" customFormat="1" x14ac:dyDescent="0.25">
      <c r="I23407" s="203"/>
      <c r="AZ23407" s="115"/>
    </row>
    <row r="23408" spans="9:52" s="180" customFormat="1" x14ac:dyDescent="0.25">
      <c r="I23408" s="203"/>
      <c r="AZ23408" s="115"/>
    </row>
    <row r="23409" spans="9:52" s="180" customFormat="1" x14ac:dyDescent="0.25">
      <c r="I23409" s="203"/>
      <c r="AZ23409" s="115"/>
    </row>
    <row r="23410" spans="9:52" s="180" customFormat="1" x14ac:dyDescent="0.25">
      <c r="I23410" s="203"/>
      <c r="AZ23410" s="115"/>
    </row>
    <row r="23411" spans="9:52" s="180" customFormat="1" x14ac:dyDescent="0.25">
      <c r="I23411" s="203"/>
      <c r="AZ23411" s="115"/>
    </row>
    <row r="23412" spans="9:52" s="180" customFormat="1" x14ac:dyDescent="0.25">
      <c r="I23412" s="203"/>
      <c r="AZ23412" s="115"/>
    </row>
    <row r="23413" spans="9:52" s="180" customFormat="1" x14ac:dyDescent="0.25">
      <c r="I23413" s="203"/>
      <c r="AZ23413" s="115"/>
    </row>
    <row r="23414" spans="9:52" s="180" customFormat="1" x14ac:dyDescent="0.25">
      <c r="I23414" s="203"/>
      <c r="AZ23414" s="115"/>
    </row>
    <row r="23415" spans="9:52" s="180" customFormat="1" x14ac:dyDescent="0.25">
      <c r="I23415" s="203"/>
      <c r="AZ23415" s="115"/>
    </row>
    <row r="23416" spans="9:52" s="180" customFormat="1" x14ac:dyDescent="0.25">
      <c r="I23416" s="203"/>
      <c r="AZ23416" s="115"/>
    </row>
    <row r="23417" spans="9:52" s="180" customFormat="1" x14ac:dyDescent="0.25">
      <c r="I23417" s="203"/>
      <c r="AZ23417" s="115"/>
    </row>
    <row r="23418" spans="9:52" s="180" customFormat="1" x14ac:dyDescent="0.25">
      <c r="I23418" s="203"/>
      <c r="AZ23418" s="115"/>
    </row>
    <row r="23419" spans="9:52" s="180" customFormat="1" x14ac:dyDescent="0.25">
      <c r="I23419" s="203"/>
      <c r="AZ23419" s="115"/>
    </row>
    <row r="23420" spans="9:52" s="180" customFormat="1" x14ac:dyDescent="0.25">
      <c r="I23420" s="203"/>
      <c r="AZ23420" s="115"/>
    </row>
    <row r="23421" spans="9:52" s="180" customFormat="1" x14ac:dyDescent="0.25">
      <c r="I23421" s="203"/>
      <c r="AZ23421" s="115"/>
    </row>
    <row r="23422" spans="9:52" s="180" customFormat="1" x14ac:dyDescent="0.25">
      <c r="I23422" s="203"/>
      <c r="AZ23422" s="115"/>
    </row>
    <row r="23423" spans="9:52" s="180" customFormat="1" x14ac:dyDescent="0.25">
      <c r="I23423" s="203"/>
      <c r="AZ23423" s="115"/>
    </row>
    <row r="23424" spans="9:52" s="180" customFormat="1" x14ac:dyDescent="0.25">
      <c r="I23424" s="203"/>
      <c r="AZ23424" s="115"/>
    </row>
    <row r="23425" spans="9:52" s="180" customFormat="1" x14ac:dyDescent="0.25">
      <c r="I23425" s="203"/>
      <c r="AZ23425" s="115"/>
    </row>
    <row r="23426" spans="9:52" s="180" customFormat="1" x14ac:dyDescent="0.25">
      <c r="I23426" s="203"/>
      <c r="AZ23426" s="115"/>
    </row>
    <row r="23427" spans="9:52" s="180" customFormat="1" x14ac:dyDescent="0.25">
      <c r="I23427" s="203"/>
      <c r="AZ23427" s="115"/>
    </row>
    <row r="23428" spans="9:52" s="180" customFormat="1" x14ac:dyDescent="0.25">
      <c r="I23428" s="203"/>
      <c r="AZ23428" s="115"/>
    </row>
    <row r="23429" spans="9:52" s="180" customFormat="1" x14ac:dyDescent="0.25">
      <c r="I23429" s="203"/>
      <c r="AZ23429" s="115"/>
    </row>
    <row r="23430" spans="9:52" s="180" customFormat="1" x14ac:dyDescent="0.25">
      <c r="I23430" s="203"/>
      <c r="AZ23430" s="115"/>
    </row>
    <row r="23431" spans="9:52" s="180" customFormat="1" x14ac:dyDescent="0.25">
      <c r="I23431" s="203"/>
      <c r="AZ23431" s="115"/>
    </row>
    <row r="23432" spans="9:52" s="180" customFormat="1" x14ac:dyDescent="0.25">
      <c r="I23432" s="203"/>
      <c r="AZ23432" s="115"/>
    </row>
    <row r="23433" spans="9:52" s="180" customFormat="1" x14ac:dyDescent="0.25">
      <c r="I23433" s="203"/>
      <c r="AZ23433" s="115"/>
    </row>
    <row r="23434" spans="9:52" s="180" customFormat="1" x14ac:dyDescent="0.25">
      <c r="I23434" s="203"/>
      <c r="AZ23434" s="115"/>
    </row>
    <row r="23435" spans="9:52" s="180" customFormat="1" x14ac:dyDescent="0.25">
      <c r="I23435" s="203"/>
      <c r="AZ23435" s="115"/>
    </row>
    <row r="23436" spans="9:52" s="180" customFormat="1" x14ac:dyDescent="0.25">
      <c r="I23436" s="203"/>
      <c r="AZ23436" s="115"/>
    </row>
    <row r="23437" spans="9:52" s="180" customFormat="1" x14ac:dyDescent="0.25">
      <c r="I23437" s="203"/>
      <c r="AZ23437" s="115"/>
    </row>
    <row r="23438" spans="9:52" s="180" customFormat="1" x14ac:dyDescent="0.25">
      <c r="I23438" s="203"/>
      <c r="AZ23438" s="115"/>
    </row>
    <row r="23439" spans="9:52" s="180" customFormat="1" x14ac:dyDescent="0.25">
      <c r="I23439" s="203"/>
      <c r="AZ23439" s="115"/>
    </row>
    <row r="23440" spans="9:52" s="180" customFormat="1" x14ac:dyDescent="0.25">
      <c r="I23440" s="203"/>
      <c r="AZ23440" s="115"/>
    </row>
    <row r="23441" spans="9:52" s="180" customFormat="1" x14ac:dyDescent="0.25">
      <c r="I23441" s="203"/>
      <c r="AZ23441" s="115"/>
    </row>
    <row r="23442" spans="9:52" s="180" customFormat="1" x14ac:dyDescent="0.25">
      <c r="I23442" s="203"/>
      <c r="AZ23442" s="115"/>
    </row>
    <row r="23443" spans="9:52" s="180" customFormat="1" x14ac:dyDescent="0.25">
      <c r="I23443" s="203"/>
      <c r="AZ23443" s="115"/>
    </row>
    <row r="23444" spans="9:52" s="180" customFormat="1" x14ac:dyDescent="0.25">
      <c r="I23444" s="203"/>
      <c r="AZ23444" s="115"/>
    </row>
    <row r="23445" spans="9:52" s="180" customFormat="1" x14ac:dyDescent="0.25">
      <c r="I23445" s="203"/>
      <c r="AZ23445" s="115"/>
    </row>
    <row r="23446" spans="9:52" s="180" customFormat="1" x14ac:dyDescent="0.25">
      <c r="I23446" s="203"/>
      <c r="AZ23446" s="115"/>
    </row>
    <row r="23447" spans="9:52" s="180" customFormat="1" x14ac:dyDescent="0.25">
      <c r="I23447" s="203"/>
      <c r="AZ23447" s="115"/>
    </row>
    <row r="23448" spans="9:52" s="180" customFormat="1" x14ac:dyDescent="0.25">
      <c r="I23448" s="203"/>
      <c r="AZ23448" s="115"/>
    </row>
    <row r="23449" spans="9:52" s="180" customFormat="1" x14ac:dyDescent="0.25">
      <c r="I23449" s="203"/>
      <c r="AZ23449" s="115"/>
    </row>
    <row r="23450" spans="9:52" s="180" customFormat="1" x14ac:dyDescent="0.25">
      <c r="I23450" s="203"/>
      <c r="AZ23450" s="115"/>
    </row>
    <row r="23451" spans="9:52" s="180" customFormat="1" x14ac:dyDescent="0.25">
      <c r="I23451" s="203"/>
      <c r="AZ23451" s="115"/>
    </row>
    <row r="23452" spans="9:52" s="180" customFormat="1" x14ac:dyDescent="0.25">
      <c r="I23452" s="203"/>
      <c r="AZ23452" s="115"/>
    </row>
    <row r="23453" spans="9:52" s="180" customFormat="1" x14ac:dyDescent="0.25">
      <c r="I23453" s="203"/>
      <c r="AZ23453" s="115"/>
    </row>
    <row r="23454" spans="9:52" s="180" customFormat="1" x14ac:dyDescent="0.25">
      <c r="I23454" s="203"/>
      <c r="AZ23454" s="115"/>
    </row>
    <row r="23455" spans="9:52" s="180" customFormat="1" x14ac:dyDescent="0.25">
      <c r="I23455" s="203"/>
      <c r="AZ23455" s="115"/>
    </row>
    <row r="23456" spans="9:52" s="180" customFormat="1" x14ac:dyDescent="0.25">
      <c r="I23456" s="203"/>
      <c r="AZ23456" s="115"/>
    </row>
    <row r="23457" spans="9:52" s="180" customFormat="1" x14ac:dyDescent="0.25">
      <c r="I23457" s="203"/>
      <c r="AZ23457" s="115"/>
    </row>
    <row r="23458" spans="9:52" s="180" customFormat="1" x14ac:dyDescent="0.25">
      <c r="I23458" s="203"/>
      <c r="AZ23458" s="115"/>
    </row>
    <row r="23459" spans="9:52" s="180" customFormat="1" x14ac:dyDescent="0.25">
      <c r="I23459" s="203"/>
      <c r="AZ23459" s="115"/>
    </row>
    <row r="23460" spans="9:52" s="180" customFormat="1" x14ac:dyDescent="0.25">
      <c r="I23460" s="203"/>
      <c r="AZ23460" s="115"/>
    </row>
    <row r="23461" spans="9:52" s="180" customFormat="1" x14ac:dyDescent="0.25">
      <c r="I23461" s="203"/>
      <c r="AZ23461" s="115"/>
    </row>
    <row r="23462" spans="9:52" s="180" customFormat="1" x14ac:dyDescent="0.25">
      <c r="I23462" s="203"/>
      <c r="AZ23462" s="115"/>
    </row>
    <row r="23463" spans="9:52" s="180" customFormat="1" x14ac:dyDescent="0.25">
      <c r="I23463" s="203"/>
      <c r="AZ23463" s="115"/>
    </row>
    <row r="23464" spans="9:52" s="180" customFormat="1" x14ac:dyDescent="0.25">
      <c r="I23464" s="203"/>
      <c r="AZ23464" s="115"/>
    </row>
    <row r="23465" spans="9:52" s="180" customFormat="1" x14ac:dyDescent="0.25">
      <c r="I23465" s="203"/>
      <c r="AZ23465" s="115"/>
    </row>
    <row r="23466" spans="9:52" s="180" customFormat="1" x14ac:dyDescent="0.25">
      <c r="I23466" s="203"/>
      <c r="AZ23466" s="115"/>
    </row>
    <row r="23467" spans="9:52" s="180" customFormat="1" x14ac:dyDescent="0.25">
      <c r="I23467" s="203"/>
      <c r="AZ23467" s="115"/>
    </row>
    <row r="23468" spans="9:52" s="180" customFormat="1" x14ac:dyDescent="0.25">
      <c r="I23468" s="203"/>
      <c r="AZ23468" s="115"/>
    </row>
    <row r="23469" spans="9:52" s="180" customFormat="1" x14ac:dyDescent="0.25">
      <c r="I23469" s="203"/>
      <c r="AZ23469" s="115"/>
    </row>
    <row r="23470" spans="9:52" s="180" customFormat="1" x14ac:dyDescent="0.25">
      <c r="I23470" s="203"/>
      <c r="AZ23470" s="115"/>
    </row>
    <row r="23471" spans="9:52" s="180" customFormat="1" x14ac:dyDescent="0.25">
      <c r="I23471" s="203"/>
      <c r="AZ23471" s="115"/>
    </row>
    <row r="23472" spans="9:52" s="180" customFormat="1" x14ac:dyDescent="0.25">
      <c r="I23472" s="203"/>
      <c r="AZ23472" s="115"/>
    </row>
    <row r="23473" spans="9:52" s="180" customFormat="1" x14ac:dyDescent="0.25">
      <c r="I23473" s="203"/>
      <c r="AZ23473" s="115"/>
    </row>
    <row r="23474" spans="9:52" s="180" customFormat="1" x14ac:dyDescent="0.25">
      <c r="I23474" s="203"/>
      <c r="AZ23474" s="115"/>
    </row>
    <row r="23475" spans="9:52" s="180" customFormat="1" x14ac:dyDescent="0.25">
      <c r="I23475" s="203"/>
      <c r="AZ23475" s="115"/>
    </row>
    <row r="23476" spans="9:52" s="180" customFormat="1" x14ac:dyDescent="0.25">
      <c r="I23476" s="203"/>
      <c r="AZ23476" s="115"/>
    </row>
    <row r="23477" spans="9:52" s="180" customFormat="1" x14ac:dyDescent="0.25">
      <c r="I23477" s="203"/>
      <c r="AZ23477" s="115"/>
    </row>
    <row r="23478" spans="9:52" s="180" customFormat="1" x14ac:dyDescent="0.25">
      <c r="I23478" s="203"/>
      <c r="AZ23478" s="115"/>
    </row>
    <row r="23479" spans="9:52" s="180" customFormat="1" x14ac:dyDescent="0.25">
      <c r="I23479" s="203"/>
      <c r="AZ23479" s="115"/>
    </row>
    <row r="23480" spans="9:52" s="180" customFormat="1" x14ac:dyDescent="0.25">
      <c r="I23480" s="203"/>
      <c r="AZ23480" s="115"/>
    </row>
    <row r="23481" spans="9:52" s="180" customFormat="1" x14ac:dyDescent="0.25">
      <c r="I23481" s="203"/>
      <c r="AZ23481" s="115"/>
    </row>
    <row r="23482" spans="9:52" s="180" customFormat="1" x14ac:dyDescent="0.25">
      <c r="I23482" s="203"/>
      <c r="AZ23482" s="115"/>
    </row>
    <row r="23483" spans="9:52" s="180" customFormat="1" x14ac:dyDescent="0.25">
      <c r="I23483" s="203"/>
      <c r="AZ23483" s="115"/>
    </row>
    <row r="23484" spans="9:52" s="180" customFormat="1" x14ac:dyDescent="0.25">
      <c r="I23484" s="203"/>
      <c r="AZ23484" s="115"/>
    </row>
    <row r="23485" spans="9:52" s="180" customFormat="1" x14ac:dyDescent="0.25">
      <c r="I23485" s="203"/>
      <c r="AZ23485" s="115"/>
    </row>
    <row r="23486" spans="9:52" s="180" customFormat="1" x14ac:dyDescent="0.25">
      <c r="I23486" s="203"/>
      <c r="AZ23486" s="115"/>
    </row>
    <row r="23487" spans="9:52" s="180" customFormat="1" x14ac:dyDescent="0.25">
      <c r="I23487" s="203"/>
      <c r="AZ23487" s="115"/>
    </row>
    <row r="23488" spans="9:52" s="180" customFormat="1" x14ac:dyDescent="0.25">
      <c r="I23488" s="203"/>
      <c r="AZ23488" s="115"/>
    </row>
    <row r="23489" spans="9:52" s="180" customFormat="1" x14ac:dyDescent="0.25">
      <c r="I23489" s="203"/>
      <c r="AZ23489" s="115"/>
    </row>
    <row r="23490" spans="9:52" s="180" customFormat="1" x14ac:dyDescent="0.25">
      <c r="I23490" s="203"/>
      <c r="AZ23490" s="115"/>
    </row>
    <row r="23491" spans="9:52" s="180" customFormat="1" x14ac:dyDescent="0.25">
      <c r="I23491" s="203"/>
      <c r="AZ23491" s="115"/>
    </row>
    <row r="23492" spans="9:52" s="180" customFormat="1" x14ac:dyDescent="0.25">
      <c r="I23492" s="203"/>
      <c r="AZ23492" s="115"/>
    </row>
    <row r="23493" spans="9:52" s="180" customFormat="1" x14ac:dyDescent="0.25">
      <c r="I23493" s="203"/>
      <c r="AZ23493" s="115"/>
    </row>
    <row r="23494" spans="9:52" s="180" customFormat="1" x14ac:dyDescent="0.25">
      <c r="I23494" s="203"/>
      <c r="AZ23494" s="115"/>
    </row>
    <row r="23495" spans="9:52" s="180" customFormat="1" x14ac:dyDescent="0.25">
      <c r="I23495" s="203"/>
      <c r="AZ23495" s="115"/>
    </row>
    <row r="23496" spans="9:52" s="180" customFormat="1" x14ac:dyDescent="0.25">
      <c r="I23496" s="203"/>
      <c r="AZ23496" s="115"/>
    </row>
    <row r="23497" spans="9:52" s="180" customFormat="1" x14ac:dyDescent="0.25">
      <c r="I23497" s="203"/>
      <c r="AZ23497" s="115"/>
    </row>
    <row r="23498" spans="9:52" s="180" customFormat="1" x14ac:dyDescent="0.25">
      <c r="I23498" s="203"/>
      <c r="AZ23498" s="115"/>
    </row>
    <row r="23499" spans="9:52" s="180" customFormat="1" x14ac:dyDescent="0.25">
      <c r="I23499" s="203"/>
      <c r="AZ23499" s="115"/>
    </row>
    <row r="23500" spans="9:52" s="180" customFormat="1" x14ac:dyDescent="0.25">
      <c r="I23500" s="203"/>
      <c r="AZ23500" s="115"/>
    </row>
    <row r="23501" spans="9:52" s="180" customFormat="1" x14ac:dyDescent="0.25">
      <c r="I23501" s="203"/>
      <c r="AZ23501" s="115"/>
    </row>
    <row r="23502" spans="9:52" s="180" customFormat="1" x14ac:dyDescent="0.25">
      <c r="I23502" s="203"/>
      <c r="AZ23502" s="115"/>
    </row>
    <row r="23503" spans="9:52" s="180" customFormat="1" x14ac:dyDescent="0.25">
      <c r="I23503" s="203"/>
      <c r="AZ23503" s="115"/>
    </row>
    <row r="23504" spans="9:52" s="180" customFormat="1" x14ac:dyDescent="0.25">
      <c r="I23504" s="203"/>
      <c r="AZ23504" s="115"/>
    </row>
    <row r="23505" spans="9:52" s="180" customFormat="1" x14ac:dyDescent="0.25">
      <c r="I23505" s="203"/>
      <c r="AZ23505" s="115"/>
    </row>
    <row r="23506" spans="9:52" s="180" customFormat="1" x14ac:dyDescent="0.25">
      <c r="I23506" s="203"/>
      <c r="AZ23506" s="115"/>
    </row>
    <row r="23507" spans="9:52" s="180" customFormat="1" x14ac:dyDescent="0.25">
      <c r="I23507" s="203"/>
      <c r="AZ23507" s="115"/>
    </row>
    <row r="23508" spans="9:52" s="180" customFormat="1" x14ac:dyDescent="0.25">
      <c r="I23508" s="203"/>
      <c r="AZ23508" s="115"/>
    </row>
    <row r="23509" spans="9:52" s="180" customFormat="1" x14ac:dyDescent="0.25">
      <c r="I23509" s="203"/>
      <c r="AZ23509" s="115"/>
    </row>
    <row r="23510" spans="9:52" s="180" customFormat="1" x14ac:dyDescent="0.25">
      <c r="I23510" s="203"/>
      <c r="AZ23510" s="115"/>
    </row>
    <row r="23511" spans="9:52" s="180" customFormat="1" x14ac:dyDescent="0.25">
      <c r="I23511" s="203"/>
      <c r="AZ23511" s="115"/>
    </row>
    <row r="23512" spans="9:52" s="180" customFormat="1" x14ac:dyDescent="0.25">
      <c r="I23512" s="203"/>
      <c r="AZ23512" s="115"/>
    </row>
    <row r="23513" spans="9:52" s="180" customFormat="1" x14ac:dyDescent="0.25">
      <c r="I23513" s="203"/>
      <c r="AZ23513" s="115"/>
    </row>
    <row r="23514" spans="9:52" s="180" customFormat="1" x14ac:dyDescent="0.25">
      <c r="I23514" s="203"/>
      <c r="AZ23514" s="115"/>
    </row>
    <row r="23515" spans="9:52" s="180" customFormat="1" x14ac:dyDescent="0.25">
      <c r="I23515" s="203"/>
      <c r="AZ23515" s="115"/>
    </row>
    <row r="23516" spans="9:52" s="180" customFormat="1" x14ac:dyDescent="0.25">
      <c r="I23516" s="203"/>
      <c r="AZ23516" s="115"/>
    </row>
    <row r="23517" spans="9:52" s="180" customFormat="1" x14ac:dyDescent="0.25">
      <c r="I23517" s="203"/>
      <c r="AZ23517" s="115"/>
    </row>
    <row r="23518" spans="9:52" s="180" customFormat="1" x14ac:dyDescent="0.25">
      <c r="I23518" s="203"/>
      <c r="AZ23518" s="115"/>
    </row>
    <row r="23519" spans="9:52" s="180" customFormat="1" x14ac:dyDescent="0.25">
      <c r="I23519" s="203"/>
      <c r="AZ23519" s="115"/>
    </row>
    <row r="23520" spans="9:52" s="180" customFormat="1" x14ac:dyDescent="0.25">
      <c r="I23520" s="203"/>
      <c r="AZ23520" s="115"/>
    </row>
    <row r="23521" spans="9:52" s="180" customFormat="1" x14ac:dyDescent="0.25">
      <c r="I23521" s="203"/>
      <c r="AZ23521" s="115"/>
    </row>
    <row r="23522" spans="9:52" s="180" customFormat="1" x14ac:dyDescent="0.25">
      <c r="I23522" s="203"/>
      <c r="AZ23522" s="115"/>
    </row>
    <row r="23523" spans="9:52" s="180" customFormat="1" x14ac:dyDescent="0.25">
      <c r="I23523" s="203"/>
      <c r="AZ23523" s="115"/>
    </row>
    <row r="23524" spans="9:52" s="180" customFormat="1" x14ac:dyDescent="0.25">
      <c r="I23524" s="203"/>
      <c r="AZ23524" s="115"/>
    </row>
    <row r="23525" spans="9:52" s="180" customFormat="1" x14ac:dyDescent="0.25">
      <c r="I23525" s="203"/>
      <c r="AZ23525" s="115"/>
    </row>
    <row r="23526" spans="9:52" s="180" customFormat="1" x14ac:dyDescent="0.25">
      <c r="I23526" s="203"/>
      <c r="AZ23526" s="115"/>
    </row>
    <row r="23527" spans="9:52" s="180" customFormat="1" x14ac:dyDescent="0.25">
      <c r="I23527" s="203"/>
      <c r="AZ23527" s="115"/>
    </row>
    <row r="23528" spans="9:52" s="180" customFormat="1" x14ac:dyDescent="0.25">
      <c r="I23528" s="203"/>
      <c r="AZ23528" s="115"/>
    </row>
    <row r="23529" spans="9:52" s="180" customFormat="1" x14ac:dyDescent="0.25">
      <c r="I23529" s="203"/>
      <c r="AZ23529" s="115"/>
    </row>
    <row r="23530" spans="9:52" s="180" customFormat="1" x14ac:dyDescent="0.25">
      <c r="I23530" s="203"/>
      <c r="AZ23530" s="115"/>
    </row>
    <row r="23531" spans="9:52" s="180" customFormat="1" x14ac:dyDescent="0.25">
      <c r="I23531" s="203"/>
      <c r="AZ23531" s="115"/>
    </row>
    <row r="23532" spans="9:52" s="180" customFormat="1" x14ac:dyDescent="0.25">
      <c r="I23532" s="203"/>
      <c r="AZ23532" s="115"/>
    </row>
    <row r="23533" spans="9:52" s="180" customFormat="1" x14ac:dyDescent="0.25">
      <c r="I23533" s="203"/>
      <c r="AZ23533" s="115"/>
    </row>
    <row r="23534" spans="9:52" s="180" customFormat="1" x14ac:dyDescent="0.25">
      <c r="I23534" s="203"/>
      <c r="AZ23534" s="115"/>
    </row>
    <row r="23535" spans="9:52" s="180" customFormat="1" x14ac:dyDescent="0.25">
      <c r="I23535" s="203"/>
      <c r="AZ23535" s="115"/>
    </row>
    <row r="23536" spans="9:52" s="180" customFormat="1" x14ac:dyDescent="0.25">
      <c r="I23536" s="203"/>
      <c r="AZ23536" s="115"/>
    </row>
    <row r="23537" spans="9:52" s="180" customFormat="1" x14ac:dyDescent="0.25">
      <c r="I23537" s="203"/>
      <c r="AZ23537" s="115"/>
    </row>
    <row r="23538" spans="9:52" s="180" customFormat="1" x14ac:dyDescent="0.25">
      <c r="I23538" s="203"/>
      <c r="AZ23538" s="115"/>
    </row>
    <row r="23539" spans="9:52" s="180" customFormat="1" x14ac:dyDescent="0.25">
      <c r="I23539" s="203"/>
      <c r="AZ23539" s="115"/>
    </row>
    <row r="23540" spans="9:52" s="180" customFormat="1" x14ac:dyDescent="0.25">
      <c r="I23540" s="203"/>
      <c r="AZ23540" s="115"/>
    </row>
    <row r="23541" spans="9:52" s="180" customFormat="1" x14ac:dyDescent="0.25">
      <c r="I23541" s="203"/>
      <c r="AZ23541" s="115"/>
    </row>
    <row r="23542" spans="9:52" s="180" customFormat="1" x14ac:dyDescent="0.25">
      <c r="I23542" s="203"/>
      <c r="AZ23542" s="115"/>
    </row>
    <row r="23543" spans="9:52" s="180" customFormat="1" x14ac:dyDescent="0.25">
      <c r="I23543" s="203"/>
      <c r="AZ23543" s="115"/>
    </row>
    <row r="23544" spans="9:52" s="180" customFormat="1" x14ac:dyDescent="0.25">
      <c r="I23544" s="203"/>
      <c r="AZ23544" s="115"/>
    </row>
    <row r="23545" spans="9:52" s="180" customFormat="1" x14ac:dyDescent="0.25">
      <c r="I23545" s="203"/>
      <c r="AZ23545" s="115"/>
    </row>
    <row r="23546" spans="9:52" s="180" customFormat="1" x14ac:dyDescent="0.25">
      <c r="I23546" s="203"/>
      <c r="AZ23546" s="115"/>
    </row>
    <row r="23547" spans="9:52" s="180" customFormat="1" x14ac:dyDescent="0.25">
      <c r="I23547" s="203"/>
      <c r="AZ23547" s="115"/>
    </row>
    <row r="23548" spans="9:52" s="180" customFormat="1" x14ac:dyDescent="0.25">
      <c r="I23548" s="203"/>
      <c r="AZ23548" s="115"/>
    </row>
    <row r="23549" spans="9:52" s="180" customFormat="1" x14ac:dyDescent="0.25">
      <c r="I23549" s="203"/>
      <c r="AZ23549" s="115"/>
    </row>
    <row r="23550" spans="9:52" s="180" customFormat="1" x14ac:dyDescent="0.25">
      <c r="I23550" s="203"/>
      <c r="AZ23550" s="115"/>
    </row>
    <row r="23551" spans="9:52" s="180" customFormat="1" x14ac:dyDescent="0.25">
      <c r="I23551" s="203"/>
      <c r="AZ23551" s="115"/>
    </row>
    <row r="23552" spans="9:52" s="180" customFormat="1" x14ac:dyDescent="0.25">
      <c r="I23552" s="203"/>
      <c r="AZ23552" s="115"/>
    </row>
    <row r="23553" spans="9:52" s="180" customFormat="1" x14ac:dyDescent="0.25">
      <c r="I23553" s="203"/>
      <c r="AZ23553" s="115"/>
    </row>
    <row r="23554" spans="9:52" s="180" customFormat="1" x14ac:dyDescent="0.25">
      <c r="I23554" s="203"/>
      <c r="AZ23554" s="115"/>
    </row>
    <row r="23555" spans="9:52" s="180" customFormat="1" x14ac:dyDescent="0.25">
      <c r="I23555" s="203"/>
      <c r="AZ23555" s="115"/>
    </row>
    <row r="23556" spans="9:52" s="180" customFormat="1" x14ac:dyDescent="0.25">
      <c r="I23556" s="203"/>
      <c r="AZ23556" s="115"/>
    </row>
    <row r="23557" spans="9:52" s="180" customFormat="1" x14ac:dyDescent="0.25">
      <c r="I23557" s="203"/>
      <c r="AZ23557" s="115"/>
    </row>
    <row r="23558" spans="9:52" s="180" customFormat="1" x14ac:dyDescent="0.25">
      <c r="I23558" s="203"/>
      <c r="AZ23558" s="115"/>
    </row>
    <row r="23559" spans="9:52" s="180" customFormat="1" x14ac:dyDescent="0.25">
      <c r="I23559" s="203"/>
      <c r="AZ23559" s="115"/>
    </row>
    <row r="23560" spans="9:52" s="180" customFormat="1" x14ac:dyDescent="0.25">
      <c r="I23560" s="203"/>
      <c r="AZ23560" s="115"/>
    </row>
    <row r="23561" spans="9:52" s="180" customFormat="1" x14ac:dyDescent="0.25">
      <c r="I23561" s="203"/>
      <c r="AZ23561" s="115"/>
    </row>
    <row r="23562" spans="9:52" s="180" customFormat="1" x14ac:dyDescent="0.25">
      <c r="I23562" s="203"/>
      <c r="AZ23562" s="115"/>
    </row>
    <row r="23563" spans="9:52" s="180" customFormat="1" x14ac:dyDescent="0.25">
      <c r="I23563" s="203"/>
      <c r="AZ23563" s="115"/>
    </row>
    <row r="23564" spans="9:52" s="180" customFormat="1" x14ac:dyDescent="0.25">
      <c r="I23564" s="203"/>
      <c r="AZ23564" s="115"/>
    </row>
    <row r="23565" spans="9:52" s="180" customFormat="1" x14ac:dyDescent="0.25">
      <c r="I23565" s="203"/>
      <c r="AZ23565" s="115"/>
    </row>
    <row r="23566" spans="9:52" s="180" customFormat="1" x14ac:dyDescent="0.25">
      <c r="I23566" s="203"/>
      <c r="AZ23566" s="115"/>
    </row>
    <row r="23567" spans="9:52" s="180" customFormat="1" x14ac:dyDescent="0.25">
      <c r="I23567" s="203"/>
      <c r="AZ23567" s="115"/>
    </row>
    <row r="23568" spans="9:52" s="180" customFormat="1" x14ac:dyDescent="0.25">
      <c r="I23568" s="203"/>
      <c r="AZ23568" s="115"/>
    </row>
    <row r="23569" spans="9:52" s="180" customFormat="1" x14ac:dyDescent="0.25">
      <c r="I23569" s="203"/>
      <c r="AZ23569" s="115"/>
    </row>
    <row r="23570" spans="9:52" s="180" customFormat="1" x14ac:dyDescent="0.25">
      <c r="I23570" s="203"/>
      <c r="AZ23570" s="115"/>
    </row>
    <row r="23571" spans="9:52" s="180" customFormat="1" x14ac:dyDescent="0.25">
      <c r="I23571" s="203"/>
      <c r="AZ23571" s="115"/>
    </row>
    <row r="23572" spans="9:52" s="180" customFormat="1" x14ac:dyDescent="0.25">
      <c r="I23572" s="203"/>
      <c r="AZ23572" s="115"/>
    </row>
    <row r="23573" spans="9:52" s="180" customFormat="1" x14ac:dyDescent="0.25">
      <c r="I23573" s="203"/>
      <c r="AZ23573" s="115"/>
    </row>
    <row r="23574" spans="9:52" s="180" customFormat="1" x14ac:dyDescent="0.25">
      <c r="I23574" s="203"/>
      <c r="AZ23574" s="115"/>
    </row>
    <row r="23575" spans="9:52" s="180" customFormat="1" x14ac:dyDescent="0.25">
      <c r="I23575" s="203"/>
      <c r="AZ23575" s="115"/>
    </row>
    <row r="23576" spans="9:52" s="180" customFormat="1" x14ac:dyDescent="0.25">
      <c r="I23576" s="203"/>
      <c r="AZ23576" s="115"/>
    </row>
    <row r="23577" spans="9:52" s="180" customFormat="1" x14ac:dyDescent="0.25">
      <c r="I23577" s="203"/>
      <c r="AZ23577" s="115"/>
    </row>
    <row r="23578" spans="9:52" s="180" customFormat="1" x14ac:dyDescent="0.25">
      <c r="I23578" s="203"/>
      <c r="AZ23578" s="115"/>
    </row>
    <row r="23579" spans="9:52" s="180" customFormat="1" x14ac:dyDescent="0.25">
      <c r="I23579" s="203"/>
      <c r="AZ23579" s="115"/>
    </row>
    <row r="23580" spans="9:52" s="180" customFormat="1" x14ac:dyDescent="0.25">
      <c r="I23580" s="203"/>
      <c r="AZ23580" s="115"/>
    </row>
    <row r="23581" spans="9:52" s="180" customFormat="1" x14ac:dyDescent="0.25">
      <c r="I23581" s="203"/>
      <c r="AZ23581" s="115"/>
    </row>
    <row r="23582" spans="9:52" s="180" customFormat="1" x14ac:dyDescent="0.25">
      <c r="I23582" s="203"/>
      <c r="AZ23582" s="115"/>
    </row>
    <row r="23583" spans="9:52" s="180" customFormat="1" x14ac:dyDescent="0.25">
      <c r="I23583" s="203"/>
      <c r="AZ23583" s="115"/>
    </row>
    <row r="23584" spans="9:52" s="180" customFormat="1" x14ac:dyDescent="0.25">
      <c r="I23584" s="203"/>
      <c r="AZ23584" s="115"/>
    </row>
    <row r="23585" spans="9:52" s="180" customFormat="1" x14ac:dyDescent="0.25">
      <c r="I23585" s="203"/>
      <c r="AZ23585" s="115"/>
    </row>
    <row r="23586" spans="9:52" s="180" customFormat="1" x14ac:dyDescent="0.25">
      <c r="I23586" s="203"/>
      <c r="AZ23586" s="115"/>
    </row>
    <row r="23587" spans="9:52" s="180" customFormat="1" x14ac:dyDescent="0.25">
      <c r="I23587" s="203"/>
      <c r="AZ23587" s="115"/>
    </row>
    <row r="23588" spans="9:52" s="180" customFormat="1" x14ac:dyDescent="0.25">
      <c r="I23588" s="203"/>
      <c r="AZ23588" s="115"/>
    </row>
    <row r="23589" spans="9:52" s="180" customFormat="1" x14ac:dyDescent="0.25">
      <c r="I23589" s="203"/>
      <c r="AZ23589" s="115"/>
    </row>
    <row r="23590" spans="9:52" s="180" customFormat="1" x14ac:dyDescent="0.25">
      <c r="I23590" s="203"/>
      <c r="AZ23590" s="115"/>
    </row>
    <row r="23591" spans="9:52" s="180" customFormat="1" x14ac:dyDescent="0.25">
      <c r="I23591" s="203"/>
      <c r="AZ23591" s="115"/>
    </row>
    <row r="23592" spans="9:52" s="180" customFormat="1" x14ac:dyDescent="0.25">
      <c r="I23592" s="203"/>
      <c r="AZ23592" s="115"/>
    </row>
    <row r="23593" spans="9:52" s="180" customFormat="1" x14ac:dyDescent="0.25">
      <c r="I23593" s="203"/>
      <c r="AZ23593" s="115"/>
    </row>
    <row r="23594" spans="9:52" s="180" customFormat="1" x14ac:dyDescent="0.25">
      <c r="I23594" s="203"/>
      <c r="AZ23594" s="115"/>
    </row>
    <row r="23595" spans="9:52" s="180" customFormat="1" x14ac:dyDescent="0.25">
      <c r="I23595" s="203"/>
      <c r="AZ23595" s="115"/>
    </row>
    <row r="23596" spans="9:52" s="180" customFormat="1" x14ac:dyDescent="0.25">
      <c r="I23596" s="203"/>
      <c r="AZ23596" s="115"/>
    </row>
    <row r="23597" spans="9:52" s="180" customFormat="1" x14ac:dyDescent="0.25">
      <c r="I23597" s="203"/>
      <c r="AZ23597" s="115"/>
    </row>
    <row r="23598" spans="9:52" s="180" customFormat="1" x14ac:dyDescent="0.25">
      <c r="I23598" s="203"/>
      <c r="AZ23598" s="115"/>
    </row>
    <row r="23599" spans="9:52" s="180" customFormat="1" x14ac:dyDescent="0.25">
      <c r="I23599" s="203"/>
      <c r="AZ23599" s="115"/>
    </row>
    <row r="23600" spans="9:52" s="180" customFormat="1" x14ac:dyDescent="0.25">
      <c r="I23600" s="203"/>
      <c r="AZ23600" s="115"/>
    </row>
    <row r="23601" spans="9:52" s="180" customFormat="1" x14ac:dyDescent="0.25">
      <c r="I23601" s="203"/>
      <c r="AZ23601" s="115"/>
    </row>
    <row r="23602" spans="9:52" s="180" customFormat="1" x14ac:dyDescent="0.25">
      <c r="I23602" s="203"/>
      <c r="AZ23602" s="115"/>
    </row>
    <row r="23603" spans="9:52" s="180" customFormat="1" x14ac:dyDescent="0.25">
      <c r="I23603" s="203"/>
      <c r="AZ23603" s="115"/>
    </row>
    <row r="23604" spans="9:52" s="180" customFormat="1" x14ac:dyDescent="0.25">
      <c r="I23604" s="203"/>
      <c r="AZ23604" s="115"/>
    </row>
    <row r="23605" spans="9:52" s="180" customFormat="1" x14ac:dyDescent="0.25">
      <c r="I23605" s="203"/>
      <c r="AZ23605" s="115"/>
    </row>
    <row r="23606" spans="9:52" s="180" customFormat="1" x14ac:dyDescent="0.25">
      <c r="I23606" s="203"/>
      <c r="AZ23606" s="115"/>
    </row>
    <row r="23607" spans="9:52" s="180" customFormat="1" x14ac:dyDescent="0.25">
      <c r="I23607" s="203"/>
      <c r="AZ23607" s="115"/>
    </row>
    <row r="23608" spans="9:52" s="180" customFormat="1" x14ac:dyDescent="0.25">
      <c r="I23608" s="203"/>
      <c r="AZ23608" s="115"/>
    </row>
    <row r="23609" spans="9:52" s="180" customFormat="1" x14ac:dyDescent="0.25">
      <c r="I23609" s="203"/>
      <c r="AZ23609" s="115"/>
    </row>
    <row r="23610" spans="9:52" s="180" customFormat="1" x14ac:dyDescent="0.25">
      <c r="I23610" s="203"/>
      <c r="AZ23610" s="115"/>
    </row>
    <row r="23611" spans="9:52" s="180" customFormat="1" x14ac:dyDescent="0.25">
      <c r="I23611" s="203"/>
      <c r="AZ23611" s="115"/>
    </row>
    <row r="23612" spans="9:52" s="180" customFormat="1" x14ac:dyDescent="0.25">
      <c r="I23612" s="203"/>
      <c r="AZ23612" s="115"/>
    </row>
    <row r="23613" spans="9:52" s="180" customFormat="1" x14ac:dyDescent="0.25">
      <c r="I23613" s="203"/>
      <c r="AZ23613" s="115"/>
    </row>
    <row r="23614" spans="9:52" s="180" customFormat="1" x14ac:dyDescent="0.25">
      <c r="I23614" s="203"/>
      <c r="AZ23614" s="115"/>
    </row>
    <row r="23615" spans="9:52" s="180" customFormat="1" x14ac:dyDescent="0.25">
      <c r="I23615" s="203"/>
      <c r="AZ23615" s="115"/>
    </row>
    <row r="23616" spans="9:52" s="180" customFormat="1" x14ac:dyDescent="0.25">
      <c r="I23616" s="203"/>
      <c r="AZ23616" s="115"/>
    </row>
    <row r="23617" spans="9:52" s="180" customFormat="1" x14ac:dyDescent="0.25">
      <c r="I23617" s="203"/>
      <c r="AZ23617" s="115"/>
    </row>
    <row r="23618" spans="9:52" s="180" customFormat="1" x14ac:dyDescent="0.25">
      <c r="I23618" s="203"/>
      <c r="AZ23618" s="115"/>
    </row>
    <row r="23619" spans="9:52" s="180" customFormat="1" x14ac:dyDescent="0.25">
      <c r="I23619" s="203"/>
      <c r="AZ23619" s="115"/>
    </row>
    <row r="23620" spans="9:52" s="180" customFormat="1" x14ac:dyDescent="0.25">
      <c r="I23620" s="203"/>
      <c r="AZ23620" s="115"/>
    </row>
    <row r="23621" spans="9:52" s="180" customFormat="1" x14ac:dyDescent="0.25">
      <c r="I23621" s="203"/>
      <c r="AZ23621" s="115"/>
    </row>
    <row r="23622" spans="9:52" s="180" customFormat="1" x14ac:dyDescent="0.25">
      <c r="I23622" s="203"/>
      <c r="AZ23622" s="115"/>
    </row>
    <row r="23623" spans="9:52" s="180" customFormat="1" x14ac:dyDescent="0.25">
      <c r="I23623" s="203"/>
      <c r="AZ23623" s="115"/>
    </row>
    <row r="23624" spans="9:52" s="180" customFormat="1" x14ac:dyDescent="0.25">
      <c r="I23624" s="203"/>
      <c r="AZ23624" s="115"/>
    </row>
    <row r="23625" spans="9:52" s="180" customFormat="1" x14ac:dyDescent="0.25">
      <c r="I23625" s="203"/>
      <c r="AZ23625" s="115"/>
    </row>
    <row r="23626" spans="9:52" s="180" customFormat="1" x14ac:dyDescent="0.25">
      <c r="I23626" s="203"/>
      <c r="AZ23626" s="115"/>
    </row>
    <row r="23627" spans="9:52" s="180" customFormat="1" x14ac:dyDescent="0.25">
      <c r="I23627" s="203"/>
      <c r="AZ23627" s="115"/>
    </row>
    <row r="23628" spans="9:52" s="180" customFormat="1" x14ac:dyDescent="0.25">
      <c r="I23628" s="203"/>
      <c r="AZ23628" s="115"/>
    </row>
    <row r="23629" spans="9:52" s="180" customFormat="1" x14ac:dyDescent="0.25">
      <c r="I23629" s="203"/>
      <c r="AZ23629" s="115"/>
    </row>
    <row r="23630" spans="9:52" s="180" customFormat="1" x14ac:dyDescent="0.25">
      <c r="I23630" s="203"/>
      <c r="AZ23630" s="115"/>
    </row>
    <row r="23631" spans="9:52" s="180" customFormat="1" x14ac:dyDescent="0.25">
      <c r="I23631" s="203"/>
      <c r="AZ23631" s="115"/>
    </row>
    <row r="23632" spans="9:52" s="180" customFormat="1" x14ac:dyDescent="0.25">
      <c r="I23632" s="203"/>
      <c r="AZ23632" s="115"/>
    </row>
    <row r="23633" spans="9:52" s="180" customFormat="1" x14ac:dyDescent="0.25">
      <c r="I23633" s="203"/>
      <c r="AZ23633" s="115"/>
    </row>
    <row r="23634" spans="9:52" s="180" customFormat="1" x14ac:dyDescent="0.25">
      <c r="I23634" s="203"/>
      <c r="AZ23634" s="115"/>
    </row>
    <row r="23635" spans="9:52" s="180" customFormat="1" x14ac:dyDescent="0.25">
      <c r="I23635" s="203"/>
      <c r="AZ23635" s="115"/>
    </row>
    <row r="23636" spans="9:52" s="180" customFormat="1" x14ac:dyDescent="0.25">
      <c r="I23636" s="203"/>
      <c r="AZ23636" s="115"/>
    </row>
    <row r="23637" spans="9:52" s="180" customFormat="1" x14ac:dyDescent="0.25">
      <c r="I23637" s="203"/>
      <c r="AZ23637" s="115"/>
    </row>
    <row r="23638" spans="9:52" s="180" customFormat="1" x14ac:dyDescent="0.25">
      <c r="I23638" s="203"/>
      <c r="AZ23638" s="115"/>
    </row>
    <row r="23639" spans="9:52" s="180" customFormat="1" x14ac:dyDescent="0.25">
      <c r="I23639" s="203"/>
      <c r="AZ23639" s="115"/>
    </row>
    <row r="23640" spans="9:52" s="180" customFormat="1" x14ac:dyDescent="0.25">
      <c r="I23640" s="203"/>
      <c r="AZ23640" s="115"/>
    </row>
    <row r="23641" spans="9:52" s="180" customFormat="1" x14ac:dyDescent="0.25">
      <c r="I23641" s="203"/>
      <c r="AZ23641" s="115"/>
    </row>
    <row r="23642" spans="9:52" s="180" customFormat="1" x14ac:dyDescent="0.25">
      <c r="I23642" s="203"/>
      <c r="AZ23642" s="115"/>
    </row>
    <row r="23643" spans="9:52" s="180" customFormat="1" x14ac:dyDescent="0.25">
      <c r="I23643" s="203"/>
      <c r="AZ23643" s="115"/>
    </row>
    <row r="23644" spans="9:52" s="180" customFormat="1" x14ac:dyDescent="0.25">
      <c r="I23644" s="203"/>
      <c r="AZ23644" s="115"/>
    </row>
    <row r="23645" spans="9:52" s="180" customFormat="1" x14ac:dyDescent="0.25">
      <c r="I23645" s="203"/>
      <c r="AZ23645" s="115"/>
    </row>
    <row r="23646" spans="9:52" s="180" customFormat="1" x14ac:dyDescent="0.25">
      <c r="I23646" s="203"/>
      <c r="AZ23646" s="115"/>
    </row>
    <row r="23647" spans="9:52" s="180" customFormat="1" x14ac:dyDescent="0.25">
      <c r="I23647" s="203"/>
      <c r="AZ23647" s="115"/>
    </row>
    <row r="23648" spans="9:52" s="180" customFormat="1" x14ac:dyDescent="0.25">
      <c r="I23648" s="203"/>
      <c r="AZ23648" s="115"/>
    </row>
    <row r="23649" spans="9:52" s="180" customFormat="1" x14ac:dyDescent="0.25">
      <c r="I23649" s="203"/>
      <c r="AZ23649" s="115"/>
    </row>
    <row r="23650" spans="9:52" s="180" customFormat="1" x14ac:dyDescent="0.25">
      <c r="I23650" s="203"/>
      <c r="AZ23650" s="115"/>
    </row>
    <row r="23651" spans="9:52" s="180" customFormat="1" x14ac:dyDescent="0.25">
      <c r="I23651" s="203"/>
      <c r="AZ23651" s="115"/>
    </row>
    <row r="23652" spans="9:52" s="180" customFormat="1" x14ac:dyDescent="0.25">
      <c r="I23652" s="203"/>
      <c r="AZ23652" s="115"/>
    </row>
    <row r="23653" spans="9:52" s="180" customFormat="1" x14ac:dyDescent="0.25">
      <c r="I23653" s="203"/>
      <c r="AZ23653" s="115"/>
    </row>
    <row r="23654" spans="9:52" s="180" customFormat="1" x14ac:dyDescent="0.25">
      <c r="I23654" s="203"/>
      <c r="AZ23654" s="115"/>
    </row>
    <row r="23655" spans="9:52" s="180" customFormat="1" x14ac:dyDescent="0.25">
      <c r="I23655" s="203"/>
      <c r="AZ23655" s="115"/>
    </row>
    <row r="23656" spans="9:52" s="180" customFormat="1" x14ac:dyDescent="0.25">
      <c r="I23656" s="203"/>
      <c r="AZ23656" s="115"/>
    </row>
    <row r="23657" spans="9:52" s="180" customFormat="1" x14ac:dyDescent="0.25">
      <c r="I23657" s="203"/>
      <c r="AZ23657" s="115"/>
    </row>
    <row r="23658" spans="9:52" s="180" customFormat="1" x14ac:dyDescent="0.25">
      <c r="I23658" s="203"/>
      <c r="AZ23658" s="115"/>
    </row>
    <row r="23659" spans="9:52" s="180" customFormat="1" x14ac:dyDescent="0.25">
      <c r="I23659" s="203"/>
      <c r="AZ23659" s="115"/>
    </row>
    <row r="23660" spans="9:52" s="180" customFormat="1" x14ac:dyDescent="0.25">
      <c r="I23660" s="203"/>
      <c r="AZ23660" s="115"/>
    </row>
    <row r="23661" spans="9:52" s="180" customFormat="1" x14ac:dyDescent="0.25">
      <c r="I23661" s="203"/>
      <c r="AZ23661" s="115"/>
    </row>
    <row r="23662" spans="9:52" s="180" customFormat="1" x14ac:dyDescent="0.25">
      <c r="I23662" s="203"/>
      <c r="AZ23662" s="115"/>
    </row>
    <row r="23663" spans="9:52" s="180" customFormat="1" x14ac:dyDescent="0.25">
      <c r="I23663" s="203"/>
      <c r="AZ23663" s="115"/>
    </row>
    <row r="23664" spans="9:52" s="180" customFormat="1" x14ac:dyDescent="0.25">
      <c r="I23664" s="203"/>
      <c r="AZ23664" s="115"/>
    </row>
    <row r="23665" spans="9:52" s="180" customFormat="1" x14ac:dyDescent="0.25">
      <c r="I23665" s="203"/>
      <c r="AZ23665" s="115"/>
    </row>
    <row r="23666" spans="9:52" s="180" customFormat="1" x14ac:dyDescent="0.25">
      <c r="I23666" s="203"/>
      <c r="AZ23666" s="115"/>
    </row>
    <row r="23667" spans="9:52" s="180" customFormat="1" x14ac:dyDescent="0.25">
      <c r="I23667" s="203"/>
      <c r="AZ23667" s="115"/>
    </row>
    <row r="23668" spans="9:52" s="180" customFormat="1" x14ac:dyDescent="0.25">
      <c r="I23668" s="203"/>
      <c r="AZ23668" s="115"/>
    </row>
    <row r="23669" spans="9:52" s="180" customFormat="1" x14ac:dyDescent="0.25">
      <c r="I23669" s="203"/>
      <c r="AZ23669" s="115"/>
    </row>
    <row r="23670" spans="9:52" s="180" customFormat="1" x14ac:dyDescent="0.25">
      <c r="I23670" s="203"/>
      <c r="AZ23670" s="115"/>
    </row>
    <row r="23671" spans="9:52" s="180" customFormat="1" x14ac:dyDescent="0.25">
      <c r="I23671" s="203"/>
      <c r="AZ23671" s="115"/>
    </row>
    <row r="23672" spans="9:52" s="180" customFormat="1" x14ac:dyDescent="0.25">
      <c r="I23672" s="203"/>
      <c r="AZ23672" s="115"/>
    </row>
    <row r="23673" spans="9:52" s="180" customFormat="1" x14ac:dyDescent="0.25">
      <c r="I23673" s="203"/>
      <c r="AZ23673" s="115"/>
    </row>
    <row r="23674" spans="9:52" s="180" customFormat="1" x14ac:dyDescent="0.25">
      <c r="I23674" s="203"/>
      <c r="AZ23674" s="115"/>
    </row>
    <row r="23675" spans="9:52" s="180" customFormat="1" x14ac:dyDescent="0.25">
      <c r="I23675" s="203"/>
      <c r="AZ23675" s="115"/>
    </row>
    <row r="23676" spans="9:52" s="180" customFormat="1" x14ac:dyDescent="0.25">
      <c r="I23676" s="203"/>
      <c r="AZ23676" s="115"/>
    </row>
    <row r="23677" spans="9:52" s="180" customFormat="1" x14ac:dyDescent="0.25">
      <c r="I23677" s="203"/>
      <c r="AZ23677" s="115"/>
    </row>
    <row r="23678" spans="9:52" s="180" customFormat="1" x14ac:dyDescent="0.25">
      <c r="I23678" s="203"/>
      <c r="AZ23678" s="115"/>
    </row>
    <row r="23679" spans="9:52" s="180" customFormat="1" x14ac:dyDescent="0.25">
      <c r="I23679" s="203"/>
      <c r="AZ23679" s="115"/>
    </row>
    <row r="23680" spans="9:52" s="180" customFormat="1" x14ac:dyDescent="0.25">
      <c r="I23680" s="203"/>
      <c r="AZ23680" s="115"/>
    </row>
    <row r="23681" spans="9:52" s="180" customFormat="1" x14ac:dyDescent="0.25">
      <c r="I23681" s="203"/>
      <c r="AZ23681" s="115"/>
    </row>
    <row r="23682" spans="9:52" s="180" customFormat="1" x14ac:dyDescent="0.25">
      <c r="I23682" s="203"/>
      <c r="AZ23682" s="115"/>
    </row>
    <row r="23683" spans="9:52" s="180" customFormat="1" x14ac:dyDescent="0.25">
      <c r="I23683" s="203"/>
      <c r="AZ23683" s="115"/>
    </row>
    <row r="23684" spans="9:52" s="180" customFormat="1" x14ac:dyDescent="0.25">
      <c r="I23684" s="203"/>
      <c r="AZ23684" s="115"/>
    </row>
    <row r="23685" spans="9:52" s="180" customFormat="1" x14ac:dyDescent="0.25">
      <c r="I23685" s="203"/>
      <c r="AZ23685" s="115"/>
    </row>
    <row r="23686" spans="9:52" s="180" customFormat="1" x14ac:dyDescent="0.25">
      <c r="I23686" s="203"/>
      <c r="AZ23686" s="115"/>
    </row>
    <row r="23687" spans="9:52" s="180" customFormat="1" x14ac:dyDescent="0.25">
      <c r="I23687" s="203"/>
      <c r="AZ23687" s="115"/>
    </row>
    <row r="23688" spans="9:52" s="180" customFormat="1" x14ac:dyDescent="0.25">
      <c r="I23688" s="203"/>
      <c r="AZ23688" s="115"/>
    </row>
    <row r="23689" spans="9:52" s="180" customFormat="1" x14ac:dyDescent="0.25">
      <c r="I23689" s="203"/>
      <c r="AZ23689" s="115"/>
    </row>
    <row r="23690" spans="9:52" s="180" customFormat="1" x14ac:dyDescent="0.25">
      <c r="I23690" s="203"/>
      <c r="AZ23690" s="115"/>
    </row>
    <row r="23691" spans="9:52" s="180" customFormat="1" x14ac:dyDescent="0.25">
      <c r="I23691" s="203"/>
      <c r="AZ23691" s="115"/>
    </row>
    <row r="23692" spans="9:52" s="180" customFormat="1" x14ac:dyDescent="0.25">
      <c r="I23692" s="203"/>
      <c r="AZ23692" s="115"/>
    </row>
    <row r="23693" spans="9:52" s="180" customFormat="1" x14ac:dyDescent="0.25">
      <c r="I23693" s="203"/>
      <c r="AZ23693" s="115"/>
    </row>
    <row r="23694" spans="9:52" s="180" customFormat="1" x14ac:dyDescent="0.25">
      <c r="I23694" s="203"/>
      <c r="AZ23694" s="115"/>
    </row>
    <row r="23695" spans="9:52" s="180" customFormat="1" x14ac:dyDescent="0.25">
      <c r="I23695" s="203"/>
      <c r="AZ23695" s="115"/>
    </row>
    <row r="23696" spans="9:52" s="180" customFormat="1" x14ac:dyDescent="0.25">
      <c r="I23696" s="203"/>
      <c r="AZ23696" s="115"/>
    </row>
    <row r="23697" spans="9:52" s="180" customFormat="1" x14ac:dyDescent="0.25">
      <c r="I23697" s="203"/>
      <c r="AZ23697" s="115"/>
    </row>
    <row r="23698" spans="9:52" s="180" customFormat="1" x14ac:dyDescent="0.25">
      <c r="I23698" s="203"/>
      <c r="AZ23698" s="115"/>
    </row>
    <row r="23699" spans="9:52" s="180" customFormat="1" x14ac:dyDescent="0.25">
      <c r="I23699" s="203"/>
      <c r="AZ23699" s="115"/>
    </row>
    <row r="23700" spans="9:52" s="180" customFormat="1" x14ac:dyDescent="0.25">
      <c r="I23700" s="203"/>
      <c r="AZ23700" s="115"/>
    </row>
    <row r="23701" spans="9:52" s="180" customFormat="1" x14ac:dyDescent="0.25">
      <c r="I23701" s="203"/>
      <c r="AZ23701" s="115"/>
    </row>
    <row r="23702" spans="9:52" s="180" customFormat="1" x14ac:dyDescent="0.25">
      <c r="I23702" s="203"/>
      <c r="AZ23702" s="115"/>
    </row>
    <row r="23703" spans="9:52" s="180" customFormat="1" x14ac:dyDescent="0.25">
      <c r="I23703" s="203"/>
      <c r="AZ23703" s="115"/>
    </row>
    <row r="23704" spans="9:52" s="180" customFormat="1" x14ac:dyDescent="0.25">
      <c r="I23704" s="203"/>
      <c r="AZ23704" s="115"/>
    </row>
    <row r="23705" spans="9:52" s="180" customFormat="1" x14ac:dyDescent="0.25">
      <c r="I23705" s="203"/>
      <c r="AZ23705" s="115"/>
    </row>
    <row r="23706" spans="9:52" s="180" customFormat="1" x14ac:dyDescent="0.25">
      <c r="I23706" s="203"/>
      <c r="AZ23706" s="115"/>
    </row>
    <row r="23707" spans="9:52" s="180" customFormat="1" x14ac:dyDescent="0.25">
      <c r="I23707" s="203"/>
      <c r="AZ23707" s="115"/>
    </row>
    <row r="23708" spans="9:52" s="180" customFormat="1" x14ac:dyDescent="0.25">
      <c r="I23708" s="203"/>
      <c r="AZ23708" s="115"/>
    </row>
    <row r="23709" spans="9:52" s="180" customFormat="1" x14ac:dyDescent="0.25">
      <c r="I23709" s="203"/>
      <c r="AZ23709" s="115"/>
    </row>
    <row r="23710" spans="9:52" s="180" customFormat="1" x14ac:dyDescent="0.25">
      <c r="I23710" s="203"/>
      <c r="AZ23710" s="115"/>
    </row>
    <row r="23711" spans="9:52" s="180" customFormat="1" x14ac:dyDescent="0.25">
      <c r="I23711" s="203"/>
      <c r="AZ23711" s="115"/>
    </row>
    <row r="23712" spans="9:52" s="180" customFormat="1" x14ac:dyDescent="0.25">
      <c r="I23712" s="203"/>
      <c r="AZ23712" s="115"/>
    </row>
    <row r="23713" spans="9:52" s="180" customFormat="1" x14ac:dyDescent="0.25">
      <c r="I23713" s="203"/>
      <c r="AZ23713" s="115"/>
    </row>
    <row r="23714" spans="9:52" s="180" customFormat="1" x14ac:dyDescent="0.25">
      <c r="I23714" s="203"/>
      <c r="AZ23714" s="115"/>
    </row>
    <row r="23715" spans="9:52" s="180" customFormat="1" x14ac:dyDescent="0.25">
      <c r="I23715" s="203"/>
      <c r="AZ23715" s="115"/>
    </row>
    <row r="23716" spans="9:52" s="180" customFormat="1" x14ac:dyDescent="0.25">
      <c r="I23716" s="203"/>
      <c r="AZ23716" s="115"/>
    </row>
    <row r="23717" spans="9:52" s="180" customFormat="1" x14ac:dyDescent="0.25">
      <c r="I23717" s="203"/>
      <c r="AZ23717" s="115"/>
    </row>
    <row r="23718" spans="9:52" s="180" customFormat="1" x14ac:dyDescent="0.25">
      <c r="I23718" s="203"/>
      <c r="AZ23718" s="115"/>
    </row>
    <row r="23719" spans="9:52" s="180" customFormat="1" x14ac:dyDescent="0.25">
      <c r="I23719" s="203"/>
      <c r="AZ23719" s="115"/>
    </row>
    <row r="23720" spans="9:52" s="180" customFormat="1" x14ac:dyDescent="0.25">
      <c r="I23720" s="203"/>
      <c r="AZ23720" s="115"/>
    </row>
    <row r="23721" spans="9:52" s="180" customFormat="1" x14ac:dyDescent="0.25">
      <c r="I23721" s="203"/>
      <c r="AZ23721" s="115"/>
    </row>
    <row r="23722" spans="9:52" s="180" customFormat="1" x14ac:dyDescent="0.25">
      <c r="I23722" s="203"/>
      <c r="AZ23722" s="115"/>
    </row>
    <row r="23723" spans="9:52" s="180" customFormat="1" x14ac:dyDescent="0.25">
      <c r="I23723" s="203"/>
      <c r="AZ23723" s="115"/>
    </row>
    <row r="23724" spans="9:52" s="180" customFormat="1" x14ac:dyDescent="0.25">
      <c r="I23724" s="203"/>
      <c r="AZ23724" s="115"/>
    </row>
    <row r="23725" spans="9:52" s="180" customFormat="1" x14ac:dyDescent="0.25">
      <c r="I23725" s="203"/>
      <c r="AZ23725" s="115"/>
    </row>
    <row r="23726" spans="9:52" s="180" customFormat="1" x14ac:dyDescent="0.25">
      <c r="I23726" s="203"/>
      <c r="AZ23726" s="115"/>
    </row>
    <row r="23727" spans="9:52" s="180" customFormat="1" x14ac:dyDescent="0.25">
      <c r="I23727" s="203"/>
      <c r="AZ23727" s="115"/>
    </row>
    <row r="23728" spans="9:52" s="180" customFormat="1" x14ac:dyDescent="0.25">
      <c r="I23728" s="203"/>
      <c r="AZ23728" s="115"/>
    </row>
    <row r="23729" spans="9:52" s="180" customFormat="1" x14ac:dyDescent="0.25">
      <c r="I23729" s="203"/>
      <c r="AZ23729" s="115"/>
    </row>
    <row r="23730" spans="9:52" s="180" customFormat="1" x14ac:dyDescent="0.25">
      <c r="I23730" s="203"/>
      <c r="AZ23730" s="115"/>
    </row>
    <row r="23731" spans="9:52" s="180" customFormat="1" x14ac:dyDescent="0.25">
      <c r="I23731" s="203"/>
      <c r="AZ23731" s="115"/>
    </row>
    <row r="23732" spans="9:52" s="180" customFormat="1" x14ac:dyDescent="0.25">
      <c r="I23732" s="203"/>
      <c r="AZ23732" s="115"/>
    </row>
    <row r="23733" spans="9:52" s="180" customFormat="1" x14ac:dyDescent="0.25">
      <c r="I23733" s="203"/>
      <c r="AZ23733" s="115"/>
    </row>
    <row r="23734" spans="9:52" s="180" customFormat="1" x14ac:dyDescent="0.25">
      <c r="I23734" s="203"/>
      <c r="AZ23734" s="115"/>
    </row>
    <row r="23735" spans="9:52" s="180" customFormat="1" x14ac:dyDescent="0.25">
      <c r="I23735" s="203"/>
      <c r="AZ23735" s="115"/>
    </row>
    <row r="23736" spans="9:52" s="180" customFormat="1" x14ac:dyDescent="0.25">
      <c r="I23736" s="203"/>
      <c r="AZ23736" s="115"/>
    </row>
    <row r="23737" spans="9:52" s="180" customFormat="1" x14ac:dyDescent="0.25">
      <c r="I23737" s="203"/>
      <c r="AZ23737" s="115"/>
    </row>
    <row r="23738" spans="9:52" s="180" customFormat="1" x14ac:dyDescent="0.25">
      <c r="I23738" s="203"/>
      <c r="AZ23738" s="115"/>
    </row>
    <row r="23739" spans="9:52" s="180" customFormat="1" x14ac:dyDescent="0.25">
      <c r="I23739" s="203"/>
      <c r="AZ23739" s="115"/>
    </row>
    <row r="23740" spans="9:52" s="180" customFormat="1" x14ac:dyDescent="0.25">
      <c r="I23740" s="203"/>
      <c r="AZ23740" s="115"/>
    </row>
    <row r="23741" spans="9:52" s="180" customFormat="1" x14ac:dyDescent="0.25">
      <c r="I23741" s="203"/>
      <c r="AZ23741" s="115"/>
    </row>
    <row r="23742" spans="9:52" s="180" customFormat="1" x14ac:dyDescent="0.25">
      <c r="I23742" s="203"/>
      <c r="AZ23742" s="115"/>
    </row>
    <row r="23743" spans="9:52" s="180" customFormat="1" x14ac:dyDescent="0.25">
      <c r="I23743" s="203"/>
      <c r="AZ23743" s="115"/>
    </row>
    <row r="23744" spans="9:52" s="180" customFormat="1" x14ac:dyDescent="0.25">
      <c r="I23744" s="203"/>
      <c r="AZ23744" s="115"/>
    </row>
    <row r="23745" spans="9:52" s="180" customFormat="1" x14ac:dyDescent="0.25">
      <c r="I23745" s="203"/>
      <c r="AZ23745" s="115"/>
    </row>
    <row r="23746" spans="9:52" s="180" customFormat="1" x14ac:dyDescent="0.25">
      <c r="I23746" s="203"/>
      <c r="AZ23746" s="115"/>
    </row>
    <row r="23747" spans="9:52" s="180" customFormat="1" x14ac:dyDescent="0.25">
      <c r="I23747" s="203"/>
      <c r="AZ23747" s="115"/>
    </row>
    <row r="23748" spans="9:52" s="180" customFormat="1" x14ac:dyDescent="0.25">
      <c r="I23748" s="203"/>
      <c r="AZ23748" s="115"/>
    </row>
    <row r="23749" spans="9:52" s="180" customFormat="1" x14ac:dyDescent="0.25">
      <c r="I23749" s="203"/>
      <c r="AZ23749" s="115"/>
    </row>
    <row r="23750" spans="9:52" s="180" customFormat="1" x14ac:dyDescent="0.25">
      <c r="I23750" s="203"/>
      <c r="AZ23750" s="115"/>
    </row>
    <row r="23751" spans="9:52" s="180" customFormat="1" x14ac:dyDescent="0.25">
      <c r="I23751" s="203"/>
      <c r="AZ23751" s="115"/>
    </row>
    <row r="23752" spans="9:52" s="180" customFormat="1" x14ac:dyDescent="0.25">
      <c r="I23752" s="203"/>
      <c r="AZ23752" s="115"/>
    </row>
    <row r="23753" spans="9:52" s="180" customFormat="1" x14ac:dyDescent="0.25">
      <c r="I23753" s="203"/>
      <c r="AZ23753" s="115"/>
    </row>
    <row r="23754" spans="9:52" s="180" customFormat="1" x14ac:dyDescent="0.25">
      <c r="I23754" s="203"/>
      <c r="AZ23754" s="115"/>
    </row>
    <row r="23755" spans="9:52" s="180" customFormat="1" x14ac:dyDescent="0.25">
      <c r="I23755" s="203"/>
      <c r="AZ23755" s="115"/>
    </row>
    <row r="23756" spans="9:52" s="180" customFormat="1" x14ac:dyDescent="0.25">
      <c r="I23756" s="203"/>
      <c r="AZ23756" s="115"/>
    </row>
    <row r="23757" spans="9:52" s="180" customFormat="1" x14ac:dyDescent="0.25">
      <c r="I23757" s="203"/>
      <c r="AZ23757" s="115"/>
    </row>
    <row r="23758" spans="9:52" s="180" customFormat="1" x14ac:dyDescent="0.25">
      <c r="I23758" s="203"/>
      <c r="AZ23758" s="115"/>
    </row>
    <row r="23759" spans="9:52" s="180" customFormat="1" x14ac:dyDescent="0.25">
      <c r="I23759" s="203"/>
      <c r="AZ23759" s="115"/>
    </row>
    <row r="23760" spans="9:52" s="180" customFormat="1" x14ac:dyDescent="0.25">
      <c r="I23760" s="203"/>
      <c r="AZ23760" s="115"/>
    </row>
    <row r="23761" spans="9:52" s="180" customFormat="1" x14ac:dyDescent="0.25">
      <c r="I23761" s="203"/>
      <c r="AZ23761" s="115"/>
    </row>
    <row r="23762" spans="9:52" s="180" customFormat="1" x14ac:dyDescent="0.25">
      <c r="I23762" s="203"/>
      <c r="AZ23762" s="115"/>
    </row>
    <row r="23763" spans="9:52" s="180" customFormat="1" x14ac:dyDescent="0.25">
      <c r="I23763" s="203"/>
      <c r="AZ23763" s="115"/>
    </row>
    <row r="23764" spans="9:52" s="180" customFormat="1" x14ac:dyDescent="0.25">
      <c r="I23764" s="203"/>
      <c r="AZ23764" s="115"/>
    </row>
    <row r="23765" spans="9:52" s="180" customFormat="1" x14ac:dyDescent="0.25">
      <c r="I23765" s="203"/>
      <c r="AZ23765" s="115"/>
    </row>
    <row r="23766" spans="9:52" s="180" customFormat="1" x14ac:dyDescent="0.25">
      <c r="I23766" s="203"/>
      <c r="AZ23766" s="115"/>
    </row>
    <row r="23767" spans="9:52" s="180" customFormat="1" x14ac:dyDescent="0.25">
      <c r="I23767" s="203"/>
      <c r="AZ23767" s="115"/>
    </row>
    <row r="23768" spans="9:52" s="180" customFormat="1" x14ac:dyDescent="0.25">
      <c r="I23768" s="203"/>
      <c r="AZ23768" s="115"/>
    </row>
    <row r="23769" spans="9:52" s="180" customFormat="1" x14ac:dyDescent="0.25">
      <c r="I23769" s="203"/>
      <c r="AZ23769" s="115"/>
    </row>
    <row r="23770" spans="9:52" s="180" customFormat="1" x14ac:dyDescent="0.25">
      <c r="I23770" s="203"/>
      <c r="AZ23770" s="115"/>
    </row>
    <row r="23771" spans="9:52" s="180" customFormat="1" x14ac:dyDescent="0.25">
      <c r="I23771" s="203"/>
      <c r="AZ23771" s="115"/>
    </row>
    <row r="23772" spans="9:52" s="180" customFormat="1" x14ac:dyDescent="0.25">
      <c r="I23772" s="203"/>
      <c r="AZ23772" s="115"/>
    </row>
    <row r="23773" spans="9:52" s="180" customFormat="1" x14ac:dyDescent="0.25">
      <c r="I23773" s="203"/>
      <c r="AZ23773" s="115"/>
    </row>
    <row r="23774" spans="9:52" s="180" customFormat="1" x14ac:dyDescent="0.25">
      <c r="I23774" s="203"/>
      <c r="AZ23774" s="115"/>
    </row>
    <row r="23775" spans="9:52" s="180" customFormat="1" x14ac:dyDescent="0.25">
      <c r="I23775" s="203"/>
      <c r="AZ23775" s="115"/>
    </row>
    <row r="23776" spans="9:52" s="180" customFormat="1" x14ac:dyDescent="0.25">
      <c r="I23776" s="203"/>
      <c r="AZ23776" s="115"/>
    </row>
    <row r="23777" spans="9:52" s="180" customFormat="1" x14ac:dyDescent="0.25">
      <c r="I23777" s="203"/>
      <c r="AZ23777" s="115"/>
    </row>
    <row r="23778" spans="9:52" s="180" customFormat="1" x14ac:dyDescent="0.25">
      <c r="I23778" s="203"/>
      <c r="AZ23778" s="115"/>
    </row>
    <row r="23779" spans="9:52" s="180" customFormat="1" x14ac:dyDescent="0.25">
      <c r="I23779" s="203"/>
      <c r="AZ23779" s="115"/>
    </row>
    <row r="23780" spans="9:52" s="180" customFormat="1" x14ac:dyDescent="0.25">
      <c r="I23780" s="203"/>
      <c r="AZ23780" s="115"/>
    </row>
    <row r="23781" spans="9:52" s="180" customFormat="1" x14ac:dyDescent="0.25">
      <c r="I23781" s="203"/>
      <c r="AZ23781" s="115"/>
    </row>
    <row r="23782" spans="9:52" s="180" customFormat="1" x14ac:dyDescent="0.25">
      <c r="I23782" s="203"/>
      <c r="AZ23782" s="115"/>
    </row>
    <row r="23783" spans="9:52" s="180" customFormat="1" x14ac:dyDescent="0.25">
      <c r="I23783" s="203"/>
      <c r="AZ23783" s="115"/>
    </row>
    <row r="23784" spans="9:52" s="180" customFormat="1" x14ac:dyDescent="0.25">
      <c r="I23784" s="203"/>
      <c r="AZ23784" s="115"/>
    </row>
    <row r="23785" spans="9:52" s="180" customFormat="1" x14ac:dyDescent="0.25">
      <c r="I23785" s="203"/>
      <c r="AZ23785" s="115"/>
    </row>
    <row r="23786" spans="9:52" s="180" customFormat="1" x14ac:dyDescent="0.25">
      <c r="I23786" s="203"/>
      <c r="AZ23786" s="115"/>
    </row>
    <row r="23787" spans="9:52" s="180" customFormat="1" x14ac:dyDescent="0.25">
      <c r="I23787" s="203"/>
      <c r="AZ23787" s="115"/>
    </row>
    <row r="23788" spans="9:52" s="180" customFormat="1" x14ac:dyDescent="0.25">
      <c r="I23788" s="203"/>
      <c r="AZ23788" s="115"/>
    </row>
    <row r="23789" spans="9:52" s="180" customFormat="1" x14ac:dyDescent="0.25">
      <c r="I23789" s="203"/>
      <c r="AZ23789" s="115"/>
    </row>
    <row r="23790" spans="9:52" s="180" customFormat="1" x14ac:dyDescent="0.25">
      <c r="I23790" s="203"/>
      <c r="AZ23790" s="115"/>
    </row>
    <row r="23791" spans="9:52" s="180" customFormat="1" x14ac:dyDescent="0.25">
      <c r="I23791" s="203"/>
      <c r="AZ23791" s="115"/>
    </row>
    <row r="23792" spans="9:52" s="180" customFormat="1" x14ac:dyDescent="0.25">
      <c r="I23792" s="203"/>
      <c r="AZ23792" s="115"/>
    </row>
    <row r="23793" spans="9:52" s="180" customFormat="1" x14ac:dyDescent="0.25">
      <c r="I23793" s="203"/>
      <c r="AZ23793" s="115"/>
    </row>
    <row r="23794" spans="9:52" s="180" customFormat="1" x14ac:dyDescent="0.25">
      <c r="I23794" s="203"/>
      <c r="AZ23794" s="115"/>
    </row>
    <row r="23795" spans="9:52" s="180" customFormat="1" x14ac:dyDescent="0.25">
      <c r="I23795" s="203"/>
      <c r="AZ23795" s="115"/>
    </row>
    <row r="23796" spans="9:52" s="180" customFormat="1" x14ac:dyDescent="0.25">
      <c r="I23796" s="203"/>
      <c r="AZ23796" s="115"/>
    </row>
    <row r="23797" spans="9:52" s="180" customFormat="1" x14ac:dyDescent="0.25">
      <c r="I23797" s="203"/>
      <c r="AZ23797" s="115"/>
    </row>
    <row r="23798" spans="9:52" s="180" customFormat="1" x14ac:dyDescent="0.25">
      <c r="I23798" s="203"/>
      <c r="AZ23798" s="115"/>
    </row>
    <row r="23799" spans="9:52" s="180" customFormat="1" x14ac:dyDescent="0.25">
      <c r="I23799" s="203"/>
      <c r="AZ23799" s="115"/>
    </row>
    <row r="23800" spans="9:52" s="180" customFormat="1" x14ac:dyDescent="0.25">
      <c r="I23800" s="203"/>
      <c r="AZ23800" s="115"/>
    </row>
    <row r="23801" spans="9:52" s="180" customFormat="1" x14ac:dyDescent="0.25">
      <c r="I23801" s="203"/>
      <c r="AZ23801" s="115"/>
    </row>
    <row r="23802" spans="9:52" s="180" customFormat="1" x14ac:dyDescent="0.25">
      <c r="I23802" s="203"/>
      <c r="AZ23802" s="115"/>
    </row>
    <row r="23803" spans="9:52" s="180" customFormat="1" x14ac:dyDescent="0.25">
      <c r="I23803" s="203"/>
      <c r="AZ23803" s="115"/>
    </row>
    <row r="23804" spans="9:52" s="180" customFormat="1" x14ac:dyDescent="0.25">
      <c r="I23804" s="203"/>
      <c r="AZ23804" s="115"/>
    </row>
    <row r="23805" spans="9:52" s="180" customFormat="1" x14ac:dyDescent="0.25">
      <c r="I23805" s="203"/>
      <c r="AZ23805" s="115"/>
    </row>
    <row r="23806" spans="9:52" s="180" customFormat="1" x14ac:dyDescent="0.25">
      <c r="I23806" s="203"/>
      <c r="AZ23806" s="115"/>
    </row>
    <row r="23807" spans="9:52" s="180" customFormat="1" x14ac:dyDescent="0.25">
      <c r="I23807" s="203"/>
      <c r="AZ23807" s="115"/>
    </row>
    <row r="23808" spans="9:52" s="180" customFormat="1" x14ac:dyDescent="0.25">
      <c r="I23808" s="203"/>
      <c r="AZ23808" s="115"/>
    </row>
    <row r="23809" spans="9:52" s="180" customFormat="1" x14ac:dyDescent="0.25">
      <c r="I23809" s="203"/>
      <c r="AZ23809" s="115"/>
    </row>
    <row r="23810" spans="9:52" s="180" customFormat="1" x14ac:dyDescent="0.25">
      <c r="I23810" s="203"/>
      <c r="AZ23810" s="115"/>
    </row>
    <row r="23811" spans="9:52" s="180" customFormat="1" x14ac:dyDescent="0.25">
      <c r="I23811" s="203"/>
      <c r="AZ23811" s="115"/>
    </row>
    <row r="23812" spans="9:52" s="180" customFormat="1" x14ac:dyDescent="0.25">
      <c r="I23812" s="203"/>
      <c r="AZ23812" s="115"/>
    </row>
    <row r="23813" spans="9:52" s="180" customFormat="1" x14ac:dyDescent="0.25">
      <c r="I23813" s="203"/>
      <c r="AZ23813" s="115"/>
    </row>
    <row r="23814" spans="9:52" s="180" customFormat="1" x14ac:dyDescent="0.25">
      <c r="I23814" s="203"/>
      <c r="AZ23814" s="115"/>
    </row>
    <row r="23815" spans="9:52" s="180" customFormat="1" x14ac:dyDescent="0.25">
      <c r="I23815" s="203"/>
      <c r="AZ23815" s="115"/>
    </row>
    <row r="23816" spans="9:52" s="180" customFormat="1" x14ac:dyDescent="0.25">
      <c r="I23816" s="203"/>
      <c r="AZ23816" s="115"/>
    </row>
    <row r="23817" spans="9:52" s="180" customFormat="1" x14ac:dyDescent="0.25">
      <c r="I23817" s="203"/>
      <c r="AZ23817" s="115"/>
    </row>
    <row r="23818" spans="9:52" s="180" customFormat="1" x14ac:dyDescent="0.25">
      <c r="I23818" s="203"/>
      <c r="AZ23818" s="115"/>
    </row>
    <row r="23819" spans="9:52" s="180" customFormat="1" x14ac:dyDescent="0.25">
      <c r="I23819" s="203"/>
      <c r="AZ23819" s="115"/>
    </row>
    <row r="23820" spans="9:52" s="180" customFormat="1" x14ac:dyDescent="0.25">
      <c r="I23820" s="203"/>
      <c r="AZ23820" s="115"/>
    </row>
    <row r="23821" spans="9:52" s="180" customFormat="1" x14ac:dyDescent="0.25">
      <c r="I23821" s="203"/>
      <c r="AZ23821" s="115"/>
    </row>
    <row r="23822" spans="9:52" s="180" customFormat="1" x14ac:dyDescent="0.25">
      <c r="I23822" s="203"/>
      <c r="AZ23822" s="115"/>
    </row>
    <row r="23823" spans="9:52" s="180" customFormat="1" x14ac:dyDescent="0.25">
      <c r="I23823" s="203"/>
      <c r="AZ23823" s="115"/>
    </row>
    <row r="23824" spans="9:52" s="180" customFormat="1" x14ac:dyDescent="0.25">
      <c r="I23824" s="203"/>
      <c r="AZ23824" s="115"/>
    </row>
    <row r="23825" spans="9:52" s="180" customFormat="1" x14ac:dyDescent="0.25">
      <c r="I23825" s="203"/>
      <c r="AZ23825" s="115"/>
    </row>
    <row r="23826" spans="9:52" s="180" customFormat="1" x14ac:dyDescent="0.25">
      <c r="I23826" s="203"/>
      <c r="AZ23826" s="115"/>
    </row>
    <row r="23827" spans="9:52" s="180" customFormat="1" x14ac:dyDescent="0.25">
      <c r="I23827" s="203"/>
      <c r="AZ23827" s="115"/>
    </row>
    <row r="23828" spans="9:52" s="180" customFormat="1" x14ac:dyDescent="0.25">
      <c r="I23828" s="203"/>
      <c r="AZ23828" s="115"/>
    </row>
    <row r="23829" spans="9:52" s="180" customFormat="1" x14ac:dyDescent="0.25">
      <c r="I23829" s="203"/>
      <c r="AZ23829" s="115"/>
    </row>
    <row r="23830" spans="9:52" s="180" customFormat="1" x14ac:dyDescent="0.25">
      <c r="I23830" s="203"/>
      <c r="AZ23830" s="115"/>
    </row>
    <row r="23831" spans="9:52" s="180" customFormat="1" x14ac:dyDescent="0.25">
      <c r="I23831" s="203"/>
      <c r="AZ23831" s="115"/>
    </row>
    <row r="23832" spans="9:52" s="180" customFormat="1" x14ac:dyDescent="0.25">
      <c r="I23832" s="203"/>
      <c r="AZ23832" s="115"/>
    </row>
    <row r="23833" spans="9:52" s="180" customFormat="1" x14ac:dyDescent="0.25">
      <c r="I23833" s="203"/>
      <c r="AZ23833" s="115"/>
    </row>
    <row r="23834" spans="9:52" s="180" customFormat="1" x14ac:dyDescent="0.25">
      <c r="I23834" s="203"/>
      <c r="AZ23834" s="115"/>
    </row>
    <row r="23835" spans="9:52" s="180" customFormat="1" x14ac:dyDescent="0.25">
      <c r="I23835" s="203"/>
      <c r="AZ23835" s="115"/>
    </row>
    <row r="23836" spans="9:52" s="180" customFormat="1" x14ac:dyDescent="0.25">
      <c r="I23836" s="203"/>
      <c r="AZ23836" s="115"/>
    </row>
    <row r="23837" spans="9:52" s="180" customFormat="1" x14ac:dyDescent="0.25">
      <c r="I23837" s="203"/>
      <c r="AZ23837" s="115"/>
    </row>
    <row r="23838" spans="9:52" s="180" customFormat="1" x14ac:dyDescent="0.25">
      <c r="I23838" s="203"/>
      <c r="AZ23838" s="115"/>
    </row>
    <row r="23839" spans="9:52" s="180" customFormat="1" x14ac:dyDescent="0.25">
      <c r="I23839" s="203"/>
      <c r="AZ23839" s="115"/>
    </row>
    <row r="23840" spans="9:52" s="180" customFormat="1" x14ac:dyDescent="0.25">
      <c r="I23840" s="203"/>
      <c r="AZ23840" s="115"/>
    </row>
    <row r="23841" spans="9:52" s="180" customFormat="1" x14ac:dyDescent="0.25">
      <c r="I23841" s="203"/>
      <c r="AZ23841" s="115"/>
    </row>
    <row r="23842" spans="9:52" s="180" customFormat="1" x14ac:dyDescent="0.25">
      <c r="I23842" s="203"/>
      <c r="AZ23842" s="115"/>
    </row>
    <row r="23843" spans="9:52" s="180" customFormat="1" x14ac:dyDescent="0.25">
      <c r="I23843" s="203"/>
      <c r="AZ23843" s="115"/>
    </row>
    <row r="23844" spans="9:52" s="180" customFormat="1" x14ac:dyDescent="0.25">
      <c r="I23844" s="203"/>
      <c r="AZ23844" s="115"/>
    </row>
    <row r="23845" spans="9:52" s="180" customFormat="1" x14ac:dyDescent="0.25">
      <c r="I23845" s="203"/>
      <c r="AZ23845" s="115"/>
    </row>
    <row r="23846" spans="9:52" s="180" customFormat="1" x14ac:dyDescent="0.25">
      <c r="I23846" s="203"/>
      <c r="AZ23846" s="115"/>
    </row>
    <row r="23847" spans="9:52" s="180" customFormat="1" x14ac:dyDescent="0.25">
      <c r="I23847" s="203"/>
      <c r="AZ23847" s="115"/>
    </row>
    <row r="23848" spans="9:52" s="180" customFormat="1" x14ac:dyDescent="0.25">
      <c r="I23848" s="203"/>
      <c r="AZ23848" s="115"/>
    </row>
    <row r="23849" spans="9:52" s="180" customFormat="1" x14ac:dyDescent="0.25">
      <c r="I23849" s="203"/>
      <c r="AZ23849" s="115"/>
    </row>
    <row r="23850" spans="9:52" s="180" customFormat="1" x14ac:dyDescent="0.25">
      <c r="I23850" s="203"/>
      <c r="AZ23850" s="115"/>
    </row>
    <row r="23851" spans="9:52" s="180" customFormat="1" x14ac:dyDescent="0.25">
      <c r="I23851" s="203"/>
      <c r="AZ23851" s="115"/>
    </row>
    <row r="23852" spans="9:52" s="180" customFormat="1" x14ac:dyDescent="0.25">
      <c r="I23852" s="203"/>
      <c r="AZ23852" s="115"/>
    </row>
    <row r="23853" spans="9:52" s="180" customFormat="1" x14ac:dyDescent="0.25">
      <c r="I23853" s="203"/>
      <c r="AZ23853" s="115"/>
    </row>
    <row r="23854" spans="9:52" s="180" customFormat="1" x14ac:dyDescent="0.25">
      <c r="I23854" s="203"/>
      <c r="AZ23854" s="115"/>
    </row>
    <row r="23855" spans="9:52" s="180" customFormat="1" x14ac:dyDescent="0.25">
      <c r="I23855" s="203"/>
      <c r="AZ23855" s="115"/>
    </row>
    <row r="23856" spans="9:52" s="180" customFormat="1" x14ac:dyDescent="0.25">
      <c r="I23856" s="203"/>
      <c r="AZ23856" s="115"/>
    </row>
    <row r="23857" spans="9:52" s="180" customFormat="1" x14ac:dyDescent="0.25">
      <c r="I23857" s="203"/>
      <c r="AZ23857" s="115"/>
    </row>
    <row r="23858" spans="9:52" s="180" customFormat="1" x14ac:dyDescent="0.25">
      <c r="I23858" s="203"/>
      <c r="AZ23858" s="115"/>
    </row>
    <row r="23859" spans="9:52" s="180" customFormat="1" x14ac:dyDescent="0.25">
      <c r="I23859" s="203"/>
      <c r="AZ23859" s="115"/>
    </row>
    <row r="23860" spans="9:52" s="180" customFormat="1" x14ac:dyDescent="0.25">
      <c r="I23860" s="203"/>
      <c r="AZ23860" s="115"/>
    </row>
    <row r="23861" spans="9:52" s="180" customFormat="1" x14ac:dyDescent="0.25">
      <c r="I23861" s="203"/>
      <c r="AZ23861" s="115"/>
    </row>
    <row r="23862" spans="9:52" s="180" customFormat="1" x14ac:dyDescent="0.25">
      <c r="I23862" s="203"/>
      <c r="AZ23862" s="115"/>
    </row>
    <row r="23863" spans="9:52" s="180" customFormat="1" x14ac:dyDescent="0.25">
      <c r="I23863" s="203"/>
      <c r="AZ23863" s="115"/>
    </row>
    <row r="23864" spans="9:52" s="180" customFormat="1" x14ac:dyDescent="0.25">
      <c r="I23864" s="203"/>
      <c r="AZ23864" s="115"/>
    </row>
    <row r="23865" spans="9:52" s="180" customFormat="1" x14ac:dyDescent="0.25">
      <c r="I23865" s="203"/>
      <c r="AZ23865" s="115"/>
    </row>
    <row r="23866" spans="9:52" s="180" customFormat="1" x14ac:dyDescent="0.25">
      <c r="I23866" s="203"/>
      <c r="AZ23866" s="115"/>
    </row>
    <row r="23867" spans="9:52" s="180" customFormat="1" x14ac:dyDescent="0.25">
      <c r="I23867" s="203"/>
      <c r="AZ23867" s="115"/>
    </row>
    <row r="23868" spans="9:52" s="180" customFormat="1" x14ac:dyDescent="0.25">
      <c r="I23868" s="203"/>
      <c r="AZ23868" s="115"/>
    </row>
    <row r="23869" spans="9:52" s="180" customFormat="1" x14ac:dyDescent="0.25">
      <c r="I23869" s="203"/>
      <c r="AZ23869" s="115"/>
    </row>
    <row r="23870" spans="9:52" s="180" customFormat="1" x14ac:dyDescent="0.25">
      <c r="I23870" s="203"/>
      <c r="AZ23870" s="115"/>
    </row>
    <row r="23871" spans="9:52" s="180" customFormat="1" x14ac:dyDescent="0.25">
      <c r="I23871" s="203"/>
      <c r="AZ23871" s="115"/>
    </row>
    <row r="23872" spans="9:52" s="180" customFormat="1" x14ac:dyDescent="0.25">
      <c r="I23872" s="203"/>
      <c r="AZ23872" s="115"/>
    </row>
    <row r="23873" spans="9:52" s="180" customFormat="1" x14ac:dyDescent="0.25">
      <c r="I23873" s="203"/>
      <c r="AZ23873" s="115"/>
    </row>
    <row r="23874" spans="9:52" s="180" customFormat="1" x14ac:dyDescent="0.25">
      <c r="I23874" s="203"/>
      <c r="AZ23874" s="115"/>
    </row>
    <row r="23875" spans="9:52" s="180" customFormat="1" x14ac:dyDescent="0.25">
      <c r="I23875" s="203"/>
      <c r="AZ23875" s="115"/>
    </row>
    <row r="23876" spans="9:52" s="180" customFormat="1" x14ac:dyDescent="0.25">
      <c r="I23876" s="203"/>
      <c r="AZ23876" s="115"/>
    </row>
    <row r="23877" spans="9:52" s="180" customFormat="1" x14ac:dyDescent="0.25">
      <c r="I23877" s="203"/>
      <c r="AZ23877" s="115"/>
    </row>
    <row r="23878" spans="9:52" s="180" customFormat="1" x14ac:dyDescent="0.25">
      <c r="I23878" s="203"/>
      <c r="AZ23878" s="115"/>
    </row>
    <row r="23879" spans="9:52" s="180" customFormat="1" x14ac:dyDescent="0.25">
      <c r="I23879" s="203"/>
      <c r="AZ23879" s="115"/>
    </row>
    <row r="23880" spans="9:52" s="180" customFormat="1" x14ac:dyDescent="0.25">
      <c r="I23880" s="203"/>
      <c r="AZ23880" s="115"/>
    </row>
    <row r="23881" spans="9:52" s="180" customFormat="1" x14ac:dyDescent="0.25">
      <c r="I23881" s="203"/>
      <c r="AZ23881" s="115"/>
    </row>
    <row r="23882" spans="9:52" s="180" customFormat="1" x14ac:dyDescent="0.25">
      <c r="I23882" s="203"/>
      <c r="AZ23882" s="115"/>
    </row>
    <row r="23883" spans="9:52" s="180" customFormat="1" x14ac:dyDescent="0.25">
      <c r="I23883" s="203"/>
      <c r="AZ23883" s="115"/>
    </row>
    <row r="23884" spans="9:52" s="180" customFormat="1" x14ac:dyDescent="0.25">
      <c r="I23884" s="203"/>
      <c r="AZ23884" s="115"/>
    </row>
    <row r="23885" spans="9:52" s="180" customFormat="1" x14ac:dyDescent="0.25">
      <c r="I23885" s="203"/>
      <c r="AZ23885" s="115"/>
    </row>
    <row r="23886" spans="9:52" s="180" customFormat="1" x14ac:dyDescent="0.25">
      <c r="I23886" s="203"/>
      <c r="AZ23886" s="115"/>
    </row>
    <row r="23887" spans="9:52" s="180" customFormat="1" x14ac:dyDescent="0.25">
      <c r="I23887" s="203"/>
      <c r="AZ23887" s="115"/>
    </row>
    <row r="23888" spans="9:52" s="180" customFormat="1" x14ac:dyDescent="0.25">
      <c r="I23888" s="203"/>
      <c r="AZ23888" s="115"/>
    </row>
    <row r="23889" spans="9:52" s="180" customFormat="1" x14ac:dyDescent="0.25">
      <c r="I23889" s="203"/>
      <c r="AZ23889" s="115"/>
    </row>
    <row r="23890" spans="9:52" s="180" customFormat="1" x14ac:dyDescent="0.25">
      <c r="I23890" s="203"/>
      <c r="AZ23890" s="115"/>
    </row>
    <row r="23891" spans="9:52" s="180" customFormat="1" x14ac:dyDescent="0.25">
      <c r="I23891" s="203"/>
      <c r="AZ23891" s="115"/>
    </row>
    <row r="23892" spans="9:52" s="180" customFormat="1" x14ac:dyDescent="0.25">
      <c r="I23892" s="203"/>
      <c r="AZ23892" s="115"/>
    </row>
    <row r="23893" spans="9:52" s="180" customFormat="1" x14ac:dyDescent="0.25">
      <c r="I23893" s="203"/>
      <c r="AZ23893" s="115"/>
    </row>
    <row r="23894" spans="9:52" s="180" customFormat="1" x14ac:dyDescent="0.25">
      <c r="I23894" s="203"/>
      <c r="AZ23894" s="115"/>
    </row>
    <row r="23895" spans="9:52" s="180" customFormat="1" x14ac:dyDescent="0.25">
      <c r="I23895" s="203"/>
      <c r="AZ23895" s="115"/>
    </row>
    <row r="23896" spans="9:52" s="180" customFormat="1" x14ac:dyDescent="0.25">
      <c r="I23896" s="203"/>
      <c r="AZ23896" s="115"/>
    </row>
    <row r="23897" spans="9:52" s="180" customFormat="1" x14ac:dyDescent="0.25">
      <c r="I23897" s="203"/>
      <c r="AZ23897" s="115"/>
    </row>
    <row r="23898" spans="9:52" s="180" customFormat="1" x14ac:dyDescent="0.25">
      <c r="I23898" s="203"/>
      <c r="AZ23898" s="115"/>
    </row>
    <row r="23899" spans="9:52" s="180" customFormat="1" x14ac:dyDescent="0.25">
      <c r="I23899" s="203"/>
      <c r="AZ23899" s="115"/>
    </row>
    <row r="23900" spans="9:52" s="180" customFormat="1" x14ac:dyDescent="0.25">
      <c r="I23900" s="203"/>
      <c r="AZ23900" s="115"/>
    </row>
    <row r="23901" spans="9:52" s="180" customFormat="1" x14ac:dyDescent="0.25">
      <c r="I23901" s="203"/>
      <c r="AZ23901" s="115"/>
    </row>
    <row r="23902" spans="9:52" s="180" customFormat="1" x14ac:dyDescent="0.25">
      <c r="I23902" s="203"/>
      <c r="AZ23902" s="115"/>
    </row>
    <row r="23903" spans="9:52" s="180" customFormat="1" x14ac:dyDescent="0.25">
      <c r="I23903" s="203"/>
      <c r="AZ23903" s="115"/>
    </row>
    <row r="23904" spans="9:52" s="180" customFormat="1" x14ac:dyDescent="0.25">
      <c r="I23904" s="203"/>
      <c r="AZ23904" s="115"/>
    </row>
    <row r="23905" spans="9:52" s="180" customFormat="1" x14ac:dyDescent="0.25">
      <c r="I23905" s="203"/>
      <c r="AZ23905" s="115"/>
    </row>
    <row r="23906" spans="9:52" s="180" customFormat="1" x14ac:dyDescent="0.25">
      <c r="I23906" s="203"/>
      <c r="AZ23906" s="115"/>
    </row>
    <row r="23907" spans="9:52" s="180" customFormat="1" x14ac:dyDescent="0.25">
      <c r="I23907" s="203"/>
      <c r="AZ23907" s="115"/>
    </row>
    <row r="23908" spans="9:52" s="180" customFormat="1" x14ac:dyDescent="0.25">
      <c r="I23908" s="203"/>
      <c r="AZ23908" s="115"/>
    </row>
    <row r="23909" spans="9:52" s="180" customFormat="1" x14ac:dyDescent="0.25">
      <c r="I23909" s="203"/>
      <c r="AZ23909" s="115"/>
    </row>
    <row r="23910" spans="9:52" s="180" customFormat="1" x14ac:dyDescent="0.25">
      <c r="I23910" s="203"/>
      <c r="AZ23910" s="115"/>
    </row>
    <row r="23911" spans="9:52" s="180" customFormat="1" x14ac:dyDescent="0.25">
      <c r="I23911" s="203"/>
      <c r="AZ23911" s="115"/>
    </row>
    <row r="23912" spans="9:52" s="180" customFormat="1" x14ac:dyDescent="0.25">
      <c r="I23912" s="203"/>
      <c r="AZ23912" s="115"/>
    </row>
    <row r="23913" spans="9:52" s="180" customFormat="1" x14ac:dyDescent="0.25">
      <c r="I23913" s="203"/>
      <c r="AZ23913" s="115"/>
    </row>
    <row r="23914" spans="9:52" s="180" customFormat="1" x14ac:dyDescent="0.25">
      <c r="I23914" s="203"/>
      <c r="AZ23914" s="115"/>
    </row>
    <row r="23915" spans="9:52" s="180" customFormat="1" x14ac:dyDescent="0.25">
      <c r="I23915" s="203"/>
      <c r="AZ23915" s="115"/>
    </row>
    <row r="23916" spans="9:52" s="180" customFormat="1" x14ac:dyDescent="0.25">
      <c r="I23916" s="203"/>
      <c r="AZ23916" s="115"/>
    </row>
    <row r="23917" spans="9:52" s="180" customFormat="1" x14ac:dyDescent="0.25">
      <c r="I23917" s="203"/>
      <c r="AZ23917" s="115"/>
    </row>
    <row r="23918" spans="9:52" s="180" customFormat="1" x14ac:dyDescent="0.25">
      <c r="I23918" s="203"/>
      <c r="AZ23918" s="115"/>
    </row>
    <row r="23919" spans="9:52" s="180" customFormat="1" x14ac:dyDescent="0.25">
      <c r="I23919" s="203"/>
      <c r="AZ23919" s="115"/>
    </row>
    <row r="23920" spans="9:52" s="180" customFormat="1" x14ac:dyDescent="0.25">
      <c r="I23920" s="203"/>
      <c r="AZ23920" s="115"/>
    </row>
    <row r="23921" spans="9:52" s="180" customFormat="1" x14ac:dyDescent="0.25">
      <c r="I23921" s="203"/>
      <c r="AZ23921" s="115"/>
    </row>
    <row r="23922" spans="9:52" s="180" customFormat="1" x14ac:dyDescent="0.25">
      <c r="I23922" s="203"/>
      <c r="AZ23922" s="115"/>
    </row>
    <row r="23923" spans="9:52" s="180" customFormat="1" x14ac:dyDescent="0.25">
      <c r="I23923" s="203"/>
      <c r="AZ23923" s="115"/>
    </row>
    <row r="23924" spans="9:52" s="180" customFormat="1" x14ac:dyDescent="0.25">
      <c r="I23924" s="203"/>
      <c r="AZ23924" s="115"/>
    </row>
    <row r="23925" spans="9:52" s="180" customFormat="1" x14ac:dyDescent="0.25">
      <c r="I23925" s="203"/>
      <c r="AZ23925" s="115"/>
    </row>
    <row r="23926" spans="9:52" s="180" customFormat="1" x14ac:dyDescent="0.25">
      <c r="I23926" s="203"/>
      <c r="AZ23926" s="115"/>
    </row>
    <row r="23927" spans="9:52" s="180" customFormat="1" x14ac:dyDescent="0.25">
      <c r="I23927" s="203"/>
      <c r="AZ23927" s="115"/>
    </row>
    <row r="23928" spans="9:52" s="180" customFormat="1" x14ac:dyDescent="0.25">
      <c r="I23928" s="203"/>
      <c r="AZ23928" s="115"/>
    </row>
    <row r="23929" spans="9:52" s="180" customFormat="1" x14ac:dyDescent="0.25">
      <c r="I23929" s="203"/>
      <c r="AZ23929" s="115"/>
    </row>
    <row r="23930" spans="9:52" s="180" customFormat="1" x14ac:dyDescent="0.25">
      <c r="I23930" s="203"/>
      <c r="AZ23930" s="115"/>
    </row>
    <row r="23931" spans="9:52" s="180" customFormat="1" x14ac:dyDescent="0.25">
      <c r="I23931" s="203"/>
      <c r="AZ23931" s="115"/>
    </row>
    <row r="23932" spans="9:52" s="180" customFormat="1" x14ac:dyDescent="0.25">
      <c r="I23932" s="203"/>
      <c r="AZ23932" s="115"/>
    </row>
    <row r="23933" spans="9:52" s="180" customFormat="1" x14ac:dyDescent="0.25">
      <c r="I23933" s="203"/>
      <c r="AZ23933" s="115"/>
    </row>
    <row r="23934" spans="9:52" s="180" customFormat="1" x14ac:dyDescent="0.25">
      <c r="I23934" s="203"/>
      <c r="AZ23934" s="115"/>
    </row>
    <row r="23935" spans="9:52" s="180" customFormat="1" x14ac:dyDescent="0.25">
      <c r="I23935" s="203"/>
      <c r="AZ23935" s="115"/>
    </row>
    <row r="23936" spans="9:52" s="180" customFormat="1" x14ac:dyDescent="0.25">
      <c r="I23936" s="203"/>
      <c r="AZ23936" s="115"/>
    </row>
    <row r="23937" spans="9:52" s="180" customFormat="1" x14ac:dyDescent="0.25">
      <c r="I23937" s="203"/>
      <c r="AZ23937" s="115"/>
    </row>
    <row r="23938" spans="9:52" s="180" customFormat="1" x14ac:dyDescent="0.25">
      <c r="I23938" s="203"/>
      <c r="AZ23938" s="115"/>
    </row>
    <row r="23939" spans="9:52" s="180" customFormat="1" x14ac:dyDescent="0.25">
      <c r="I23939" s="203"/>
      <c r="AZ23939" s="115"/>
    </row>
    <row r="23940" spans="9:52" s="180" customFormat="1" x14ac:dyDescent="0.25">
      <c r="I23940" s="203"/>
      <c r="AZ23940" s="115"/>
    </row>
    <row r="23941" spans="9:52" s="180" customFormat="1" x14ac:dyDescent="0.25">
      <c r="I23941" s="203"/>
      <c r="AZ23941" s="115"/>
    </row>
    <row r="23942" spans="9:52" s="180" customFormat="1" x14ac:dyDescent="0.25">
      <c r="I23942" s="203"/>
      <c r="AZ23942" s="115"/>
    </row>
    <row r="23943" spans="9:52" s="180" customFormat="1" x14ac:dyDescent="0.25">
      <c r="I23943" s="203"/>
      <c r="AZ23943" s="115"/>
    </row>
    <row r="23944" spans="9:52" s="180" customFormat="1" x14ac:dyDescent="0.25">
      <c r="I23944" s="203"/>
      <c r="AZ23944" s="115"/>
    </row>
    <row r="23945" spans="9:52" s="180" customFormat="1" x14ac:dyDescent="0.25">
      <c r="I23945" s="203"/>
      <c r="AZ23945" s="115"/>
    </row>
    <row r="23946" spans="9:52" s="180" customFormat="1" x14ac:dyDescent="0.25">
      <c r="I23946" s="203"/>
      <c r="AZ23946" s="115"/>
    </row>
    <row r="23947" spans="9:52" s="180" customFormat="1" x14ac:dyDescent="0.25">
      <c r="I23947" s="203"/>
      <c r="AZ23947" s="115"/>
    </row>
    <row r="23948" spans="9:52" s="180" customFormat="1" x14ac:dyDescent="0.25">
      <c r="I23948" s="203"/>
      <c r="AZ23948" s="115"/>
    </row>
    <row r="23949" spans="9:52" s="180" customFormat="1" x14ac:dyDescent="0.25">
      <c r="I23949" s="203"/>
      <c r="AZ23949" s="115"/>
    </row>
    <row r="23950" spans="9:52" s="180" customFormat="1" x14ac:dyDescent="0.25">
      <c r="I23950" s="203"/>
      <c r="AZ23950" s="115"/>
    </row>
    <row r="23951" spans="9:52" s="180" customFormat="1" x14ac:dyDescent="0.25">
      <c r="I23951" s="203"/>
      <c r="AZ23951" s="115"/>
    </row>
    <row r="23952" spans="9:52" s="180" customFormat="1" x14ac:dyDescent="0.25">
      <c r="I23952" s="203"/>
      <c r="AZ23952" s="115"/>
    </row>
    <row r="23953" spans="9:52" s="180" customFormat="1" x14ac:dyDescent="0.25">
      <c r="I23953" s="203"/>
      <c r="AZ23953" s="115"/>
    </row>
    <row r="23954" spans="9:52" s="180" customFormat="1" x14ac:dyDescent="0.25">
      <c r="I23954" s="203"/>
      <c r="AZ23954" s="115"/>
    </row>
    <row r="23955" spans="9:52" s="180" customFormat="1" x14ac:dyDescent="0.25">
      <c r="I23955" s="203"/>
      <c r="AZ23955" s="115"/>
    </row>
    <row r="23956" spans="9:52" s="180" customFormat="1" x14ac:dyDescent="0.25">
      <c r="I23956" s="203"/>
      <c r="AZ23956" s="115"/>
    </row>
    <row r="23957" spans="9:52" s="180" customFormat="1" x14ac:dyDescent="0.25">
      <c r="I23957" s="203"/>
      <c r="AZ23957" s="115"/>
    </row>
    <row r="23958" spans="9:52" s="180" customFormat="1" x14ac:dyDescent="0.25">
      <c r="I23958" s="203"/>
      <c r="AZ23958" s="115"/>
    </row>
    <row r="23959" spans="9:52" s="180" customFormat="1" x14ac:dyDescent="0.25">
      <c r="I23959" s="203"/>
      <c r="AZ23959" s="115"/>
    </row>
    <row r="23960" spans="9:52" s="180" customFormat="1" x14ac:dyDescent="0.25">
      <c r="I23960" s="203"/>
      <c r="AZ23960" s="115"/>
    </row>
    <row r="23961" spans="9:52" s="180" customFormat="1" x14ac:dyDescent="0.25">
      <c r="I23961" s="203"/>
      <c r="AZ23961" s="115"/>
    </row>
    <row r="23962" spans="9:52" s="180" customFormat="1" x14ac:dyDescent="0.25">
      <c r="I23962" s="203"/>
      <c r="AZ23962" s="115"/>
    </row>
    <row r="23963" spans="9:52" s="180" customFormat="1" x14ac:dyDescent="0.25">
      <c r="I23963" s="203"/>
      <c r="AZ23963" s="115"/>
    </row>
    <row r="23964" spans="9:52" s="180" customFormat="1" x14ac:dyDescent="0.25">
      <c r="I23964" s="203"/>
      <c r="AZ23964" s="115"/>
    </row>
    <row r="23965" spans="9:52" s="180" customFormat="1" x14ac:dyDescent="0.25">
      <c r="I23965" s="203"/>
      <c r="AZ23965" s="115"/>
    </row>
    <row r="23966" spans="9:52" s="180" customFormat="1" x14ac:dyDescent="0.25">
      <c r="I23966" s="203"/>
      <c r="AZ23966" s="115"/>
    </row>
    <row r="23967" spans="9:52" s="180" customFormat="1" x14ac:dyDescent="0.25">
      <c r="I23967" s="203"/>
      <c r="AZ23967" s="115"/>
    </row>
    <row r="23968" spans="9:52" s="180" customFormat="1" x14ac:dyDescent="0.25">
      <c r="I23968" s="203"/>
      <c r="AZ23968" s="115"/>
    </row>
    <row r="23969" spans="9:52" s="180" customFormat="1" x14ac:dyDescent="0.25">
      <c r="I23969" s="203"/>
      <c r="AZ23969" s="115"/>
    </row>
    <row r="23970" spans="9:52" s="180" customFormat="1" x14ac:dyDescent="0.25">
      <c r="I23970" s="203"/>
      <c r="AZ23970" s="115"/>
    </row>
    <row r="23971" spans="9:52" s="180" customFormat="1" x14ac:dyDescent="0.25">
      <c r="I23971" s="203"/>
      <c r="AZ23971" s="115"/>
    </row>
    <row r="23972" spans="9:52" s="180" customFormat="1" x14ac:dyDescent="0.25">
      <c r="I23972" s="203"/>
      <c r="AZ23972" s="115"/>
    </row>
    <row r="23973" spans="9:52" s="180" customFormat="1" x14ac:dyDescent="0.25">
      <c r="I23973" s="203"/>
      <c r="AZ23973" s="115"/>
    </row>
    <row r="23974" spans="9:52" s="180" customFormat="1" x14ac:dyDescent="0.25">
      <c r="I23974" s="203"/>
      <c r="AZ23974" s="115"/>
    </row>
    <row r="23975" spans="9:52" s="180" customFormat="1" x14ac:dyDescent="0.25">
      <c r="I23975" s="203"/>
      <c r="AZ23975" s="115"/>
    </row>
    <row r="23976" spans="9:52" s="180" customFormat="1" x14ac:dyDescent="0.25">
      <c r="I23976" s="203"/>
      <c r="AZ23976" s="115"/>
    </row>
    <row r="23977" spans="9:52" s="180" customFormat="1" x14ac:dyDescent="0.25">
      <c r="I23977" s="203"/>
      <c r="AZ23977" s="115"/>
    </row>
    <row r="23978" spans="9:52" s="180" customFormat="1" x14ac:dyDescent="0.25">
      <c r="I23978" s="203"/>
      <c r="AZ23978" s="115"/>
    </row>
    <row r="23979" spans="9:52" s="180" customFormat="1" x14ac:dyDescent="0.25">
      <c r="I23979" s="203"/>
      <c r="AZ23979" s="115"/>
    </row>
    <row r="23980" spans="9:52" s="180" customFormat="1" x14ac:dyDescent="0.25">
      <c r="I23980" s="203"/>
      <c r="AZ23980" s="115"/>
    </row>
    <row r="23981" spans="9:52" s="180" customFormat="1" x14ac:dyDescent="0.25">
      <c r="I23981" s="203"/>
      <c r="AZ23981" s="115"/>
    </row>
    <row r="23982" spans="9:52" s="180" customFormat="1" x14ac:dyDescent="0.25">
      <c r="I23982" s="203"/>
      <c r="AZ23982" s="115"/>
    </row>
    <row r="23983" spans="9:52" s="180" customFormat="1" x14ac:dyDescent="0.25">
      <c r="I23983" s="203"/>
      <c r="AZ23983" s="115"/>
    </row>
    <row r="23984" spans="9:52" s="180" customFormat="1" x14ac:dyDescent="0.25">
      <c r="I23984" s="203"/>
      <c r="AZ23984" s="115"/>
    </row>
    <row r="23985" spans="9:52" s="180" customFormat="1" x14ac:dyDescent="0.25">
      <c r="I23985" s="203"/>
      <c r="AZ23985" s="115"/>
    </row>
    <row r="23986" spans="9:52" s="180" customFormat="1" x14ac:dyDescent="0.25">
      <c r="I23986" s="203"/>
      <c r="AZ23986" s="115"/>
    </row>
    <row r="23987" spans="9:52" s="180" customFormat="1" x14ac:dyDescent="0.25">
      <c r="I23987" s="203"/>
      <c r="AZ23987" s="115"/>
    </row>
    <row r="23988" spans="9:52" s="180" customFormat="1" x14ac:dyDescent="0.25">
      <c r="I23988" s="203"/>
      <c r="AZ23988" s="115"/>
    </row>
    <row r="23989" spans="9:52" s="180" customFormat="1" x14ac:dyDescent="0.25">
      <c r="I23989" s="203"/>
      <c r="AZ23989" s="115"/>
    </row>
    <row r="23990" spans="9:52" s="180" customFormat="1" x14ac:dyDescent="0.25">
      <c r="I23990" s="203"/>
      <c r="AZ23990" s="115"/>
    </row>
    <row r="23991" spans="9:52" s="180" customFormat="1" x14ac:dyDescent="0.25">
      <c r="I23991" s="203"/>
      <c r="AZ23991" s="115"/>
    </row>
    <row r="23992" spans="9:52" s="180" customFormat="1" x14ac:dyDescent="0.25">
      <c r="I23992" s="203"/>
      <c r="AZ23992" s="115"/>
    </row>
    <row r="23993" spans="9:52" s="180" customFormat="1" x14ac:dyDescent="0.25">
      <c r="I23993" s="203"/>
      <c r="AZ23993" s="115"/>
    </row>
    <row r="23994" spans="9:52" s="180" customFormat="1" x14ac:dyDescent="0.25">
      <c r="I23994" s="203"/>
      <c r="AZ23994" s="115"/>
    </row>
    <row r="23995" spans="9:52" s="180" customFormat="1" x14ac:dyDescent="0.25">
      <c r="I23995" s="203"/>
      <c r="AZ23995" s="115"/>
    </row>
    <row r="23996" spans="9:52" s="180" customFormat="1" x14ac:dyDescent="0.25">
      <c r="I23996" s="203"/>
      <c r="AZ23996" s="115"/>
    </row>
    <row r="23997" spans="9:52" s="180" customFormat="1" x14ac:dyDescent="0.25">
      <c r="I23997" s="203"/>
      <c r="AZ23997" s="115"/>
    </row>
    <row r="23998" spans="9:52" s="180" customFormat="1" x14ac:dyDescent="0.25">
      <c r="I23998" s="203"/>
      <c r="AZ23998" s="115"/>
    </row>
    <row r="23999" spans="9:52" s="180" customFormat="1" x14ac:dyDescent="0.25">
      <c r="I23999" s="203"/>
      <c r="AZ23999" s="115"/>
    </row>
    <row r="24000" spans="9:52" s="180" customFormat="1" x14ac:dyDescent="0.25">
      <c r="I24000" s="203"/>
      <c r="AZ24000" s="115"/>
    </row>
    <row r="24001" spans="9:52" s="180" customFormat="1" x14ac:dyDescent="0.25">
      <c r="I24001" s="203"/>
      <c r="AZ24001" s="115"/>
    </row>
    <row r="24002" spans="9:52" s="180" customFormat="1" x14ac:dyDescent="0.25">
      <c r="I24002" s="203"/>
      <c r="AZ24002" s="115"/>
    </row>
    <row r="24003" spans="9:52" s="180" customFormat="1" x14ac:dyDescent="0.25">
      <c r="I24003" s="203"/>
      <c r="AZ24003" s="115"/>
    </row>
    <row r="24004" spans="9:52" s="180" customFormat="1" x14ac:dyDescent="0.25">
      <c r="I24004" s="203"/>
      <c r="AZ24004" s="115"/>
    </row>
    <row r="24005" spans="9:52" s="180" customFormat="1" x14ac:dyDescent="0.25">
      <c r="I24005" s="203"/>
      <c r="AZ24005" s="115"/>
    </row>
    <row r="24006" spans="9:52" s="180" customFormat="1" x14ac:dyDescent="0.25">
      <c r="I24006" s="203"/>
      <c r="AZ24006" s="115"/>
    </row>
    <row r="24007" spans="9:52" s="180" customFormat="1" x14ac:dyDescent="0.25">
      <c r="I24007" s="203"/>
      <c r="AZ24007" s="115"/>
    </row>
    <row r="24008" spans="9:52" s="180" customFormat="1" x14ac:dyDescent="0.25">
      <c r="I24008" s="203"/>
      <c r="AZ24008" s="115"/>
    </row>
    <row r="24009" spans="9:52" s="180" customFormat="1" x14ac:dyDescent="0.25">
      <c r="I24009" s="203"/>
      <c r="AZ24009" s="115"/>
    </row>
    <row r="24010" spans="9:52" s="180" customFormat="1" x14ac:dyDescent="0.25">
      <c r="I24010" s="203"/>
      <c r="AZ24010" s="115"/>
    </row>
    <row r="24011" spans="9:52" s="180" customFormat="1" x14ac:dyDescent="0.25">
      <c r="I24011" s="203"/>
      <c r="AZ24011" s="115"/>
    </row>
    <row r="24012" spans="9:52" s="180" customFormat="1" x14ac:dyDescent="0.25">
      <c r="I24012" s="203"/>
      <c r="AZ24012" s="115"/>
    </row>
    <row r="24013" spans="9:52" s="180" customFormat="1" x14ac:dyDescent="0.25">
      <c r="I24013" s="203"/>
      <c r="AZ24013" s="115"/>
    </row>
    <row r="24014" spans="9:52" s="180" customFormat="1" x14ac:dyDescent="0.25">
      <c r="I24014" s="203"/>
      <c r="AZ24014" s="115"/>
    </row>
    <row r="24015" spans="9:52" s="180" customFormat="1" x14ac:dyDescent="0.25">
      <c r="I24015" s="203"/>
      <c r="AZ24015" s="115"/>
    </row>
    <row r="24016" spans="9:52" s="180" customFormat="1" x14ac:dyDescent="0.25">
      <c r="I24016" s="203"/>
      <c r="AZ24016" s="115"/>
    </row>
    <row r="24017" spans="9:52" s="180" customFormat="1" x14ac:dyDescent="0.25">
      <c r="I24017" s="203"/>
      <c r="AZ24017" s="115"/>
    </row>
    <row r="24018" spans="9:52" s="180" customFormat="1" x14ac:dyDescent="0.25">
      <c r="I24018" s="203"/>
      <c r="AZ24018" s="115"/>
    </row>
    <row r="24019" spans="9:52" s="180" customFormat="1" x14ac:dyDescent="0.25">
      <c r="I24019" s="203"/>
      <c r="AZ24019" s="115"/>
    </row>
    <row r="24020" spans="9:52" s="180" customFormat="1" x14ac:dyDescent="0.25">
      <c r="I24020" s="203"/>
      <c r="AZ24020" s="115"/>
    </row>
    <row r="24021" spans="9:52" s="180" customFormat="1" x14ac:dyDescent="0.25">
      <c r="I24021" s="203"/>
      <c r="AZ24021" s="115"/>
    </row>
    <row r="24022" spans="9:52" s="180" customFormat="1" x14ac:dyDescent="0.25">
      <c r="I24022" s="203"/>
      <c r="AZ24022" s="115"/>
    </row>
    <row r="24023" spans="9:52" s="180" customFormat="1" x14ac:dyDescent="0.25">
      <c r="I24023" s="203"/>
      <c r="AZ24023" s="115"/>
    </row>
    <row r="24024" spans="9:52" s="180" customFormat="1" x14ac:dyDescent="0.25">
      <c r="I24024" s="203"/>
      <c r="AZ24024" s="115"/>
    </row>
    <row r="24025" spans="9:52" s="180" customFormat="1" x14ac:dyDescent="0.25">
      <c r="I24025" s="203"/>
      <c r="AZ24025" s="115"/>
    </row>
    <row r="24026" spans="9:52" s="180" customFormat="1" x14ac:dyDescent="0.25">
      <c r="I24026" s="203"/>
      <c r="AZ24026" s="115"/>
    </row>
    <row r="24027" spans="9:52" s="180" customFormat="1" x14ac:dyDescent="0.25">
      <c r="I24027" s="203"/>
      <c r="AZ24027" s="115"/>
    </row>
    <row r="24028" spans="9:52" s="180" customFormat="1" x14ac:dyDescent="0.25">
      <c r="I24028" s="203"/>
      <c r="AZ24028" s="115"/>
    </row>
    <row r="24029" spans="9:52" s="180" customFormat="1" x14ac:dyDescent="0.25">
      <c r="I24029" s="203"/>
      <c r="AZ24029" s="115"/>
    </row>
    <row r="24030" spans="9:52" s="180" customFormat="1" x14ac:dyDescent="0.25">
      <c r="I24030" s="203"/>
      <c r="AZ24030" s="115"/>
    </row>
    <row r="24031" spans="9:52" s="180" customFormat="1" x14ac:dyDescent="0.25">
      <c r="I24031" s="203"/>
      <c r="AZ24031" s="115"/>
    </row>
    <row r="24032" spans="9:52" s="180" customFormat="1" x14ac:dyDescent="0.25">
      <c r="I24032" s="203"/>
      <c r="AZ24032" s="115"/>
    </row>
    <row r="24033" spans="9:52" s="180" customFormat="1" x14ac:dyDescent="0.25">
      <c r="I24033" s="203"/>
      <c r="AZ24033" s="115"/>
    </row>
    <row r="24034" spans="9:52" s="180" customFormat="1" x14ac:dyDescent="0.25">
      <c r="I24034" s="203"/>
      <c r="AZ24034" s="115"/>
    </row>
    <row r="24035" spans="9:52" s="180" customFormat="1" x14ac:dyDescent="0.25">
      <c r="I24035" s="203"/>
      <c r="AZ24035" s="115"/>
    </row>
    <row r="24036" spans="9:52" s="180" customFormat="1" x14ac:dyDescent="0.25">
      <c r="I24036" s="203"/>
      <c r="AZ24036" s="115"/>
    </row>
    <row r="24037" spans="9:52" s="180" customFormat="1" x14ac:dyDescent="0.25">
      <c r="I24037" s="203"/>
      <c r="AZ24037" s="115"/>
    </row>
    <row r="24038" spans="9:52" s="180" customFormat="1" x14ac:dyDescent="0.25">
      <c r="I24038" s="203"/>
      <c r="AZ24038" s="115"/>
    </row>
    <row r="24039" spans="9:52" s="180" customFormat="1" x14ac:dyDescent="0.25">
      <c r="I24039" s="203"/>
      <c r="AZ24039" s="115"/>
    </row>
    <row r="24040" spans="9:52" s="180" customFormat="1" x14ac:dyDescent="0.25">
      <c r="I24040" s="203"/>
      <c r="AZ24040" s="115"/>
    </row>
    <row r="24041" spans="9:52" s="180" customFormat="1" x14ac:dyDescent="0.25">
      <c r="I24041" s="203"/>
      <c r="AZ24041" s="115"/>
    </row>
    <row r="24042" spans="9:52" s="180" customFormat="1" x14ac:dyDescent="0.25">
      <c r="I24042" s="203"/>
      <c r="AZ24042" s="115"/>
    </row>
    <row r="24043" spans="9:52" s="180" customFormat="1" x14ac:dyDescent="0.25">
      <c r="I24043" s="203"/>
      <c r="AZ24043" s="115"/>
    </row>
    <row r="24044" spans="9:52" s="180" customFormat="1" x14ac:dyDescent="0.25">
      <c r="I24044" s="203"/>
      <c r="AZ24044" s="115"/>
    </row>
    <row r="24045" spans="9:52" s="180" customFormat="1" x14ac:dyDescent="0.25">
      <c r="I24045" s="203"/>
      <c r="AZ24045" s="115"/>
    </row>
    <row r="24046" spans="9:52" s="180" customFormat="1" x14ac:dyDescent="0.25">
      <c r="I24046" s="203"/>
      <c r="AZ24046" s="115"/>
    </row>
    <row r="24047" spans="9:52" s="180" customFormat="1" x14ac:dyDescent="0.25">
      <c r="I24047" s="203"/>
      <c r="AZ24047" s="115"/>
    </row>
    <row r="24048" spans="9:52" s="180" customFormat="1" x14ac:dyDescent="0.25">
      <c r="I24048" s="203"/>
      <c r="AZ24048" s="115"/>
    </row>
    <row r="24049" spans="9:52" s="180" customFormat="1" x14ac:dyDescent="0.25">
      <c r="I24049" s="203"/>
      <c r="AZ24049" s="115"/>
    </row>
    <row r="24050" spans="9:52" s="180" customFormat="1" x14ac:dyDescent="0.25">
      <c r="I24050" s="203"/>
      <c r="AZ24050" s="115"/>
    </row>
    <row r="24051" spans="9:52" s="180" customFormat="1" x14ac:dyDescent="0.25">
      <c r="I24051" s="203"/>
      <c r="AZ24051" s="115"/>
    </row>
    <row r="24052" spans="9:52" s="180" customFormat="1" x14ac:dyDescent="0.25">
      <c r="I24052" s="203"/>
      <c r="AZ24052" s="115"/>
    </row>
    <row r="24053" spans="9:52" s="180" customFormat="1" x14ac:dyDescent="0.25">
      <c r="I24053" s="203"/>
      <c r="AZ24053" s="115"/>
    </row>
    <row r="24054" spans="9:52" s="180" customFormat="1" x14ac:dyDescent="0.25">
      <c r="I24054" s="203"/>
      <c r="AZ24054" s="115"/>
    </row>
    <row r="24055" spans="9:52" s="180" customFormat="1" x14ac:dyDescent="0.25">
      <c r="I24055" s="203"/>
      <c r="AZ24055" s="115"/>
    </row>
    <row r="24056" spans="9:52" s="180" customFormat="1" x14ac:dyDescent="0.25">
      <c r="I24056" s="203"/>
      <c r="AZ24056" s="115"/>
    </row>
    <row r="24057" spans="9:52" s="180" customFormat="1" x14ac:dyDescent="0.25">
      <c r="I24057" s="203"/>
      <c r="AZ24057" s="115"/>
    </row>
    <row r="24058" spans="9:52" s="180" customFormat="1" x14ac:dyDescent="0.25">
      <c r="I24058" s="203"/>
      <c r="AZ24058" s="115"/>
    </row>
    <row r="24059" spans="9:52" s="180" customFormat="1" x14ac:dyDescent="0.25">
      <c r="I24059" s="203"/>
      <c r="AZ24059" s="115"/>
    </row>
    <row r="24060" spans="9:52" s="180" customFormat="1" x14ac:dyDescent="0.25">
      <c r="I24060" s="203"/>
      <c r="AZ24060" s="115"/>
    </row>
    <row r="24061" spans="9:52" s="180" customFormat="1" x14ac:dyDescent="0.25">
      <c r="I24061" s="203"/>
      <c r="AZ24061" s="115"/>
    </row>
    <row r="24062" spans="9:52" s="180" customFormat="1" x14ac:dyDescent="0.25">
      <c r="I24062" s="203"/>
      <c r="AZ24062" s="115"/>
    </row>
    <row r="24063" spans="9:52" s="180" customFormat="1" x14ac:dyDescent="0.25">
      <c r="I24063" s="203"/>
      <c r="AZ24063" s="115"/>
    </row>
    <row r="24064" spans="9:52" s="180" customFormat="1" x14ac:dyDescent="0.25">
      <c r="I24064" s="203"/>
      <c r="AZ24064" s="115"/>
    </row>
    <row r="24065" spans="9:52" s="180" customFormat="1" x14ac:dyDescent="0.25">
      <c r="I24065" s="203"/>
      <c r="AZ24065" s="115"/>
    </row>
    <row r="24066" spans="9:52" s="180" customFormat="1" x14ac:dyDescent="0.25">
      <c r="I24066" s="203"/>
      <c r="AZ24066" s="115"/>
    </row>
    <row r="24067" spans="9:52" s="180" customFormat="1" x14ac:dyDescent="0.25">
      <c r="I24067" s="203"/>
      <c r="AZ24067" s="115"/>
    </row>
    <row r="24068" spans="9:52" s="180" customFormat="1" x14ac:dyDescent="0.25">
      <c r="I24068" s="203"/>
      <c r="AZ24068" s="115"/>
    </row>
    <row r="24069" spans="9:52" s="180" customFormat="1" x14ac:dyDescent="0.25">
      <c r="I24069" s="203"/>
      <c r="AZ24069" s="115"/>
    </row>
    <row r="24070" spans="9:52" s="180" customFormat="1" x14ac:dyDescent="0.25">
      <c r="I24070" s="203"/>
      <c r="AZ24070" s="115"/>
    </row>
    <row r="24071" spans="9:52" s="180" customFormat="1" x14ac:dyDescent="0.25">
      <c r="I24071" s="203"/>
      <c r="AZ24071" s="115"/>
    </row>
    <row r="24072" spans="9:52" s="180" customFormat="1" x14ac:dyDescent="0.25">
      <c r="I24072" s="203"/>
      <c r="AZ24072" s="115"/>
    </row>
    <row r="24073" spans="9:52" s="180" customFormat="1" x14ac:dyDescent="0.25">
      <c r="I24073" s="203"/>
      <c r="AZ24073" s="115"/>
    </row>
    <row r="24074" spans="9:52" s="180" customFormat="1" x14ac:dyDescent="0.25">
      <c r="I24074" s="203"/>
      <c r="AZ24074" s="115"/>
    </row>
    <row r="24075" spans="9:52" s="180" customFormat="1" x14ac:dyDescent="0.25">
      <c r="I24075" s="203"/>
      <c r="AZ24075" s="115"/>
    </row>
    <row r="24076" spans="9:52" s="180" customFormat="1" x14ac:dyDescent="0.25">
      <c r="I24076" s="203"/>
      <c r="AZ24076" s="115"/>
    </row>
    <row r="24077" spans="9:52" s="180" customFormat="1" x14ac:dyDescent="0.25">
      <c r="I24077" s="203"/>
      <c r="AZ24077" s="115"/>
    </row>
    <row r="24078" spans="9:52" s="180" customFormat="1" x14ac:dyDescent="0.25">
      <c r="I24078" s="203"/>
      <c r="AZ24078" s="115"/>
    </row>
    <row r="24079" spans="9:52" s="180" customFormat="1" x14ac:dyDescent="0.25">
      <c r="I24079" s="203"/>
      <c r="AZ24079" s="115"/>
    </row>
    <row r="24080" spans="9:52" s="180" customFormat="1" x14ac:dyDescent="0.25">
      <c r="I24080" s="203"/>
      <c r="AZ24080" s="115"/>
    </row>
    <row r="24081" spans="9:52" s="180" customFormat="1" x14ac:dyDescent="0.25">
      <c r="I24081" s="203"/>
      <c r="AZ24081" s="115"/>
    </row>
    <row r="24082" spans="9:52" s="180" customFormat="1" x14ac:dyDescent="0.25">
      <c r="I24082" s="203"/>
      <c r="AZ24082" s="115"/>
    </row>
    <row r="24083" spans="9:52" s="180" customFormat="1" x14ac:dyDescent="0.25">
      <c r="I24083" s="203"/>
      <c r="AZ24083" s="115"/>
    </row>
    <row r="24084" spans="9:52" s="180" customFormat="1" x14ac:dyDescent="0.25">
      <c r="I24084" s="203"/>
      <c r="AZ24084" s="115"/>
    </row>
    <row r="24085" spans="9:52" s="180" customFormat="1" x14ac:dyDescent="0.25">
      <c r="I24085" s="203"/>
      <c r="AZ24085" s="115"/>
    </row>
    <row r="24086" spans="9:52" s="180" customFormat="1" x14ac:dyDescent="0.25">
      <c r="I24086" s="203"/>
      <c r="AZ24086" s="115"/>
    </row>
    <row r="24087" spans="9:52" s="180" customFormat="1" x14ac:dyDescent="0.25">
      <c r="I24087" s="203"/>
      <c r="AZ24087" s="115"/>
    </row>
    <row r="24088" spans="9:52" s="180" customFormat="1" x14ac:dyDescent="0.25">
      <c r="I24088" s="203"/>
      <c r="AZ24088" s="115"/>
    </row>
    <row r="24089" spans="9:52" s="180" customFormat="1" x14ac:dyDescent="0.25">
      <c r="I24089" s="203"/>
      <c r="AZ24089" s="115"/>
    </row>
    <row r="24090" spans="9:52" s="180" customFormat="1" x14ac:dyDescent="0.25">
      <c r="I24090" s="203"/>
      <c r="AZ24090" s="115"/>
    </row>
    <row r="24091" spans="9:52" s="180" customFormat="1" x14ac:dyDescent="0.25">
      <c r="I24091" s="203"/>
      <c r="AZ24091" s="115"/>
    </row>
    <row r="24092" spans="9:52" s="180" customFormat="1" x14ac:dyDescent="0.25">
      <c r="I24092" s="203"/>
      <c r="AZ24092" s="115"/>
    </row>
    <row r="24093" spans="9:52" s="180" customFormat="1" x14ac:dyDescent="0.25">
      <c r="I24093" s="203"/>
      <c r="AZ24093" s="115"/>
    </row>
    <row r="24094" spans="9:52" s="180" customFormat="1" x14ac:dyDescent="0.25">
      <c r="I24094" s="203"/>
      <c r="AZ24094" s="115"/>
    </row>
    <row r="24095" spans="9:52" s="180" customFormat="1" x14ac:dyDescent="0.25">
      <c r="I24095" s="203"/>
      <c r="AZ24095" s="115"/>
    </row>
    <row r="24096" spans="9:52" s="180" customFormat="1" x14ac:dyDescent="0.25">
      <c r="I24096" s="203"/>
      <c r="AZ24096" s="115"/>
    </row>
    <row r="24097" spans="9:52" s="180" customFormat="1" x14ac:dyDescent="0.25">
      <c r="I24097" s="203"/>
      <c r="AZ24097" s="115"/>
    </row>
    <row r="24098" spans="9:52" s="180" customFormat="1" x14ac:dyDescent="0.25">
      <c r="I24098" s="203"/>
      <c r="AZ24098" s="115"/>
    </row>
    <row r="24099" spans="9:52" s="180" customFormat="1" x14ac:dyDescent="0.25">
      <c r="I24099" s="203"/>
      <c r="AZ24099" s="115"/>
    </row>
    <row r="24100" spans="9:52" s="180" customFormat="1" x14ac:dyDescent="0.25">
      <c r="I24100" s="203"/>
      <c r="AZ24100" s="115"/>
    </row>
    <row r="24101" spans="9:52" s="180" customFormat="1" x14ac:dyDescent="0.25">
      <c r="I24101" s="203"/>
      <c r="AZ24101" s="115"/>
    </row>
    <row r="24102" spans="9:52" s="180" customFormat="1" x14ac:dyDescent="0.25">
      <c r="I24102" s="203"/>
      <c r="AZ24102" s="115"/>
    </row>
    <row r="24103" spans="9:52" s="180" customFormat="1" x14ac:dyDescent="0.25">
      <c r="I24103" s="203"/>
      <c r="AZ24103" s="115"/>
    </row>
    <row r="24104" spans="9:52" s="180" customFormat="1" x14ac:dyDescent="0.25">
      <c r="I24104" s="203"/>
      <c r="AZ24104" s="115"/>
    </row>
    <row r="24105" spans="9:52" s="180" customFormat="1" x14ac:dyDescent="0.25">
      <c r="I24105" s="203"/>
      <c r="AZ24105" s="115"/>
    </row>
    <row r="24106" spans="9:52" s="180" customFormat="1" x14ac:dyDescent="0.25">
      <c r="I24106" s="203"/>
      <c r="AZ24106" s="115"/>
    </row>
    <row r="24107" spans="9:52" s="180" customFormat="1" x14ac:dyDescent="0.25">
      <c r="I24107" s="203"/>
      <c r="AZ24107" s="115"/>
    </row>
    <row r="24108" spans="9:52" s="180" customFormat="1" x14ac:dyDescent="0.25">
      <c r="I24108" s="203"/>
      <c r="AZ24108" s="115"/>
    </row>
    <row r="24109" spans="9:52" s="180" customFormat="1" x14ac:dyDescent="0.25">
      <c r="I24109" s="203"/>
      <c r="AZ24109" s="115"/>
    </row>
    <row r="24110" spans="9:52" s="180" customFormat="1" x14ac:dyDescent="0.25">
      <c r="I24110" s="203"/>
      <c r="AZ24110" s="115"/>
    </row>
    <row r="24111" spans="9:52" s="180" customFormat="1" x14ac:dyDescent="0.25">
      <c r="I24111" s="203"/>
      <c r="AZ24111" s="115"/>
    </row>
    <row r="24112" spans="9:52" s="180" customFormat="1" x14ac:dyDescent="0.25">
      <c r="I24112" s="203"/>
      <c r="AZ24112" s="115"/>
    </row>
    <row r="24113" spans="9:52" s="180" customFormat="1" x14ac:dyDescent="0.25">
      <c r="I24113" s="203"/>
      <c r="AZ24113" s="115"/>
    </row>
    <row r="24114" spans="9:52" s="180" customFormat="1" x14ac:dyDescent="0.25">
      <c r="I24114" s="203"/>
      <c r="AZ24114" s="115"/>
    </row>
    <row r="24115" spans="9:52" s="180" customFormat="1" x14ac:dyDescent="0.25">
      <c r="I24115" s="203"/>
      <c r="AZ24115" s="115"/>
    </row>
    <row r="24116" spans="9:52" s="180" customFormat="1" x14ac:dyDescent="0.25">
      <c r="I24116" s="203"/>
      <c r="AZ24116" s="115"/>
    </row>
    <row r="24117" spans="9:52" s="180" customFormat="1" x14ac:dyDescent="0.25">
      <c r="I24117" s="203"/>
      <c r="AZ24117" s="115"/>
    </row>
    <row r="24118" spans="9:52" s="180" customFormat="1" x14ac:dyDescent="0.25">
      <c r="I24118" s="203"/>
      <c r="AZ24118" s="115"/>
    </row>
    <row r="24119" spans="9:52" s="180" customFormat="1" x14ac:dyDescent="0.25">
      <c r="I24119" s="203"/>
      <c r="AZ24119" s="115"/>
    </row>
    <row r="24120" spans="9:52" s="180" customFormat="1" x14ac:dyDescent="0.25">
      <c r="I24120" s="203"/>
      <c r="AZ24120" s="115"/>
    </row>
    <row r="24121" spans="9:52" s="180" customFormat="1" x14ac:dyDescent="0.25">
      <c r="I24121" s="203"/>
      <c r="AZ24121" s="115"/>
    </row>
    <row r="24122" spans="9:52" s="180" customFormat="1" x14ac:dyDescent="0.25">
      <c r="I24122" s="203"/>
      <c r="AZ24122" s="115"/>
    </row>
    <row r="24123" spans="9:52" s="180" customFormat="1" x14ac:dyDescent="0.25">
      <c r="I24123" s="203"/>
      <c r="AZ24123" s="115"/>
    </row>
    <row r="24124" spans="9:52" s="180" customFormat="1" x14ac:dyDescent="0.25">
      <c r="I24124" s="203"/>
      <c r="AZ24124" s="115"/>
    </row>
    <row r="24125" spans="9:52" s="180" customFormat="1" x14ac:dyDescent="0.25">
      <c r="I24125" s="203"/>
      <c r="AZ24125" s="115"/>
    </row>
    <row r="24126" spans="9:52" s="180" customFormat="1" x14ac:dyDescent="0.25">
      <c r="I24126" s="203"/>
      <c r="AZ24126" s="115"/>
    </row>
    <row r="24127" spans="9:52" s="180" customFormat="1" x14ac:dyDescent="0.25">
      <c r="I24127" s="203"/>
      <c r="AZ24127" s="115"/>
    </row>
    <row r="24128" spans="9:52" s="180" customFormat="1" x14ac:dyDescent="0.25">
      <c r="I24128" s="203"/>
      <c r="AZ24128" s="115"/>
    </row>
    <row r="24129" spans="9:52" s="180" customFormat="1" x14ac:dyDescent="0.25">
      <c r="I24129" s="203"/>
      <c r="AZ24129" s="115"/>
    </row>
    <row r="24130" spans="9:52" s="180" customFormat="1" x14ac:dyDescent="0.25">
      <c r="I24130" s="203"/>
      <c r="AZ24130" s="115"/>
    </row>
    <row r="24131" spans="9:52" s="180" customFormat="1" x14ac:dyDescent="0.25">
      <c r="I24131" s="203"/>
      <c r="AZ24131" s="115"/>
    </row>
    <row r="24132" spans="9:52" s="180" customFormat="1" x14ac:dyDescent="0.25">
      <c r="I24132" s="203"/>
      <c r="AZ24132" s="115"/>
    </row>
    <row r="24133" spans="9:52" s="180" customFormat="1" x14ac:dyDescent="0.25">
      <c r="I24133" s="203"/>
      <c r="AZ24133" s="115"/>
    </row>
    <row r="24134" spans="9:52" s="180" customFormat="1" x14ac:dyDescent="0.25">
      <c r="I24134" s="203"/>
      <c r="AZ24134" s="115"/>
    </row>
    <row r="24135" spans="9:52" s="180" customFormat="1" x14ac:dyDescent="0.25">
      <c r="I24135" s="203"/>
      <c r="AZ24135" s="115"/>
    </row>
    <row r="24136" spans="9:52" s="180" customFormat="1" x14ac:dyDescent="0.25">
      <c r="I24136" s="203"/>
      <c r="AZ24136" s="115"/>
    </row>
    <row r="24137" spans="9:52" s="180" customFormat="1" x14ac:dyDescent="0.25">
      <c r="I24137" s="203"/>
      <c r="AZ24137" s="115"/>
    </row>
    <row r="24138" spans="9:52" s="180" customFormat="1" x14ac:dyDescent="0.25">
      <c r="I24138" s="203"/>
      <c r="AZ24138" s="115"/>
    </row>
    <row r="24139" spans="9:52" s="180" customFormat="1" x14ac:dyDescent="0.25">
      <c r="I24139" s="203"/>
      <c r="AZ24139" s="115"/>
    </row>
    <row r="24140" spans="9:52" s="180" customFormat="1" x14ac:dyDescent="0.25">
      <c r="I24140" s="203"/>
      <c r="AZ24140" s="115"/>
    </row>
    <row r="24141" spans="9:52" s="180" customFormat="1" x14ac:dyDescent="0.25">
      <c r="I24141" s="203"/>
      <c r="AZ24141" s="115"/>
    </row>
    <row r="24142" spans="9:52" s="180" customFormat="1" x14ac:dyDescent="0.25">
      <c r="I24142" s="203"/>
      <c r="AZ24142" s="115"/>
    </row>
    <row r="24143" spans="9:52" s="180" customFormat="1" x14ac:dyDescent="0.25">
      <c r="I24143" s="203"/>
      <c r="AZ24143" s="115"/>
    </row>
    <row r="24144" spans="9:52" s="180" customFormat="1" x14ac:dyDescent="0.25">
      <c r="I24144" s="203"/>
      <c r="AZ24144" s="115"/>
    </row>
    <row r="24145" spans="9:52" s="180" customFormat="1" x14ac:dyDescent="0.25">
      <c r="I24145" s="203"/>
      <c r="AZ24145" s="115"/>
    </row>
    <row r="24146" spans="9:52" s="180" customFormat="1" x14ac:dyDescent="0.25">
      <c r="I24146" s="203"/>
      <c r="AZ24146" s="115"/>
    </row>
    <row r="24147" spans="9:52" s="180" customFormat="1" x14ac:dyDescent="0.25">
      <c r="I24147" s="203"/>
      <c r="AZ24147" s="115"/>
    </row>
    <row r="24148" spans="9:52" s="180" customFormat="1" x14ac:dyDescent="0.25">
      <c r="I24148" s="203"/>
      <c r="AZ24148" s="115"/>
    </row>
    <row r="24149" spans="9:52" s="180" customFormat="1" x14ac:dyDescent="0.25">
      <c r="I24149" s="203"/>
      <c r="AZ24149" s="115"/>
    </row>
    <row r="24150" spans="9:52" s="180" customFormat="1" x14ac:dyDescent="0.25">
      <c r="I24150" s="203"/>
      <c r="AZ24150" s="115"/>
    </row>
    <row r="24151" spans="9:52" s="180" customFormat="1" x14ac:dyDescent="0.25">
      <c r="I24151" s="203"/>
      <c r="AZ24151" s="115"/>
    </row>
    <row r="24152" spans="9:52" s="180" customFormat="1" x14ac:dyDescent="0.25">
      <c r="I24152" s="203"/>
      <c r="AZ24152" s="115"/>
    </row>
    <row r="24153" spans="9:52" s="180" customFormat="1" x14ac:dyDescent="0.25">
      <c r="I24153" s="203"/>
      <c r="AZ24153" s="115"/>
    </row>
    <row r="24154" spans="9:52" s="180" customFormat="1" x14ac:dyDescent="0.25">
      <c r="I24154" s="203"/>
      <c r="AZ24154" s="115"/>
    </row>
    <row r="24155" spans="9:52" s="180" customFormat="1" x14ac:dyDescent="0.25">
      <c r="I24155" s="203"/>
      <c r="AZ24155" s="115"/>
    </row>
    <row r="24156" spans="9:52" s="180" customFormat="1" x14ac:dyDescent="0.25">
      <c r="I24156" s="203"/>
      <c r="AZ24156" s="115"/>
    </row>
    <row r="24157" spans="9:52" s="180" customFormat="1" x14ac:dyDescent="0.25">
      <c r="I24157" s="203"/>
      <c r="AZ24157" s="115"/>
    </row>
    <row r="24158" spans="9:52" s="180" customFormat="1" x14ac:dyDescent="0.25">
      <c r="I24158" s="203"/>
      <c r="AZ24158" s="115"/>
    </row>
    <row r="24159" spans="9:52" s="180" customFormat="1" x14ac:dyDescent="0.25">
      <c r="I24159" s="203"/>
      <c r="AZ24159" s="115"/>
    </row>
    <row r="24160" spans="9:52" s="180" customFormat="1" x14ac:dyDescent="0.25">
      <c r="I24160" s="203"/>
      <c r="AZ24160" s="115"/>
    </row>
    <row r="24161" spans="9:52" s="180" customFormat="1" x14ac:dyDescent="0.25">
      <c r="I24161" s="203"/>
      <c r="AZ24161" s="115"/>
    </row>
    <row r="24162" spans="9:52" s="180" customFormat="1" x14ac:dyDescent="0.25">
      <c r="I24162" s="203"/>
      <c r="AZ24162" s="115"/>
    </row>
    <row r="24163" spans="9:52" s="180" customFormat="1" x14ac:dyDescent="0.25">
      <c r="I24163" s="203"/>
      <c r="AZ24163" s="115"/>
    </row>
    <row r="24164" spans="9:52" s="180" customFormat="1" x14ac:dyDescent="0.25">
      <c r="I24164" s="203"/>
      <c r="AZ24164" s="115"/>
    </row>
    <row r="24165" spans="9:52" s="180" customFormat="1" x14ac:dyDescent="0.25">
      <c r="I24165" s="203"/>
      <c r="AZ24165" s="115"/>
    </row>
    <row r="24166" spans="9:52" s="180" customFormat="1" x14ac:dyDescent="0.25">
      <c r="I24166" s="203"/>
      <c r="AZ24166" s="115"/>
    </row>
    <row r="24167" spans="9:52" s="180" customFormat="1" x14ac:dyDescent="0.25">
      <c r="I24167" s="203"/>
      <c r="AZ24167" s="115"/>
    </row>
    <row r="24168" spans="9:52" s="180" customFormat="1" x14ac:dyDescent="0.25">
      <c r="I24168" s="203"/>
      <c r="AZ24168" s="115"/>
    </row>
    <row r="24169" spans="9:52" s="180" customFormat="1" x14ac:dyDescent="0.25">
      <c r="I24169" s="203"/>
      <c r="AZ24169" s="115"/>
    </row>
    <row r="24170" spans="9:52" s="180" customFormat="1" x14ac:dyDescent="0.25">
      <c r="I24170" s="203"/>
      <c r="AZ24170" s="115"/>
    </row>
    <row r="24171" spans="9:52" s="180" customFormat="1" x14ac:dyDescent="0.25">
      <c r="I24171" s="203"/>
      <c r="AZ24171" s="115"/>
    </row>
    <row r="24172" spans="9:52" s="180" customFormat="1" x14ac:dyDescent="0.25">
      <c r="I24172" s="203"/>
      <c r="AZ24172" s="115"/>
    </row>
    <row r="24173" spans="9:52" s="180" customFormat="1" x14ac:dyDescent="0.25">
      <c r="I24173" s="203"/>
      <c r="AZ24173" s="115"/>
    </row>
    <row r="24174" spans="9:52" s="180" customFormat="1" x14ac:dyDescent="0.25">
      <c r="I24174" s="203"/>
      <c r="AZ24174" s="115"/>
    </row>
    <row r="24175" spans="9:52" s="180" customFormat="1" x14ac:dyDescent="0.25">
      <c r="I24175" s="203"/>
      <c r="AZ24175" s="115"/>
    </row>
    <row r="24176" spans="9:52" s="180" customFormat="1" x14ac:dyDescent="0.25">
      <c r="I24176" s="203"/>
      <c r="AZ24176" s="115"/>
    </row>
    <row r="24177" spans="9:52" s="180" customFormat="1" x14ac:dyDescent="0.25">
      <c r="I24177" s="203"/>
      <c r="AZ24177" s="115"/>
    </row>
    <row r="24178" spans="9:52" s="180" customFormat="1" x14ac:dyDescent="0.25">
      <c r="I24178" s="203"/>
      <c r="AZ24178" s="115"/>
    </row>
    <row r="24179" spans="9:52" s="180" customFormat="1" x14ac:dyDescent="0.25">
      <c r="I24179" s="203"/>
      <c r="AZ24179" s="115"/>
    </row>
    <row r="24180" spans="9:52" s="180" customFormat="1" x14ac:dyDescent="0.25">
      <c r="I24180" s="203"/>
      <c r="AZ24180" s="115"/>
    </row>
    <row r="24181" spans="9:52" s="180" customFormat="1" x14ac:dyDescent="0.25">
      <c r="I24181" s="203"/>
      <c r="AZ24181" s="115"/>
    </row>
    <row r="24182" spans="9:52" s="180" customFormat="1" x14ac:dyDescent="0.25">
      <c r="I24182" s="203"/>
      <c r="AZ24182" s="115"/>
    </row>
    <row r="24183" spans="9:52" s="180" customFormat="1" x14ac:dyDescent="0.25">
      <c r="I24183" s="203"/>
      <c r="AZ24183" s="115"/>
    </row>
    <row r="24184" spans="9:52" s="180" customFormat="1" x14ac:dyDescent="0.25">
      <c r="I24184" s="203"/>
      <c r="AZ24184" s="115"/>
    </row>
    <row r="24185" spans="9:52" s="180" customFormat="1" x14ac:dyDescent="0.25">
      <c r="I24185" s="203"/>
      <c r="AZ24185" s="115"/>
    </row>
    <row r="24186" spans="9:52" s="180" customFormat="1" x14ac:dyDescent="0.25">
      <c r="I24186" s="203"/>
      <c r="AZ24186" s="115"/>
    </row>
    <row r="24187" spans="9:52" s="180" customFormat="1" x14ac:dyDescent="0.25">
      <c r="I24187" s="203"/>
      <c r="AZ24187" s="115"/>
    </row>
    <row r="24188" spans="9:52" s="180" customFormat="1" x14ac:dyDescent="0.25">
      <c r="I24188" s="203"/>
      <c r="AZ24188" s="115"/>
    </row>
    <row r="24189" spans="9:52" s="180" customFormat="1" x14ac:dyDescent="0.25">
      <c r="I24189" s="203"/>
      <c r="AZ24189" s="115"/>
    </row>
    <row r="24190" spans="9:52" s="180" customFormat="1" x14ac:dyDescent="0.25">
      <c r="I24190" s="203"/>
      <c r="AZ24190" s="115"/>
    </row>
    <row r="24191" spans="9:52" s="180" customFormat="1" x14ac:dyDescent="0.25">
      <c r="I24191" s="203"/>
      <c r="AZ24191" s="115"/>
    </row>
    <row r="24192" spans="9:52" s="180" customFormat="1" x14ac:dyDescent="0.25">
      <c r="I24192" s="203"/>
      <c r="AZ24192" s="115"/>
    </row>
    <row r="24193" spans="9:52" s="180" customFormat="1" x14ac:dyDescent="0.25">
      <c r="I24193" s="203"/>
      <c r="AZ24193" s="115"/>
    </row>
    <row r="24194" spans="9:52" s="180" customFormat="1" x14ac:dyDescent="0.25">
      <c r="I24194" s="203"/>
      <c r="AZ24194" s="115"/>
    </row>
    <row r="24195" spans="9:52" s="180" customFormat="1" x14ac:dyDescent="0.25">
      <c r="I24195" s="203"/>
      <c r="AZ24195" s="115"/>
    </row>
    <row r="24196" spans="9:52" s="180" customFormat="1" x14ac:dyDescent="0.25">
      <c r="I24196" s="203"/>
      <c r="AZ24196" s="115"/>
    </row>
    <row r="24197" spans="9:52" s="180" customFormat="1" x14ac:dyDescent="0.25">
      <c r="I24197" s="203"/>
      <c r="AZ24197" s="115"/>
    </row>
    <row r="24198" spans="9:52" s="180" customFormat="1" x14ac:dyDescent="0.25">
      <c r="I24198" s="203"/>
      <c r="AZ24198" s="115"/>
    </row>
    <row r="24199" spans="9:52" s="180" customFormat="1" x14ac:dyDescent="0.25">
      <c r="I24199" s="203"/>
      <c r="AZ24199" s="115"/>
    </row>
    <row r="24200" spans="9:52" s="180" customFormat="1" x14ac:dyDescent="0.25">
      <c r="I24200" s="203"/>
      <c r="AZ24200" s="115"/>
    </row>
    <row r="24201" spans="9:52" s="180" customFormat="1" x14ac:dyDescent="0.25">
      <c r="I24201" s="203"/>
      <c r="AZ24201" s="115"/>
    </row>
    <row r="24202" spans="9:52" s="180" customFormat="1" x14ac:dyDescent="0.25">
      <c r="I24202" s="203"/>
      <c r="AZ24202" s="115"/>
    </row>
    <row r="24203" spans="9:52" s="180" customFormat="1" x14ac:dyDescent="0.25">
      <c r="I24203" s="203"/>
      <c r="AZ24203" s="115"/>
    </row>
    <row r="24204" spans="9:52" s="180" customFormat="1" x14ac:dyDescent="0.25">
      <c r="I24204" s="203"/>
      <c r="AZ24204" s="115"/>
    </row>
    <row r="24205" spans="9:52" s="180" customFormat="1" x14ac:dyDescent="0.25">
      <c r="I24205" s="203"/>
      <c r="AZ24205" s="115"/>
    </row>
    <row r="24206" spans="9:52" s="180" customFormat="1" x14ac:dyDescent="0.25">
      <c r="I24206" s="203"/>
      <c r="AZ24206" s="115"/>
    </row>
    <row r="24207" spans="9:52" s="180" customFormat="1" x14ac:dyDescent="0.25">
      <c r="I24207" s="203"/>
      <c r="AZ24207" s="115"/>
    </row>
    <row r="24208" spans="9:52" s="180" customFormat="1" x14ac:dyDescent="0.25">
      <c r="I24208" s="203"/>
      <c r="AZ24208" s="115"/>
    </row>
    <row r="24209" spans="9:52" s="180" customFormat="1" x14ac:dyDescent="0.25">
      <c r="I24209" s="203"/>
      <c r="AZ24209" s="115"/>
    </row>
    <row r="24210" spans="9:52" s="180" customFormat="1" x14ac:dyDescent="0.25">
      <c r="I24210" s="203"/>
      <c r="AZ24210" s="115"/>
    </row>
    <row r="24211" spans="9:52" s="180" customFormat="1" x14ac:dyDescent="0.25">
      <c r="I24211" s="203"/>
      <c r="AZ24211" s="115"/>
    </row>
    <row r="24212" spans="9:52" s="180" customFormat="1" x14ac:dyDescent="0.25">
      <c r="I24212" s="203"/>
      <c r="AZ24212" s="115"/>
    </row>
    <row r="24213" spans="9:52" s="180" customFormat="1" x14ac:dyDescent="0.25">
      <c r="I24213" s="203"/>
      <c r="AZ24213" s="115"/>
    </row>
    <row r="24214" spans="9:52" s="180" customFormat="1" x14ac:dyDescent="0.25">
      <c r="I24214" s="203"/>
      <c r="AZ24214" s="115"/>
    </row>
    <row r="24215" spans="9:52" s="180" customFormat="1" x14ac:dyDescent="0.25">
      <c r="I24215" s="203"/>
      <c r="AZ24215" s="115"/>
    </row>
    <row r="24216" spans="9:52" s="180" customFormat="1" x14ac:dyDescent="0.25">
      <c r="I24216" s="203"/>
      <c r="AZ24216" s="115"/>
    </row>
    <row r="24217" spans="9:52" s="180" customFormat="1" x14ac:dyDescent="0.25">
      <c r="I24217" s="203"/>
      <c r="AZ24217" s="115"/>
    </row>
    <row r="24218" spans="9:52" s="180" customFormat="1" x14ac:dyDescent="0.25">
      <c r="I24218" s="203"/>
      <c r="AZ24218" s="115"/>
    </row>
    <row r="24219" spans="9:52" s="180" customFormat="1" x14ac:dyDescent="0.25">
      <c r="I24219" s="203"/>
      <c r="AZ24219" s="115"/>
    </row>
    <row r="24220" spans="9:52" s="180" customFormat="1" x14ac:dyDescent="0.25">
      <c r="I24220" s="203"/>
      <c r="AZ24220" s="115"/>
    </row>
    <row r="24221" spans="9:52" s="180" customFormat="1" x14ac:dyDescent="0.25">
      <c r="I24221" s="203"/>
      <c r="AZ24221" s="115"/>
    </row>
    <row r="24222" spans="9:52" s="180" customFormat="1" x14ac:dyDescent="0.25">
      <c r="I24222" s="203"/>
      <c r="AZ24222" s="115"/>
    </row>
    <row r="24223" spans="9:52" s="180" customFormat="1" x14ac:dyDescent="0.25">
      <c r="I24223" s="203"/>
      <c r="AZ24223" s="115"/>
    </row>
    <row r="24224" spans="9:52" s="180" customFormat="1" x14ac:dyDescent="0.25">
      <c r="I24224" s="203"/>
      <c r="AZ24224" s="115"/>
    </row>
    <row r="24225" spans="9:52" s="180" customFormat="1" x14ac:dyDescent="0.25">
      <c r="I24225" s="203"/>
      <c r="AZ24225" s="115"/>
    </row>
    <row r="24226" spans="9:52" s="180" customFormat="1" x14ac:dyDescent="0.25">
      <c r="I24226" s="203"/>
      <c r="AZ24226" s="115"/>
    </row>
    <row r="24227" spans="9:52" s="180" customFormat="1" x14ac:dyDescent="0.25">
      <c r="I24227" s="203"/>
      <c r="AZ24227" s="115"/>
    </row>
    <row r="24228" spans="9:52" s="180" customFormat="1" x14ac:dyDescent="0.25">
      <c r="I24228" s="203"/>
      <c r="AZ24228" s="115"/>
    </row>
    <row r="24229" spans="9:52" s="180" customFormat="1" x14ac:dyDescent="0.25">
      <c r="I24229" s="203"/>
      <c r="AZ24229" s="115"/>
    </row>
    <row r="24230" spans="9:52" s="180" customFormat="1" x14ac:dyDescent="0.25">
      <c r="I24230" s="203"/>
      <c r="AZ24230" s="115"/>
    </row>
    <row r="24231" spans="9:52" s="180" customFormat="1" x14ac:dyDescent="0.25">
      <c r="I24231" s="203"/>
      <c r="AZ24231" s="115"/>
    </row>
    <row r="24232" spans="9:52" s="180" customFormat="1" x14ac:dyDescent="0.25">
      <c r="I24232" s="203"/>
      <c r="AZ24232" s="115"/>
    </row>
    <row r="24233" spans="9:52" s="180" customFormat="1" x14ac:dyDescent="0.25">
      <c r="I24233" s="203"/>
      <c r="AZ24233" s="115"/>
    </row>
    <row r="24234" spans="9:52" s="180" customFormat="1" x14ac:dyDescent="0.25">
      <c r="I24234" s="203"/>
      <c r="AZ24234" s="115"/>
    </row>
    <row r="24235" spans="9:52" s="180" customFormat="1" x14ac:dyDescent="0.25">
      <c r="I24235" s="203"/>
      <c r="AZ24235" s="115"/>
    </row>
    <row r="24236" spans="9:52" s="180" customFormat="1" x14ac:dyDescent="0.25">
      <c r="I24236" s="203"/>
      <c r="AZ24236" s="115"/>
    </row>
    <row r="24237" spans="9:52" s="180" customFormat="1" x14ac:dyDescent="0.25">
      <c r="I24237" s="203"/>
      <c r="AZ24237" s="115"/>
    </row>
    <row r="24238" spans="9:52" s="180" customFormat="1" x14ac:dyDescent="0.25">
      <c r="I24238" s="203"/>
      <c r="AZ24238" s="115"/>
    </row>
    <row r="24239" spans="9:52" s="180" customFormat="1" x14ac:dyDescent="0.25">
      <c r="I24239" s="203"/>
      <c r="AZ24239" s="115"/>
    </row>
    <row r="24240" spans="9:52" s="180" customFormat="1" x14ac:dyDescent="0.25">
      <c r="I24240" s="203"/>
      <c r="AZ24240" s="115"/>
    </row>
    <row r="24241" spans="9:52" s="180" customFormat="1" x14ac:dyDescent="0.25">
      <c r="I24241" s="203"/>
      <c r="AZ24241" s="115"/>
    </row>
    <row r="24242" spans="9:52" s="180" customFormat="1" x14ac:dyDescent="0.25">
      <c r="I24242" s="203"/>
      <c r="AZ24242" s="115"/>
    </row>
    <row r="24243" spans="9:52" s="180" customFormat="1" x14ac:dyDescent="0.25">
      <c r="I24243" s="203"/>
      <c r="AZ24243" s="115"/>
    </row>
    <row r="24244" spans="9:52" s="180" customFormat="1" x14ac:dyDescent="0.25">
      <c r="I24244" s="203"/>
      <c r="AZ24244" s="115"/>
    </row>
    <row r="24245" spans="9:52" s="180" customFormat="1" x14ac:dyDescent="0.25">
      <c r="I24245" s="203"/>
      <c r="AZ24245" s="115"/>
    </row>
    <row r="24246" spans="9:52" s="180" customFormat="1" x14ac:dyDescent="0.25">
      <c r="I24246" s="203"/>
      <c r="AZ24246" s="115"/>
    </row>
    <row r="24247" spans="9:52" s="180" customFormat="1" x14ac:dyDescent="0.25">
      <c r="I24247" s="203"/>
      <c r="AZ24247" s="115"/>
    </row>
    <row r="24248" spans="9:52" s="180" customFormat="1" x14ac:dyDescent="0.25">
      <c r="I24248" s="203"/>
      <c r="AZ24248" s="115"/>
    </row>
    <row r="24249" spans="9:52" s="180" customFormat="1" x14ac:dyDescent="0.25">
      <c r="I24249" s="203"/>
      <c r="AZ24249" s="115"/>
    </row>
    <row r="24250" spans="9:52" s="180" customFormat="1" x14ac:dyDescent="0.25">
      <c r="I24250" s="203"/>
      <c r="AZ24250" s="115"/>
    </row>
    <row r="24251" spans="9:52" s="180" customFormat="1" x14ac:dyDescent="0.25">
      <c r="I24251" s="203"/>
      <c r="AZ24251" s="115"/>
    </row>
    <row r="24252" spans="9:52" s="180" customFormat="1" x14ac:dyDescent="0.25">
      <c r="I24252" s="203"/>
      <c r="AZ24252" s="115"/>
    </row>
    <row r="24253" spans="9:52" s="180" customFormat="1" x14ac:dyDescent="0.25">
      <c r="I24253" s="203"/>
      <c r="AZ24253" s="115"/>
    </row>
    <row r="24254" spans="9:52" s="180" customFormat="1" x14ac:dyDescent="0.25">
      <c r="I24254" s="203"/>
      <c r="AZ24254" s="115"/>
    </row>
    <row r="24255" spans="9:52" s="180" customFormat="1" x14ac:dyDescent="0.25">
      <c r="I24255" s="203"/>
      <c r="AZ24255" s="115"/>
    </row>
    <row r="24256" spans="9:52" s="180" customFormat="1" x14ac:dyDescent="0.25">
      <c r="I24256" s="203"/>
      <c r="AZ24256" s="115"/>
    </row>
    <row r="24257" spans="9:52" s="180" customFormat="1" x14ac:dyDescent="0.25">
      <c r="I24257" s="203"/>
      <c r="AZ24257" s="115"/>
    </row>
    <row r="24258" spans="9:52" s="180" customFormat="1" x14ac:dyDescent="0.25">
      <c r="I24258" s="203"/>
      <c r="AZ24258" s="115"/>
    </row>
    <row r="24259" spans="9:52" s="180" customFormat="1" x14ac:dyDescent="0.25">
      <c r="I24259" s="203"/>
      <c r="AZ24259" s="115"/>
    </row>
    <row r="24260" spans="9:52" s="180" customFormat="1" x14ac:dyDescent="0.25">
      <c r="I24260" s="203"/>
      <c r="AZ24260" s="115"/>
    </row>
    <row r="24261" spans="9:52" s="180" customFormat="1" x14ac:dyDescent="0.25">
      <c r="I24261" s="203"/>
      <c r="AZ24261" s="115"/>
    </row>
    <row r="24262" spans="9:52" s="180" customFormat="1" x14ac:dyDescent="0.25">
      <c r="I24262" s="203"/>
      <c r="AZ24262" s="115"/>
    </row>
    <row r="24263" spans="9:52" s="180" customFormat="1" x14ac:dyDescent="0.25">
      <c r="I24263" s="203"/>
      <c r="AZ24263" s="115"/>
    </row>
    <row r="24264" spans="9:52" s="180" customFormat="1" x14ac:dyDescent="0.25">
      <c r="I24264" s="203"/>
      <c r="AZ24264" s="115"/>
    </row>
    <row r="24265" spans="9:52" s="180" customFormat="1" x14ac:dyDescent="0.25">
      <c r="I24265" s="203"/>
      <c r="AZ24265" s="115"/>
    </row>
    <row r="24266" spans="9:52" s="180" customFormat="1" x14ac:dyDescent="0.25">
      <c r="I24266" s="203"/>
      <c r="AZ24266" s="115"/>
    </row>
    <row r="24267" spans="9:52" s="180" customFormat="1" x14ac:dyDescent="0.25">
      <c r="I24267" s="203"/>
      <c r="AZ24267" s="115"/>
    </row>
    <row r="24268" spans="9:52" s="180" customFormat="1" x14ac:dyDescent="0.25">
      <c r="I24268" s="203"/>
      <c r="AZ24268" s="115"/>
    </row>
    <row r="24269" spans="9:52" s="180" customFormat="1" x14ac:dyDescent="0.25">
      <c r="I24269" s="203"/>
      <c r="AZ24269" s="115"/>
    </row>
    <row r="24270" spans="9:52" s="180" customFormat="1" x14ac:dyDescent="0.25">
      <c r="I24270" s="203"/>
      <c r="AZ24270" s="115"/>
    </row>
    <row r="24271" spans="9:52" s="180" customFormat="1" x14ac:dyDescent="0.25">
      <c r="I24271" s="203"/>
      <c r="AZ24271" s="115"/>
    </row>
    <row r="24272" spans="9:52" s="180" customFormat="1" x14ac:dyDescent="0.25">
      <c r="I24272" s="203"/>
      <c r="AZ24272" s="115"/>
    </row>
    <row r="24273" spans="9:52" s="180" customFormat="1" x14ac:dyDescent="0.25">
      <c r="I24273" s="203"/>
      <c r="AZ24273" s="115"/>
    </row>
    <row r="24274" spans="9:52" s="180" customFormat="1" x14ac:dyDescent="0.25">
      <c r="I24274" s="203"/>
      <c r="AZ24274" s="115"/>
    </row>
    <row r="24275" spans="9:52" s="180" customFormat="1" x14ac:dyDescent="0.25">
      <c r="I24275" s="203"/>
      <c r="AZ24275" s="115"/>
    </row>
    <row r="24276" spans="9:52" s="180" customFormat="1" x14ac:dyDescent="0.25">
      <c r="I24276" s="203"/>
      <c r="AZ24276" s="115"/>
    </row>
    <row r="24277" spans="9:52" s="180" customFormat="1" x14ac:dyDescent="0.25">
      <c r="I24277" s="203"/>
      <c r="AZ24277" s="115"/>
    </row>
    <row r="24278" spans="9:52" s="180" customFormat="1" x14ac:dyDescent="0.25">
      <c r="I24278" s="203"/>
      <c r="AZ24278" s="115"/>
    </row>
    <row r="24279" spans="9:52" s="180" customFormat="1" x14ac:dyDescent="0.25">
      <c r="I24279" s="203"/>
      <c r="AZ24279" s="115"/>
    </row>
    <row r="24280" spans="9:52" s="180" customFormat="1" x14ac:dyDescent="0.25">
      <c r="I24280" s="203"/>
      <c r="AZ24280" s="115"/>
    </row>
    <row r="24281" spans="9:52" s="180" customFormat="1" x14ac:dyDescent="0.25">
      <c r="I24281" s="203"/>
      <c r="AZ24281" s="115"/>
    </row>
    <row r="24282" spans="9:52" s="180" customFormat="1" x14ac:dyDescent="0.25">
      <c r="I24282" s="203"/>
      <c r="AZ24282" s="115"/>
    </row>
    <row r="24283" spans="9:52" s="180" customFormat="1" x14ac:dyDescent="0.25">
      <c r="I24283" s="203"/>
      <c r="AZ24283" s="115"/>
    </row>
    <row r="24284" spans="9:52" s="180" customFormat="1" x14ac:dyDescent="0.25">
      <c r="I24284" s="203"/>
      <c r="AZ24284" s="115"/>
    </row>
    <row r="24285" spans="9:52" s="180" customFormat="1" x14ac:dyDescent="0.25">
      <c r="I24285" s="203"/>
      <c r="AZ24285" s="115"/>
    </row>
    <row r="24286" spans="9:52" s="180" customFormat="1" x14ac:dyDescent="0.25">
      <c r="I24286" s="203"/>
      <c r="AZ24286" s="115"/>
    </row>
    <row r="24287" spans="9:52" s="180" customFormat="1" x14ac:dyDescent="0.25">
      <c r="I24287" s="203"/>
      <c r="AZ24287" s="115"/>
    </row>
    <row r="24288" spans="9:52" s="180" customFormat="1" x14ac:dyDescent="0.25">
      <c r="I24288" s="203"/>
      <c r="AZ24288" s="115"/>
    </row>
    <row r="24289" spans="9:52" s="180" customFormat="1" x14ac:dyDescent="0.25">
      <c r="I24289" s="203"/>
      <c r="AZ24289" s="115"/>
    </row>
    <row r="24290" spans="9:52" s="180" customFormat="1" x14ac:dyDescent="0.25">
      <c r="I24290" s="203"/>
      <c r="AZ24290" s="115"/>
    </row>
    <row r="24291" spans="9:52" s="180" customFormat="1" x14ac:dyDescent="0.25">
      <c r="I24291" s="203"/>
      <c r="AZ24291" s="115"/>
    </row>
    <row r="24292" spans="9:52" s="180" customFormat="1" x14ac:dyDescent="0.25">
      <c r="I24292" s="203"/>
      <c r="AZ24292" s="115"/>
    </row>
    <row r="24293" spans="9:52" s="180" customFormat="1" x14ac:dyDescent="0.25">
      <c r="I24293" s="203"/>
      <c r="AZ24293" s="115"/>
    </row>
    <row r="24294" spans="9:52" s="180" customFormat="1" x14ac:dyDescent="0.25">
      <c r="I24294" s="203"/>
      <c r="AZ24294" s="115"/>
    </row>
    <row r="24295" spans="9:52" s="180" customFormat="1" x14ac:dyDescent="0.25">
      <c r="I24295" s="203"/>
      <c r="AZ24295" s="115"/>
    </row>
    <row r="24296" spans="9:52" s="180" customFormat="1" x14ac:dyDescent="0.25">
      <c r="I24296" s="203"/>
      <c r="AZ24296" s="115"/>
    </row>
    <row r="24297" spans="9:52" s="180" customFormat="1" x14ac:dyDescent="0.25">
      <c r="I24297" s="203"/>
      <c r="AZ24297" s="115"/>
    </row>
    <row r="24298" spans="9:52" s="180" customFormat="1" x14ac:dyDescent="0.25">
      <c r="I24298" s="203"/>
      <c r="AZ24298" s="115"/>
    </row>
    <row r="24299" spans="9:52" s="180" customFormat="1" x14ac:dyDescent="0.25">
      <c r="I24299" s="203"/>
      <c r="AZ24299" s="115"/>
    </row>
    <row r="24300" spans="9:52" s="180" customFormat="1" x14ac:dyDescent="0.25">
      <c r="I24300" s="203"/>
      <c r="AZ24300" s="115"/>
    </row>
    <row r="24301" spans="9:52" s="180" customFormat="1" x14ac:dyDescent="0.25">
      <c r="I24301" s="203"/>
      <c r="AZ24301" s="115"/>
    </row>
    <row r="24302" spans="9:52" s="180" customFormat="1" x14ac:dyDescent="0.25">
      <c r="I24302" s="203"/>
      <c r="AZ24302" s="115"/>
    </row>
    <row r="24303" spans="9:52" s="180" customFormat="1" x14ac:dyDescent="0.25">
      <c r="I24303" s="203"/>
      <c r="AZ24303" s="115"/>
    </row>
    <row r="24304" spans="9:52" s="180" customFormat="1" x14ac:dyDescent="0.25">
      <c r="I24304" s="203"/>
      <c r="AZ24304" s="115"/>
    </row>
    <row r="24305" spans="9:52" s="180" customFormat="1" x14ac:dyDescent="0.25">
      <c r="I24305" s="203"/>
      <c r="AZ24305" s="115"/>
    </row>
    <row r="24306" spans="9:52" s="180" customFormat="1" x14ac:dyDescent="0.25">
      <c r="I24306" s="203"/>
      <c r="AZ24306" s="115"/>
    </row>
    <row r="24307" spans="9:52" s="180" customFormat="1" x14ac:dyDescent="0.25">
      <c r="I24307" s="203"/>
      <c r="AZ24307" s="115"/>
    </row>
    <row r="24308" spans="9:52" s="180" customFormat="1" x14ac:dyDescent="0.25">
      <c r="I24308" s="203"/>
      <c r="AZ24308" s="115"/>
    </row>
    <row r="24309" spans="9:52" s="180" customFormat="1" x14ac:dyDescent="0.25">
      <c r="I24309" s="203"/>
      <c r="AZ24309" s="115"/>
    </row>
    <row r="24310" spans="9:52" s="180" customFormat="1" x14ac:dyDescent="0.25">
      <c r="I24310" s="203"/>
      <c r="AZ24310" s="115"/>
    </row>
    <row r="24311" spans="9:52" s="180" customFormat="1" x14ac:dyDescent="0.25">
      <c r="I24311" s="203"/>
      <c r="AZ24311" s="115"/>
    </row>
    <row r="24312" spans="9:52" s="180" customFormat="1" x14ac:dyDescent="0.25">
      <c r="I24312" s="203"/>
      <c r="AZ24312" s="115"/>
    </row>
    <row r="24313" spans="9:52" s="180" customFormat="1" x14ac:dyDescent="0.25">
      <c r="I24313" s="203"/>
      <c r="AZ24313" s="115"/>
    </row>
    <row r="24314" spans="9:52" s="180" customFormat="1" x14ac:dyDescent="0.25">
      <c r="I24314" s="203"/>
      <c r="AZ24314" s="115"/>
    </row>
    <row r="24315" spans="9:52" s="180" customFormat="1" x14ac:dyDescent="0.25">
      <c r="I24315" s="203"/>
      <c r="AZ24315" s="115"/>
    </row>
    <row r="24316" spans="9:52" s="180" customFormat="1" x14ac:dyDescent="0.25">
      <c r="I24316" s="203"/>
      <c r="AZ24316" s="115"/>
    </row>
    <row r="24317" spans="9:52" s="180" customFormat="1" x14ac:dyDescent="0.25">
      <c r="I24317" s="203"/>
      <c r="AZ24317" s="115"/>
    </row>
    <row r="24318" spans="9:52" s="180" customFormat="1" x14ac:dyDescent="0.25">
      <c r="I24318" s="203"/>
      <c r="AZ24318" s="115"/>
    </row>
    <row r="24319" spans="9:52" s="180" customFormat="1" x14ac:dyDescent="0.25">
      <c r="I24319" s="203"/>
      <c r="AZ24319" s="115"/>
    </row>
    <row r="24320" spans="9:52" s="180" customFormat="1" x14ac:dyDescent="0.25">
      <c r="I24320" s="203"/>
      <c r="AZ24320" s="115"/>
    </row>
    <row r="24321" spans="9:52" s="180" customFormat="1" x14ac:dyDescent="0.25">
      <c r="I24321" s="203"/>
      <c r="AZ24321" s="115"/>
    </row>
    <row r="24322" spans="9:52" s="180" customFormat="1" x14ac:dyDescent="0.25">
      <c r="I24322" s="203"/>
      <c r="AZ24322" s="115"/>
    </row>
    <row r="24323" spans="9:52" s="180" customFormat="1" x14ac:dyDescent="0.25">
      <c r="I24323" s="203"/>
      <c r="AZ24323" s="115"/>
    </row>
    <row r="24324" spans="9:52" s="180" customFormat="1" x14ac:dyDescent="0.25">
      <c r="I24324" s="203"/>
      <c r="AZ24324" s="115"/>
    </row>
    <row r="24325" spans="9:52" s="180" customFormat="1" x14ac:dyDescent="0.25">
      <c r="I24325" s="203"/>
      <c r="AZ24325" s="115"/>
    </row>
    <row r="24326" spans="9:52" s="180" customFormat="1" x14ac:dyDescent="0.25">
      <c r="I24326" s="203"/>
      <c r="AZ24326" s="115"/>
    </row>
    <row r="24327" spans="9:52" s="180" customFormat="1" x14ac:dyDescent="0.25">
      <c r="I24327" s="203"/>
      <c r="AZ24327" s="115"/>
    </row>
    <row r="24328" spans="9:52" s="180" customFormat="1" x14ac:dyDescent="0.25">
      <c r="I24328" s="203"/>
      <c r="AZ24328" s="115"/>
    </row>
    <row r="24329" spans="9:52" s="180" customFormat="1" x14ac:dyDescent="0.25">
      <c r="I24329" s="203"/>
      <c r="AZ24329" s="115"/>
    </row>
    <row r="24330" spans="9:52" s="180" customFormat="1" x14ac:dyDescent="0.25">
      <c r="I24330" s="203"/>
      <c r="AZ24330" s="115"/>
    </row>
    <row r="24331" spans="9:52" s="180" customFormat="1" x14ac:dyDescent="0.25">
      <c r="I24331" s="203"/>
      <c r="AZ24331" s="115"/>
    </row>
    <row r="24332" spans="9:52" s="180" customFormat="1" x14ac:dyDescent="0.25">
      <c r="I24332" s="203"/>
      <c r="AZ24332" s="115"/>
    </row>
    <row r="24333" spans="9:52" s="180" customFormat="1" x14ac:dyDescent="0.25">
      <c r="I24333" s="203"/>
      <c r="AZ24333" s="115"/>
    </row>
    <row r="24334" spans="9:52" s="180" customFormat="1" x14ac:dyDescent="0.25">
      <c r="I24334" s="203"/>
      <c r="AZ24334" s="115"/>
    </row>
    <row r="24335" spans="9:52" s="180" customFormat="1" x14ac:dyDescent="0.25">
      <c r="I24335" s="203"/>
      <c r="AZ24335" s="115"/>
    </row>
    <row r="24336" spans="9:52" s="180" customFormat="1" x14ac:dyDescent="0.25">
      <c r="I24336" s="203"/>
      <c r="AZ24336" s="115"/>
    </row>
    <row r="24337" spans="9:52" s="180" customFormat="1" x14ac:dyDescent="0.25">
      <c r="I24337" s="203"/>
      <c r="AZ24337" s="115"/>
    </row>
    <row r="24338" spans="9:52" s="180" customFormat="1" x14ac:dyDescent="0.25">
      <c r="I24338" s="203"/>
      <c r="AZ24338" s="115"/>
    </row>
    <row r="24339" spans="9:52" s="180" customFormat="1" x14ac:dyDescent="0.25">
      <c r="I24339" s="203"/>
      <c r="AZ24339" s="115"/>
    </row>
    <row r="24340" spans="9:52" s="180" customFormat="1" x14ac:dyDescent="0.25">
      <c r="I24340" s="203"/>
      <c r="AZ24340" s="115"/>
    </row>
    <row r="24341" spans="9:52" s="180" customFormat="1" x14ac:dyDescent="0.25">
      <c r="I24341" s="203"/>
      <c r="AZ24341" s="115"/>
    </row>
    <row r="24342" spans="9:52" s="180" customFormat="1" x14ac:dyDescent="0.25">
      <c r="I24342" s="203"/>
      <c r="AZ24342" s="115"/>
    </row>
    <row r="24343" spans="9:52" s="180" customFormat="1" x14ac:dyDescent="0.25">
      <c r="I24343" s="203"/>
      <c r="AZ24343" s="115"/>
    </row>
    <row r="24344" spans="9:52" s="180" customFormat="1" x14ac:dyDescent="0.25">
      <c r="I24344" s="203"/>
      <c r="AZ24344" s="115"/>
    </row>
    <row r="24345" spans="9:52" s="180" customFormat="1" x14ac:dyDescent="0.25">
      <c r="I24345" s="203"/>
      <c r="AZ24345" s="115"/>
    </row>
    <row r="24346" spans="9:52" s="180" customFormat="1" x14ac:dyDescent="0.25">
      <c r="I24346" s="203"/>
      <c r="AZ24346" s="115"/>
    </row>
    <row r="24347" spans="9:52" s="180" customFormat="1" x14ac:dyDescent="0.25">
      <c r="I24347" s="203"/>
      <c r="AZ24347" s="115"/>
    </row>
    <row r="24348" spans="9:52" s="180" customFormat="1" x14ac:dyDescent="0.25">
      <c r="I24348" s="203"/>
      <c r="AZ24348" s="115"/>
    </row>
    <row r="24349" spans="9:52" s="180" customFormat="1" x14ac:dyDescent="0.25">
      <c r="I24349" s="203"/>
      <c r="AZ24349" s="115"/>
    </row>
    <row r="24350" spans="9:52" s="180" customFormat="1" x14ac:dyDescent="0.25">
      <c r="I24350" s="203"/>
      <c r="AZ24350" s="115"/>
    </row>
    <row r="24351" spans="9:52" s="180" customFormat="1" x14ac:dyDescent="0.25">
      <c r="I24351" s="203"/>
      <c r="AZ24351" s="115"/>
    </row>
    <row r="24352" spans="9:52" s="180" customFormat="1" x14ac:dyDescent="0.25">
      <c r="I24352" s="203"/>
      <c r="AZ24352" s="115"/>
    </row>
    <row r="24353" spans="9:52" s="180" customFormat="1" x14ac:dyDescent="0.25">
      <c r="I24353" s="203"/>
      <c r="AZ24353" s="115"/>
    </row>
    <row r="24354" spans="9:52" s="180" customFormat="1" x14ac:dyDescent="0.25">
      <c r="I24354" s="203"/>
      <c r="AZ24354" s="115"/>
    </row>
    <row r="24355" spans="9:52" s="180" customFormat="1" x14ac:dyDescent="0.25">
      <c r="I24355" s="203"/>
      <c r="AZ24355" s="115"/>
    </row>
    <row r="24356" spans="9:52" s="180" customFormat="1" x14ac:dyDescent="0.25">
      <c r="I24356" s="203"/>
      <c r="AZ24356" s="115"/>
    </row>
    <row r="24357" spans="9:52" s="180" customFormat="1" x14ac:dyDescent="0.25">
      <c r="I24357" s="203"/>
      <c r="AZ24357" s="115"/>
    </row>
    <row r="24358" spans="9:52" s="180" customFormat="1" x14ac:dyDescent="0.25">
      <c r="I24358" s="203"/>
      <c r="AZ24358" s="115"/>
    </row>
    <row r="24359" spans="9:52" s="180" customFormat="1" x14ac:dyDescent="0.25">
      <c r="I24359" s="203"/>
      <c r="AZ24359" s="115"/>
    </row>
    <row r="24360" spans="9:52" s="180" customFormat="1" x14ac:dyDescent="0.25">
      <c r="I24360" s="203"/>
      <c r="AZ24360" s="115"/>
    </row>
    <row r="24361" spans="9:52" s="180" customFormat="1" x14ac:dyDescent="0.25">
      <c r="I24361" s="203"/>
      <c r="AZ24361" s="115"/>
    </row>
    <row r="24362" spans="9:52" s="180" customFormat="1" x14ac:dyDescent="0.25">
      <c r="I24362" s="203"/>
      <c r="AZ24362" s="115"/>
    </row>
    <row r="24363" spans="9:52" s="180" customFormat="1" x14ac:dyDescent="0.25">
      <c r="I24363" s="203"/>
      <c r="AZ24363" s="115"/>
    </row>
    <row r="24364" spans="9:52" s="180" customFormat="1" x14ac:dyDescent="0.25">
      <c r="I24364" s="203"/>
      <c r="AZ24364" s="115"/>
    </row>
    <row r="24365" spans="9:52" s="180" customFormat="1" x14ac:dyDescent="0.25">
      <c r="I24365" s="203"/>
      <c r="AZ24365" s="115"/>
    </row>
    <row r="24366" spans="9:52" s="180" customFormat="1" x14ac:dyDescent="0.25">
      <c r="I24366" s="203"/>
      <c r="AZ24366" s="115"/>
    </row>
    <row r="24367" spans="9:52" s="180" customFormat="1" x14ac:dyDescent="0.25">
      <c r="I24367" s="203"/>
      <c r="AZ24367" s="115"/>
    </row>
    <row r="24368" spans="9:52" s="180" customFormat="1" x14ac:dyDescent="0.25">
      <c r="I24368" s="203"/>
      <c r="AZ24368" s="115"/>
    </row>
    <row r="24369" spans="9:52" s="180" customFormat="1" x14ac:dyDescent="0.25">
      <c r="I24369" s="203"/>
      <c r="AZ24369" s="115"/>
    </row>
    <row r="24370" spans="9:52" s="180" customFormat="1" x14ac:dyDescent="0.25">
      <c r="I24370" s="203"/>
      <c r="AZ24370" s="115"/>
    </row>
    <row r="24371" spans="9:52" s="180" customFormat="1" x14ac:dyDescent="0.25">
      <c r="I24371" s="203"/>
      <c r="AZ24371" s="115"/>
    </row>
    <row r="24372" spans="9:52" s="180" customFormat="1" x14ac:dyDescent="0.25">
      <c r="I24372" s="203"/>
      <c r="AZ24372" s="115"/>
    </row>
    <row r="24373" spans="9:52" s="180" customFormat="1" x14ac:dyDescent="0.25">
      <c r="I24373" s="203"/>
      <c r="AZ24373" s="115"/>
    </row>
    <row r="24374" spans="9:52" s="180" customFormat="1" x14ac:dyDescent="0.25">
      <c r="I24374" s="203"/>
      <c r="AZ24374" s="115"/>
    </row>
    <row r="24375" spans="9:52" s="180" customFormat="1" x14ac:dyDescent="0.25">
      <c r="I24375" s="203"/>
      <c r="AZ24375" s="115"/>
    </row>
    <row r="24376" spans="9:52" s="180" customFormat="1" x14ac:dyDescent="0.25">
      <c r="I24376" s="203"/>
      <c r="AZ24376" s="115"/>
    </row>
    <row r="24377" spans="9:52" s="180" customFormat="1" x14ac:dyDescent="0.25">
      <c r="I24377" s="203"/>
      <c r="AZ24377" s="115"/>
    </row>
    <row r="24378" spans="9:52" s="180" customFormat="1" x14ac:dyDescent="0.25">
      <c r="I24378" s="203"/>
      <c r="AZ24378" s="115"/>
    </row>
    <row r="24379" spans="9:52" s="180" customFormat="1" x14ac:dyDescent="0.25">
      <c r="I24379" s="203"/>
      <c r="AZ24379" s="115"/>
    </row>
    <row r="24380" spans="9:52" s="180" customFormat="1" x14ac:dyDescent="0.25">
      <c r="I24380" s="203"/>
      <c r="AZ24380" s="115"/>
    </row>
    <row r="24381" spans="9:52" s="180" customFormat="1" x14ac:dyDescent="0.25">
      <c r="I24381" s="203"/>
      <c r="AZ24381" s="115"/>
    </row>
    <row r="24382" spans="9:52" s="180" customFormat="1" x14ac:dyDescent="0.25">
      <c r="I24382" s="203"/>
      <c r="AZ24382" s="115"/>
    </row>
    <row r="24383" spans="9:52" s="180" customFormat="1" x14ac:dyDescent="0.25">
      <c r="I24383" s="203"/>
      <c r="AZ24383" s="115"/>
    </row>
    <row r="24384" spans="9:52" s="180" customFormat="1" x14ac:dyDescent="0.25">
      <c r="I24384" s="203"/>
      <c r="AZ24384" s="115"/>
    </row>
    <row r="24385" spans="9:52" s="180" customFormat="1" x14ac:dyDescent="0.25">
      <c r="I24385" s="203"/>
      <c r="AZ24385" s="115"/>
    </row>
    <row r="24386" spans="9:52" s="180" customFormat="1" x14ac:dyDescent="0.25">
      <c r="I24386" s="203"/>
      <c r="AZ24386" s="115"/>
    </row>
    <row r="24387" spans="9:52" s="180" customFormat="1" x14ac:dyDescent="0.25">
      <c r="I24387" s="203"/>
      <c r="AZ24387" s="115"/>
    </row>
    <row r="24388" spans="9:52" s="180" customFormat="1" x14ac:dyDescent="0.25">
      <c r="I24388" s="203"/>
      <c r="AZ24388" s="115"/>
    </row>
    <row r="24389" spans="9:52" s="180" customFormat="1" x14ac:dyDescent="0.25">
      <c r="I24389" s="203"/>
      <c r="AZ24389" s="115"/>
    </row>
    <row r="24390" spans="9:52" s="180" customFormat="1" x14ac:dyDescent="0.25">
      <c r="I24390" s="203"/>
      <c r="AZ24390" s="115"/>
    </row>
    <row r="24391" spans="9:52" s="180" customFormat="1" x14ac:dyDescent="0.25">
      <c r="I24391" s="203"/>
      <c r="AZ24391" s="115"/>
    </row>
    <row r="24392" spans="9:52" s="180" customFormat="1" x14ac:dyDescent="0.25">
      <c r="I24392" s="203"/>
      <c r="AZ24392" s="115"/>
    </row>
    <row r="24393" spans="9:52" s="180" customFormat="1" x14ac:dyDescent="0.25">
      <c r="I24393" s="203"/>
      <c r="AZ24393" s="115"/>
    </row>
    <row r="24394" spans="9:52" s="180" customFormat="1" x14ac:dyDescent="0.25">
      <c r="I24394" s="203"/>
      <c r="AZ24394" s="115"/>
    </row>
    <row r="24395" spans="9:52" s="180" customFormat="1" x14ac:dyDescent="0.25">
      <c r="I24395" s="203"/>
      <c r="AZ24395" s="115"/>
    </row>
    <row r="24396" spans="9:52" s="180" customFormat="1" x14ac:dyDescent="0.25">
      <c r="I24396" s="203"/>
      <c r="AZ24396" s="115"/>
    </row>
    <row r="24397" spans="9:52" s="180" customFormat="1" x14ac:dyDescent="0.25">
      <c r="I24397" s="203"/>
      <c r="AZ24397" s="115"/>
    </row>
    <row r="24398" spans="9:52" s="180" customFormat="1" x14ac:dyDescent="0.25">
      <c r="I24398" s="203"/>
      <c r="AZ24398" s="115"/>
    </row>
    <row r="24399" spans="9:52" s="180" customFormat="1" x14ac:dyDescent="0.25">
      <c r="I24399" s="203"/>
      <c r="AZ24399" s="115"/>
    </row>
    <row r="24400" spans="9:52" s="180" customFormat="1" x14ac:dyDescent="0.25">
      <c r="I24400" s="203"/>
      <c r="AZ24400" s="115"/>
    </row>
    <row r="24401" spans="9:52" s="180" customFormat="1" x14ac:dyDescent="0.25">
      <c r="I24401" s="203"/>
      <c r="AZ24401" s="115"/>
    </row>
    <row r="24402" spans="9:52" s="180" customFormat="1" x14ac:dyDescent="0.25">
      <c r="I24402" s="203"/>
      <c r="AZ24402" s="115"/>
    </row>
    <row r="24403" spans="9:52" s="180" customFormat="1" x14ac:dyDescent="0.25">
      <c r="I24403" s="203"/>
      <c r="AZ24403" s="115"/>
    </row>
    <row r="24404" spans="9:52" s="180" customFormat="1" x14ac:dyDescent="0.25">
      <c r="I24404" s="203"/>
      <c r="AZ24404" s="115"/>
    </row>
    <row r="24405" spans="9:52" s="180" customFormat="1" x14ac:dyDescent="0.25">
      <c r="I24405" s="203"/>
      <c r="AZ24405" s="115"/>
    </row>
    <row r="24406" spans="9:52" s="180" customFormat="1" x14ac:dyDescent="0.25">
      <c r="I24406" s="203"/>
      <c r="AZ24406" s="115"/>
    </row>
    <row r="24407" spans="9:52" s="180" customFormat="1" x14ac:dyDescent="0.25">
      <c r="I24407" s="203"/>
      <c r="AZ24407" s="115"/>
    </row>
    <row r="24408" spans="9:52" s="180" customFormat="1" x14ac:dyDescent="0.25">
      <c r="I24408" s="203"/>
      <c r="AZ24408" s="115"/>
    </row>
    <row r="24409" spans="9:52" s="180" customFormat="1" x14ac:dyDescent="0.25">
      <c r="I24409" s="203"/>
      <c r="AZ24409" s="115"/>
    </row>
    <row r="24410" spans="9:52" s="180" customFormat="1" x14ac:dyDescent="0.25">
      <c r="I24410" s="203"/>
      <c r="AZ24410" s="115"/>
    </row>
    <row r="24411" spans="9:52" s="180" customFormat="1" x14ac:dyDescent="0.25">
      <c r="I24411" s="203"/>
      <c r="AZ24411" s="115"/>
    </row>
    <row r="24412" spans="9:52" s="180" customFormat="1" x14ac:dyDescent="0.25">
      <c r="I24412" s="203"/>
      <c r="AZ24412" s="115"/>
    </row>
    <row r="24413" spans="9:52" s="180" customFormat="1" x14ac:dyDescent="0.25">
      <c r="I24413" s="203"/>
      <c r="AZ24413" s="115"/>
    </row>
    <row r="24414" spans="9:52" s="180" customFormat="1" x14ac:dyDescent="0.25">
      <c r="I24414" s="203"/>
      <c r="AZ24414" s="115"/>
    </row>
    <row r="24415" spans="9:52" s="180" customFormat="1" x14ac:dyDescent="0.25">
      <c r="I24415" s="203"/>
      <c r="AZ24415" s="115"/>
    </row>
    <row r="24416" spans="9:52" s="180" customFormat="1" x14ac:dyDescent="0.25">
      <c r="I24416" s="203"/>
      <c r="AZ24416" s="115"/>
    </row>
    <row r="24417" spans="9:52" s="180" customFormat="1" x14ac:dyDescent="0.25">
      <c r="I24417" s="203"/>
      <c r="AZ24417" s="115"/>
    </row>
    <row r="24418" spans="9:52" s="180" customFormat="1" x14ac:dyDescent="0.25">
      <c r="I24418" s="203"/>
      <c r="AZ24418" s="115"/>
    </row>
    <row r="24419" spans="9:52" s="180" customFormat="1" x14ac:dyDescent="0.25">
      <c r="I24419" s="203"/>
      <c r="AZ24419" s="115"/>
    </row>
    <row r="24420" spans="9:52" s="180" customFormat="1" x14ac:dyDescent="0.25">
      <c r="I24420" s="203"/>
      <c r="AZ24420" s="115"/>
    </row>
    <row r="24421" spans="9:52" s="180" customFormat="1" x14ac:dyDescent="0.25">
      <c r="I24421" s="203"/>
      <c r="AZ24421" s="115"/>
    </row>
    <row r="24422" spans="9:52" s="180" customFormat="1" x14ac:dyDescent="0.25">
      <c r="I24422" s="203"/>
      <c r="AZ24422" s="115"/>
    </row>
    <row r="24423" spans="9:52" s="180" customFormat="1" x14ac:dyDescent="0.25">
      <c r="I24423" s="203"/>
      <c r="AZ24423" s="115"/>
    </row>
    <row r="24424" spans="9:52" s="180" customFormat="1" x14ac:dyDescent="0.25">
      <c r="I24424" s="203"/>
      <c r="AZ24424" s="115"/>
    </row>
    <row r="24425" spans="9:52" s="180" customFormat="1" x14ac:dyDescent="0.25">
      <c r="I24425" s="203"/>
      <c r="AZ24425" s="115"/>
    </row>
    <row r="24426" spans="9:52" s="180" customFormat="1" x14ac:dyDescent="0.25">
      <c r="I24426" s="203"/>
      <c r="AZ24426" s="115"/>
    </row>
    <row r="24427" spans="9:52" s="180" customFormat="1" x14ac:dyDescent="0.25">
      <c r="I24427" s="203"/>
      <c r="AZ24427" s="115"/>
    </row>
    <row r="24428" spans="9:52" s="180" customFormat="1" x14ac:dyDescent="0.25">
      <c r="I24428" s="203"/>
      <c r="AZ24428" s="115"/>
    </row>
    <row r="24429" spans="9:52" s="180" customFormat="1" x14ac:dyDescent="0.25">
      <c r="I24429" s="203"/>
      <c r="AZ24429" s="115"/>
    </row>
    <row r="24430" spans="9:52" s="180" customFormat="1" x14ac:dyDescent="0.25">
      <c r="I24430" s="203"/>
      <c r="AZ24430" s="115"/>
    </row>
    <row r="24431" spans="9:52" s="180" customFormat="1" x14ac:dyDescent="0.25">
      <c r="I24431" s="203"/>
      <c r="AZ24431" s="115"/>
    </row>
    <row r="24432" spans="9:52" s="180" customFormat="1" x14ac:dyDescent="0.25">
      <c r="I24432" s="203"/>
      <c r="AZ24432" s="115"/>
    </row>
    <row r="24433" spans="9:52" s="180" customFormat="1" x14ac:dyDescent="0.25">
      <c r="I24433" s="203"/>
      <c r="AZ24433" s="115"/>
    </row>
    <row r="24434" spans="9:52" s="180" customFormat="1" x14ac:dyDescent="0.25">
      <c r="I24434" s="203"/>
      <c r="AZ24434" s="115"/>
    </row>
    <row r="24435" spans="9:52" s="180" customFormat="1" x14ac:dyDescent="0.25">
      <c r="I24435" s="203"/>
      <c r="AZ24435" s="115"/>
    </row>
    <row r="24436" spans="9:52" s="180" customFormat="1" x14ac:dyDescent="0.25">
      <c r="I24436" s="203"/>
      <c r="AZ24436" s="115"/>
    </row>
    <row r="24437" spans="9:52" s="180" customFormat="1" x14ac:dyDescent="0.25">
      <c r="I24437" s="203"/>
      <c r="AZ24437" s="115"/>
    </row>
    <row r="24438" spans="9:52" s="180" customFormat="1" x14ac:dyDescent="0.25">
      <c r="I24438" s="203"/>
      <c r="AZ24438" s="115"/>
    </row>
    <row r="24439" spans="9:52" s="180" customFormat="1" x14ac:dyDescent="0.25">
      <c r="I24439" s="203"/>
      <c r="AZ24439" s="115"/>
    </row>
    <row r="24440" spans="9:52" s="180" customFormat="1" x14ac:dyDescent="0.25">
      <c r="I24440" s="203"/>
      <c r="AZ24440" s="115"/>
    </row>
    <row r="24441" spans="9:52" s="180" customFormat="1" x14ac:dyDescent="0.25">
      <c r="I24441" s="203"/>
      <c r="AZ24441" s="115"/>
    </row>
    <row r="24442" spans="9:52" s="180" customFormat="1" x14ac:dyDescent="0.25">
      <c r="I24442" s="203"/>
      <c r="AZ24442" s="115"/>
    </row>
    <row r="24443" spans="9:52" s="180" customFormat="1" x14ac:dyDescent="0.25">
      <c r="I24443" s="203"/>
      <c r="AZ24443" s="115"/>
    </row>
    <row r="24444" spans="9:52" s="180" customFormat="1" x14ac:dyDescent="0.25">
      <c r="I24444" s="203"/>
      <c r="AZ24444" s="115"/>
    </row>
    <row r="24445" spans="9:52" s="180" customFormat="1" x14ac:dyDescent="0.25">
      <c r="I24445" s="203"/>
      <c r="AZ24445" s="115"/>
    </row>
    <row r="24446" spans="9:52" s="180" customFormat="1" x14ac:dyDescent="0.25">
      <c r="I24446" s="203"/>
      <c r="AZ24446" s="115"/>
    </row>
    <row r="24447" spans="9:52" s="180" customFormat="1" x14ac:dyDescent="0.25">
      <c r="I24447" s="203"/>
      <c r="AZ24447" s="115"/>
    </row>
    <row r="24448" spans="9:52" s="180" customFormat="1" x14ac:dyDescent="0.25">
      <c r="I24448" s="203"/>
      <c r="AZ24448" s="115"/>
    </row>
    <row r="24449" spans="9:52" s="180" customFormat="1" x14ac:dyDescent="0.25">
      <c r="I24449" s="203"/>
      <c r="AZ24449" s="115"/>
    </row>
    <row r="24450" spans="9:52" s="180" customFormat="1" x14ac:dyDescent="0.25">
      <c r="I24450" s="203"/>
      <c r="AZ24450" s="115"/>
    </row>
    <row r="24451" spans="9:52" s="180" customFormat="1" x14ac:dyDescent="0.25">
      <c r="I24451" s="203"/>
      <c r="AZ24451" s="115"/>
    </row>
    <row r="24452" spans="9:52" s="180" customFormat="1" x14ac:dyDescent="0.25">
      <c r="I24452" s="203"/>
      <c r="AZ24452" s="115"/>
    </row>
    <row r="24453" spans="9:52" s="180" customFormat="1" x14ac:dyDescent="0.25">
      <c r="I24453" s="203"/>
      <c r="AZ24453" s="115"/>
    </row>
    <row r="24454" spans="9:52" s="180" customFormat="1" x14ac:dyDescent="0.25">
      <c r="I24454" s="203"/>
      <c r="AZ24454" s="115"/>
    </row>
    <row r="24455" spans="9:52" s="180" customFormat="1" x14ac:dyDescent="0.25">
      <c r="I24455" s="203"/>
      <c r="AZ24455" s="115"/>
    </row>
    <row r="24456" spans="9:52" s="180" customFormat="1" x14ac:dyDescent="0.25">
      <c r="I24456" s="203"/>
      <c r="AZ24456" s="115"/>
    </row>
    <row r="24457" spans="9:52" s="180" customFormat="1" x14ac:dyDescent="0.25">
      <c r="I24457" s="203"/>
      <c r="AZ24457" s="115"/>
    </row>
    <row r="24458" spans="9:52" s="180" customFormat="1" x14ac:dyDescent="0.25">
      <c r="I24458" s="203"/>
      <c r="AZ24458" s="115"/>
    </row>
    <row r="24459" spans="9:52" s="180" customFormat="1" x14ac:dyDescent="0.25">
      <c r="I24459" s="203"/>
      <c r="AZ24459" s="115"/>
    </row>
    <row r="24460" spans="9:52" s="180" customFormat="1" x14ac:dyDescent="0.25">
      <c r="I24460" s="203"/>
      <c r="AZ24460" s="115"/>
    </row>
    <row r="24461" spans="9:52" s="180" customFormat="1" x14ac:dyDescent="0.25">
      <c r="I24461" s="203"/>
      <c r="AZ24461" s="115"/>
    </row>
    <row r="24462" spans="9:52" s="180" customFormat="1" x14ac:dyDescent="0.25">
      <c r="I24462" s="203"/>
      <c r="AZ24462" s="115"/>
    </row>
    <row r="24463" spans="9:52" s="180" customFormat="1" x14ac:dyDescent="0.25">
      <c r="I24463" s="203"/>
      <c r="AZ24463" s="115"/>
    </row>
    <row r="24464" spans="9:52" s="180" customFormat="1" x14ac:dyDescent="0.25">
      <c r="I24464" s="203"/>
      <c r="AZ24464" s="115"/>
    </row>
    <row r="24465" spans="9:52" s="180" customFormat="1" x14ac:dyDescent="0.25">
      <c r="I24465" s="203"/>
      <c r="AZ24465" s="115"/>
    </row>
    <row r="24466" spans="9:52" s="180" customFormat="1" x14ac:dyDescent="0.25">
      <c r="I24466" s="203"/>
      <c r="AZ24466" s="115"/>
    </row>
    <row r="24467" spans="9:52" s="180" customFormat="1" x14ac:dyDescent="0.25">
      <c r="I24467" s="203"/>
      <c r="AZ24467" s="115"/>
    </row>
    <row r="24468" spans="9:52" s="180" customFormat="1" x14ac:dyDescent="0.25">
      <c r="I24468" s="203"/>
      <c r="AZ24468" s="115"/>
    </row>
    <row r="24469" spans="9:52" s="180" customFormat="1" x14ac:dyDescent="0.25">
      <c r="I24469" s="203"/>
      <c r="AZ24469" s="115"/>
    </row>
    <row r="24470" spans="9:52" s="180" customFormat="1" x14ac:dyDescent="0.25">
      <c r="I24470" s="203"/>
      <c r="AZ24470" s="115"/>
    </row>
    <row r="24471" spans="9:52" s="180" customFormat="1" x14ac:dyDescent="0.25">
      <c r="I24471" s="203"/>
      <c r="AZ24471" s="115"/>
    </row>
    <row r="24472" spans="9:52" s="180" customFormat="1" x14ac:dyDescent="0.25">
      <c r="I24472" s="203"/>
      <c r="AZ24472" s="115"/>
    </row>
    <row r="24473" spans="9:52" s="180" customFormat="1" x14ac:dyDescent="0.25">
      <c r="I24473" s="203"/>
      <c r="AZ24473" s="115"/>
    </row>
    <row r="24474" spans="9:52" s="180" customFormat="1" x14ac:dyDescent="0.25">
      <c r="I24474" s="203"/>
      <c r="AZ24474" s="115"/>
    </row>
    <row r="24475" spans="9:52" s="180" customFormat="1" x14ac:dyDescent="0.25">
      <c r="I24475" s="203"/>
      <c r="AZ24475" s="115"/>
    </row>
    <row r="24476" spans="9:52" s="180" customFormat="1" x14ac:dyDescent="0.25">
      <c r="I24476" s="203"/>
      <c r="AZ24476" s="115"/>
    </row>
    <row r="24477" spans="9:52" s="180" customFormat="1" x14ac:dyDescent="0.25">
      <c r="I24477" s="203"/>
      <c r="AZ24477" s="115"/>
    </row>
    <row r="24478" spans="9:52" s="180" customFormat="1" x14ac:dyDescent="0.25">
      <c r="I24478" s="203"/>
      <c r="AZ24478" s="115"/>
    </row>
    <row r="24479" spans="9:52" s="180" customFormat="1" x14ac:dyDescent="0.25">
      <c r="I24479" s="203"/>
      <c r="AZ24479" s="115"/>
    </row>
    <row r="24480" spans="9:52" s="180" customFormat="1" x14ac:dyDescent="0.25">
      <c r="I24480" s="203"/>
      <c r="AZ24480" s="115"/>
    </row>
    <row r="24481" spans="9:52" s="180" customFormat="1" x14ac:dyDescent="0.25">
      <c r="I24481" s="203"/>
      <c r="AZ24481" s="115"/>
    </row>
    <row r="24482" spans="9:52" s="180" customFormat="1" x14ac:dyDescent="0.25">
      <c r="I24482" s="203"/>
      <c r="AZ24482" s="115"/>
    </row>
    <row r="24483" spans="9:52" s="180" customFormat="1" x14ac:dyDescent="0.25">
      <c r="I24483" s="203"/>
      <c r="AZ24483" s="115"/>
    </row>
    <row r="24484" spans="9:52" s="180" customFormat="1" x14ac:dyDescent="0.25">
      <c r="I24484" s="203"/>
      <c r="AZ24484" s="115"/>
    </row>
    <row r="24485" spans="9:52" s="180" customFormat="1" x14ac:dyDescent="0.25">
      <c r="I24485" s="203"/>
      <c r="AZ24485" s="115"/>
    </row>
    <row r="24486" spans="9:52" s="180" customFormat="1" x14ac:dyDescent="0.25">
      <c r="I24486" s="203"/>
      <c r="AZ24486" s="115"/>
    </row>
    <row r="24487" spans="9:52" s="180" customFormat="1" x14ac:dyDescent="0.25">
      <c r="I24487" s="203"/>
      <c r="AZ24487" s="115"/>
    </row>
    <row r="24488" spans="9:52" s="180" customFormat="1" x14ac:dyDescent="0.25">
      <c r="I24488" s="203"/>
      <c r="AZ24488" s="115"/>
    </row>
    <row r="24489" spans="9:52" s="180" customFormat="1" x14ac:dyDescent="0.25">
      <c r="I24489" s="203"/>
      <c r="AZ24489" s="115"/>
    </row>
    <row r="24490" spans="9:52" s="180" customFormat="1" x14ac:dyDescent="0.25">
      <c r="I24490" s="203"/>
      <c r="AZ24490" s="115"/>
    </row>
    <row r="24491" spans="9:52" s="180" customFormat="1" x14ac:dyDescent="0.25">
      <c r="I24491" s="203"/>
      <c r="AZ24491" s="115"/>
    </row>
    <row r="24492" spans="9:52" s="180" customFormat="1" x14ac:dyDescent="0.25">
      <c r="I24492" s="203"/>
      <c r="AZ24492" s="115"/>
    </row>
    <row r="24493" spans="9:52" s="180" customFormat="1" x14ac:dyDescent="0.25">
      <c r="I24493" s="203"/>
      <c r="AZ24493" s="115"/>
    </row>
    <row r="24494" spans="9:52" s="180" customFormat="1" x14ac:dyDescent="0.25">
      <c r="I24494" s="203"/>
      <c r="AZ24494" s="115"/>
    </row>
    <row r="24495" spans="9:52" s="180" customFormat="1" x14ac:dyDescent="0.25">
      <c r="I24495" s="203"/>
      <c r="AZ24495" s="115"/>
    </row>
    <row r="24496" spans="9:52" s="180" customFormat="1" x14ac:dyDescent="0.25">
      <c r="I24496" s="203"/>
      <c r="AZ24496" s="115"/>
    </row>
    <row r="24497" spans="9:52" s="180" customFormat="1" x14ac:dyDescent="0.25">
      <c r="I24497" s="203"/>
      <c r="AZ24497" s="115"/>
    </row>
    <row r="24498" spans="9:52" s="180" customFormat="1" x14ac:dyDescent="0.25">
      <c r="I24498" s="203"/>
      <c r="AZ24498" s="115"/>
    </row>
    <row r="24499" spans="9:52" s="180" customFormat="1" x14ac:dyDescent="0.25">
      <c r="I24499" s="203"/>
      <c r="AZ24499" s="115"/>
    </row>
    <row r="24500" spans="9:52" s="180" customFormat="1" x14ac:dyDescent="0.25">
      <c r="I24500" s="203"/>
      <c r="AZ24500" s="115"/>
    </row>
    <row r="24501" spans="9:52" s="180" customFormat="1" x14ac:dyDescent="0.25">
      <c r="I24501" s="203"/>
      <c r="AZ24501" s="115"/>
    </row>
    <row r="24502" spans="9:52" s="180" customFormat="1" x14ac:dyDescent="0.25">
      <c r="I24502" s="203"/>
      <c r="AZ24502" s="115"/>
    </row>
    <row r="24503" spans="9:52" s="180" customFormat="1" x14ac:dyDescent="0.25">
      <c r="I24503" s="203"/>
      <c r="AZ24503" s="115"/>
    </row>
    <row r="24504" spans="9:52" s="180" customFormat="1" x14ac:dyDescent="0.25">
      <c r="I24504" s="203"/>
      <c r="AZ24504" s="115"/>
    </row>
    <row r="24505" spans="9:52" s="180" customFormat="1" x14ac:dyDescent="0.25">
      <c r="I24505" s="203"/>
      <c r="AZ24505" s="115"/>
    </row>
    <row r="24506" spans="9:52" s="180" customFormat="1" x14ac:dyDescent="0.25">
      <c r="I24506" s="203"/>
      <c r="AZ24506" s="115"/>
    </row>
    <row r="24507" spans="9:52" s="180" customFormat="1" x14ac:dyDescent="0.25">
      <c r="I24507" s="203"/>
      <c r="AZ24507" s="115"/>
    </row>
    <row r="24508" spans="9:52" s="180" customFormat="1" x14ac:dyDescent="0.25">
      <c r="I24508" s="203"/>
      <c r="AZ24508" s="115"/>
    </row>
    <row r="24509" spans="9:52" s="180" customFormat="1" x14ac:dyDescent="0.25">
      <c r="I24509" s="203"/>
      <c r="AZ24509" s="115"/>
    </row>
    <row r="24510" spans="9:52" s="180" customFormat="1" x14ac:dyDescent="0.25">
      <c r="I24510" s="203"/>
      <c r="AZ24510" s="115"/>
    </row>
    <row r="24511" spans="9:52" s="180" customFormat="1" x14ac:dyDescent="0.25">
      <c r="I24511" s="203"/>
      <c r="AZ24511" s="115"/>
    </row>
    <row r="24512" spans="9:52" s="180" customFormat="1" x14ac:dyDescent="0.25">
      <c r="I24512" s="203"/>
      <c r="AZ24512" s="115"/>
    </row>
    <row r="24513" spans="9:52" s="180" customFormat="1" x14ac:dyDescent="0.25">
      <c r="I24513" s="203"/>
      <c r="AZ24513" s="115"/>
    </row>
    <row r="24514" spans="9:52" s="180" customFormat="1" x14ac:dyDescent="0.25">
      <c r="I24514" s="203"/>
      <c r="AZ24514" s="115"/>
    </row>
    <row r="24515" spans="9:52" s="180" customFormat="1" x14ac:dyDescent="0.25">
      <c r="I24515" s="203"/>
      <c r="AZ24515" s="115"/>
    </row>
    <row r="24516" spans="9:52" s="180" customFormat="1" x14ac:dyDescent="0.25">
      <c r="I24516" s="203"/>
      <c r="AZ24516" s="115"/>
    </row>
    <row r="24517" spans="9:52" s="180" customFormat="1" x14ac:dyDescent="0.25">
      <c r="I24517" s="203"/>
      <c r="AZ24517" s="115"/>
    </row>
    <row r="24518" spans="9:52" s="180" customFormat="1" x14ac:dyDescent="0.25">
      <c r="I24518" s="203"/>
      <c r="AZ24518" s="115"/>
    </row>
    <row r="24519" spans="9:52" s="180" customFormat="1" x14ac:dyDescent="0.25">
      <c r="I24519" s="203"/>
      <c r="AZ24519" s="115"/>
    </row>
    <row r="24520" spans="9:52" s="180" customFormat="1" x14ac:dyDescent="0.25">
      <c r="I24520" s="203"/>
      <c r="AZ24520" s="115"/>
    </row>
    <row r="24521" spans="9:52" s="180" customFormat="1" x14ac:dyDescent="0.25">
      <c r="I24521" s="203"/>
      <c r="AZ24521" s="115"/>
    </row>
    <row r="24522" spans="9:52" s="180" customFormat="1" x14ac:dyDescent="0.25">
      <c r="I24522" s="203"/>
      <c r="AZ24522" s="115"/>
    </row>
    <row r="24523" spans="9:52" s="180" customFormat="1" x14ac:dyDescent="0.25">
      <c r="I24523" s="203"/>
      <c r="AZ24523" s="115"/>
    </row>
    <row r="24524" spans="9:52" s="180" customFormat="1" x14ac:dyDescent="0.25">
      <c r="I24524" s="203"/>
      <c r="AZ24524" s="115"/>
    </row>
    <row r="24525" spans="9:52" s="180" customFormat="1" x14ac:dyDescent="0.25">
      <c r="I24525" s="203"/>
      <c r="AZ24525" s="115"/>
    </row>
    <row r="24526" spans="9:52" s="180" customFormat="1" x14ac:dyDescent="0.25">
      <c r="I24526" s="203"/>
      <c r="AZ24526" s="115"/>
    </row>
    <row r="24527" spans="9:52" s="180" customFormat="1" x14ac:dyDescent="0.25">
      <c r="I24527" s="203"/>
      <c r="AZ24527" s="115"/>
    </row>
    <row r="24528" spans="9:52" s="180" customFormat="1" x14ac:dyDescent="0.25">
      <c r="I24528" s="203"/>
      <c r="AZ24528" s="115"/>
    </row>
    <row r="24529" spans="9:52" s="180" customFormat="1" x14ac:dyDescent="0.25">
      <c r="I24529" s="203"/>
      <c r="AZ24529" s="115"/>
    </row>
    <row r="24530" spans="9:52" s="180" customFormat="1" x14ac:dyDescent="0.25">
      <c r="I24530" s="203"/>
      <c r="AZ24530" s="115"/>
    </row>
    <row r="24531" spans="9:52" s="180" customFormat="1" x14ac:dyDescent="0.25">
      <c r="I24531" s="203"/>
      <c r="AZ24531" s="115"/>
    </row>
    <row r="24532" spans="9:52" s="180" customFormat="1" x14ac:dyDescent="0.25">
      <c r="I24532" s="203"/>
      <c r="AZ24532" s="115"/>
    </row>
    <row r="24533" spans="9:52" s="180" customFormat="1" x14ac:dyDescent="0.25">
      <c r="I24533" s="203"/>
      <c r="AZ24533" s="115"/>
    </row>
    <row r="24534" spans="9:52" s="180" customFormat="1" x14ac:dyDescent="0.25">
      <c r="I24534" s="203"/>
      <c r="AZ24534" s="115"/>
    </row>
    <row r="24535" spans="9:52" s="180" customFormat="1" x14ac:dyDescent="0.25">
      <c r="I24535" s="203"/>
      <c r="AZ24535" s="115"/>
    </row>
    <row r="24536" spans="9:52" s="180" customFormat="1" x14ac:dyDescent="0.25">
      <c r="I24536" s="203"/>
      <c r="AZ24536" s="115"/>
    </row>
    <row r="24537" spans="9:52" s="180" customFormat="1" x14ac:dyDescent="0.25">
      <c r="I24537" s="203"/>
      <c r="AZ24537" s="115"/>
    </row>
    <row r="24538" spans="9:52" s="180" customFormat="1" x14ac:dyDescent="0.25">
      <c r="I24538" s="203"/>
      <c r="AZ24538" s="115"/>
    </row>
    <row r="24539" spans="9:52" s="180" customFormat="1" x14ac:dyDescent="0.25">
      <c r="I24539" s="203"/>
      <c r="AZ24539" s="115"/>
    </row>
    <row r="24540" spans="9:52" s="180" customFormat="1" x14ac:dyDescent="0.25">
      <c r="I24540" s="203"/>
      <c r="AZ24540" s="115"/>
    </row>
    <row r="24541" spans="9:52" s="180" customFormat="1" x14ac:dyDescent="0.25">
      <c r="I24541" s="203"/>
      <c r="AZ24541" s="115"/>
    </row>
    <row r="24542" spans="9:52" s="180" customFormat="1" x14ac:dyDescent="0.25">
      <c r="I24542" s="203"/>
      <c r="AZ24542" s="115"/>
    </row>
    <row r="24543" spans="9:52" s="180" customFormat="1" x14ac:dyDescent="0.25">
      <c r="I24543" s="203"/>
      <c r="AZ24543" s="115"/>
    </row>
    <row r="24544" spans="9:52" s="180" customFormat="1" x14ac:dyDescent="0.25">
      <c r="I24544" s="203"/>
      <c r="AZ24544" s="115"/>
    </row>
    <row r="24545" spans="9:52" s="180" customFormat="1" x14ac:dyDescent="0.25">
      <c r="I24545" s="203"/>
      <c r="AZ24545" s="115"/>
    </row>
    <row r="24546" spans="9:52" s="180" customFormat="1" x14ac:dyDescent="0.25">
      <c r="I24546" s="203"/>
      <c r="AZ24546" s="115"/>
    </row>
    <row r="24547" spans="9:52" s="180" customFormat="1" x14ac:dyDescent="0.25">
      <c r="I24547" s="203"/>
      <c r="AZ24547" s="115"/>
    </row>
    <row r="24548" spans="9:52" s="180" customFormat="1" x14ac:dyDescent="0.25">
      <c r="I24548" s="203"/>
      <c r="AZ24548" s="115"/>
    </row>
    <row r="24549" spans="9:52" s="180" customFormat="1" x14ac:dyDescent="0.25">
      <c r="I24549" s="203"/>
      <c r="AZ24549" s="115"/>
    </row>
    <row r="24550" spans="9:52" s="180" customFormat="1" x14ac:dyDescent="0.25">
      <c r="I24550" s="203"/>
      <c r="AZ24550" s="115"/>
    </row>
    <row r="24551" spans="9:52" s="180" customFormat="1" x14ac:dyDescent="0.25">
      <c r="I24551" s="203"/>
      <c r="AZ24551" s="115"/>
    </row>
    <row r="24552" spans="9:52" s="180" customFormat="1" x14ac:dyDescent="0.25">
      <c r="I24552" s="203"/>
      <c r="AZ24552" s="115"/>
    </row>
    <row r="24553" spans="9:52" s="180" customFormat="1" x14ac:dyDescent="0.25">
      <c r="I24553" s="203"/>
      <c r="AZ24553" s="115"/>
    </row>
    <row r="24554" spans="9:52" s="180" customFormat="1" x14ac:dyDescent="0.25">
      <c r="I24554" s="203"/>
      <c r="AZ24554" s="115"/>
    </row>
    <row r="24555" spans="9:52" s="180" customFormat="1" x14ac:dyDescent="0.25">
      <c r="I24555" s="203"/>
      <c r="AZ24555" s="115"/>
    </row>
    <row r="24556" spans="9:52" s="180" customFormat="1" x14ac:dyDescent="0.25">
      <c r="I24556" s="203"/>
      <c r="AZ24556" s="115"/>
    </row>
    <row r="24557" spans="9:52" s="180" customFormat="1" x14ac:dyDescent="0.25">
      <c r="I24557" s="203"/>
      <c r="AZ24557" s="115"/>
    </row>
    <row r="24558" spans="9:52" s="180" customFormat="1" x14ac:dyDescent="0.25">
      <c r="I24558" s="203"/>
      <c r="AZ24558" s="115"/>
    </row>
    <row r="24559" spans="9:52" s="180" customFormat="1" x14ac:dyDescent="0.25">
      <c r="I24559" s="203"/>
      <c r="AZ24559" s="115"/>
    </row>
    <row r="24560" spans="9:52" s="180" customFormat="1" x14ac:dyDescent="0.25">
      <c r="I24560" s="203"/>
      <c r="AZ24560" s="115"/>
    </row>
    <row r="24561" spans="9:52" s="180" customFormat="1" x14ac:dyDescent="0.25">
      <c r="I24561" s="203"/>
      <c r="AZ24561" s="115"/>
    </row>
    <row r="24562" spans="9:52" s="180" customFormat="1" x14ac:dyDescent="0.25">
      <c r="I24562" s="203"/>
      <c r="AZ24562" s="115"/>
    </row>
    <row r="24563" spans="9:52" s="180" customFormat="1" x14ac:dyDescent="0.25">
      <c r="I24563" s="203"/>
      <c r="AZ24563" s="115"/>
    </row>
    <row r="24564" spans="9:52" s="180" customFormat="1" x14ac:dyDescent="0.25">
      <c r="I24564" s="203"/>
      <c r="AZ24564" s="115"/>
    </row>
    <row r="24565" spans="9:52" s="180" customFormat="1" x14ac:dyDescent="0.25">
      <c r="I24565" s="203"/>
      <c r="AZ24565" s="115"/>
    </row>
    <row r="24566" spans="9:52" s="180" customFormat="1" x14ac:dyDescent="0.25">
      <c r="I24566" s="203"/>
      <c r="AZ24566" s="115"/>
    </row>
    <row r="24567" spans="9:52" s="180" customFormat="1" x14ac:dyDescent="0.25">
      <c r="I24567" s="203"/>
      <c r="AZ24567" s="115"/>
    </row>
    <row r="24568" spans="9:52" s="180" customFormat="1" x14ac:dyDescent="0.25">
      <c r="I24568" s="203"/>
      <c r="AZ24568" s="115"/>
    </row>
    <row r="24569" spans="9:52" s="180" customFormat="1" x14ac:dyDescent="0.25">
      <c r="I24569" s="203"/>
      <c r="AZ24569" s="115"/>
    </row>
    <row r="24570" spans="9:52" s="180" customFormat="1" x14ac:dyDescent="0.25">
      <c r="I24570" s="203"/>
      <c r="AZ24570" s="115"/>
    </row>
    <row r="24571" spans="9:52" s="180" customFormat="1" x14ac:dyDescent="0.25">
      <c r="I24571" s="203"/>
      <c r="AZ24571" s="115"/>
    </row>
    <row r="24572" spans="9:52" s="180" customFormat="1" x14ac:dyDescent="0.25">
      <c r="I24572" s="203"/>
      <c r="AZ24572" s="115"/>
    </row>
    <row r="24573" spans="9:52" s="180" customFormat="1" x14ac:dyDescent="0.25">
      <c r="I24573" s="203"/>
      <c r="AZ24573" s="115"/>
    </row>
    <row r="24574" spans="9:52" s="180" customFormat="1" x14ac:dyDescent="0.25">
      <c r="I24574" s="203"/>
      <c r="AZ24574" s="115"/>
    </row>
    <row r="24575" spans="9:52" s="180" customFormat="1" x14ac:dyDescent="0.25">
      <c r="I24575" s="203"/>
      <c r="AZ24575" s="115"/>
    </row>
    <row r="24576" spans="9:52" s="180" customFormat="1" x14ac:dyDescent="0.25">
      <c r="I24576" s="203"/>
      <c r="AZ24576" s="115"/>
    </row>
    <row r="24577" spans="9:52" s="180" customFormat="1" x14ac:dyDescent="0.25">
      <c r="I24577" s="203"/>
      <c r="AZ24577" s="115"/>
    </row>
    <row r="24578" spans="9:52" s="180" customFormat="1" x14ac:dyDescent="0.25">
      <c r="I24578" s="203"/>
      <c r="AZ24578" s="115"/>
    </row>
    <row r="24579" spans="9:52" s="180" customFormat="1" x14ac:dyDescent="0.25">
      <c r="I24579" s="203"/>
      <c r="AZ24579" s="115"/>
    </row>
    <row r="24580" spans="9:52" s="180" customFormat="1" x14ac:dyDescent="0.25">
      <c r="I24580" s="203"/>
      <c r="AZ24580" s="115"/>
    </row>
    <row r="24581" spans="9:52" s="180" customFormat="1" x14ac:dyDescent="0.25">
      <c r="I24581" s="203"/>
      <c r="AZ24581" s="115"/>
    </row>
    <row r="24582" spans="9:52" s="180" customFormat="1" x14ac:dyDescent="0.25">
      <c r="I24582" s="203"/>
      <c r="AZ24582" s="115"/>
    </row>
    <row r="24583" spans="9:52" s="180" customFormat="1" x14ac:dyDescent="0.25">
      <c r="I24583" s="203"/>
      <c r="AZ24583" s="115"/>
    </row>
    <row r="24584" spans="9:52" s="180" customFormat="1" x14ac:dyDescent="0.25">
      <c r="I24584" s="203"/>
      <c r="AZ24584" s="115"/>
    </row>
    <row r="24585" spans="9:52" s="180" customFormat="1" x14ac:dyDescent="0.25">
      <c r="I24585" s="203"/>
      <c r="AZ24585" s="115"/>
    </row>
    <row r="24586" spans="9:52" s="180" customFormat="1" x14ac:dyDescent="0.25">
      <c r="I24586" s="203"/>
      <c r="AZ24586" s="115"/>
    </row>
    <row r="24587" spans="9:52" s="180" customFormat="1" x14ac:dyDescent="0.25">
      <c r="I24587" s="203"/>
      <c r="AZ24587" s="115"/>
    </row>
    <row r="24588" spans="9:52" s="180" customFormat="1" x14ac:dyDescent="0.25">
      <c r="I24588" s="203"/>
      <c r="AZ24588" s="115"/>
    </row>
    <row r="24589" spans="9:52" s="180" customFormat="1" x14ac:dyDescent="0.25">
      <c r="I24589" s="203"/>
      <c r="AZ24589" s="115"/>
    </row>
    <row r="24590" spans="9:52" s="180" customFormat="1" x14ac:dyDescent="0.25">
      <c r="I24590" s="203"/>
      <c r="AZ24590" s="115"/>
    </row>
    <row r="24591" spans="9:52" s="180" customFormat="1" x14ac:dyDescent="0.25">
      <c r="I24591" s="203"/>
      <c r="AZ24591" s="115"/>
    </row>
    <row r="24592" spans="9:52" s="180" customFormat="1" x14ac:dyDescent="0.25">
      <c r="I24592" s="203"/>
      <c r="AZ24592" s="115"/>
    </row>
    <row r="24593" spans="9:52" s="180" customFormat="1" x14ac:dyDescent="0.25">
      <c r="I24593" s="203"/>
      <c r="AZ24593" s="115"/>
    </row>
    <row r="24594" spans="9:52" s="180" customFormat="1" x14ac:dyDescent="0.25">
      <c r="I24594" s="203"/>
      <c r="AZ24594" s="115"/>
    </row>
    <row r="24595" spans="9:52" s="180" customFormat="1" x14ac:dyDescent="0.25">
      <c r="I24595" s="203"/>
      <c r="AZ24595" s="115"/>
    </row>
    <row r="24596" spans="9:52" s="180" customFormat="1" x14ac:dyDescent="0.25">
      <c r="I24596" s="203"/>
      <c r="AZ24596" s="115"/>
    </row>
    <row r="24597" spans="9:52" s="180" customFormat="1" x14ac:dyDescent="0.25">
      <c r="I24597" s="203"/>
      <c r="AZ24597" s="115"/>
    </row>
    <row r="24598" spans="9:52" s="180" customFormat="1" x14ac:dyDescent="0.25">
      <c r="I24598" s="203"/>
      <c r="AZ24598" s="115"/>
    </row>
    <row r="24599" spans="9:52" s="180" customFormat="1" x14ac:dyDescent="0.25">
      <c r="I24599" s="203"/>
      <c r="AZ24599" s="115"/>
    </row>
    <row r="24600" spans="9:52" s="180" customFormat="1" x14ac:dyDescent="0.25">
      <c r="I24600" s="203"/>
      <c r="AZ24600" s="115"/>
    </row>
    <row r="24601" spans="9:52" s="180" customFormat="1" x14ac:dyDescent="0.25">
      <c r="I24601" s="203"/>
      <c r="AZ24601" s="115"/>
    </row>
    <row r="24602" spans="9:52" s="180" customFormat="1" x14ac:dyDescent="0.25">
      <c r="I24602" s="203"/>
      <c r="AZ24602" s="115"/>
    </row>
    <row r="24603" spans="9:52" s="180" customFormat="1" x14ac:dyDescent="0.25">
      <c r="I24603" s="203"/>
      <c r="AZ24603" s="115"/>
    </row>
    <row r="24604" spans="9:52" s="180" customFormat="1" x14ac:dyDescent="0.25">
      <c r="I24604" s="203"/>
      <c r="AZ24604" s="115"/>
    </row>
    <row r="24605" spans="9:52" s="180" customFormat="1" x14ac:dyDescent="0.25">
      <c r="I24605" s="203"/>
      <c r="AZ24605" s="115"/>
    </row>
    <row r="24606" spans="9:52" s="180" customFormat="1" x14ac:dyDescent="0.25">
      <c r="I24606" s="203"/>
      <c r="AZ24606" s="115"/>
    </row>
    <row r="24607" spans="9:52" s="180" customFormat="1" x14ac:dyDescent="0.25">
      <c r="I24607" s="203"/>
      <c r="AZ24607" s="115"/>
    </row>
    <row r="24608" spans="9:52" s="180" customFormat="1" x14ac:dyDescent="0.25">
      <c r="I24608" s="203"/>
      <c r="AZ24608" s="115"/>
    </row>
    <row r="24609" spans="9:52" s="180" customFormat="1" x14ac:dyDescent="0.25">
      <c r="I24609" s="203"/>
      <c r="AZ24609" s="115"/>
    </row>
    <row r="24610" spans="9:52" s="180" customFormat="1" x14ac:dyDescent="0.25">
      <c r="I24610" s="203"/>
      <c r="AZ24610" s="115"/>
    </row>
    <row r="24611" spans="9:52" s="180" customFormat="1" x14ac:dyDescent="0.25">
      <c r="I24611" s="203"/>
      <c r="AZ24611" s="115"/>
    </row>
    <row r="24612" spans="9:52" s="180" customFormat="1" x14ac:dyDescent="0.25">
      <c r="I24612" s="203"/>
      <c r="AZ24612" s="115"/>
    </row>
    <row r="24613" spans="9:52" s="180" customFormat="1" x14ac:dyDescent="0.25">
      <c r="I24613" s="203"/>
      <c r="AZ24613" s="115"/>
    </row>
    <row r="24614" spans="9:52" s="180" customFormat="1" x14ac:dyDescent="0.25">
      <c r="I24614" s="203"/>
      <c r="AZ24614" s="115"/>
    </row>
    <row r="24615" spans="9:52" s="180" customFormat="1" x14ac:dyDescent="0.25">
      <c r="I24615" s="203"/>
      <c r="AZ24615" s="115"/>
    </row>
    <row r="24616" spans="9:52" s="180" customFormat="1" x14ac:dyDescent="0.25">
      <c r="I24616" s="203"/>
      <c r="AZ24616" s="115"/>
    </row>
    <row r="24617" spans="9:52" s="180" customFormat="1" x14ac:dyDescent="0.25">
      <c r="I24617" s="203"/>
      <c r="AZ24617" s="115"/>
    </row>
    <row r="24618" spans="9:52" s="180" customFormat="1" x14ac:dyDescent="0.25">
      <c r="I24618" s="203"/>
      <c r="AZ24618" s="115"/>
    </row>
    <row r="24619" spans="9:52" s="180" customFormat="1" x14ac:dyDescent="0.25">
      <c r="I24619" s="203"/>
      <c r="AZ24619" s="115"/>
    </row>
    <row r="24620" spans="9:52" s="180" customFormat="1" x14ac:dyDescent="0.25">
      <c r="I24620" s="203"/>
      <c r="AZ24620" s="115"/>
    </row>
    <row r="24621" spans="9:52" s="180" customFormat="1" x14ac:dyDescent="0.25">
      <c r="I24621" s="203"/>
      <c r="AZ24621" s="115"/>
    </row>
    <row r="24622" spans="9:52" s="180" customFormat="1" x14ac:dyDescent="0.25">
      <c r="I24622" s="203"/>
      <c r="AZ24622" s="115"/>
    </row>
    <row r="24623" spans="9:52" s="180" customFormat="1" x14ac:dyDescent="0.25">
      <c r="I24623" s="203"/>
      <c r="AZ24623" s="115"/>
    </row>
    <row r="24624" spans="9:52" s="180" customFormat="1" x14ac:dyDescent="0.25">
      <c r="I24624" s="203"/>
      <c r="AZ24624" s="115"/>
    </row>
    <row r="24625" spans="9:52" s="180" customFormat="1" x14ac:dyDescent="0.25">
      <c r="I24625" s="203"/>
      <c r="AZ24625" s="115"/>
    </row>
    <row r="24626" spans="9:52" s="180" customFormat="1" x14ac:dyDescent="0.25">
      <c r="I24626" s="203"/>
      <c r="AZ24626" s="115"/>
    </row>
    <row r="24627" spans="9:52" s="180" customFormat="1" x14ac:dyDescent="0.25">
      <c r="I24627" s="203"/>
      <c r="AZ24627" s="115"/>
    </row>
    <row r="24628" spans="9:52" s="180" customFormat="1" x14ac:dyDescent="0.25">
      <c r="I24628" s="203"/>
      <c r="AZ24628" s="115"/>
    </row>
    <row r="24629" spans="9:52" s="180" customFormat="1" x14ac:dyDescent="0.25">
      <c r="I24629" s="203"/>
      <c r="AZ24629" s="115"/>
    </row>
    <row r="24630" spans="9:52" s="180" customFormat="1" x14ac:dyDescent="0.25">
      <c r="I24630" s="203"/>
      <c r="AZ24630" s="115"/>
    </row>
    <row r="24631" spans="9:52" s="180" customFormat="1" x14ac:dyDescent="0.25">
      <c r="I24631" s="203"/>
      <c r="AZ24631" s="115"/>
    </row>
    <row r="24632" spans="9:52" s="180" customFormat="1" x14ac:dyDescent="0.25">
      <c r="I24632" s="203"/>
      <c r="AZ24632" s="115"/>
    </row>
    <row r="24633" spans="9:52" s="180" customFormat="1" x14ac:dyDescent="0.25">
      <c r="I24633" s="203"/>
      <c r="AZ24633" s="115"/>
    </row>
    <row r="24634" spans="9:52" s="180" customFormat="1" x14ac:dyDescent="0.25">
      <c r="I24634" s="203"/>
      <c r="AZ24634" s="115"/>
    </row>
    <row r="24635" spans="9:52" s="180" customFormat="1" x14ac:dyDescent="0.25">
      <c r="I24635" s="203"/>
      <c r="AZ24635" s="115"/>
    </row>
    <row r="24636" spans="9:52" s="180" customFormat="1" x14ac:dyDescent="0.25">
      <c r="I24636" s="203"/>
      <c r="AZ24636" s="115"/>
    </row>
    <row r="24637" spans="9:52" s="180" customFormat="1" x14ac:dyDescent="0.25">
      <c r="I24637" s="203"/>
      <c r="AZ24637" s="115"/>
    </row>
    <row r="24638" spans="9:52" s="180" customFormat="1" x14ac:dyDescent="0.25">
      <c r="I24638" s="203"/>
      <c r="AZ24638" s="115"/>
    </row>
    <row r="24639" spans="9:52" s="180" customFormat="1" x14ac:dyDescent="0.25">
      <c r="I24639" s="203"/>
      <c r="AZ24639" s="115"/>
    </row>
    <row r="24640" spans="9:52" s="180" customFormat="1" x14ac:dyDescent="0.25">
      <c r="I24640" s="203"/>
      <c r="AZ24640" s="115"/>
    </row>
    <row r="24641" spans="9:52" s="180" customFormat="1" x14ac:dyDescent="0.25">
      <c r="I24641" s="203"/>
      <c r="AZ24641" s="115"/>
    </row>
    <row r="24642" spans="9:52" s="180" customFormat="1" x14ac:dyDescent="0.25">
      <c r="I24642" s="203"/>
      <c r="AZ24642" s="115"/>
    </row>
    <row r="24643" spans="9:52" s="180" customFormat="1" x14ac:dyDescent="0.25">
      <c r="I24643" s="203"/>
      <c r="AZ24643" s="115"/>
    </row>
    <row r="24644" spans="9:52" s="180" customFormat="1" x14ac:dyDescent="0.25">
      <c r="I24644" s="203"/>
      <c r="AZ24644" s="115"/>
    </row>
    <row r="24645" spans="9:52" s="180" customFormat="1" x14ac:dyDescent="0.25">
      <c r="I24645" s="203"/>
      <c r="AZ24645" s="115"/>
    </row>
    <row r="24646" spans="9:52" s="180" customFormat="1" x14ac:dyDescent="0.25">
      <c r="I24646" s="203"/>
      <c r="AZ24646" s="115"/>
    </row>
    <row r="24647" spans="9:52" s="180" customFormat="1" x14ac:dyDescent="0.25">
      <c r="I24647" s="203"/>
      <c r="AZ24647" s="115"/>
    </row>
    <row r="24648" spans="9:52" s="180" customFormat="1" x14ac:dyDescent="0.25">
      <c r="I24648" s="203"/>
      <c r="AZ24648" s="115"/>
    </row>
    <row r="24649" spans="9:52" s="180" customFormat="1" x14ac:dyDescent="0.25">
      <c r="I24649" s="203"/>
      <c r="AZ24649" s="115"/>
    </row>
    <row r="24650" spans="9:52" s="180" customFormat="1" x14ac:dyDescent="0.25">
      <c r="I24650" s="203"/>
      <c r="AZ24650" s="115"/>
    </row>
    <row r="24651" spans="9:52" s="180" customFormat="1" x14ac:dyDescent="0.25">
      <c r="I24651" s="203"/>
      <c r="AZ24651" s="115"/>
    </row>
    <row r="24652" spans="9:52" s="180" customFormat="1" x14ac:dyDescent="0.25">
      <c r="I24652" s="203"/>
      <c r="AZ24652" s="115"/>
    </row>
    <row r="24653" spans="9:52" s="180" customFormat="1" x14ac:dyDescent="0.25">
      <c r="I24653" s="203"/>
      <c r="AZ24653" s="115"/>
    </row>
    <row r="24654" spans="9:52" s="180" customFormat="1" x14ac:dyDescent="0.25">
      <c r="I24654" s="203"/>
      <c r="AZ24654" s="115"/>
    </row>
    <row r="24655" spans="9:52" s="180" customFormat="1" x14ac:dyDescent="0.25">
      <c r="I24655" s="203"/>
      <c r="AZ24655" s="115"/>
    </row>
    <row r="24656" spans="9:52" s="180" customFormat="1" x14ac:dyDescent="0.25">
      <c r="I24656" s="203"/>
      <c r="AZ24656" s="115"/>
    </row>
    <row r="24657" spans="9:52" s="180" customFormat="1" x14ac:dyDescent="0.25">
      <c r="I24657" s="203"/>
      <c r="AZ24657" s="115"/>
    </row>
    <row r="24658" spans="9:52" s="180" customFormat="1" x14ac:dyDescent="0.25">
      <c r="I24658" s="203"/>
      <c r="AZ24658" s="115"/>
    </row>
    <row r="24659" spans="9:52" s="180" customFormat="1" x14ac:dyDescent="0.25">
      <c r="I24659" s="203"/>
      <c r="AZ24659" s="115"/>
    </row>
    <row r="24660" spans="9:52" s="180" customFormat="1" x14ac:dyDescent="0.25">
      <c r="I24660" s="203"/>
      <c r="AZ24660" s="115"/>
    </row>
    <row r="24661" spans="9:52" s="180" customFormat="1" x14ac:dyDescent="0.25">
      <c r="I24661" s="203"/>
      <c r="AZ24661" s="115"/>
    </row>
    <row r="24662" spans="9:52" s="180" customFormat="1" x14ac:dyDescent="0.25">
      <c r="I24662" s="203"/>
      <c r="AZ24662" s="115"/>
    </row>
    <row r="24663" spans="9:52" s="180" customFormat="1" x14ac:dyDescent="0.25">
      <c r="I24663" s="203"/>
      <c r="AZ24663" s="115"/>
    </row>
    <row r="24664" spans="9:52" s="180" customFormat="1" x14ac:dyDescent="0.25">
      <c r="I24664" s="203"/>
      <c r="AZ24664" s="115"/>
    </row>
    <row r="24665" spans="9:52" s="180" customFormat="1" x14ac:dyDescent="0.25">
      <c r="I24665" s="203"/>
      <c r="AZ24665" s="115"/>
    </row>
    <row r="24666" spans="9:52" s="180" customFormat="1" x14ac:dyDescent="0.25">
      <c r="I24666" s="203"/>
      <c r="AZ24666" s="115"/>
    </row>
    <row r="24667" spans="9:52" s="180" customFormat="1" x14ac:dyDescent="0.25">
      <c r="I24667" s="203"/>
      <c r="AZ24667" s="115"/>
    </row>
    <row r="24668" spans="9:52" s="180" customFormat="1" x14ac:dyDescent="0.25">
      <c r="I24668" s="203"/>
      <c r="AZ24668" s="115"/>
    </row>
    <row r="24669" spans="9:52" s="180" customFormat="1" x14ac:dyDescent="0.25">
      <c r="I24669" s="203"/>
      <c r="AZ24669" s="115"/>
    </row>
    <row r="24670" spans="9:52" s="180" customFormat="1" x14ac:dyDescent="0.25">
      <c r="I24670" s="203"/>
      <c r="AZ24670" s="115"/>
    </row>
    <row r="24671" spans="9:52" s="180" customFormat="1" x14ac:dyDescent="0.25">
      <c r="I24671" s="203"/>
      <c r="AZ24671" s="115"/>
    </row>
    <row r="24672" spans="9:52" s="180" customFormat="1" x14ac:dyDescent="0.25">
      <c r="I24672" s="203"/>
      <c r="AZ24672" s="115"/>
    </row>
    <row r="24673" spans="9:52" s="180" customFormat="1" x14ac:dyDescent="0.25">
      <c r="I24673" s="203"/>
      <c r="AZ24673" s="115"/>
    </row>
    <row r="24674" spans="9:52" s="180" customFormat="1" x14ac:dyDescent="0.25">
      <c r="I24674" s="203"/>
      <c r="AZ24674" s="115"/>
    </row>
    <row r="24675" spans="9:52" s="180" customFormat="1" x14ac:dyDescent="0.25">
      <c r="I24675" s="203"/>
      <c r="AZ24675" s="115"/>
    </row>
    <row r="24676" spans="9:52" s="180" customFormat="1" x14ac:dyDescent="0.25">
      <c r="I24676" s="203"/>
      <c r="AZ24676" s="115"/>
    </row>
    <row r="24677" spans="9:52" s="180" customFormat="1" x14ac:dyDescent="0.25">
      <c r="I24677" s="203"/>
      <c r="AZ24677" s="115"/>
    </row>
    <row r="24678" spans="9:52" s="180" customFormat="1" x14ac:dyDescent="0.25">
      <c r="I24678" s="203"/>
      <c r="AZ24678" s="115"/>
    </row>
    <row r="24679" spans="9:52" s="180" customFormat="1" x14ac:dyDescent="0.25">
      <c r="I24679" s="203"/>
      <c r="AZ24679" s="115"/>
    </row>
    <row r="24680" spans="9:52" s="180" customFormat="1" x14ac:dyDescent="0.25">
      <c r="I24680" s="203"/>
      <c r="AZ24680" s="115"/>
    </row>
    <row r="24681" spans="9:52" s="180" customFormat="1" x14ac:dyDescent="0.25">
      <c r="I24681" s="203"/>
      <c r="AZ24681" s="115"/>
    </row>
    <row r="24682" spans="9:52" s="180" customFormat="1" x14ac:dyDescent="0.25">
      <c r="I24682" s="203"/>
      <c r="AZ24682" s="115"/>
    </row>
    <row r="24683" spans="9:52" s="180" customFormat="1" x14ac:dyDescent="0.25">
      <c r="I24683" s="203"/>
      <c r="AZ24683" s="115"/>
    </row>
    <row r="24684" spans="9:52" s="180" customFormat="1" x14ac:dyDescent="0.25">
      <c r="I24684" s="203"/>
      <c r="AZ24684" s="115"/>
    </row>
    <row r="24685" spans="9:52" s="180" customFormat="1" x14ac:dyDescent="0.25">
      <c r="I24685" s="203"/>
      <c r="AZ24685" s="115"/>
    </row>
    <row r="24686" spans="9:52" s="180" customFormat="1" x14ac:dyDescent="0.25">
      <c r="I24686" s="203"/>
      <c r="AZ24686" s="115"/>
    </row>
    <row r="24687" spans="9:52" s="180" customFormat="1" x14ac:dyDescent="0.25">
      <c r="I24687" s="203"/>
      <c r="AZ24687" s="115"/>
    </row>
    <row r="24688" spans="9:52" s="180" customFormat="1" x14ac:dyDescent="0.25">
      <c r="I24688" s="203"/>
      <c r="AZ24688" s="115"/>
    </row>
    <row r="24689" spans="9:52" s="180" customFormat="1" x14ac:dyDescent="0.25">
      <c r="I24689" s="203"/>
      <c r="AZ24689" s="115"/>
    </row>
    <row r="24690" spans="9:52" s="180" customFormat="1" x14ac:dyDescent="0.25">
      <c r="I24690" s="203"/>
      <c r="AZ24690" s="115"/>
    </row>
    <row r="24691" spans="9:52" s="180" customFormat="1" x14ac:dyDescent="0.25">
      <c r="I24691" s="203"/>
      <c r="AZ24691" s="115"/>
    </row>
    <row r="24692" spans="9:52" s="180" customFormat="1" x14ac:dyDescent="0.25">
      <c r="I24692" s="203"/>
      <c r="AZ24692" s="115"/>
    </row>
    <row r="24693" spans="9:52" s="180" customFormat="1" x14ac:dyDescent="0.25">
      <c r="I24693" s="203"/>
      <c r="AZ24693" s="115"/>
    </row>
    <row r="24694" spans="9:52" s="180" customFormat="1" x14ac:dyDescent="0.25">
      <c r="I24694" s="203"/>
      <c r="AZ24694" s="115"/>
    </row>
    <row r="24695" spans="9:52" s="180" customFormat="1" x14ac:dyDescent="0.25">
      <c r="I24695" s="203"/>
      <c r="AZ24695" s="115"/>
    </row>
    <row r="24696" spans="9:52" s="180" customFormat="1" x14ac:dyDescent="0.25">
      <c r="I24696" s="203"/>
      <c r="AZ24696" s="115"/>
    </row>
    <row r="24697" spans="9:52" s="180" customFormat="1" x14ac:dyDescent="0.25">
      <c r="I24697" s="203"/>
      <c r="AZ24697" s="115"/>
    </row>
    <row r="24698" spans="9:52" s="180" customFormat="1" x14ac:dyDescent="0.25">
      <c r="I24698" s="203"/>
      <c r="AZ24698" s="115"/>
    </row>
    <row r="24699" spans="9:52" s="180" customFormat="1" x14ac:dyDescent="0.25">
      <c r="I24699" s="203"/>
      <c r="AZ24699" s="115"/>
    </row>
    <row r="24700" spans="9:52" s="180" customFormat="1" x14ac:dyDescent="0.25">
      <c r="I24700" s="203"/>
      <c r="AZ24700" s="115"/>
    </row>
    <row r="24701" spans="9:52" s="180" customFormat="1" x14ac:dyDescent="0.25">
      <c r="I24701" s="203"/>
      <c r="AZ24701" s="115"/>
    </row>
    <row r="24702" spans="9:52" s="180" customFormat="1" x14ac:dyDescent="0.25">
      <c r="I24702" s="203"/>
      <c r="AZ24702" s="115"/>
    </row>
    <row r="24703" spans="9:52" s="180" customFormat="1" x14ac:dyDescent="0.25">
      <c r="I24703" s="203"/>
      <c r="AZ24703" s="115"/>
    </row>
    <row r="24704" spans="9:52" s="180" customFormat="1" x14ac:dyDescent="0.25">
      <c r="I24704" s="203"/>
      <c r="AZ24704" s="115"/>
    </row>
    <row r="24705" spans="9:52" s="180" customFormat="1" x14ac:dyDescent="0.25">
      <c r="I24705" s="203"/>
      <c r="AZ24705" s="115"/>
    </row>
    <row r="24706" spans="9:52" s="180" customFormat="1" x14ac:dyDescent="0.25">
      <c r="I24706" s="203"/>
      <c r="AZ24706" s="115"/>
    </row>
    <row r="24707" spans="9:52" s="180" customFormat="1" x14ac:dyDescent="0.25">
      <c r="I24707" s="203"/>
      <c r="AZ24707" s="115"/>
    </row>
    <row r="24708" spans="9:52" s="180" customFormat="1" x14ac:dyDescent="0.25">
      <c r="I24708" s="203"/>
      <c r="AZ24708" s="115"/>
    </row>
    <row r="24709" spans="9:52" s="180" customFormat="1" x14ac:dyDescent="0.25">
      <c r="I24709" s="203"/>
      <c r="AZ24709" s="115"/>
    </row>
    <row r="24710" spans="9:52" s="180" customFormat="1" x14ac:dyDescent="0.25">
      <c r="I24710" s="203"/>
      <c r="AZ24710" s="115"/>
    </row>
    <row r="24711" spans="9:52" s="180" customFormat="1" x14ac:dyDescent="0.25">
      <c r="I24711" s="203"/>
      <c r="AZ24711" s="115"/>
    </row>
    <row r="24712" spans="9:52" s="180" customFormat="1" x14ac:dyDescent="0.25">
      <c r="I24712" s="203"/>
      <c r="AZ24712" s="115"/>
    </row>
    <row r="24713" spans="9:52" s="180" customFormat="1" x14ac:dyDescent="0.25">
      <c r="I24713" s="203"/>
      <c r="AZ24713" s="115"/>
    </row>
    <row r="24714" spans="9:52" s="180" customFormat="1" x14ac:dyDescent="0.25">
      <c r="I24714" s="203"/>
      <c r="AZ24714" s="115"/>
    </row>
    <row r="24715" spans="9:52" s="180" customFormat="1" x14ac:dyDescent="0.25">
      <c r="I24715" s="203"/>
      <c r="AZ24715" s="115"/>
    </row>
    <row r="24716" spans="9:52" s="180" customFormat="1" x14ac:dyDescent="0.25">
      <c r="I24716" s="203"/>
      <c r="AZ24716" s="115"/>
    </row>
    <row r="24717" spans="9:52" s="180" customFormat="1" x14ac:dyDescent="0.25">
      <c r="I24717" s="203"/>
      <c r="AZ24717" s="115"/>
    </row>
    <row r="24718" spans="9:52" s="180" customFormat="1" x14ac:dyDescent="0.25">
      <c r="I24718" s="203"/>
      <c r="AZ24718" s="115"/>
    </row>
    <row r="24719" spans="9:52" s="180" customFormat="1" x14ac:dyDescent="0.25">
      <c r="I24719" s="203"/>
      <c r="AZ24719" s="115"/>
    </row>
    <row r="24720" spans="9:52" s="180" customFormat="1" x14ac:dyDescent="0.25">
      <c r="I24720" s="203"/>
      <c r="AZ24720" s="115"/>
    </row>
    <row r="24721" spans="9:52" s="180" customFormat="1" x14ac:dyDescent="0.25">
      <c r="I24721" s="203"/>
      <c r="AZ24721" s="115"/>
    </row>
    <row r="24722" spans="9:52" s="180" customFormat="1" x14ac:dyDescent="0.25">
      <c r="I24722" s="203"/>
      <c r="AZ24722" s="115"/>
    </row>
    <row r="24723" spans="9:52" s="180" customFormat="1" x14ac:dyDescent="0.25">
      <c r="I24723" s="203"/>
      <c r="AZ24723" s="115"/>
    </row>
    <row r="24724" spans="9:52" s="180" customFormat="1" x14ac:dyDescent="0.25">
      <c r="I24724" s="203"/>
      <c r="AZ24724" s="115"/>
    </row>
    <row r="24725" spans="9:52" s="180" customFormat="1" x14ac:dyDescent="0.25">
      <c r="I24725" s="203"/>
      <c r="AZ24725" s="115"/>
    </row>
    <row r="24726" spans="9:52" s="180" customFormat="1" x14ac:dyDescent="0.25">
      <c r="I24726" s="203"/>
      <c r="AZ24726" s="115"/>
    </row>
    <row r="24727" spans="9:52" s="180" customFormat="1" x14ac:dyDescent="0.25">
      <c r="I24727" s="203"/>
      <c r="AZ24727" s="115"/>
    </row>
    <row r="24728" spans="9:52" s="180" customFormat="1" x14ac:dyDescent="0.25">
      <c r="I24728" s="203"/>
      <c r="AZ24728" s="115"/>
    </row>
    <row r="24729" spans="9:52" s="180" customFormat="1" x14ac:dyDescent="0.25">
      <c r="I24729" s="203"/>
      <c r="AZ24729" s="115"/>
    </row>
    <row r="24730" spans="9:52" s="180" customFormat="1" x14ac:dyDescent="0.25">
      <c r="I24730" s="203"/>
      <c r="AZ24730" s="115"/>
    </row>
    <row r="24731" spans="9:52" s="180" customFormat="1" x14ac:dyDescent="0.25">
      <c r="I24731" s="203"/>
      <c r="AZ24731" s="115"/>
    </row>
    <row r="24732" spans="9:52" s="180" customFormat="1" x14ac:dyDescent="0.25">
      <c r="I24732" s="203"/>
      <c r="AZ24732" s="115"/>
    </row>
    <row r="24733" spans="9:52" s="180" customFormat="1" x14ac:dyDescent="0.25">
      <c r="I24733" s="203"/>
      <c r="AZ24733" s="115"/>
    </row>
    <row r="24734" spans="9:52" s="180" customFormat="1" x14ac:dyDescent="0.25">
      <c r="I24734" s="203"/>
      <c r="AZ24734" s="115"/>
    </row>
    <row r="24735" spans="9:52" s="180" customFormat="1" x14ac:dyDescent="0.25">
      <c r="I24735" s="203"/>
      <c r="AZ24735" s="115"/>
    </row>
    <row r="24736" spans="9:52" s="180" customFormat="1" x14ac:dyDescent="0.25">
      <c r="I24736" s="203"/>
      <c r="AZ24736" s="115"/>
    </row>
    <row r="24737" spans="9:52" s="180" customFormat="1" x14ac:dyDescent="0.25">
      <c r="I24737" s="203"/>
      <c r="AZ24737" s="115"/>
    </row>
    <row r="24738" spans="9:52" s="180" customFormat="1" x14ac:dyDescent="0.25">
      <c r="I24738" s="203"/>
      <c r="AZ24738" s="115"/>
    </row>
    <row r="24739" spans="9:52" s="180" customFormat="1" x14ac:dyDescent="0.25">
      <c r="I24739" s="203"/>
      <c r="AZ24739" s="115"/>
    </row>
    <row r="24740" spans="9:52" s="180" customFormat="1" x14ac:dyDescent="0.25">
      <c r="I24740" s="203"/>
      <c r="AZ24740" s="115"/>
    </row>
    <row r="24741" spans="9:52" s="180" customFormat="1" x14ac:dyDescent="0.25">
      <c r="I24741" s="203"/>
      <c r="AZ24741" s="115"/>
    </row>
    <row r="24742" spans="9:52" s="180" customFormat="1" x14ac:dyDescent="0.25">
      <c r="I24742" s="203"/>
      <c r="AZ24742" s="115"/>
    </row>
    <row r="24743" spans="9:52" s="180" customFormat="1" x14ac:dyDescent="0.25">
      <c r="I24743" s="203"/>
      <c r="AZ24743" s="115"/>
    </row>
    <row r="24744" spans="9:52" s="180" customFormat="1" x14ac:dyDescent="0.25">
      <c r="I24744" s="203"/>
      <c r="AZ24744" s="115"/>
    </row>
    <row r="24745" spans="9:52" s="180" customFormat="1" x14ac:dyDescent="0.25">
      <c r="I24745" s="203"/>
      <c r="AZ24745" s="115"/>
    </row>
    <row r="24746" spans="9:52" s="180" customFormat="1" x14ac:dyDescent="0.25">
      <c r="I24746" s="203"/>
      <c r="AZ24746" s="115"/>
    </row>
    <row r="24747" spans="9:52" s="180" customFormat="1" x14ac:dyDescent="0.25">
      <c r="I24747" s="203"/>
      <c r="AZ24747" s="115"/>
    </row>
    <row r="24748" spans="9:52" s="180" customFormat="1" x14ac:dyDescent="0.25">
      <c r="I24748" s="203"/>
      <c r="AZ24748" s="115"/>
    </row>
    <row r="24749" spans="9:52" s="180" customFormat="1" x14ac:dyDescent="0.25">
      <c r="I24749" s="203"/>
      <c r="AZ24749" s="115"/>
    </row>
    <row r="24750" spans="9:52" s="180" customFormat="1" x14ac:dyDescent="0.25">
      <c r="I24750" s="203"/>
      <c r="AZ24750" s="115"/>
    </row>
    <row r="24751" spans="9:52" s="180" customFormat="1" x14ac:dyDescent="0.25">
      <c r="I24751" s="203"/>
      <c r="AZ24751" s="115"/>
    </row>
    <row r="24752" spans="9:52" s="180" customFormat="1" x14ac:dyDescent="0.25">
      <c r="I24752" s="203"/>
      <c r="AZ24752" s="115"/>
    </row>
    <row r="24753" spans="9:52" s="180" customFormat="1" x14ac:dyDescent="0.25">
      <c r="I24753" s="203"/>
      <c r="AZ24753" s="115"/>
    </row>
    <row r="24754" spans="9:52" s="180" customFormat="1" x14ac:dyDescent="0.25">
      <c r="I24754" s="203"/>
      <c r="AZ24754" s="115"/>
    </row>
    <row r="24755" spans="9:52" s="180" customFormat="1" x14ac:dyDescent="0.25">
      <c r="I24755" s="203"/>
      <c r="AZ24755" s="115"/>
    </row>
    <row r="24756" spans="9:52" s="180" customFormat="1" x14ac:dyDescent="0.25">
      <c r="I24756" s="203"/>
      <c r="AZ24756" s="115"/>
    </row>
    <row r="24757" spans="9:52" s="180" customFormat="1" x14ac:dyDescent="0.25">
      <c r="I24757" s="203"/>
      <c r="AZ24757" s="115"/>
    </row>
    <row r="24758" spans="9:52" s="180" customFormat="1" x14ac:dyDescent="0.25">
      <c r="I24758" s="203"/>
      <c r="AZ24758" s="115"/>
    </row>
    <row r="24759" spans="9:52" s="180" customFormat="1" x14ac:dyDescent="0.25">
      <c r="I24759" s="203"/>
      <c r="AZ24759" s="115"/>
    </row>
    <row r="24760" spans="9:52" s="180" customFormat="1" x14ac:dyDescent="0.25">
      <c r="I24760" s="203"/>
      <c r="AZ24760" s="115"/>
    </row>
    <row r="24761" spans="9:52" s="180" customFormat="1" x14ac:dyDescent="0.25">
      <c r="I24761" s="203"/>
      <c r="AZ24761" s="115"/>
    </row>
    <row r="24762" spans="9:52" s="180" customFormat="1" x14ac:dyDescent="0.25">
      <c r="I24762" s="203"/>
      <c r="AZ24762" s="115"/>
    </row>
    <row r="24763" spans="9:52" s="180" customFormat="1" x14ac:dyDescent="0.25">
      <c r="I24763" s="203"/>
      <c r="AZ24763" s="115"/>
    </row>
    <row r="24764" spans="9:52" s="180" customFormat="1" x14ac:dyDescent="0.25">
      <c r="I24764" s="203"/>
      <c r="AZ24764" s="115"/>
    </row>
    <row r="24765" spans="9:52" s="180" customFormat="1" x14ac:dyDescent="0.25">
      <c r="I24765" s="203"/>
      <c r="AZ24765" s="115"/>
    </row>
    <row r="24766" spans="9:52" s="180" customFormat="1" x14ac:dyDescent="0.25">
      <c r="I24766" s="203"/>
      <c r="AZ24766" s="115"/>
    </row>
    <row r="24767" spans="9:52" s="180" customFormat="1" x14ac:dyDescent="0.25">
      <c r="I24767" s="203"/>
      <c r="AZ24767" s="115"/>
    </row>
    <row r="24768" spans="9:52" s="180" customFormat="1" x14ac:dyDescent="0.25">
      <c r="I24768" s="203"/>
      <c r="AZ24768" s="115"/>
    </row>
    <row r="24769" spans="9:52" s="180" customFormat="1" x14ac:dyDescent="0.25">
      <c r="I24769" s="203"/>
      <c r="AZ24769" s="115"/>
    </row>
    <row r="24770" spans="9:52" s="180" customFormat="1" x14ac:dyDescent="0.25">
      <c r="I24770" s="203"/>
      <c r="AZ24770" s="115"/>
    </row>
    <row r="24771" spans="9:52" s="180" customFormat="1" x14ac:dyDescent="0.25">
      <c r="I24771" s="203"/>
      <c r="AZ24771" s="115"/>
    </row>
    <row r="24772" spans="9:52" s="180" customFormat="1" x14ac:dyDescent="0.25">
      <c r="I24772" s="203"/>
      <c r="AZ24772" s="115"/>
    </row>
    <row r="24773" spans="9:52" s="180" customFormat="1" x14ac:dyDescent="0.25">
      <c r="I24773" s="203"/>
      <c r="AZ24773" s="115"/>
    </row>
    <row r="24774" spans="9:52" s="180" customFormat="1" x14ac:dyDescent="0.25">
      <c r="I24774" s="203"/>
      <c r="AZ24774" s="115"/>
    </row>
    <row r="24775" spans="9:52" s="180" customFormat="1" x14ac:dyDescent="0.25">
      <c r="I24775" s="203"/>
      <c r="AZ24775" s="115"/>
    </row>
    <row r="24776" spans="9:52" s="180" customFormat="1" x14ac:dyDescent="0.25">
      <c r="I24776" s="203"/>
      <c r="AZ24776" s="115"/>
    </row>
    <row r="24777" spans="9:52" s="180" customFormat="1" x14ac:dyDescent="0.25">
      <c r="I24777" s="203"/>
      <c r="AZ24777" s="115"/>
    </row>
    <row r="24778" spans="9:52" s="180" customFormat="1" x14ac:dyDescent="0.25">
      <c r="I24778" s="203"/>
      <c r="AZ24778" s="115"/>
    </row>
    <row r="24779" spans="9:52" s="180" customFormat="1" x14ac:dyDescent="0.25">
      <c r="I24779" s="203"/>
      <c r="AZ24779" s="115"/>
    </row>
    <row r="24780" spans="9:52" s="180" customFormat="1" x14ac:dyDescent="0.25">
      <c r="I24780" s="203"/>
      <c r="AZ24780" s="115"/>
    </row>
    <row r="24781" spans="9:52" s="180" customFormat="1" x14ac:dyDescent="0.25">
      <c r="I24781" s="203"/>
      <c r="AZ24781" s="115"/>
    </row>
    <row r="24782" spans="9:52" s="180" customFormat="1" x14ac:dyDescent="0.25">
      <c r="I24782" s="203"/>
      <c r="AZ24782" s="115"/>
    </row>
    <row r="24783" spans="9:52" s="180" customFormat="1" x14ac:dyDescent="0.25">
      <c r="I24783" s="203"/>
      <c r="AZ24783" s="115"/>
    </row>
    <row r="24784" spans="9:52" s="180" customFormat="1" x14ac:dyDescent="0.25">
      <c r="I24784" s="203"/>
      <c r="AZ24784" s="115"/>
    </row>
    <row r="24785" spans="9:52" s="180" customFormat="1" x14ac:dyDescent="0.25">
      <c r="I24785" s="203"/>
      <c r="AZ24785" s="115"/>
    </row>
    <row r="24786" spans="9:52" s="180" customFormat="1" x14ac:dyDescent="0.25">
      <c r="I24786" s="203"/>
      <c r="AZ24786" s="115"/>
    </row>
    <row r="24787" spans="9:52" s="180" customFormat="1" x14ac:dyDescent="0.25">
      <c r="I24787" s="203"/>
      <c r="AZ24787" s="115"/>
    </row>
    <row r="24788" spans="9:52" s="180" customFormat="1" x14ac:dyDescent="0.25">
      <c r="I24788" s="203"/>
      <c r="AZ24788" s="115"/>
    </row>
    <row r="24789" spans="9:52" s="180" customFormat="1" x14ac:dyDescent="0.25">
      <c r="I24789" s="203"/>
      <c r="AZ24789" s="115"/>
    </row>
    <row r="24790" spans="9:52" s="180" customFormat="1" x14ac:dyDescent="0.25">
      <c r="I24790" s="203"/>
      <c r="AZ24790" s="115"/>
    </row>
    <row r="24791" spans="9:52" s="180" customFormat="1" x14ac:dyDescent="0.25">
      <c r="I24791" s="203"/>
      <c r="AZ24791" s="115"/>
    </row>
    <row r="24792" spans="9:52" s="180" customFormat="1" x14ac:dyDescent="0.25">
      <c r="I24792" s="203"/>
      <c r="AZ24792" s="115"/>
    </row>
    <row r="24793" spans="9:52" s="180" customFormat="1" x14ac:dyDescent="0.25">
      <c r="I24793" s="203"/>
      <c r="AZ24793" s="115"/>
    </row>
    <row r="24794" spans="9:52" s="180" customFormat="1" x14ac:dyDescent="0.25">
      <c r="I24794" s="203"/>
      <c r="AZ24794" s="115"/>
    </row>
    <row r="24795" spans="9:52" s="180" customFormat="1" x14ac:dyDescent="0.25">
      <c r="I24795" s="203"/>
      <c r="AZ24795" s="115"/>
    </row>
    <row r="24796" spans="9:52" s="180" customFormat="1" x14ac:dyDescent="0.25">
      <c r="I24796" s="203"/>
      <c r="AZ24796" s="115"/>
    </row>
    <row r="24797" spans="9:52" s="180" customFormat="1" x14ac:dyDescent="0.25">
      <c r="I24797" s="203"/>
      <c r="AZ24797" s="115"/>
    </row>
    <row r="24798" spans="9:52" s="180" customFormat="1" x14ac:dyDescent="0.25">
      <c r="I24798" s="203"/>
      <c r="AZ24798" s="115"/>
    </row>
    <row r="24799" spans="9:52" s="180" customFormat="1" x14ac:dyDescent="0.25">
      <c r="I24799" s="203"/>
      <c r="AZ24799" s="115"/>
    </row>
    <row r="24800" spans="9:52" s="180" customFormat="1" x14ac:dyDescent="0.25">
      <c r="I24800" s="203"/>
      <c r="AZ24800" s="115"/>
    </row>
    <row r="24801" spans="9:52" s="180" customFormat="1" x14ac:dyDescent="0.25">
      <c r="I24801" s="203"/>
      <c r="AZ24801" s="115"/>
    </row>
    <row r="24802" spans="9:52" s="180" customFormat="1" x14ac:dyDescent="0.25">
      <c r="I24802" s="203"/>
      <c r="AZ24802" s="115"/>
    </row>
    <row r="24803" spans="9:52" s="180" customFormat="1" x14ac:dyDescent="0.25">
      <c r="I24803" s="203"/>
      <c r="AZ24803" s="115"/>
    </row>
    <row r="24804" spans="9:52" s="180" customFormat="1" x14ac:dyDescent="0.25">
      <c r="I24804" s="203"/>
      <c r="AZ24804" s="115"/>
    </row>
    <row r="24805" spans="9:52" s="180" customFormat="1" x14ac:dyDescent="0.25">
      <c r="I24805" s="203"/>
      <c r="AZ24805" s="115"/>
    </row>
    <row r="24806" spans="9:52" s="180" customFormat="1" x14ac:dyDescent="0.25">
      <c r="I24806" s="203"/>
      <c r="AZ24806" s="115"/>
    </row>
    <row r="24807" spans="9:52" s="180" customFormat="1" x14ac:dyDescent="0.25">
      <c r="I24807" s="203"/>
      <c r="AZ24807" s="115"/>
    </row>
    <row r="24808" spans="9:52" s="180" customFormat="1" x14ac:dyDescent="0.25">
      <c r="I24808" s="203"/>
      <c r="AZ24808" s="115"/>
    </row>
    <row r="24809" spans="9:52" s="180" customFormat="1" x14ac:dyDescent="0.25">
      <c r="I24809" s="203"/>
      <c r="AZ24809" s="115"/>
    </row>
    <row r="24810" spans="9:52" s="180" customFormat="1" x14ac:dyDescent="0.25">
      <c r="I24810" s="203"/>
      <c r="AZ24810" s="115"/>
    </row>
    <row r="24811" spans="9:52" s="180" customFormat="1" x14ac:dyDescent="0.25">
      <c r="I24811" s="203"/>
      <c r="AZ24811" s="115"/>
    </row>
    <row r="24812" spans="9:52" s="180" customFormat="1" x14ac:dyDescent="0.25">
      <c r="I24812" s="203"/>
      <c r="AZ24812" s="115"/>
    </row>
    <row r="24813" spans="9:52" s="180" customFormat="1" x14ac:dyDescent="0.25">
      <c r="I24813" s="203"/>
      <c r="AZ24813" s="115"/>
    </row>
    <row r="24814" spans="9:52" s="180" customFormat="1" x14ac:dyDescent="0.25">
      <c r="I24814" s="203"/>
      <c r="AZ24814" s="115"/>
    </row>
    <row r="24815" spans="9:52" s="180" customFormat="1" x14ac:dyDescent="0.25">
      <c r="I24815" s="203"/>
      <c r="AZ24815" s="115"/>
    </row>
    <row r="24816" spans="9:52" s="180" customFormat="1" x14ac:dyDescent="0.25">
      <c r="I24816" s="203"/>
      <c r="AZ24816" s="115"/>
    </row>
    <row r="24817" spans="9:52" s="180" customFormat="1" x14ac:dyDescent="0.25">
      <c r="I24817" s="203"/>
      <c r="AZ24817" s="115"/>
    </row>
    <row r="24818" spans="9:52" s="180" customFormat="1" x14ac:dyDescent="0.25">
      <c r="I24818" s="203"/>
      <c r="AZ24818" s="115"/>
    </row>
    <row r="24819" spans="9:52" s="180" customFormat="1" x14ac:dyDescent="0.25">
      <c r="I24819" s="203"/>
      <c r="AZ24819" s="115"/>
    </row>
    <row r="24820" spans="9:52" s="180" customFormat="1" x14ac:dyDescent="0.25">
      <c r="I24820" s="203"/>
      <c r="AZ24820" s="115"/>
    </row>
    <row r="24821" spans="9:52" s="180" customFormat="1" x14ac:dyDescent="0.25">
      <c r="I24821" s="203"/>
      <c r="AZ24821" s="115"/>
    </row>
    <row r="24822" spans="9:52" s="180" customFormat="1" x14ac:dyDescent="0.25">
      <c r="I24822" s="203"/>
      <c r="AZ24822" s="115"/>
    </row>
    <row r="24823" spans="9:52" s="180" customFormat="1" x14ac:dyDescent="0.25">
      <c r="I24823" s="203"/>
      <c r="AZ24823" s="115"/>
    </row>
    <row r="24824" spans="9:52" s="180" customFormat="1" x14ac:dyDescent="0.25">
      <c r="I24824" s="203"/>
      <c r="AZ24824" s="115"/>
    </row>
    <row r="24825" spans="9:52" s="180" customFormat="1" x14ac:dyDescent="0.25">
      <c r="I24825" s="203"/>
      <c r="AZ24825" s="115"/>
    </row>
    <row r="24826" spans="9:52" s="180" customFormat="1" x14ac:dyDescent="0.25">
      <c r="I24826" s="203"/>
      <c r="AZ24826" s="115"/>
    </row>
    <row r="24827" spans="9:52" s="180" customFormat="1" x14ac:dyDescent="0.25">
      <c r="I24827" s="203"/>
      <c r="AZ24827" s="115"/>
    </row>
    <row r="24828" spans="9:52" s="180" customFormat="1" x14ac:dyDescent="0.25">
      <c r="I24828" s="203"/>
      <c r="AZ24828" s="115"/>
    </row>
    <row r="24829" spans="9:52" s="180" customFormat="1" x14ac:dyDescent="0.25">
      <c r="I24829" s="203"/>
      <c r="AZ24829" s="115"/>
    </row>
    <row r="24830" spans="9:52" s="180" customFormat="1" x14ac:dyDescent="0.25">
      <c r="I24830" s="203"/>
      <c r="AZ24830" s="115"/>
    </row>
    <row r="24831" spans="9:52" s="180" customFormat="1" x14ac:dyDescent="0.25">
      <c r="I24831" s="203"/>
      <c r="AZ24831" s="115"/>
    </row>
    <row r="24832" spans="9:52" s="180" customFormat="1" x14ac:dyDescent="0.25">
      <c r="I24832" s="203"/>
      <c r="AZ24832" s="115"/>
    </row>
    <row r="24833" spans="9:52" s="180" customFormat="1" x14ac:dyDescent="0.25">
      <c r="I24833" s="203"/>
      <c r="AZ24833" s="115"/>
    </row>
    <row r="24834" spans="9:52" s="180" customFormat="1" x14ac:dyDescent="0.25">
      <c r="I24834" s="203"/>
      <c r="AZ24834" s="115"/>
    </row>
    <row r="24835" spans="9:52" s="180" customFormat="1" x14ac:dyDescent="0.25">
      <c r="I24835" s="203"/>
      <c r="AZ24835" s="115"/>
    </row>
    <row r="24836" spans="9:52" s="180" customFormat="1" x14ac:dyDescent="0.25">
      <c r="I24836" s="203"/>
      <c r="AZ24836" s="115"/>
    </row>
    <row r="24837" spans="9:52" s="180" customFormat="1" x14ac:dyDescent="0.25">
      <c r="I24837" s="203"/>
      <c r="AZ24837" s="115"/>
    </row>
    <row r="24838" spans="9:52" s="180" customFormat="1" x14ac:dyDescent="0.25">
      <c r="I24838" s="203"/>
      <c r="AZ24838" s="115"/>
    </row>
    <row r="24839" spans="9:52" s="180" customFormat="1" x14ac:dyDescent="0.25">
      <c r="I24839" s="203"/>
      <c r="AZ24839" s="115"/>
    </row>
    <row r="24840" spans="9:52" s="180" customFormat="1" x14ac:dyDescent="0.25">
      <c r="I24840" s="203"/>
      <c r="AZ24840" s="115"/>
    </row>
    <row r="24841" spans="9:52" s="180" customFormat="1" x14ac:dyDescent="0.25">
      <c r="I24841" s="203"/>
      <c r="AZ24841" s="115"/>
    </row>
    <row r="24842" spans="9:52" s="180" customFormat="1" x14ac:dyDescent="0.25">
      <c r="I24842" s="203"/>
      <c r="AZ24842" s="115"/>
    </row>
    <row r="24843" spans="9:52" s="180" customFormat="1" x14ac:dyDescent="0.25">
      <c r="I24843" s="203"/>
      <c r="AZ24843" s="115"/>
    </row>
    <row r="24844" spans="9:52" s="180" customFormat="1" x14ac:dyDescent="0.25">
      <c r="I24844" s="203"/>
      <c r="AZ24844" s="115"/>
    </row>
    <row r="24845" spans="9:52" s="180" customFormat="1" x14ac:dyDescent="0.25">
      <c r="I24845" s="203"/>
      <c r="AZ24845" s="115"/>
    </row>
    <row r="24846" spans="9:52" s="180" customFormat="1" x14ac:dyDescent="0.25">
      <c r="I24846" s="203"/>
      <c r="AZ24846" s="115"/>
    </row>
    <row r="24847" spans="9:52" s="180" customFormat="1" x14ac:dyDescent="0.25">
      <c r="I24847" s="203"/>
      <c r="AZ24847" s="115"/>
    </row>
    <row r="24848" spans="9:52" s="180" customFormat="1" x14ac:dyDescent="0.25">
      <c r="I24848" s="203"/>
      <c r="AZ24848" s="115"/>
    </row>
    <row r="24849" spans="9:52" s="180" customFormat="1" x14ac:dyDescent="0.25">
      <c r="I24849" s="203"/>
      <c r="AZ24849" s="115"/>
    </row>
    <row r="24850" spans="9:52" s="180" customFormat="1" x14ac:dyDescent="0.25">
      <c r="I24850" s="203"/>
      <c r="AZ24850" s="115"/>
    </row>
    <row r="24851" spans="9:52" s="180" customFormat="1" x14ac:dyDescent="0.25">
      <c r="I24851" s="203"/>
      <c r="AZ24851" s="115"/>
    </row>
    <row r="24852" spans="9:52" s="180" customFormat="1" x14ac:dyDescent="0.25">
      <c r="I24852" s="203"/>
      <c r="AZ24852" s="115"/>
    </row>
    <row r="24853" spans="9:52" s="180" customFormat="1" x14ac:dyDescent="0.25">
      <c r="I24853" s="203"/>
      <c r="AZ24853" s="115"/>
    </row>
    <row r="24854" spans="9:52" s="180" customFormat="1" x14ac:dyDescent="0.25">
      <c r="I24854" s="203"/>
      <c r="AZ24854" s="115"/>
    </row>
    <row r="24855" spans="9:52" s="180" customFormat="1" x14ac:dyDescent="0.25">
      <c r="I24855" s="203"/>
      <c r="AZ24855" s="115"/>
    </row>
    <row r="24856" spans="9:52" s="180" customFormat="1" x14ac:dyDescent="0.25">
      <c r="I24856" s="203"/>
      <c r="AZ24856" s="115"/>
    </row>
    <row r="24857" spans="9:52" s="180" customFormat="1" x14ac:dyDescent="0.25">
      <c r="I24857" s="203"/>
      <c r="AZ24857" s="115"/>
    </row>
    <row r="24858" spans="9:52" s="180" customFormat="1" x14ac:dyDescent="0.25">
      <c r="I24858" s="203"/>
      <c r="AZ24858" s="115"/>
    </row>
    <row r="24859" spans="9:52" s="180" customFormat="1" x14ac:dyDescent="0.25">
      <c r="I24859" s="203"/>
      <c r="AZ24859" s="115"/>
    </row>
    <row r="24860" spans="9:52" s="180" customFormat="1" x14ac:dyDescent="0.25">
      <c r="I24860" s="203"/>
      <c r="AZ24860" s="115"/>
    </row>
    <row r="24861" spans="9:52" s="180" customFormat="1" x14ac:dyDescent="0.25">
      <c r="I24861" s="203"/>
      <c r="AZ24861" s="115"/>
    </row>
    <row r="24862" spans="9:52" s="180" customFormat="1" x14ac:dyDescent="0.25">
      <c r="I24862" s="203"/>
      <c r="AZ24862" s="115"/>
    </row>
    <row r="24863" spans="9:52" s="180" customFormat="1" x14ac:dyDescent="0.25">
      <c r="I24863" s="203"/>
      <c r="AZ24863" s="115"/>
    </row>
    <row r="24864" spans="9:52" s="180" customFormat="1" x14ac:dyDescent="0.25">
      <c r="I24864" s="203"/>
      <c r="AZ24864" s="115"/>
    </row>
    <row r="24865" spans="9:52" s="180" customFormat="1" x14ac:dyDescent="0.25">
      <c r="I24865" s="203"/>
      <c r="AZ24865" s="115"/>
    </row>
    <row r="24866" spans="9:52" s="180" customFormat="1" x14ac:dyDescent="0.25">
      <c r="I24866" s="203"/>
      <c r="AZ24866" s="115"/>
    </row>
    <row r="24867" spans="9:52" s="180" customFormat="1" x14ac:dyDescent="0.25">
      <c r="I24867" s="203"/>
      <c r="AZ24867" s="115"/>
    </row>
    <row r="24868" spans="9:52" s="180" customFormat="1" x14ac:dyDescent="0.25">
      <c r="I24868" s="203"/>
      <c r="AZ24868" s="115"/>
    </row>
    <row r="24869" spans="9:52" s="180" customFormat="1" x14ac:dyDescent="0.25">
      <c r="I24869" s="203"/>
      <c r="AZ24869" s="115"/>
    </row>
    <row r="24870" spans="9:52" s="180" customFormat="1" x14ac:dyDescent="0.25">
      <c r="I24870" s="203"/>
      <c r="AZ24870" s="115"/>
    </row>
    <row r="24871" spans="9:52" s="180" customFormat="1" x14ac:dyDescent="0.25">
      <c r="I24871" s="203"/>
      <c r="AZ24871" s="115"/>
    </row>
    <row r="24872" spans="9:52" s="180" customFormat="1" x14ac:dyDescent="0.25">
      <c r="I24872" s="203"/>
      <c r="AZ24872" s="115"/>
    </row>
    <row r="24873" spans="9:52" s="180" customFormat="1" x14ac:dyDescent="0.25">
      <c r="I24873" s="203"/>
      <c r="AZ24873" s="115"/>
    </row>
    <row r="24874" spans="9:52" s="180" customFormat="1" x14ac:dyDescent="0.25">
      <c r="I24874" s="203"/>
      <c r="AZ24874" s="115"/>
    </row>
    <row r="24875" spans="9:52" s="180" customFormat="1" x14ac:dyDescent="0.25">
      <c r="I24875" s="203"/>
      <c r="AZ24875" s="115"/>
    </row>
    <row r="24876" spans="9:52" s="180" customFormat="1" x14ac:dyDescent="0.25">
      <c r="I24876" s="203"/>
      <c r="AZ24876" s="115"/>
    </row>
    <row r="24877" spans="9:52" s="180" customFormat="1" x14ac:dyDescent="0.25">
      <c r="I24877" s="203"/>
      <c r="AZ24877" s="115"/>
    </row>
    <row r="24878" spans="9:52" s="180" customFormat="1" x14ac:dyDescent="0.25">
      <c r="I24878" s="203"/>
      <c r="AZ24878" s="115"/>
    </row>
    <row r="24879" spans="9:52" s="180" customFormat="1" x14ac:dyDescent="0.25">
      <c r="I24879" s="203"/>
      <c r="AZ24879" s="115"/>
    </row>
    <row r="24880" spans="9:52" s="180" customFormat="1" x14ac:dyDescent="0.25">
      <c r="I24880" s="203"/>
      <c r="AZ24880" s="115"/>
    </row>
    <row r="24881" spans="9:52" s="180" customFormat="1" x14ac:dyDescent="0.25">
      <c r="I24881" s="203"/>
      <c r="AZ24881" s="115"/>
    </row>
    <row r="24882" spans="9:52" s="180" customFormat="1" x14ac:dyDescent="0.25">
      <c r="I24882" s="203"/>
      <c r="AZ24882" s="115"/>
    </row>
    <row r="24883" spans="9:52" s="180" customFormat="1" x14ac:dyDescent="0.25">
      <c r="I24883" s="203"/>
      <c r="AZ24883" s="115"/>
    </row>
    <row r="24884" spans="9:52" s="180" customFormat="1" x14ac:dyDescent="0.25">
      <c r="I24884" s="203"/>
      <c r="AZ24884" s="115"/>
    </row>
    <row r="24885" spans="9:52" s="180" customFormat="1" x14ac:dyDescent="0.25">
      <c r="I24885" s="203"/>
      <c r="AZ24885" s="115"/>
    </row>
    <row r="24886" spans="9:52" s="180" customFormat="1" x14ac:dyDescent="0.25">
      <c r="I24886" s="203"/>
      <c r="AZ24886" s="115"/>
    </row>
    <row r="24887" spans="9:52" s="180" customFormat="1" x14ac:dyDescent="0.25">
      <c r="I24887" s="203"/>
      <c r="AZ24887" s="115"/>
    </row>
    <row r="24888" spans="9:52" s="180" customFormat="1" x14ac:dyDescent="0.25">
      <c r="I24888" s="203"/>
      <c r="AZ24888" s="115"/>
    </row>
    <row r="24889" spans="9:52" s="180" customFormat="1" x14ac:dyDescent="0.25">
      <c r="I24889" s="203"/>
      <c r="AZ24889" s="115"/>
    </row>
    <row r="24890" spans="9:52" s="180" customFormat="1" x14ac:dyDescent="0.25">
      <c r="I24890" s="203"/>
      <c r="AZ24890" s="115"/>
    </row>
    <row r="24891" spans="9:52" s="180" customFormat="1" x14ac:dyDescent="0.25">
      <c r="I24891" s="203"/>
      <c r="AZ24891" s="115"/>
    </row>
    <row r="24892" spans="9:52" s="180" customFormat="1" x14ac:dyDescent="0.25">
      <c r="I24892" s="203"/>
      <c r="AZ24892" s="115"/>
    </row>
    <row r="24893" spans="9:52" s="180" customFormat="1" x14ac:dyDescent="0.25">
      <c r="I24893" s="203"/>
      <c r="AZ24893" s="115"/>
    </row>
    <row r="24894" spans="9:52" s="180" customFormat="1" x14ac:dyDescent="0.25">
      <c r="I24894" s="203"/>
      <c r="AZ24894" s="115"/>
    </row>
    <row r="24895" spans="9:52" s="180" customFormat="1" x14ac:dyDescent="0.25">
      <c r="I24895" s="203"/>
      <c r="AZ24895" s="115"/>
    </row>
    <row r="24896" spans="9:52" s="180" customFormat="1" x14ac:dyDescent="0.25">
      <c r="I24896" s="203"/>
      <c r="AZ24896" s="115"/>
    </row>
    <row r="24897" spans="9:52" s="180" customFormat="1" x14ac:dyDescent="0.25">
      <c r="I24897" s="203"/>
      <c r="AZ24897" s="115"/>
    </row>
    <row r="24898" spans="9:52" s="180" customFormat="1" x14ac:dyDescent="0.25">
      <c r="I24898" s="203"/>
      <c r="AZ24898" s="115"/>
    </row>
    <row r="24899" spans="9:52" s="180" customFormat="1" x14ac:dyDescent="0.25">
      <c r="I24899" s="203"/>
      <c r="AZ24899" s="115"/>
    </row>
    <row r="24900" spans="9:52" s="180" customFormat="1" x14ac:dyDescent="0.25">
      <c r="I24900" s="203"/>
      <c r="AZ24900" s="115"/>
    </row>
    <row r="24901" spans="9:52" s="180" customFormat="1" x14ac:dyDescent="0.25">
      <c r="I24901" s="203"/>
      <c r="AZ24901" s="115"/>
    </row>
    <row r="24902" spans="9:52" s="180" customFormat="1" x14ac:dyDescent="0.25">
      <c r="I24902" s="203"/>
      <c r="AZ24902" s="115"/>
    </row>
    <row r="24903" spans="9:52" s="180" customFormat="1" x14ac:dyDescent="0.25">
      <c r="I24903" s="203"/>
      <c r="AZ24903" s="115"/>
    </row>
    <row r="24904" spans="9:52" s="180" customFormat="1" x14ac:dyDescent="0.25">
      <c r="I24904" s="203"/>
      <c r="AZ24904" s="115"/>
    </row>
    <row r="24905" spans="9:52" s="180" customFormat="1" x14ac:dyDescent="0.25">
      <c r="I24905" s="203"/>
      <c r="AZ24905" s="115"/>
    </row>
    <row r="24906" spans="9:52" s="180" customFormat="1" x14ac:dyDescent="0.25">
      <c r="I24906" s="203"/>
      <c r="AZ24906" s="115"/>
    </row>
    <row r="24907" spans="9:52" s="180" customFormat="1" x14ac:dyDescent="0.25">
      <c r="I24907" s="203"/>
      <c r="AZ24907" s="115"/>
    </row>
    <row r="24908" spans="9:52" s="180" customFormat="1" x14ac:dyDescent="0.25">
      <c r="I24908" s="203"/>
      <c r="AZ24908" s="115"/>
    </row>
    <row r="24909" spans="9:52" s="180" customFormat="1" x14ac:dyDescent="0.25">
      <c r="I24909" s="203"/>
      <c r="AZ24909" s="115"/>
    </row>
    <row r="24910" spans="9:52" s="180" customFormat="1" x14ac:dyDescent="0.25">
      <c r="I24910" s="203"/>
      <c r="AZ24910" s="115"/>
    </row>
    <row r="24911" spans="9:52" s="180" customFormat="1" x14ac:dyDescent="0.25">
      <c r="I24911" s="203"/>
      <c r="AZ24911" s="115"/>
    </row>
    <row r="24912" spans="9:52" s="180" customFormat="1" x14ac:dyDescent="0.25">
      <c r="I24912" s="203"/>
      <c r="AZ24912" s="115"/>
    </row>
    <row r="24913" spans="9:52" s="180" customFormat="1" x14ac:dyDescent="0.25">
      <c r="I24913" s="203"/>
      <c r="AZ24913" s="115"/>
    </row>
    <row r="24914" spans="9:52" s="180" customFormat="1" x14ac:dyDescent="0.25">
      <c r="I24914" s="203"/>
      <c r="AZ24914" s="115"/>
    </row>
    <row r="24915" spans="9:52" s="180" customFormat="1" x14ac:dyDescent="0.25">
      <c r="I24915" s="203"/>
      <c r="AZ24915" s="115"/>
    </row>
    <row r="24916" spans="9:52" s="180" customFormat="1" x14ac:dyDescent="0.25">
      <c r="I24916" s="203"/>
      <c r="AZ24916" s="115"/>
    </row>
    <row r="24917" spans="9:52" s="180" customFormat="1" x14ac:dyDescent="0.25">
      <c r="I24917" s="203"/>
      <c r="AZ24917" s="115"/>
    </row>
    <row r="24918" spans="9:52" s="180" customFormat="1" x14ac:dyDescent="0.25">
      <c r="I24918" s="203"/>
      <c r="AZ24918" s="115"/>
    </row>
    <row r="24919" spans="9:52" s="180" customFormat="1" x14ac:dyDescent="0.25">
      <c r="I24919" s="203"/>
      <c r="AZ24919" s="115"/>
    </row>
    <row r="24920" spans="9:52" s="180" customFormat="1" x14ac:dyDescent="0.25">
      <c r="I24920" s="203"/>
      <c r="AZ24920" s="115"/>
    </row>
    <row r="24921" spans="9:52" s="180" customFormat="1" x14ac:dyDescent="0.25">
      <c r="I24921" s="203"/>
      <c r="AZ24921" s="115"/>
    </row>
    <row r="24922" spans="9:52" s="180" customFormat="1" x14ac:dyDescent="0.25">
      <c r="I24922" s="203"/>
      <c r="AZ24922" s="115"/>
    </row>
    <row r="24923" spans="9:52" s="180" customFormat="1" x14ac:dyDescent="0.25">
      <c r="I24923" s="203"/>
      <c r="AZ24923" s="115"/>
    </row>
    <row r="24924" spans="9:52" s="180" customFormat="1" x14ac:dyDescent="0.25">
      <c r="I24924" s="203"/>
      <c r="AZ24924" s="115"/>
    </row>
    <row r="24925" spans="9:52" s="180" customFormat="1" x14ac:dyDescent="0.25">
      <c r="I24925" s="203"/>
      <c r="AZ24925" s="115"/>
    </row>
    <row r="24926" spans="9:52" s="180" customFormat="1" x14ac:dyDescent="0.25">
      <c r="I24926" s="203"/>
      <c r="AZ24926" s="115"/>
    </row>
    <row r="24927" spans="9:52" s="180" customFormat="1" x14ac:dyDescent="0.25">
      <c r="I24927" s="203"/>
      <c r="AZ24927" s="115"/>
    </row>
    <row r="24928" spans="9:52" s="180" customFormat="1" x14ac:dyDescent="0.25">
      <c r="I24928" s="203"/>
      <c r="AZ24928" s="115"/>
    </row>
    <row r="24929" spans="9:52" s="180" customFormat="1" x14ac:dyDescent="0.25">
      <c r="I24929" s="203"/>
      <c r="AZ24929" s="115"/>
    </row>
    <row r="24930" spans="9:52" s="180" customFormat="1" x14ac:dyDescent="0.25">
      <c r="I24930" s="203"/>
      <c r="AZ24930" s="115"/>
    </row>
    <row r="24931" spans="9:52" s="180" customFormat="1" x14ac:dyDescent="0.25">
      <c r="I24931" s="203"/>
      <c r="AZ24931" s="115"/>
    </row>
    <row r="24932" spans="9:52" s="180" customFormat="1" x14ac:dyDescent="0.25">
      <c r="I24932" s="203"/>
      <c r="AZ24932" s="115"/>
    </row>
    <row r="24933" spans="9:52" s="180" customFormat="1" x14ac:dyDescent="0.25">
      <c r="I24933" s="203"/>
      <c r="AZ24933" s="115"/>
    </row>
    <row r="24934" spans="9:52" s="180" customFormat="1" x14ac:dyDescent="0.25">
      <c r="I24934" s="203"/>
      <c r="AZ24934" s="115"/>
    </row>
    <row r="24935" spans="9:52" s="180" customFormat="1" x14ac:dyDescent="0.25">
      <c r="I24935" s="203"/>
      <c r="AZ24935" s="115"/>
    </row>
    <row r="24936" spans="9:52" s="180" customFormat="1" x14ac:dyDescent="0.25">
      <c r="I24936" s="203"/>
      <c r="AZ24936" s="115"/>
    </row>
    <row r="24937" spans="9:52" s="180" customFormat="1" x14ac:dyDescent="0.25">
      <c r="I24937" s="203"/>
      <c r="AZ24937" s="115"/>
    </row>
    <row r="24938" spans="9:52" s="180" customFormat="1" x14ac:dyDescent="0.25">
      <c r="I24938" s="203"/>
      <c r="AZ24938" s="115"/>
    </row>
    <row r="24939" spans="9:52" s="180" customFormat="1" x14ac:dyDescent="0.25">
      <c r="I24939" s="203"/>
      <c r="AZ24939" s="115"/>
    </row>
    <row r="24940" spans="9:52" s="180" customFormat="1" x14ac:dyDescent="0.25">
      <c r="I24940" s="203"/>
      <c r="AZ24940" s="115"/>
    </row>
    <row r="24941" spans="9:52" s="180" customFormat="1" x14ac:dyDescent="0.25">
      <c r="I24941" s="203"/>
      <c r="AZ24941" s="115"/>
    </row>
    <row r="24942" spans="9:52" s="180" customFormat="1" x14ac:dyDescent="0.25">
      <c r="I24942" s="203"/>
      <c r="AZ24942" s="115"/>
    </row>
    <row r="24943" spans="9:52" s="180" customFormat="1" x14ac:dyDescent="0.25">
      <c r="I24943" s="203"/>
      <c r="AZ24943" s="115"/>
    </row>
    <row r="24944" spans="9:52" s="180" customFormat="1" x14ac:dyDescent="0.25">
      <c r="I24944" s="203"/>
      <c r="AZ24944" s="115"/>
    </row>
    <row r="24945" spans="9:52" s="180" customFormat="1" x14ac:dyDescent="0.25">
      <c r="I24945" s="203"/>
      <c r="AZ24945" s="115"/>
    </row>
    <row r="24946" spans="9:52" s="180" customFormat="1" x14ac:dyDescent="0.25">
      <c r="I24946" s="203"/>
      <c r="AZ24946" s="115"/>
    </row>
    <row r="24947" spans="9:52" s="180" customFormat="1" x14ac:dyDescent="0.25">
      <c r="I24947" s="203"/>
      <c r="AZ24947" s="115"/>
    </row>
    <row r="24948" spans="9:52" s="180" customFormat="1" x14ac:dyDescent="0.25">
      <c r="I24948" s="203"/>
      <c r="AZ24948" s="115"/>
    </row>
    <row r="24949" spans="9:52" s="180" customFormat="1" x14ac:dyDescent="0.25">
      <c r="I24949" s="203"/>
      <c r="AZ24949" s="115"/>
    </row>
    <row r="24950" spans="9:52" s="180" customFormat="1" x14ac:dyDescent="0.25">
      <c r="I24950" s="203"/>
      <c r="AZ24950" s="115"/>
    </row>
    <row r="24951" spans="9:52" s="180" customFormat="1" x14ac:dyDescent="0.25">
      <c r="I24951" s="203"/>
      <c r="AZ24951" s="115"/>
    </row>
    <row r="24952" spans="9:52" s="180" customFormat="1" x14ac:dyDescent="0.25">
      <c r="I24952" s="203"/>
      <c r="AZ24952" s="115"/>
    </row>
    <row r="24953" spans="9:52" s="180" customFormat="1" x14ac:dyDescent="0.25">
      <c r="I24953" s="203"/>
      <c r="AZ24953" s="115"/>
    </row>
    <row r="24954" spans="9:52" s="180" customFormat="1" x14ac:dyDescent="0.25">
      <c r="I24954" s="203"/>
      <c r="AZ24954" s="115"/>
    </row>
    <row r="24955" spans="9:52" s="180" customFormat="1" x14ac:dyDescent="0.25">
      <c r="I24955" s="203"/>
      <c r="AZ24955" s="115"/>
    </row>
    <row r="24956" spans="9:52" s="180" customFormat="1" x14ac:dyDescent="0.25">
      <c r="I24956" s="203"/>
      <c r="AZ24956" s="115"/>
    </row>
    <row r="24957" spans="9:52" s="180" customFormat="1" x14ac:dyDescent="0.25">
      <c r="I24957" s="203"/>
      <c r="AZ24957" s="115"/>
    </row>
    <row r="24958" spans="9:52" s="180" customFormat="1" x14ac:dyDescent="0.25">
      <c r="I24958" s="203"/>
      <c r="AZ24958" s="115"/>
    </row>
    <row r="24959" spans="9:52" s="180" customFormat="1" x14ac:dyDescent="0.25">
      <c r="I24959" s="203"/>
      <c r="AZ24959" s="115"/>
    </row>
    <row r="24960" spans="9:52" s="180" customFormat="1" x14ac:dyDescent="0.25">
      <c r="I24960" s="203"/>
      <c r="AZ24960" s="115"/>
    </row>
    <row r="24961" spans="9:52" s="180" customFormat="1" x14ac:dyDescent="0.25">
      <c r="I24961" s="203"/>
      <c r="AZ24961" s="115"/>
    </row>
    <row r="24962" spans="9:52" s="180" customFormat="1" x14ac:dyDescent="0.25">
      <c r="I24962" s="203"/>
      <c r="AZ24962" s="115"/>
    </row>
    <row r="24963" spans="9:52" s="180" customFormat="1" x14ac:dyDescent="0.25">
      <c r="I24963" s="203"/>
      <c r="AZ24963" s="115"/>
    </row>
    <row r="24964" spans="9:52" s="180" customFormat="1" x14ac:dyDescent="0.25">
      <c r="I24964" s="203"/>
      <c r="AZ24964" s="115"/>
    </row>
    <row r="24965" spans="9:52" s="180" customFormat="1" x14ac:dyDescent="0.25">
      <c r="I24965" s="203"/>
      <c r="AZ24965" s="115"/>
    </row>
    <row r="24966" spans="9:52" s="180" customFormat="1" x14ac:dyDescent="0.25">
      <c r="I24966" s="203"/>
      <c r="AZ24966" s="115"/>
    </row>
    <row r="24967" spans="9:52" s="180" customFormat="1" x14ac:dyDescent="0.25">
      <c r="I24967" s="203"/>
      <c r="AZ24967" s="115"/>
    </row>
    <row r="24968" spans="9:52" s="180" customFormat="1" x14ac:dyDescent="0.25">
      <c r="I24968" s="203"/>
      <c r="AZ24968" s="115"/>
    </row>
    <row r="24969" spans="9:52" s="180" customFormat="1" x14ac:dyDescent="0.25">
      <c r="I24969" s="203"/>
      <c r="AZ24969" s="115"/>
    </row>
    <row r="24970" spans="9:52" s="180" customFormat="1" x14ac:dyDescent="0.25">
      <c r="I24970" s="203"/>
      <c r="AZ24970" s="115"/>
    </row>
    <row r="24971" spans="9:52" s="180" customFormat="1" x14ac:dyDescent="0.25">
      <c r="I24971" s="203"/>
      <c r="AZ24971" s="115"/>
    </row>
    <row r="24972" spans="9:52" s="180" customFormat="1" x14ac:dyDescent="0.25">
      <c r="I24972" s="203"/>
      <c r="AZ24972" s="115"/>
    </row>
    <row r="24973" spans="9:52" s="180" customFormat="1" x14ac:dyDescent="0.25">
      <c r="I24973" s="203"/>
      <c r="AZ24973" s="115"/>
    </row>
    <row r="24974" spans="9:52" s="180" customFormat="1" x14ac:dyDescent="0.25">
      <c r="I24974" s="203"/>
      <c r="AZ24974" s="115"/>
    </row>
    <row r="24975" spans="9:52" s="180" customFormat="1" x14ac:dyDescent="0.25">
      <c r="I24975" s="203"/>
      <c r="AZ24975" s="115"/>
    </row>
    <row r="24976" spans="9:52" s="180" customFormat="1" x14ac:dyDescent="0.25">
      <c r="I24976" s="203"/>
      <c r="AZ24976" s="115"/>
    </row>
    <row r="24977" spans="9:52" s="180" customFormat="1" x14ac:dyDescent="0.25">
      <c r="I24977" s="203"/>
      <c r="AZ24977" s="115"/>
    </row>
    <row r="24978" spans="9:52" s="180" customFormat="1" x14ac:dyDescent="0.25">
      <c r="I24978" s="203"/>
      <c r="AZ24978" s="115"/>
    </row>
    <row r="24979" spans="9:52" s="180" customFormat="1" x14ac:dyDescent="0.25">
      <c r="I24979" s="203"/>
      <c r="AZ24979" s="115"/>
    </row>
    <row r="24980" spans="9:52" s="180" customFormat="1" x14ac:dyDescent="0.25">
      <c r="I24980" s="203"/>
      <c r="AZ24980" s="115"/>
    </row>
    <row r="24981" spans="9:52" s="180" customFormat="1" x14ac:dyDescent="0.25">
      <c r="I24981" s="203"/>
      <c r="AZ24981" s="115"/>
    </row>
    <row r="24982" spans="9:52" s="180" customFormat="1" x14ac:dyDescent="0.25">
      <c r="I24982" s="203"/>
      <c r="AZ24982" s="115"/>
    </row>
    <row r="24983" spans="9:52" s="180" customFormat="1" x14ac:dyDescent="0.25">
      <c r="I24983" s="203"/>
      <c r="AZ24983" s="115"/>
    </row>
    <row r="24984" spans="9:52" s="180" customFormat="1" x14ac:dyDescent="0.25">
      <c r="I24984" s="203"/>
      <c r="AZ24984" s="115"/>
    </row>
    <row r="24985" spans="9:52" s="180" customFormat="1" x14ac:dyDescent="0.25">
      <c r="I24985" s="203"/>
      <c r="AZ24985" s="115"/>
    </row>
    <row r="24986" spans="9:52" s="180" customFormat="1" x14ac:dyDescent="0.25">
      <c r="I24986" s="203"/>
      <c r="AZ24986" s="115"/>
    </row>
    <row r="24987" spans="9:52" s="180" customFormat="1" x14ac:dyDescent="0.25">
      <c r="I24987" s="203"/>
      <c r="AZ24987" s="115"/>
    </row>
    <row r="24988" spans="9:52" s="180" customFormat="1" x14ac:dyDescent="0.25">
      <c r="I24988" s="203"/>
      <c r="AZ24988" s="115"/>
    </row>
    <row r="24989" spans="9:52" s="180" customFormat="1" x14ac:dyDescent="0.25">
      <c r="I24989" s="203"/>
      <c r="AZ24989" s="115"/>
    </row>
    <row r="24990" spans="9:52" s="180" customFormat="1" x14ac:dyDescent="0.25">
      <c r="I24990" s="203"/>
      <c r="AZ24990" s="115"/>
    </row>
    <row r="24991" spans="9:52" s="180" customFormat="1" x14ac:dyDescent="0.25">
      <c r="I24991" s="203"/>
      <c r="AZ24991" s="115"/>
    </row>
    <row r="24992" spans="9:52" s="180" customFormat="1" x14ac:dyDescent="0.25">
      <c r="I24992" s="203"/>
      <c r="AZ24992" s="115"/>
    </row>
    <row r="24993" spans="9:52" s="180" customFormat="1" x14ac:dyDescent="0.25">
      <c r="I24993" s="203"/>
      <c r="AZ24993" s="115"/>
    </row>
    <row r="24994" spans="9:52" s="180" customFormat="1" x14ac:dyDescent="0.25">
      <c r="I24994" s="203"/>
      <c r="AZ24994" s="115"/>
    </row>
    <row r="24995" spans="9:52" s="180" customFormat="1" x14ac:dyDescent="0.25">
      <c r="I24995" s="203"/>
      <c r="AZ24995" s="115"/>
    </row>
    <row r="24996" spans="9:52" s="180" customFormat="1" x14ac:dyDescent="0.25">
      <c r="I24996" s="203"/>
      <c r="AZ24996" s="115"/>
    </row>
    <row r="24997" spans="9:52" s="180" customFormat="1" x14ac:dyDescent="0.25">
      <c r="I24997" s="203"/>
      <c r="AZ24997" s="115"/>
    </row>
    <row r="24998" spans="9:52" s="180" customFormat="1" x14ac:dyDescent="0.25">
      <c r="I24998" s="203"/>
      <c r="AZ24998" s="115"/>
    </row>
    <row r="24999" spans="9:52" s="180" customFormat="1" x14ac:dyDescent="0.25">
      <c r="I24999" s="203"/>
      <c r="AZ24999" s="115"/>
    </row>
    <row r="25000" spans="9:52" s="180" customFormat="1" x14ac:dyDescent="0.25">
      <c r="I25000" s="203"/>
      <c r="AZ25000" s="115"/>
    </row>
    <row r="25001" spans="9:52" s="180" customFormat="1" x14ac:dyDescent="0.25">
      <c r="I25001" s="203"/>
      <c r="AZ25001" s="115"/>
    </row>
    <row r="25002" spans="9:52" s="180" customFormat="1" x14ac:dyDescent="0.25">
      <c r="I25002" s="203"/>
      <c r="AZ25002" s="115"/>
    </row>
    <row r="25003" spans="9:52" s="180" customFormat="1" x14ac:dyDescent="0.25">
      <c r="I25003" s="203"/>
      <c r="AZ25003" s="115"/>
    </row>
    <row r="25004" spans="9:52" s="180" customFormat="1" x14ac:dyDescent="0.25">
      <c r="I25004" s="203"/>
      <c r="AZ25004" s="115"/>
    </row>
    <row r="25005" spans="9:52" s="180" customFormat="1" x14ac:dyDescent="0.25">
      <c r="I25005" s="203"/>
      <c r="AZ25005" s="115"/>
    </row>
    <row r="25006" spans="9:52" s="180" customFormat="1" x14ac:dyDescent="0.25">
      <c r="I25006" s="203"/>
      <c r="AZ25006" s="115"/>
    </row>
    <row r="25007" spans="9:52" s="180" customFormat="1" x14ac:dyDescent="0.25">
      <c r="I25007" s="203"/>
      <c r="AZ25007" s="115"/>
    </row>
    <row r="25008" spans="9:52" s="180" customFormat="1" x14ac:dyDescent="0.25">
      <c r="I25008" s="203"/>
      <c r="AZ25008" s="115"/>
    </row>
    <row r="25009" spans="9:52" s="180" customFormat="1" x14ac:dyDescent="0.25">
      <c r="I25009" s="203"/>
      <c r="AZ25009" s="115"/>
    </row>
    <row r="25010" spans="9:52" s="180" customFormat="1" x14ac:dyDescent="0.25">
      <c r="I25010" s="203"/>
      <c r="AZ25010" s="115"/>
    </row>
    <row r="25011" spans="9:52" s="180" customFormat="1" x14ac:dyDescent="0.25">
      <c r="I25011" s="203"/>
      <c r="AZ25011" s="115"/>
    </row>
    <row r="25012" spans="9:52" s="180" customFormat="1" x14ac:dyDescent="0.25">
      <c r="I25012" s="203"/>
      <c r="AZ25012" s="115"/>
    </row>
    <row r="25013" spans="9:52" s="180" customFormat="1" x14ac:dyDescent="0.25">
      <c r="I25013" s="203"/>
      <c r="AZ25013" s="115"/>
    </row>
    <row r="25014" spans="9:52" s="180" customFormat="1" x14ac:dyDescent="0.25">
      <c r="I25014" s="203"/>
      <c r="AZ25014" s="115"/>
    </row>
    <row r="25015" spans="9:52" s="180" customFormat="1" x14ac:dyDescent="0.25">
      <c r="I25015" s="203"/>
      <c r="AZ25015" s="115"/>
    </row>
    <row r="25016" spans="9:52" s="180" customFormat="1" x14ac:dyDescent="0.25">
      <c r="I25016" s="203"/>
      <c r="AZ25016" s="115"/>
    </row>
    <row r="25017" spans="9:52" s="180" customFormat="1" x14ac:dyDescent="0.25">
      <c r="I25017" s="203"/>
      <c r="AZ25017" s="115"/>
    </row>
    <row r="25018" spans="9:52" s="180" customFormat="1" x14ac:dyDescent="0.25">
      <c r="I25018" s="203"/>
      <c r="AZ25018" s="115"/>
    </row>
    <row r="25019" spans="9:52" s="180" customFormat="1" x14ac:dyDescent="0.25">
      <c r="I25019" s="203"/>
      <c r="AZ25019" s="115"/>
    </row>
    <row r="25020" spans="9:52" s="180" customFormat="1" x14ac:dyDescent="0.25">
      <c r="I25020" s="203"/>
      <c r="AZ25020" s="115"/>
    </row>
    <row r="25021" spans="9:52" s="180" customFormat="1" x14ac:dyDescent="0.25">
      <c r="I25021" s="203"/>
      <c r="AZ25021" s="115"/>
    </row>
    <row r="25022" spans="9:52" s="180" customFormat="1" x14ac:dyDescent="0.25">
      <c r="I25022" s="203"/>
      <c r="AZ25022" s="115"/>
    </row>
    <row r="25023" spans="9:52" s="180" customFormat="1" x14ac:dyDescent="0.25">
      <c r="I25023" s="203"/>
      <c r="AZ25023" s="115"/>
    </row>
    <row r="25024" spans="9:52" s="180" customFormat="1" x14ac:dyDescent="0.25">
      <c r="I25024" s="203"/>
      <c r="AZ25024" s="115"/>
    </row>
    <row r="25025" spans="9:52" s="180" customFormat="1" x14ac:dyDescent="0.25">
      <c r="I25025" s="203"/>
      <c r="AZ25025" s="115"/>
    </row>
    <row r="25026" spans="9:52" s="180" customFormat="1" x14ac:dyDescent="0.25">
      <c r="I25026" s="203"/>
      <c r="AZ25026" s="115"/>
    </row>
    <row r="25027" spans="9:52" s="180" customFormat="1" x14ac:dyDescent="0.25">
      <c r="I25027" s="203"/>
      <c r="AZ25027" s="115"/>
    </row>
    <row r="25028" spans="9:52" s="180" customFormat="1" x14ac:dyDescent="0.25">
      <c r="I25028" s="203"/>
      <c r="AZ25028" s="115"/>
    </row>
    <row r="25029" spans="9:52" s="180" customFormat="1" x14ac:dyDescent="0.25">
      <c r="I25029" s="203"/>
      <c r="AZ25029" s="115"/>
    </row>
    <row r="25030" spans="9:52" s="180" customFormat="1" x14ac:dyDescent="0.25">
      <c r="I25030" s="203"/>
      <c r="AZ25030" s="115"/>
    </row>
    <row r="25031" spans="9:52" s="180" customFormat="1" x14ac:dyDescent="0.25">
      <c r="I25031" s="203"/>
      <c r="AZ25031" s="115"/>
    </row>
    <row r="25032" spans="9:52" s="180" customFormat="1" x14ac:dyDescent="0.25">
      <c r="I25032" s="203"/>
      <c r="AZ25032" s="115"/>
    </row>
    <row r="25033" spans="9:52" s="180" customFormat="1" x14ac:dyDescent="0.25">
      <c r="I25033" s="203"/>
      <c r="AZ25033" s="115"/>
    </row>
    <row r="25034" spans="9:52" s="180" customFormat="1" x14ac:dyDescent="0.25">
      <c r="I25034" s="203"/>
      <c r="AZ25034" s="115"/>
    </row>
    <row r="25035" spans="9:52" s="180" customFormat="1" x14ac:dyDescent="0.25">
      <c r="I25035" s="203"/>
      <c r="AZ25035" s="115"/>
    </row>
    <row r="25036" spans="9:52" s="180" customFormat="1" x14ac:dyDescent="0.25">
      <c r="I25036" s="203"/>
      <c r="AZ25036" s="115"/>
    </row>
    <row r="25037" spans="9:52" s="180" customFormat="1" x14ac:dyDescent="0.25">
      <c r="I25037" s="203"/>
      <c r="AZ25037" s="115"/>
    </row>
    <row r="25038" spans="9:52" s="180" customFormat="1" x14ac:dyDescent="0.25">
      <c r="I25038" s="203"/>
      <c r="AZ25038" s="115"/>
    </row>
    <row r="25039" spans="9:52" s="180" customFormat="1" x14ac:dyDescent="0.25">
      <c r="I25039" s="203"/>
      <c r="AZ25039" s="115"/>
    </row>
    <row r="25040" spans="9:52" s="180" customFormat="1" x14ac:dyDescent="0.25">
      <c r="I25040" s="203"/>
      <c r="AZ25040" s="115"/>
    </row>
    <row r="25041" spans="9:52" s="180" customFormat="1" x14ac:dyDescent="0.25">
      <c r="I25041" s="203"/>
      <c r="AZ25041" s="115"/>
    </row>
    <row r="25042" spans="9:52" s="180" customFormat="1" x14ac:dyDescent="0.25">
      <c r="I25042" s="203"/>
      <c r="AZ25042" s="115"/>
    </row>
    <row r="25043" spans="9:52" s="180" customFormat="1" x14ac:dyDescent="0.25">
      <c r="I25043" s="203"/>
      <c r="AZ25043" s="115"/>
    </row>
    <row r="25044" spans="9:52" s="180" customFormat="1" x14ac:dyDescent="0.25">
      <c r="I25044" s="203"/>
      <c r="AZ25044" s="115"/>
    </row>
    <row r="25045" spans="9:52" s="180" customFormat="1" x14ac:dyDescent="0.25">
      <c r="I25045" s="203"/>
      <c r="AZ25045" s="115"/>
    </row>
    <row r="25046" spans="9:52" s="180" customFormat="1" x14ac:dyDescent="0.25">
      <c r="I25046" s="203"/>
      <c r="AZ25046" s="115"/>
    </row>
    <row r="25047" spans="9:52" s="180" customFormat="1" x14ac:dyDescent="0.25">
      <c r="I25047" s="203"/>
      <c r="AZ25047" s="115"/>
    </row>
    <row r="25048" spans="9:52" s="180" customFormat="1" x14ac:dyDescent="0.25">
      <c r="I25048" s="203"/>
      <c r="AZ25048" s="115"/>
    </row>
    <row r="25049" spans="9:52" s="180" customFormat="1" x14ac:dyDescent="0.25">
      <c r="I25049" s="203"/>
      <c r="AZ25049" s="115"/>
    </row>
    <row r="25050" spans="9:52" s="180" customFormat="1" x14ac:dyDescent="0.25">
      <c r="I25050" s="203"/>
      <c r="AZ25050" s="115"/>
    </row>
    <row r="25051" spans="9:52" s="180" customFormat="1" x14ac:dyDescent="0.25">
      <c r="I25051" s="203"/>
      <c r="AZ25051" s="115"/>
    </row>
    <row r="25052" spans="9:52" s="180" customFormat="1" x14ac:dyDescent="0.25">
      <c r="I25052" s="203"/>
      <c r="AZ25052" s="115"/>
    </row>
    <row r="25053" spans="9:52" s="180" customFormat="1" x14ac:dyDescent="0.25">
      <c r="I25053" s="203"/>
      <c r="AZ25053" s="115"/>
    </row>
    <row r="25054" spans="9:52" s="180" customFormat="1" x14ac:dyDescent="0.25">
      <c r="I25054" s="203"/>
      <c r="AZ25054" s="115"/>
    </row>
    <row r="25055" spans="9:52" s="180" customFormat="1" x14ac:dyDescent="0.25">
      <c r="I25055" s="203"/>
      <c r="AZ25055" s="115"/>
    </row>
    <row r="25056" spans="9:52" s="180" customFormat="1" x14ac:dyDescent="0.25">
      <c r="I25056" s="203"/>
      <c r="AZ25056" s="115"/>
    </row>
    <row r="25057" spans="9:52" s="180" customFormat="1" x14ac:dyDescent="0.25">
      <c r="I25057" s="203"/>
      <c r="AZ25057" s="115"/>
    </row>
    <row r="25058" spans="9:52" s="180" customFormat="1" x14ac:dyDescent="0.25">
      <c r="I25058" s="203"/>
      <c r="AZ25058" s="115"/>
    </row>
    <row r="25059" spans="9:52" s="180" customFormat="1" x14ac:dyDescent="0.25">
      <c r="I25059" s="203"/>
      <c r="AZ25059" s="115"/>
    </row>
    <row r="25060" spans="9:52" s="180" customFormat="1" x14ac:dyDescent="0.25">
      <c r="I25060" s="203"/>
      <c r="AZ25060" s="115"/>
    </row>
    <row r="25061" spans="9:52" s="180" customFormat="1" x14ac:dyDescent="0.25">
      <c r="I25061" s="203"/>
      <c r="AZ25061" s="115"/>
    </row>
    <row r="25062" spans="9:52" s="180" customFormat="1" x14ac:dyDescent="0.25">
      <c r="I25062" s="203"/>
      <c r="AZ25062" s="115"/>
    </row>
    <row r="25063" spans="9:52" s="180" customFormat="1" x14ac:dyDescent="0.25">
      <c r="I25063" s="203"/>
      <c r="AZ25063" s="115"/>
    </row>
    <row r="25064" spans="9:52" s="180" customFormat="1" x14ac:dyDescent="0.25">
      <c r="I25064" s="203"/>
      <c r="AZ25064" s="115"/>
    </row>
    <row r="25065" spans="9:52" s="180" customFormat="1" x14ac:dyDescent="0.25">
      <c r="I25065" s="203"/>
      <c r="AZ25065" s="115"/>
    </row>
    <row r="25066" spans="9:52" s="180" customFormat="1" x14ac:dyDescent="0.25">
      <c r="I25066" s="203"/>
      <c r="AZ25066" s="115"/>
    </row>
    <row r="25067" spans="9:52" s="180" customFormat="1" x14ac:dyDescent="0.25">
      <c r="I25067" s="203"/>
      <c r="AZ25067" s="115"/>
    </row>
    <row r="25068" spans="9:52" s="180" customFormat="1" x14ac:dyDescent="0.25">
      <c r="I25068" s="203"/>
      <c r="AZ25068" s="115"/>
    </row>
    <row r="25069" spans="9:52" s="180" customFormat="1" x14ac:dyDescent="0.25">
      <c r="I25069" s="203"/>
      <c r="AZ25069" s="115"/>
    </row>
    <row r="25070" spans="9:52" s="180" customFormat="1" x14ac:dyDescent="0.25">
      <c r="I25070" s="203"/>
      <c r="AZ25070" s="115"/>
    </row>
    <row r="25071" spans="9:52" s="180" customFormat="1" x14ac:dyDescent="0.25">
      <c r="I25071" s="203"/>
      <c r="AZ25071" s="115"/>
    </row>
    <row r="25072" spans="9:52" s="180" customFormat="1" x14ac:dyDescent="0.25">
      <c r="I25072" s="203"/>
      <c r="AZ25072" s="115"/>
    </row>
    <row r="25073" spans="9:52" s="180" customFormat="1" x14ac:dyDescent="0.25">
      <c r="I25073" s="203"/>
      <c r="AZ25073" s="115"/>
    </row>
    <row r="25074" spans="9:52" s="180" customFormat="1" x14ac:dyDescent="0.25">
      <c r="I25074" s="203"/>
      <c r="AZ25074" s="115"/>
    </row>
    <row r="25075" spans="9:52" s="180" customFormat="1" x14ac:dyDescent="0.25">
      <c r="I25075" s="203"/>
      <c r="AZ25075" s="115"/>
    </row>
    <row r="25076" spans="9:52" s="180" customFormat="1" x14ac:dyDescent="0.25">
      <c r="I25076" s="203"/>
      <c r="AZ25076" s="115"/>
    </row>
    <row r="25077" spans="9:52" s="180" customFormat="1" x14ac:dyDescent="0.25">
      <c r="I25077" s="203"/>
      <c r="AZ25077" s="115"/>
    </row>
    <row r="25078" spans="9:52" s="180" customFormat="1" x14ac:dyDescent="0.25">
      <c r="I25078" s="203"/>
      <c r="AZ25078" s="115"/>
    </row>
    <row r="25079" spans="9:52" s="180" customFormat="1" x14ac:dyDescent="0.25">
      <c r="I25079" s="203"/>
      <c r="AZ25079" s="115"/>
    </row>
    <row r="25080" spans="9:52" s="180" customFormat="1" x14ac:dyDescent="0.25">
      <c r="I25080" s="203"/>
      <c r="AZ25080" s="115"/>
    </row>
    <row r="25081" spans="9:52" s="180" customFormat="1" x14ac:dyDescent="0.25">
      <c r="I25081" s="203"/>
      <c r="AZ25081" s="115"/>
    </row>
    <row r="25082" spans="9:52" s="180" customFormat="1" x14ac:dyDescent="0.25">
      <c r="I25082" s="203"/>
      <c r="AZ25082" s="115"/>
    </row>
    <row r="25083" spans="9:52" s="180" customFormat="1" x14ac:dyDescent="0.25">
      <c r="I25083" s="203"/>
      <c r="AZ25083" s="115"/>
    </row>
    <row r="25084" spans="9:52" s="180" customFormat="1" x14ac:dyDescent="0.25">
      <c r="I25084" s="203"/>
      <c r="AZ25084" s="115"/>
    </row>
    <row r="25085" spans="9:52" s="180" customFormat="1" x14ac:dyDescent="0.25">
      <c r="I25085" s="203"/>
      <c r="AZ25085" s="115"/>
    </row>
    <row r="25086" spans="9:52" s="180" customFormat="1" x14ac:dyDescent="0.25">
      <c r="I25086" s="203"/>
      <c r="AZ25086" s="115"/>
    </row>
    <row r="25087" spans="9:52" s="180" customFormat="1" x14ac:dyDescent="0.25">
      <c r="I25087" s="203"/>
      <c r="AZ25087" s="115"/>
    </row>
    <row r="25088" spans="9:52" s="180" customFormat="1" x14ac:dyDescent="0.25">
      <c r="I25088" s="203"/>
      <c r="AZ25088" s="115"/>
    </row>
    <row r="25089" spans="9:52" s="180" customFormat="1" x14ac:dyDescent="0.25">
      <c r="I25089" s="203"/>
      <c r="AZ25089" s="115"/>
    </row>
    <row r="25090" spans="9:52" s="180" customFormat="1" x14ac:dyDescent="0.25">
      <c r="I25090" s="203"/>
      <c r="AZ25090" s="115"/>
    </row>
    <row r="25091" spans="9:52" s="180" customFormat="1" x14ac:dyDescent="0.25">
      <c r="I25091" s="203"/>
      <c r="AZ25091" s="115"/>
    </row>
    <row r="25092" spans="9:52" s="180" customFormat="1" x14ac:dyDescent="0.25">
      <c r="I25092" s="203"/>
      <c r="AZ25092" s="115"/>
    </row>
    <row r="25093" spans="9:52" s="180" customFormat="1" x14ac:dyDescent="0.25">
      <c r="I25093" s="203"/>
      <c r="AZ25093" s="115"/>
    </row>
    <row r="25094" spans="9:52" s="180" customFormat="1" x14ac:dyDescent="0.25">
      <c r="I25094" s="203"/>
      <c r="AZ25094" s="115"/>
    </row>
    <row r="25095" spans="9:52" s="180" customFormat="1" x14ac:dyDescent="0.25">
      <c r="I25095" s="203"/>
      <c r="AZ25095" s="115"/>
    </row>
    <row r="25096" spans="9:52" s="180" customFormat="1" x14ac:dyDescent="0.25">
      <c r="I25096" s="203"/>
      <c r="AZ25096" s="115"/>
    </row>
    <row r="25097" spans="9:52" s="180" customFormat="1" x14ac:dyDescent="0.25">
      <c r="I25097" s="203"/>
      <c r="AZ25097" s="115"/>
    </row>
    <row r="25098" spans="9:52" s="180" customFormat="1" x14ac:dyDescent="0.25">
      <c r="I25098" s="203"/>
      <c r="AZ25098" s="115"/>
    </row>
    <row r="25099" spans="9:52" s="180" customFormat="1" x14ac:dyDescent="0.25">
      <c r="I25099" s="203"/>
      <c r="AZ25099" s="115"/>
    </row>
    <row r="25100" spans="9:52" s="180" customFormat="1" x14ac:dyDescent="0.25">
      <c r="I25100" s="203"/>
      <c r="AZ25100" s="115"/>
    </row>
    <row r="25101" spans="9:52" s="180" customFormat="1" x14ac:dyDescent="0.25">
      <c r="I25101" s="203"/>
      <c r="AZ25101" s="115"/>
    </row>
    <row r="25102" spans="9:52" s="180" customFormat="1" x14ac:dyDescent="0.25">
      <c r="I25102" s="203"/>
      <c r="AZ25102" s="115"/>
    </row>
    <row r="25103" spans="9:52" s="180" customFormat="1" x14ac:dyDescent="0.25">
      <c r="I25103" s="203"/>
      <c r="AZ25103" s="115"/>
    </row>
    <row r="25104" spans="9:52" s="180" customFormat="1" x14ac:dyDescent="0.25">
      <c r="I25104" s="203"/>
      <c r="AZ25104" s="115"/>
    </row>
    <row r="25105" spans="9:52" s="180" customFormat="1" x14ac:dyDescent="0.25">
      <c r="I25105" s="203"/>
      <c r="AZ25105" s="115"/>
    </row>
    <row r="25106" spans="9:52" s="180" customFormat="1" x14ac:dyDescent="0.25">
      <c r="I25106" s="203"/>
      <c r="AZ25106" s="115"/>
    </row>
    <row r="25107" spans="9:52" s="180" customFormat="1" x14ac:dyDescent="0.25">
      <c r="I25107" s="203"/>
      <c r="AZ25107" s="115"/>
    </row>
    <row r="25108" spans="9:52" s="180" customFormat="1" x14ac:dyDescent="0.25">
      <c r="I25108" s="203"/>
      <c r="AZ25108" s="115"/>
    </row>
    <row r="25109" spans="9:52" s="180" customFormat="1" x14ac:dyDescent="0.25">
      <c r="I25109" s="203"/>
      <c r="AZ25109" s="115"/>
    </row>
    <row r="25110" spans="9:52" s="180" customFormat="1" x14ac:dyDescent="0.25">
      <c r="I25110" s="203"/>
      <c r="AZ25110" s="115"/>
    </row>
    <row r="25111" spans="9:52" s="180" customFormat="1" x14ac:dyDescent="0.25">
      <c r="I25111" s="203"/>
      <c r="AZ25111" s="115"/>
    </row>
    <row r="25112" spans="9:52" s="180" customFormat="1" x14ac:dyDescent="0.25">
      <c r="I25112" s="203"/>
      <c r="AZ25112" s="115"/>
    </row>
    <row r="25113" spans="9:52" s="180" customFormat="1" x14ac:dyDescent="0.25">
      <c r="I25113" s="203"/>
      <c r="AZ25113" s="115"/>
    </row>
    <row r="25114" spans="9:52" s="180" customFormat="1" x14ac:dyDescent="0.25">
      <c r="I25114" s="203"/>
      <c r="AZ25114" s="115"/>
    </row>
    <row r="25115" spans="9:52" s="180" customFormat="1" x14ac:dyDescent="0.25">
      <c r="I25115" s="203"/>
      <c r="AZ25115" s="115"/>
    </row>
    <row r="25116" spans="9:52" s="180" customFormat="1" x14ac:dyDescent="0.25">
      <c r="I25116" s="203"/>
      <c r="AZ25116" s="115"/>
    </row>
    <row r="25117" spans="9:52" s="180" customFormat="1" x14ac:dyDescent="0.25">
      <c r="I25117" s="203"/>
      <c r="AZ25117" s="115"/>
    </row>
    <row r="25118" spans="9:52" s="180" customFormat="1" x14ac:dyDescent="0.25">
      <c r="I25118" s="203"/>
      <c r="AZ25118" s="115"/>
    </row>
    <row r="25119" spans="9:52" s="180" customFormat="1" x14ac:dyDescent="0.25">
      <c r="I25119" s="203"/>
      <c r="AZ25119" s="115"/>
    </row>
    <row r="25120" spans="9:52" s="180" customFormat="1" x14ac:dyDescent="0.25">
      <c r="I25120" s="203"/>
      <c r="AZ25120" s="115"/>
    </row>
    <row r="25121" spans="9:52" s="180" customFormat="1" x14ac:dyDescent="0.25">
      <c r="I25121" s="203"/>
      <c r="AZ25121" s="115"/>
    </row>
    <row r="25122" spans="9:52" s="180" customFormat="1" x14ac:dyDescent="0.25">
      <c r="I25122" s="203"/>
      <c r="AZ25122" s="115"/>
    </row>
    <row r="25123" spans="9:52" s="180" customFormat="1" x14ac:dyDescent="0.25">
      <c r="I25123" s="203"/>
      <c r="AZ25123" s="115"/>
    </row>
    <row r="25124" spans="9:52" s="180" customFormat="1" x14ac:dyDescent="0.25">
      <c r="I25124" s="203"/>
      <c r="AZ25124" s="115"/>
    </row>
    <row r="25125" spans="9:52" s="180" customFormat="1" x14ac:dyDescent="0.25">
      <c r="I25125" s="203"/>
      <c r="AZ25125" s="115"/>
    </row>
    <row r="25126" spans="9:52" s="180" customFormat="1" x14ac:dyDescent="0.25">
      <c r="I25126" s="203"/>
      <c r="AZ25126" s="115"/>
    </row>
    <row r="25127" spans="9:52" s="180" customFormat="1" x14ac:dyDescent="0.25">
      <c r="I25127" s="203"/>
      <c r="AZ25127" s="115"/>
    </row>
    <row r="25128" spans="9:52" s="180" customFormat="1" x14ac:dyDescent="0.25">
      <c r="I25128" s="203"/>
      <c r="AZ25128" s="115"/>
    </row>
    <row r="25129" spans="9:52" s="180" customFormat="1" x14ac:dyDescent="0.25">
      <c r="I25129" s="203"/>
      <c r="AZ25129" s="115"/>
    </row>
    <row r="25130" spans="9:52" s="180" customFormat="1" x14ac:dyDescent="0.25">
      <c r="I25130" s="203"/>
      <c r="AZ25130" s="115"/>
    </row>
    <row r="25131" spans="9:52" s="180" customFormat="1" x14ac:dyDescent="0.25">
      <c r="I25131" s="203"/>
      <c r="AZ25131" s="115"/>
    </row>
    <row r="25132" spans="9:52" s="180" customFormat="1" x14ac:dyDescent="0.25">
      <c r="I25132" s="203"/>
      <c r="AZ25132" s="115"/>
    </row>
    <row r="25133" spans="9:52" s="180" customFormat="1" x14ac:dyDescent="0.25">
      <c r="I25133" s="203"/>
      <c r="AZ25133" s="115"/>
    </row>
    <row r="25134" spans="9:52" s="180" customFormat="1" x14ac:dyDescent="0.25">
      <c r="I25134" s="203"/>
      <c r="AZ25134" s="115"/>
    </row>
    <row r="25135" spans="9:52" s="180" customFormat="1" x14ac:dyDescent="0.25">
      <c r="I25135" s="203"/>
      <c r="AZ25135" s="115"/>
    </row>
    <row r="25136" spans="9:52" s="180" customFormat="1" x14ac:dyDescent="0.25">
      <c r="I25136" s="203"/>
      <c r="AZ25136" s="115"/>
    </row>
    <row r="25137" spans="9:52" s="180" customFormat="1" x14ac:dyDescent="0.25">
      <c r="I25137" s="203"/>
      <c r="AZ25137" s="115"/>
    </row>
    <row r="25138" spans="9:52" s="180" customFormat="1" x14ac:dyDescent="0.25">
      <c r="I25138" s="203"/>
      <c r="AZ25138" s="115"/>
    </row>
    <row r="25139" spans="9:52" s="180" customFormat="1" x14ac:dyDescent="0.25">
      <c r="I25139" s="203"/>
      <c r="AZ25139" s="115"/>
    </row>
    <row r="25140" spans="9:52" s="180" customFormat="1" x14ac:dyDescent="0.25">
      <c r="I25140" s="203"/>
      <c r="AZ25140" s="115"/>
    </row>
    <row r="25141" spans="9:52" s="180" customFormat="1" x14ac:dyDescent="0.25">
      <c r="I25141" s="203"/>
      <c r="AZ25141" s="115"/>
    </row>
    <row r="25142" spans="9:52" s="180" customFormat="1" x14ac:dyDescent="0.25">
      <c r="I25142" s="203"/>
      <c r="AZ25142" s="115"/>
    </row>
    <row r="25143" spans="9:52" s="180" customFormat="1" x14ac:dyDescent="0.25">
      <c r="I25143" s="203"/>
      <c r="AZ25143" s="115"/>
    </row>
    <row r="25144" spans="9:52" s="180" customFormat="1" x14ac:dyDescent="0.25">
      <c r="I25144" s="203"/>
      <c r="AZ25144" s="115"/>
    </row>
    <row r="25145" spans="9:52" s="180" customFormat="1" x14ac:dyDescent="0.25">
      <c r="I25145" s="203"/>
      <c r="AZ25145" s="115"/>
    </row>
    <row r="25146" spans="9:52" s="180" customFormat="1" x14ac:dyDescent="0.25">
      <c r="I25146" s="203"/>
      <c r="AZ25146" s="115"/>
    </row>
    <row r="25147" spans="9:52" s="180" customFormat="1" x14ac:dyDescent="0.25">
      <c r="I25147" s="203"/>
      <c r="AZ25147" s="115"/>
    </row>
    <row r="25148" spans="9:52" s="180" customFormat="1" x14ac:dyDescent="0.25">
      <c r="I25148" s="203"/>
      <c r="AZ25148" s="115"/>
    </row>
    <row r="25149" spans="9:52" s="180" customFormat="1" x14ac:dyDescent="0.25">
      <c r="I25149" s="203"/>
      <c r="AZ25149" s="115"/>
    </row>
    <row r="25150" spans="9:52" s="180" customFormat="1" x14ac:dyDescent="0.25">
      <c r="I25150" s="203"/>
      <c r="AZ25150" s="115"/>
    </row>
    <row r="25151" spans="9:52" s="180" customFormat="1" x14ac:dyDescent="0.25">
      <c r="I25151" s="203"/>
      <c r="AZ25151" s="115"/>
    </row>
    <row r="25152" spans="9:52" s="180" customFormat="1" x14ac:dyDescent="0.25">
      <c r="I25152" s="203"/>
      <c r="AZ25152" s="115"/>
    </row>
    <row r="25153" spans="9:52" s="180" customFormat="1" x14ac:dyDescent="0.25">
      <c r="I25153" s="203"/>
      <c r="AZ25153" s="115"/>
    </row>
    <row r="25154" spans="9:52" s="180" customFormat="1" x14ac:dyDescent="0.25">
      <c r="I25154" s="203"/>
      <c r="AZ25154" s="115"/>
    </row>
    <row r="25155" spans="9:52" s="180" customFormat="1" x14ac:dyDescent="0.25">
      <c r="I25155" s="203"/>
      <c r="AZ25155" s="115"/>
    </row>
    <row r="25156" spans="9:52" s="180" customFormat="1" x14ac:dyDescent="0.25">
      <c r="I25156" s="203"/>
      <c r="AZ25156" s="115"/>
    </row>
    <row r="25157" spans="9:52" s="180" customFormat="1" x14ac:dyDescent="0.25">
      <c r="I25157" s="203"/>
      <c r="AZ25157" s="115"/>
    </row>
    <row r="25158" spans="9:52" s="180" customFormat="1" x14ac:dyDescent="0.25">
      <c r="I25158" s="203"/>
      <c r="AZ25158" s="115"/>
    </row>
    <row r="25159" spans="9:52" s="180" customFormat="1" x14ac:dyDescent="0.25">
      <c r="I25159" s="203"/>
      <c r="AZ25159" s="115"/>
    </row>
    <row r="25160" spans="9:52" s="180" customFormat="1" x14ac:dyDescent="0.25">
      <c r="I25160" s="203"/>
      <c r="AZ25160" s="115"/>
    </row>
    <row r="25161" spans="9:52" s="180" customFormat="1" x14ac:dyDescent="0.25">
      <c r="I25161" s="203"/>
      <c r="AZ25161" s="115"/>
    </row>
    <row r="25162" spans="9:52" s="180" customFormat="1" x14ac:dyDescent="0.25">
      <c r="I25162" s="203"/>
      <c r="AZ25162" s="115"/>
    </row>
    <row r="25163" spans="9:52" s="180" customFormat="1" x14ac:dyDescent="0.25">
      <c r="I25163" s="203"/>
      <c r="AZ25163" s="115"/>
    </row>
    <row r="25164" spans="9:52" s="180" customFormat="1" x14ac:dyDescent="0.25">
      <c r="I25164" s="203"/>
      <c r="AZ25164" s="115"/>
    </row>
    <row r="25165" spans="9:52" s="180" customFormat="1" x14ac:dyDescent="0.25">
      <c r="I25165" s="203"/>
      <c r="AZ25165" s="115"/>
    </row>
    <row r="25166" spans="9:52" s="180" customFormat="1" x14ac:dyDescent="0.25">
      <c r="I25166" s="203"/>
      <c r="AZ25166" s="115"/>
    </row>
    <row r="25167" spans="9:52" s="180" customFormat="1" x14ac:dyDescent="0.25">
      <c r="I25167" s="203"/>
      <c r="AZ25167" s="115"/>
    </row>
    <row r="25168" spans="9:52" s="180" customFormat="1" x14ac:dyDescent="0.25">
      <c r="I25168" s="203"/>
      <c r="AZ25168" s="115"/>
    </row>
    <row r="25169" spans="9:52" s="180" customFormat="1" x14ac:dyDescent="0.25">
      <c r="I25169" s="203"/>
      <c r="AZ25169" s="115"/>
    </row>
    <row r="25170" spans="9:52" s="180" customFormat="1" x14ac:dyDescent="0.25">
      <c r="I25170" s="203"/>
      <c r="AZ25170" s="115"/>
    </row>
    <row r="25171" spans="9:52" s="180" customFormat="1" x14ac:dyDescent="0.25">
      <c r="I25171" s="203"/>
      <c r="AZ25171" s="115"/>
    </row>
    <row r="25172" spans="9:52" s="180" customFormat="1" x14ac:dyDescent="0.25">
      <c r="I25172" s="203"/>
      <c r="AZ25172" s="115"/>
    </row>
    <row r="25173" spans="9:52" s="180" customFormat="1" x14ac:dyDescent="0.25">
      <c r="I25173" s="203"/>
      <c r="AZ25173" s="115"/>
    </row>
    <row r="25174" spans="9:52" s="180" customFormat="1" x14ac:dyDescent="0.25">
      <c r="I25174" s="203"/>
      <c r="AZ25174" s="115"/>
    </row>
    <row r="25175" spans="9:52" s="180" customFormat="1" x14ac:dyDescent="0.25">
      <c r="I25175" s="203"/>
      <c r="AZ25175" s="115"/>
    </row>
    <row r="25176" spans="9:52" s="180" customFormat="1" x14ac:dyDescent="0.25">
      <c r="I25176" s="203"/>
      <c r="AZ25176" s="115"/>
    </row>
    <row r="25177" spans="9:52" s="180" customFormat="1" x14ac:dyDescent="0.25">
      <c r="I25177" s="203"/>
      <c r="AZ25177" s="115"/>
    </row>
    <row r="25178" spans="9:52" s="180" customFormat="1" x14ac:dyDescent="0.25">
      <c r="I25178" s="203"/>
      <c r="AZ25178" s="115"/>
    </row>
    <row r="25179" spans="9:52" s="180" customFormat="1" x14ac:dyDescent="0.25">
      <c r="I25179" s="203"/>
      <c r="AZ25179" s="115"/>
    </row>
    <row r="25180" spans="9:52" s="180" customFormat="1" x14ac:dyDescent="0.25">
      <c r="I25180" s="203"/>
      <c r="AZ25180" s="115"/>
    </row>
    <row r="25181" spans="9:52" s="180" customFormat="1" x14ac:dyDescent="0.25">
      <c r="I25181" s="203"/>
      <c r="AZ25181" s="115"/>
    </row>
    <row r="25182" spans="9:52" s="180" customFormat="1" x14ac:dyDescent="0.25">
      <c r="I25182" s="203"/>
      <c r="AZ25182" s="115"/>
    </row>
    <row r="25183" spans="9:52" s="180" customFormat="1" x14ac:dyDescent="0.25">
      <c r="I25183" s="203"/>
      <c r="AZ25183" s="115"/>
    </row>
    <row r="25184" spans="9:52" s="180" customFormat="1" x14ac:dyDescent="0.25">
      <c r="I25184" s="203"/>
      <c r="AZ25184" s="115"/>
    </row>
    <row r="25185" spans="9:52" s="180" customFormat="1" x14ac:dyDescent="0.25">
      <c r="I25185" s="203"/>
      <c r="AZ25185" s="115"/>
    </row>
    <row r="25186" spans="9:52" s="180" customFormat="1" x14ac:dyDescent="0.25">
      <c r="I25186" s="203"/>
      <c r="AZ25186" s="115"/>
    </row>
    <row r="25187" spans="9:52" s="180" customFormat="1" x14ac:dyDescent="0.25">
      <c r="I25187" s="203"/>
      <c r="AZ25187" s="115"/>
    </row>
    <row r="25188" spans="9:52" s="180" customFormat="1" x14ac:dyDescent="0.25">
      <c r="I25188" s="203"/>
      <c r="AZ25188" s="115"/>
    </row>
    <row r="25189" spans="9:52" s="180" customFormat="1" x14ac:dyDescent="0.25">
      <c r="I25189" s="203"/>
      <c r="AZ25189" s="115"/>
    </row>
    <row r="25190" spans="9:52" s="180" customFormat="1" x14ac:dyDescent="0.25">
      <c r="I25190" s="203"/>
      <c r="AZ25190" s="115"/>
    </row>
    <row r="25191" spans="9:52" s="180" customFormat="1" x14ac:dyDescent="0.25">
      <c r="I25191" s="203"/>
      <c r="AZ25191" s="115"/>
    </row>
    <row r="25192" spans="9:52" s="180" customFormat="1" x14ac:dyDescent="0.25">
      <c r="I25192" s="203"/>
      <c r="AZ25192" s="115"/>
    </row>
    <row r="25193" spans="9:52" s="180" customFormat="1" x14ac:dyDescent="0.25">
      <c r="I25193" s="203"/>
      <c r="AZ25193" s="115"/>
    </row>
    <row r="25194" spans="9:52" s="180" customFormat="1" x14ac:dyDescent="0.25">
      <c r="I25194" s="203"/>
      <c r="AZ25194" s="115"/>
    </row>
    <row r="25195" spans="9:52" s="180" customFormat="1" x14ac:dyDescent="0.25">
      <c r="I25195" s="203"/>
      <c r="AZ25195" s="115"/>
    </row>
    <row r="25196" spans="9:52" s="180" customFormat="1" x14ac:dyDescent="0.25">
      <c r="I25196" s="203"/>
      <c r="AZ25196" s="115"/>
    </row>
    <row r="25197" spans="9:52" s="180" customFormat="1" x14ac:dyDescent="0.25">
      <c r="I25197" s="203"/>
      <c r="AZ25197" s="115"/>
    </row>
    <row r="25198" spans="9:52" s="180" customFormat="1" x14ac:dyDescent="0.25">
      <c r="I25198" s="203"/>
      <c r="AZ25198" s="115"/>
    </row>
    <row r="25199" spans="9:52" s="180" customFormat="1" x14ac:dyDescent="0.25">
      <c r="I25199" s="203"/>
      <c r="AZ25199" s="115"/>
    </row>
    <row r="25200" spans="9:52" s="180" customFormat="1" x14ac:dyDescent="0.25">
      <c r="I25200" s="203"/>
      <c r="AZ25200" s="115"/>
    </row>
    <row r="25201" spans="9:52" s="180" customFormat="1" x14ac:dyDescent="0.25">
      <c r="I25201" s="203"/>
      <c r="AZ25201" s="115"/>
    </row>
    <row r="25202" spans="9:52" s="180" customFormat="1" x14ac:dyDescent="0.25">
      <c r="I25202" s="203"/>
      <c r="AZ25202" s="115"/>
    </row>
    <row r="25203" spans="9:52" s="180" customFormat="1" x14ac:dyDescent="0.25">
      <c r="I25203" s="203"/>
      <c r="AZ25203" s="115"/>
    </row>
    <row r="25204" spans="9:52" s="180" customFormat="1" x14ac:dyDescent="0.25">
      <c r="I25204" s="203"/>
      <c r="AZ25204" s="115"/>
    </row>
    <row r="25205" spans="9:52" s="180" customFormat="1" x14ac:dyDescent="0.25">
      <c r="I25205" s="203"/>
      <c r="AZ25205" s="115"/>
    </row>
    <row r="25206" spans="9:52" s="180" customFormat="1" x14ac:dyDescent="0.25">
      <c r="I25206" s="203"/>
      <c r="AZ25206" s="115"/>
    </row>
    <row r="25207" spans="9:52" s="180" customFormat="1" x14ac:dyDescent="0.25">
      <c r="I25207" s="203"/>
      <c r="AZ25207" s="115"/>
    </row>
    <row r="25208" spans="9:52" s="180" customFormat="1" x14ac:dyDescent="0.25">
      <c r="I25208" s="203"/>
      <c r="AZ25208" s="115"/>
    </row>
    <row r="25209" spans="9:52" s="180" customFormat="1" x14ac:dyDescent="0.25">
      <c r="I25209" s="203"/>
      <c r="AZ25209" s="115"/>
    </row>
    <row r="25210" spans="9:52" s="180" customFormat="1" x14ac:dyDescent="0.25">
      <c r="I25210" s="203"/>
      <c r="AZ25210" s="115"/>
    </row>
    <row r="25211" spans="9:52" s="180" customFormat="1" x14ac:dyDescent="0.25">
      <c r="I25211" s="203"/>
      <c r="AZ25211" s="115"/>
    </row>
    <row r="25212" spans="9:52" s="180" customFormat="1" x14ac:dyDescent="0.25">
      <c r="I25212" s="203"/>
      <c r="AZ25212" s="115"/>
    </row>
    <row r="25213" spans="9:52" s="180" customFormat="1" x14ac:dyDescent="0.25">
      <c r="I25213" s="203"/>
      <c r="AZ25213" s="115"/>
    </row>
    <row r="25214" spans="9:52" s="180" customFormat="1" x14ac:dyDescent="0.25">
      <c r="I25214" s="203"/>
      <c r="AZ25214" s="115"/>
    </row>
    <row r="25215" spans="9:52" s="180" customFormat="1" x14ac:dyDescent="0.25">
      <c r="I25215" s="203"/>
      <c r="AZ25215" s="115"/>
    </row>
    <row r="25216" spans="9:52" s="180" customFormat="1" x14ac:dyDescent="0.25">
      <c r="I25216" s="203"/>
      <c r="AZ25216" s="115"/>
    </row>
    <row r="25217" spans="9:52" s="180" customFormat="1" x14ac:dyDescent="0.25">
      <c r="I25217" s="203"/>
      <c r="AZ25217" s="115"/>
    </row>
    <row r="25218" spans="9:52" s="180" customFormat="1" x14ac:dyDescent="0.25">
      <c r="I25218" s="203"/>
      <c r="AZ25218" s="115"/>
    </row>
    <row r="25219" spans="9:52" s="180" customFormat="1" x14ac:dyDescent="0.25">
      <c r="I25219" s="203"/>
      <c r="AZ25219" s="115"/>
    </row>
    <row r="25220" spans="9:52" s="180" customFormat="1" x14ac:dyDescent="0.25">
      <c r="I25220" s="203"/>
      <c r="AZ25220" s="115"/>
    </row>
    <row r="25221" spans="9:52" s="180" customFormat="1" x14ac:dyDescent="0.25">
      <c r="I25221" s="203"/>
      <c r="AZ25221" s="115"/>
    </row>
    <row r="25222" spans="9:52" s="180" customFormat="1" x14ac:dyDescent="0.25">
      <c r="I25222" s="203"/>
      <c r="AZ25222" s="115"/>
    </row>
    <row r="25223" spans="9:52" s="180" customFormat="1" x14ac:dyDescent="0.25">
      <c r="I25223" s="203"/>
      <c r="AZ25223" s="115"/>
    </row>
    <row r="25224" spans="9:52" s="180" customFormat="1" x14ac:dyDescent="0.25">
      <c r="I25224" s="203"/>
      <c r="AZ25224" s="115"/>
    </row>
    <row r="25225" spans="9:52" s="180" customFormat="1" x14ac:dyDescent="0.25">
      <c r="I25225" s="203"/>
      <c r="AZ25225" s="115"/>
    </row>
    <row r="25226" spans="9:52" s="180" customFormat="1" x14ac:dyDescent="0.25">
      <c r="I25226" s="203"/>
      <c r="AZ25226" s="115"/>
    </row>
    <row r="25227" spans="9:52" s="180" customFormat="1" x14ac:dyDescent="0.25">
      <c r="I25227" s="203"/>
      <c r="AZ25227" s="115"/>
    </row>
    <row r="25228" spans="9:52" s="180" customFormat="1" x14ac:dyDescent="0.25">
      <c r="I25228" s="203"/>
      <c r="AZ25228" s="115"/>
    </row>
    <row r="25229" spans="9:52" s="180" customFormat="1" x14ac:dyDescent="0.25">
      <c r="I25229" s="203"/>
      <c r="AZ25229" s="115"/>
    </row>
    <row r="25230" spans="9:52" s="180" customFormat="1" x14ac:dyDescent="0.25">
      <c r="I25230" s="203"/>
      <c r="AZ25230" s="115"/>
    </row>
    <row r="25231" spans="9:52" s="180" customFormat="1" x14ac:dyDescent="0.25">
      <c r="I25231" s="203"/>
      <c r="AZ25231" s="115"/>
    </row>
    <row r="25232" spans="9:52" s="180" customFormat="1" x14ac:dyDescent="0.25">
      <c r="I25232" s="203"/>
      <c r="AZ25232" s="115"/>
    </row>
    <row r="25233" spans="9:52" s="180" customFormat="1" x14ac:dyDescent="0.25">
      <c r="I25233" s="203"/>
      <c r="AZ25233" s="115"/>
    </row>
    <row r="25234" spans="9:52" s="180" customFormat="1" x14ac:dyDescent="0.25">
      <c r="I25234" s="203"/>
      <c r="AZ25234" s="115"/>
    </row>
    <row r="25235" spans="9:52" s="180" customFormat="1" x14ac:dyDescent="0.25">
      <c r="I25235" s="203"/>
      <c r="AZ25235" s="115"/>
    </row>
    <row r="25236" spans="9:52" s="180" customFormat="1" x14ac:dyDescent="0.25">
      <c r="I25236" s="203"/>
      <c r="AZ25236" s="115"/>
    </row>
    <row r="25237" spans="9:52" s="180" customFormat="1" x14ac:dyDescent="0.25">
      <c r="I25237" s="203"/>
      <c r="AZ25237" s="115"/>
    </row>
    <row r="25238" spans="9:52" s="180" customFormat="1" x14ac:dyDescent="0.25">
      <c r="I25238" s="203"/>
      <c r="AZ25238" s="115"/>
    </row>
    <row r="25239" spans="9:52" s="180" customFormat="1" x14ac:dyDescent="0.25">
      <c r="I25239" s="203"/>
      <c r="AZ25239" s="115"/>
    </row>
    <row r="25240" spans="9:52" s="180" customFormat="1" x14ac:dyDescent="0.25">
      <c r="I25240" s="203"/>
      <c r="AZ25240" s="115"/>
    </row>
    <row r="25241" spans="9:52" s="180" customFormat="1" x14ac:dyDescent="0.25">
      <c r="I25241" s="203"/>
      <c r="AZ25241" s="115"/>
    </row>
    <row r="25242" spans="9:52" s="180" customFormat="1" x14ac:dyDescent="0.25">
      <c r="I25242" s="203"/>
      <c r="AZ25242" s="115"/>
    </row>
    <row r="25243" spans="9:52" s="180" customFormat="1" x14ac:dyDescent="0.25">
      <c r="I25243" s="203"/>
      <c r="AZ25243" s="115"/>
    </row>
    <row r="25244" spans="9:52" s="180" customFormat="1" x14ac:dyDescent="0.25">
      <c r="I25244" s="203"/>
      <c r="AZ25244" s="115"/>
    </row>
    <row r="25245" spans="9:52" s="180" customFormat="1" x14ac:dyDescent="0.25">
      <c r="I25245" s="203"/>
      <c r="AZ25245" s="115"/>
    </row>
    <row r="25246" spans="9:52" s="180" customFormat="1" x14ac:dyDescent="0.25">
      <c r="I25246" s="203"/>
      <c r="AZ25246" s="115"/>
    </row>
    <row r="25247" spans="9:52" s="180" customFormat="1" x14ac:dyDescent="0.25">
      <c r="I25247" s="203"/>
      <c r="AZ25247" s="115"/>
    </row>
    <row r="25248" spans="9:52" s="180" customFormat="1" x14ac:dyDescent="0.25">
      <c r="I25248" s="203"/>
      <c r="AZ25248" s="115"/>
    </row>
    <row r="25249" spans="9:52" s="180" customFormat="1" x14ac:dyDescent="0.25">
      <c r="I25249" s="203"/>
      <c r="AZ25249" s="115"/>
    </row>
    <row r="25250" spans="9:52" s="180" customFormat="1" x14ac:dyDescent="0.25">
      <c r="I25250" s="203"/>
      <c r="AZ25250" s="115"/>
    </row>
    <row r="25251" spans="9:52" s="180" customFormat="1" x14ac:dyDescent="0.25">
      <c r="I25251" s="203"/>
      <c r="AZ25251" s="115"/>
    </row>
    <row r="25252" spans="9:52" s="180" customFormat="1" x14ac:dyDescent="0.25">
      <c r="I25252" s="203"/>
      <c r="AZ25252" s="115"/>
    </row>
    <row r="25253" spans="9:52" s="180" customFormat="1" x14ac:dyDescent="0.25">
      <c r="I25253" s="203"/>
      <c r="AZ25253" s="115"/>
    </row>
    <row r="25254" spans="9:52" s="180" customFormat="1" x14ac:dyDescent="0.25">
      <c r="I25254" s="203"/>
      <c r="AZ25254" s="115"/>
    </row>
    <row r="25255" spans="9:52" s="180" customFormat="1" x14ac:dyDescent="0.25">
      <c r="I25255" s="203"/>
      <c r="AZ25255" s="115"/>
    </row>
    <row r="25256" spans="9:52" s="180" customFormat="1" x14ac:dyDescent="0.25">
      <c r="I25256" s="203"/>
      <c r="AZ25256" s="115"/>
    </row>
    <row r="25257" spans="9:52" s="180" customFormat="1" x14ac:dyDescent="0.25">
      <c r="I25257" s="203"/>
      <c r="AZ25257" s="115"/>
    </row>
    <row r="25258" spans="9:52" s="180" customFormat="1" x14ac:dyDescent="0.25">
      <c r="I25258" s="203"/>
      <c r="AZ25258" s="115"/>
    </row>
    <row r="25259" spans="9:52" s="180" customFormat="1" x14ac:dyDescent="0.25">
      <c r="I25259" s="203"/>
      <c r="AZ25259" s="115"/>
    </row>
    <row r="25260" spans="9:52" s="180" customFormat="1" x14ac:dyDescent="0.25">
      <c r="I25260" s="203"/>
      <c r="AZ25260" s="115"/>
    </row>
    <row r="25261" spans="9:52" s="180" customFormat="1" x14ac:dyDescent="0.25">
      <c r="I25261" s="203"/>
      <c r="AZ25261" s="115"/>
    </row>
    <row r="25262" spans="9:52" s="180" customFormat="1" x14ac:dyDescent="0.25">
      <c r="I25262" s="203"/>
      <c r="AZ25262" s="115"/>
    </row>
    <row r="25263" spans="9:52" s="180" customFormat="1" x14ac:dyDescent="0.25">
      <c r="I25263" s="203"/>
      <c r="AZ25263" s="115"/>
    </row>
    <row r="25264" spans="9:52" s="180" customFormat="1" x14ac:dyDescent="0.25">
      <c r="I25264" s="203"/>
      <c r="AZ25264" s="115"/>
    </row>
    <row r="25265" spans="9:52" s="180" customFormat="1" x14ac:dyDescent="0.25">
      <c r="I25265" s="203"/>
      <c r="AZ25265" s="115"/>
    </row>
    <row r="25266" spans="9:52" s="180" customFormat="1" x14ac:dyDescent="0.25">
      <c r="I25266" s="203"/>
      <c r="AZ25266" s="115"/>
    </row>
    <row r="25267" spans="9:52" s="180" customFormat="1" x14ac:dyDescent="0.25">
      <c r="I25267" s="203"/>
      <c r="AZ25267" s="115"/>
    </row>
    <row r="25268" spans="9:52" s="180" customFormat="1" x14ac:dyDescent="0.25">
      <c r="I25268" s="203"/>
      <c r="AZ25268" s="115"/>
    </row>
    <row r="25269" spans="9:52" s="180" customFormat="1" x14ac:dyDescent="0.25">
      <c r="I25269" s="203"/>
      <c r="AZ25269" s="115"/>
    </row>
    <row r="25270" spans="9:52" s="180" customFormat="1" x14ac:dyDescent="0.25">
      <c r="I25270" s="203"/>
      <c r="AZ25270" s="115"/>
    </row>
    <row r="25271" spans="9:52" s="180" customFormat="1" x14ac:dyDescent="0.25">
      <c r="I25271" s="203"/>
      <c r="AZ25271" s="115"/>
    </row>
    <row r="25272" spans="9:52" s="180" customFormat="1" x14ac:dyDescent="0.25">
      <c r="I25272" s="203"/>
      <c r="AZ25272" s="115"/>
    </row>
    <row r="25273" spans="9:52" s="180" customFormat="1" x14ac:dyDescent="0.25">
      <c r="I25273" s="203"/>
      <c r="AZ25273" s="115"/>
    </row>
    <row r="25274" spans="9:52" s="180" customFormat="1" x14ac:dyDescent="0.25">
      <c r="I25274" s="203"/>
      <c r="AZ25274" s="115"/>
    </row>
    <row r="25275" spans="9:52" s="180" customFormat="1" x14ac:dyDescent="0.25">
      <c r="I25275" s="203"/>
      <c r="AZ25275" s="115"/>
    </row>
    <row r="25276" spans="9:52" s="180" customFormat="1" x14ac:dyDescent="0.25">
      <c r="I25276" s="203"/>
      <c r="AZ25276" s="115"/>
    </row>
    <row r="25277" spans="9:52" s="180" customFormat="1" x14ac:dyDescent="0.25">
      <c r="I25277" s="203"/>
      <c r="AZ25277" s="115"/>
    </row>
    <row r="25278" spans="9:52" s="180" customFormat="1" x14ac:dyDescent="0.25">
      <c r="I25278" s="203"/>
      <c r="AZ25278" s="115"/>
    </row>
    <row r="25279" spans="9:52" s="180" customFormat="1" x14ac:dyDescent="0.25">
      <c r="I25279" s="203"/>
      <c r="AZ25279" s="115"/>
    </row>
    <row r="25280" spans="9:52" s="180" customFormat="1" x14ac:dyDescent="0.25">
      <c r="I25280" s="203"/>
      <c r="AZ25280" s="115"/>
    </row>
    <row r="25281" spans="9:52" s="180" customFormat="1" x14ac:dyDescent="0.25">
      <c r="I25281" s="203"/>
      <c r="AZ25281" s="115"/>
    </row>
    <row r="25282" spans="9:52" s="180" customFormat="1" x14ac:dyDescent="0.25">
      <c r="I25282" s="203"/>
      <c r="AZ25282" s="115"/>
    </row>
    <row r="25283" spans="9:52" s="180" customFormat="1" x14ac:dyDescent="0.25">
      <c r="I25283" s="203"/>
      <c r="AZ25283" s="115"/>
    </row>
    <row r="25284" spans="9:52" s="180" customFormat="1" x14ac:dyDescent="0.25">
      <c r="I25284" s="203"/>
      <c r="AZ25284" s="115"/>
    </row>
    <row r="25285" spans="9:52" s="180" customFormat="1" x14ac:dyDescent="0.25">
      <c r="I25285" s="203"/>
      <c r="AZ25285" s="115"/>
    </row>
    <row r="25286" spans="9:52" s="180" customFormat="1" x14ac:dyDescent="0.25">
      <c r="I25286" s="203"/>
      <c r="AZ25286" s="115"/>
    </row>
    <row r="25287" spans="9:52" s="180" customFormat="1" x14ac:dyDescent="0.25">
      <c r="I25287" s="203"/>
      <c r="AZ25287" s="115"/>
    </row>
    <row r="25288" spans="9:52" s="180" customFormat="1" x14ac:dyDescent="0.25">
      <c r="I25288" s="203"/>
      <c r="AZ25288" s="115"/>
    </row>
    <row r="25289" spans="9:52" s="180" customFormat="1" x14ac:dyDescent="0.25">
      <c r="I25289" s="203"/>
      <c r="AZ25289" s="115"/>
    </row>
    <row r="25290" spans="9:52" s="180" customFormat="1" x14ac:dyDescent="0.25">
      <c r="I25290" s="203"/>
      <c r="AZ25290" s="115"/>
    </row>
    <row r="25291" spans="9:52" s="180" customFormat="1" x14ac:dyDescent="0.25">
      <c r="I25291" s="203"/>
      <c r="AZ25291" s="115"/>
    </row>
    <row r="25292" spans="9:52" s="180" customFormat="1" x14ac:dyDescent="0.25">
      <c r="I25292" s="203"/>
      <c r="AZ25292" s="115"/>
    </row>
    <row r="25293" spans="9:52" s="180" customFormat="1" x14ac:dyDescent="0.25">
      <c r="I25293" s="203"/>
      <c r="AZ25293" s="115"/>
    </row>
    <row r="25294" spans="9:52" s="180" customFormat="1" x14ac:dyDescent="0.25">
      <c r="I25294" s="203"/>
      <c r="AZ25294" s="115"/>
    </row>
    <row r="25295" spans="9:52" s="180" customFormat="1" x14ac:dyDescent="0.25">
      <c r="I25295" s="203"/>
      <c r="AZ25295" s="115"/>
    </row>
    <row r="25296" spans="9:52" s="180" customFormat="1" x14ac:dyDescent="0.25">
      <c r="I25296" s="203"/>
      <c r="AZ25296" s="115"/>
    </row>
    <row r="25297" spans="9:52" s="180" customFormat="1" x14ac:dyDescent="0.25">
      <c r="I25297" s="203"/>
      <c r="AZ25297" s="115"/>
    </row>
    <row r="25298" spans="9:52" s="180" customFormat="1" x14ac:dyDescent="0.25">
      <c r="I25298" s="203"/>
      <c r="AZ25298" s="115"/>
    </row>
    <row r="25299" spans="9:52" s="180" customFormat="1" x14ac:dyDescent="0.25">
      <c r="I25299" s="203"/>
      <c r="AZ25299" s="115"/>
    </row>
    <row r="25300" spans="9:52" s="180" customFormat="1" x14ac:dyDescent="0.25">
      <c r="I25300" s="203"/>
      <c r="AZ25300" s="115"/>
    </row>
    <row r="25301" spans="9:52" s="180" customFormat="1" x14ac:dyDescent="0.25">
      <c r="I25301" s="203"/>
      <c r="AZ25301" s="115"/>
    </row>
    <row r="25302" spans="9:52" s="180" customFormat="1" x14ac:dyDescent="0.25">
      <c r="I25302" s="203"/>
      <c r="AZ25302" s="115"/>
    </row>
    <row r="25303" spans="9:52" s="180" customFormat="1" x14ac:dyDescent="0.25">
      <c r="I25303" s="203"/>
      <c r="AZ25303" s="115"/>
    </row>
    <row r="25304" spans="9:52" s="180" customFormat="1" x14ac:dyDescent="0.25">
      <c r="I25304" s="203"/>
      <c r="AZ25304" s="115"/>
    </row>
    <row r="25305" spans="9:52" s="180" customFormat="1" x14ac:dyDescent="0.25">
      <c r="I25305" s="203"/>
      <c r="AZ25305" s="115"/>
    </row>
    <row r="25306" spans="9:52" s="180" customFormat="1" x14ac:dyDescent="0.25">
      <c r="I25306" s="203"/>
      <c r="AZ25306" s="115"/>
    </row>
    <row r="25307" spans="9:52" s="180" customFormat="1" x14ac:dyDescent="0.25">
      <c r="I25307" s="203"/>
      <c r="AZ25307" s="115"/>
    </row>
    <row r="25308" spans="9:52" s="180" customFormat="1" x14ac:dyDescent="0.25">
      <c r="I25308" s="203"/>
      <c r="AZ25308" s="115"/>
    </row>
    <row r="25309" spans="9:52" s="180" customFormat="1" x14ac:dyDescent="0.25">
      <c r="I25309" s="203"/>
      <c r="AZ25309" s="115"/>
    </row>
    <row r="25310" spans="9:52" s="180" customFormat="1" x14ac:dyDescent="0.25">
      <c r="I25310" s="203"/>
      <c r="AZ25310" s="115"/>
    </row>
    <row r="25311" spans="9:52" s="180" customFormat="1" x14ac:dyDescent="0.25">
      <c r="I25311" s="203"/>
      <c r="AZ25311" s="115"/>
    </row>
    <row r="25312" spans="9:52" s="180" customFormat="1" x14ac:dyDescent="0.25">
      <c r="I25312" s="203"/>
      <c r="AZ25312" s="115"/>
    </row>
    <row r="25313" spans="9:52" s="180" customFormat="1" x14ac:dyDescent="0.25">
      <c r="I25313" s="203"/>
      <c r="AZ25313" s="115"/>
    </row>
    <row r="25314" spans="9:52" s="180" customFormat="1" x14ac:dyDescent="0.25">
      <c r="I25314" s="203"/>
      <c r="AZ25314" s="115"/>
    </row>
    <row r="25315" spans="9:52" s="180" customFormat="1" x14ac:dyDescent="0.25">
      <c r="I25315" s="203"/>
      <c r="AZ25315" s="115"/>
    </row>
    <row r="25316" spans="9:52" s="180" customFormat="1" x14ac:dyDescent="0.25">
      <c r="I25316" s="203"/>
      <c r="AZ25316" s="115"/>
    </row>
    <row r="25317" spans="9:52" s="180" customFormat="1" x14ac:dyDescent="0.25">
      <c r="I25317" s="203"/>
      <c r="AZ25317" s="115"/>
    </row>
    <row r="25318" spans="9:52" s="180" customFormat="1" x14ac:dyDescent="0.25">
      <c r="I25318" s="203"/>
      <c r="AZ25318" s="115"/>
    </row>
    <row r="25319" spans="9:52" s="180" customFormat="1" x14ac:dyDescent="0.25">
      <c r="I25319" s="203"/>
      <c r="AZ25319" s="115"/>
    </row>
    <row r="25320" spans="9:52" s="180" customFormat="1" x14ac:dyDescent="0.25">
      <c r="I25320" s="203"/>
      <c r="AZ25320" s="115"/>
    </row>
    <row r="25321" spans="9:52" s="180" customFormat="1" x14ac:dyDescent="0.25">
      <c r="I25321" s="203"/>
      <c r="AZ25321" s="115"/>
    </row>
    <row r="25322" spans="9:52" s="180" customFormat="1" x14ac:dyDescent="0.25">
      <c r="I25322" s="203"/>
      <c r="AZ25322" s="115"/>
    </row>
    <row r="25323" spans="9:52" s="180" customFormat="1" x14ac:dyDescent="0.25">
      <c r="I25323" s="203"/>
      <c r="AZ25323" s="115"/>
    </row>
    <row r="25324" spans="9:52" s="180" customFormat="1" x14ac:dyDescent="0.25">
      <c r="I25324" s="203"/>
      <c r="AZ25324" s="115"/>
    </row>
    <row r="25325" spans="9:52" s="180" customFormat="1" x14ac:dyDescent="0.25">
      <c r="I25325" s="203"/>
      <c r="AZ25325" s="115"/>
    </row>
    <row r="25326" spans="9:52" s="180" customFormat="1" x14ac:dyDescent="0.25">
      <c r="I25326" s="203"/>
      <c r="AZ25326" s="115"/>
    </row>
    <row r="25327" spans="9:52" s="180" customFormat="1" x14ac:dyDescent="0.25">
      <c r="I25327" s="203"/>
      <c r="AZ25327" s="115"/>
    </row>
    <row r="25328" spans="9:52" s="180" customFormat="1" x14ac:dyDescent="0.25">
      <c r="I25328" s="203"/>
      <c r="AZ25328" s="115"/>
    </row>
    <row r="25329" spans="9:52" s="180" customFormat="1" x14ac:dyDescent="0.25">
      <c r="I25329" s="203"/>
      <c r="AZ25329" s="115"/>
    </row>
    <row r="25330" spans="9:52" s="180" customFormat="1" x14ac:dyDescent="0.25">
      <c r="I25330" s="203"/>
      <c r="AZ25330" s="115"/>
    </row>
    <row r="25331" spans="9:52" s="180" customFormat="1" x14ac:dyDescent="0.25">
      <c r="I25331" s="203"/>
      <c r="AZ25331" s="115"/>
    </row>
    <row r="25332" spans="9:52" s="180" customFormat="1" x14ac:dyDescent="0.25">
      <c r="I25332" s="203"/>
      <c r="AZ25332" s="115"/>
    </row>
    <row r="25333" spans="9:52" s="180" customFormat="1" x14ac:dyDescent="0.25">
      <c r="I25333" s="203"/>
      <c r="AZ25333" s="115"/>
    </row>
    <row r="25334" spans="9:52" s="180" customFormat="1" x14ac:dyDescent="0.25">
      <c r="I25334" s="203"/>
      <c r="AZ25334" s="115"/>
    </row>
    <row r="25335" spans="9:52" s="180" customFormat="1" x14ac:dyDescent="0.25">
      <c r="I25335" s="203"/>
      <c r="AZ25335" s="115"/>
    </row>
    <row r="25336" spans="9:52" s="180" customFormat="1" x14ac:dyDescent="0.25">
      <c r="I25336" s="203"/>
      <c r="AZ25336" s="115"/>
    </row>
    <row r="25337" spans="9:52" s="180" customFormat="1" x14ac:dyDescent="0.25">
      <c r="I25337" s="203"/>
      <c r="AZ25337" s="115"/>
    </row>
    <row r="25338" spans="9:52" s="180" customFormat="1" x14ac:dyDescent="0.25">
      <c r="I25338" s="203"/>
      <c r="AZ25338" s="115"/>
    </row>
    <row r="25339" spans="9:52" s="180" customFormat="1" x14ac:dyDescent="0.25">
      <c r="I25339" s="203"/>
      <c r="AZ25339" s="115"/>
    </row>
    <row r="25340" spans="9:52" s="180" customFormat="1" x14ac:dyDescent="0.25">
      <c r="I25340" s="203"/>
      <c r="AZ25340" s="115"/>
    </row>
    <row r="25341" spans="9:52" s="180" customFormat="1" x14ac:dyDescent="0.25">
      <c r="I25341" s="203"/>
      <c r="AZ25341" s="115"/>
    </row>
    <row r="25342" spans="9:52" s="180" customFormat="1" x14ac:dyDescent="0.25">
      <c r="I25342" s="203"/>
      <c r="AZ25342" s="115"/>
    </row>
    <row r="25343" spans="9:52" s="180" customFormat="1" x14ac:dyDescent="0.25">
      <c r="I25343" s="203"/>
      <c r="AZ25343" s="115"/>
    </row>
    <row r="25344" spans="9:52" s="180" customFormat="1" x14ac:dyDescent="0.25">
      <c r="I25344" s="203"/>
      <c r="AZ25344" s="115"/>
    </row>
    <row r="25345" spans="9:52" s="180" customFormat="1" x14ac:dyDescent="0.25">
      <c r="I25345" s="203"/>
      <c r="AZ25345" s="115"/>
    </row>
    <row r="25346" spans="9:52" s="180" customFormat="1" x14ac:dyDescent="0.25">
      <c r="I25346" s="203"/>
      <c r="AZ25346" s="115"/>
    </row>
    <row r="25347" spans="9:52" s="180" customFormat="1" x14ac:dyDescent="0.25">
      <c r="I25347" s="203"/>
      <c r="AZ25347" s="115"/>
    </row>
    <row r="25348" spans="9:52" s="180" customFormat="1" x14ac:dyDescent="0.25">
      <c r="I25348" s="203"/>
      <c r="AZ25348" s="115"/>
    </row>
    <row r="25349" spans="9:52" s="180" customFormat="1" x14ac:dyDescent="0.25">
      <c r="I25349" s="203"/>
      <c r="AZ25349" s="115"/>
    </row>
    <row r="25350" spans="9:52" s="180" customFormat="1" x14ac:dyDescent="0.25">
      <c r="I25350" s="203"/>
      <c r="AZ25350" s="115"/>
    </row>
    <row r="25351" spans="9:52" s="180" customFormat="1" x14ac:dyDescent="0.25">
      <c r="I25351" s="203"/>
      <c r="AZ25351" s="115"/>
    </row>
    <row r="25352" spans="9:52" s="180" customFormat="1" x14ac:dyDescent="0.25">
      <c r="I25352" s="203"/>
      <c r="AZ25352" s="115"/>
    </row>
    <row r="25353" spans="9:52" s="180" customFormat="1" x14ac:dyDescent="0.25">
      <c r="I25353" s="203"/>
      <c r="AZ25353" s="115"/>
    </row>
    <row r="25354" spans="9:52" s="180" customFormat="1" x14ac:dyDescent="0.25">
      <c r="I25354" s="203"/>
      <c r="AZ25354" s="115"/>
    </row>
    <row r="25355" spans="9:52" s="180" customFormat="1" x14ac:dyDescent="0.25">
      <c r="I25355" s="203"/>
      <c r="AZ25355" s="115"/>
    </row>
    <row r="25356" spans="9:52" s="180" customFormat="1" x14ac:dyDescent="0.25">
      <c r="I25356" s="203"/>
      <c r="AZ25356" s="115"/>
    </row>
    <row r="25357" spans="9:52" s="180" customFormat="1" x14ac:dyDescent="0.25">
      <c r="I25357" s="203"/>
      <c r="AZ25357" s="115"/>
    </row>
    <row r="25358" spans="9:52" s="180" customFormat="1" x14ac:dyDescent="0.25">
      <c r="I25358" s="203"/>
      <c r="AZ25358" s="115"/>
    </row>
    <row r="25359" spans="9:52" s="180" customFormat="1" x14ac:dyDescent="0.25">
      <c r="I25359" s="203"/>
      <c r="AZ25359" s="115"/>
    </row>
    <row r="25360" spans="9:52" s="180" customFormat="1" x14ac:dyDescent="0.25">
      <c r="I25360" s="203"/>
      <c r="AZ25360" s="115"/>
    </row>
    <row r="25361" spans="9:52" s="180" customFormat="1" x14ac:dyDescent="0.25">
      <c r="I25361" s="203"/>
      <c r="AZ25361" s="115"/>
    </row>
    <row r="25362" spans="9:52" s="180" customFormat="1" x14ac:dyDescent="0.25">
      <c r="I25362" s="203"/>
      <c r="AZ25362" s="115"/>
    </row>
    <row r="25363" spans="9:52" s="180" customFormat="1" x14ac:dyDescent="0.25">
      <c r="I25363" s="203"/>
      <c r="AZ25363" s="115"/>
    </row>
    <row r="25364" spans="9:52" s="180" customFormat="1" x14ac:dyDescent="0.25">
      <c r="I25364" s="203"/>
      <c r="AZ25364" s="115"/>
    </row>
    <row r="25365" spans="9:52" s="180" customFormat="1" x14ac:dyDescent="0.25">
      <c r="I25365" s="203"/>
      <c r="AZ25365" s="115"/>
    </row>
    <row r="25366" spans="9:52" s="180" customFormat="1" x14ac:dyDescent="0.25">
      <c r="I25366" s="203"/>
      <c r="AZ25366" s="115"/>
    </row>
    <row r="25367" spans="9:52" s="180" customFormat="1" x14ac:dyDescent="0.25">
      <c r="I25367" s="203"/>
      <c r="AZ25367" s="115"/>
    </row>
    <row r="25368" spans="9:52" s="180" customFormat="1" x14ac:dyDescent="0.25">
      <c r="I25368" s="203"/>
      <c r="AZ25368" s="115"/>
    </row>
    <row r="25369" spans="9:52" s="180" customFormat="1" x14ac:dyDescent="0.25">
      <c r="I25369" s="203"/>
      <c r="AZ25369" s="115"/>
    </row>
    <row r="25370" spans="9:52" s="180" customFormat="1" x14ac:dyDescent="0.25">
      <c r="I25370" s="203"/>
      <c r="AZ25370" s="115"/>
    </row>
    <row r="25371" spans="9:52" s="180" customFormat="1" x14ac:dyDescent="0.25">
      <c r="I25371" s="203"/>
      <c r="AZ25371" s="115"/>
    </row>
    <row r="25372" spans="9:52" s="180" customFormat="1" x14ac:dyDescent="0.25">
      <c r="I25372" s="203"/>
      <c r="AZ25372" s="115"/>
    </row>
    <row r="25373" spans="9:52" s="180" customFormat="1" x14ac:dyDescent="0.25">
      <c r="I25373" s="203"/>
      <c r="AZ25373" s="115"/>
    </row>
    <row r="25374" spans="9:52" s="180" customFormat="1" x14ac:dyDescent="0.25">
      <c r="I25374" s="203"/>
      <c r="AZ25374" s="115"/>
    </row>
    <row r="25375" spans="9:52" s="180" customFormat="1" x14ac:dyDescent="0.25">
      <c r="I25375" s="203"/>
      <c r="AZ25375" s="115"/>
    </row>
    <row r="25376" spans="9:52" s="180" customFormat="1" x14ac:dyDescent="0.25">
      <c r="I25376" s="203"/>
      <c r="AZ25376" s="115"/>
    </row>
    <row r="25377" spans="9:52" s="180" customFormat="1" x14ac:dyDescent="0.25">
      <c r="I25377" s="203"/>
      <c r="AZ25377" s="115"/>
    </row>
    <row r="25378" spans="9:52" s="180" customFormat="1" x14ac:dyDescent="0.25">
      <c r="I25378" s="203"/>
      <c r="AZ25378" s="115"/>
    </row>
    <row r="25379" spans="9:52" s="180" customFormat="1" x14ac:dyDescent="0.25">
      <c r="I25379" s="203"/>
      <c r="AZ25379" s="115"/>
    </row>
    <row r="25380" spans="9:52" s="180" customFormat="1" x14ac:dyDescent="0.25">
      <c r="I25380" s="203"/>
      <c r="AZ25380" s="115"/>
    </row>
    <row r="25381" spans="9:52" s="180" customFormat="1" x14ac:dyDescent="0.25">
      <c r="I25381" s="203"/>
      <c r="AZ25381" s="115"/>
    </row>
    <row r="25382" spans="9:52" s="180" customFormat="1" x14ac:dyDescent="0.25">
      <c r="I25382" s="203"/>
      <c r="AZ25382" s="115"/>
    </row>
    <row r="25383" spans="9:52" s="180" customFormat="1" x14ac:dyDescent="0.25">
      <c r="I25383" s="203"/>
      <c r="AZ25383" s="115"/>
    </row>
    <row r="25384" spans="9:52" s="180" customFormat="1" x14ac:dyDescent="0.25">
      <c r="I25384" s="203"/>
      <c r="AZ25384" s="115"/>
    </row>
    <row r="25385" spans="9:52" s="180" customFormat="1" x14ac:dyDescent="0.25">
      <c r="I25385" s="203"/>
      <c r="AZ25385" s="115"/>
    </row>
    <row r="25386" spans="9:52" s="180" customFormat="1" x14ac:dyDescent="0.25">
      <c r="I25386" s="203"/>
      <c r="AZ25386" s="115"/>
    </row>
    <row r="25387" spans="9:52" s="180" customFormat="1" x14ac:dyDescent="0.25">
      <c r="I25387" s="203"/>
      <c r="AZ25387" s="115"/>
    </row>
    <row r="25388" spans="9:52" s="180" customFormat="1" x14ac:dyDescent="0.25">
      <c r="I25388" s="203"/>
      <c r="AZ25388" s="115"/>
    </row>
    <row r="25389" spans="9:52" s="180" customFormat="1" x14ac:dyDescent="0.25">
      <c r="I25389" s="203"/>
      <c r="AZ25389" s="115"/>
    </row>
    <row r="25390" spans="9:52" s="180" customFormat="1" x14ac:dyDescent="0.25">
      <c r="I25390" s="203"/>
      <c r="AZ25390" s="115"/>
    </row>
    <row r="25391" spans="9:52" s="180" customFormat="1" x14ac:dyDescent="0.25">
      <c r="I25391" s="203"/>
      <c r="AZ25391" s="115"/>
    </row>
    <row r="25392" spans="9:52" s="180" customFormat="1" x14ac:dyDescent="0.25">
      <c r="I25392" s="203"/>
      <c r="AZ25392" s="115"/>
    </row>
    <row r="25393" spans="9:52" s="180" customFormat="1" x14ac:dyDescent="0.25">
      <c r="I25393" s="203"/>
      <c r="AZ25393" s="115"/>
    </row>
    <row r="25394" spans="9:52" s="180" customFormat="1" x14ac:dyDescent="0.25">
      <c r="I25394" s="203"/>
      <c r="AZ25394" s="115"/>
    </row>
    <row r="25395" spans="9:52" s="180" customFormat="1" x14ac:dyDescent="0.25">
      <c r="I25395" s="203"/>
      <c r="AZ25395" s="115"/>
    </row>
    <row r="25396" spans="9:52" s="180" customFormat="1" x14ac:dyDescent="0.25">
      <c r="I25396" s="203"/>
      <c r="AZ25396" s="115"/>
    </row>
    <row r="25397" spans="9:52" s="180" customFormat="1" x14ac:dyDescent="0.25">
      <c r="I25397" s="203"/>
      <c r="AZ25397" s="115"/>
    </row>
    <row r="25398" spans="9:52" s="180" customFormat="1" x14ac:dyDescent="0.25">
      <c r="I25398" s="203"/>
      <c r="AZ25398" s="115"/>
    </row>
    <row r="25399" spans="9:52" s="180" customFormat="1" x14ac:dyDescent="0.25">
      <c r="I25399" s="203"/>
      <c r="AZ25399" s="115"/>
    </row>
    <row r="25400" spans="9:52" s="180" customFormat="1" x14ac:dyDescent="0.25">
      <c r="I25400" s="203"/>
      <c r="AZ25400" s="115"/>
    </row>
    <row r="25401" spans="9:52" s="180" customFormat="1" x14ac:dyDescent="0.25">
      <c r="I25401" s="203"/>
      <c r="AZ25401" s="115"/>
    </row>
    <row r="25402" spans="9:52" s="180" customFormat="1" x14ac:dyDescent="0.25">
      <c r="I25402" s="203"/>
      <c r="AZ25402" s="115"/>
    </row>
    <row r="25403" spans="9:52" s="180" customFormat="1" x14ac:dyDescent="0.25">
      <c r="I25403" s="203"/>
      <c r="AZ25403" s="115"/>
    </row>
    <row r="25404" spans="9:52" s="180" customFormat="1" x14ac:dyDescent="0.25">
      <c r="I25404" s="203"/>
      <c r="AZ25404" s="115"/>
    </row>
    <row r="25405" spans="9:52" s="180" customFormat="1" x14ac:dyDescent="0.25">
      <c r="I25405" s="203"/>
      <c r="AZ25405" s="115"/>
    </row>
    <row r="25406" spans="9:52" s="180" customFormat="1" x14ac:dyDescent="0.25">
      <c r="I25406" s="203"/>
      <c r="AZ25406" s="115"/>
    </row>
    <row r="25407" spans="9:52" s="180" customFormat="1" x14ac:dyDescent="0.25">
      <c r="I25407" s="203"/>
      <c r="AZ25407" s="115"/>
    </row>
    <row r="25408" spans="9:52" s="180" customFormat="1" x14ac:dyDescent="0.25">
      <c r="I25408" s="203"/>
      <c r="AZ25408" s="115"/>
    </row>
    <row r="25409" spans="9:52" s="180" customFormat="1" x14ac:dyDescent="0.25">
      <c r="I25409" s="203"/>
      <c r="AZ25409" s="115"/>
    </row>
    <row r="25410" spans="9:52" s="180" customFormat="1" x14ac:dyDescent="0.25">
      <c r="I25410" s="203"/>
      <c r="AZ25410" s="115"/>
    </row>
    <row r="25411" spans="9:52" s="180" customFormat="1" x14ac:dyDescent="0.25">
      <c r="I25411" s="203"/>
      <c r="AZ25411" s="115"/>
    </row>
    <row r="25412" spans="9:52" s="180" customFormat="1" x14ac:dyDescent="0.25">
      <c r="I25412" s="203"/>
      <c r="AZ25412" s="115"/>
    </row>
    <row r="25413" spans="9:52" s="180" customFormat="1" x14ac:dyDescent="0.25">
      <c r="I25413" s="203"/>
      <c r="AZ25413" s="115"/>
    </row>
    <row r="25414" spans="9:52" s="180" customFormat="1" x14ac:dyDescent="0.25">
      <c r="I25414" s="203"/>
      <c r="AZ25414" s="115"/>
    </row>
    <row r="25415" spans="9:52" s="180" customFormat="1" x14ac:dyDescent="0.25">
      <c r="I25415" s="203"/>
      <c r="AZ25415" s="115"/>
    </row>
    <row r="25416" spans="9:52" s="180" customFormat="1" x14ac:dyDescent="0.25">
      <c r="I25416" s="203"/>
      <c r="AZ25416" s="115"/>
    </row>
    <row r="25417" spans="9:52" s="180" customFormat="1" x14ac:dyDescent="0.25">
      <c r="I25417" s="203"/>
      <c r="AZ25417" s="115"/>
    </row>
    <row r="25418" spans="9:52" s="180" customFormat="1" x14ac:dyDescent="0.25">
      <c r="I25418" s="203"/>
      <c r="AZ25418" s="115"/>
    </row>
    <row r="25419" spans="9:52" s="180" customFormat="1" x14ac:dyDescent="0.25">
      <c r="I25419" s="203"/>
      <c r="AZ25419" s="115"/>
    </row>
    <row r="25420" spans="9:52" s="180" customFormat="1" x14ac:dyDescent="0.25">
      <c r="I25420" s="203"/>
      <c r="AZ25420" s="115"/>
    </row>
    <row r="25421" spans="9:52" s="180" customFormat="1" x14ac:dyDescent="0.25">
      <c r="I25421" s="203"/>
      <c r="AZ25421" s="115"/>
    </row>
    <row r="25422" spans="9:52" s="180" customFormat="1" x14ac:dyDescent="0.25">
      <c r="I25422" s="203"/>
      <c r="AZ25422" s="115"/>
    </row>
    <row r="25423" spans="9:52" s="180" customFormat="1" x14ac:dyDescent="0.25">
      <c r="I25423" s="203"/>
      <c r="AZ25423" s="115"/>
    </row>
    <row r="25424" spans="9:52" s="180" customFormat="1" x14ac:dyDescent="0.25">
      <c r="I25424" s="203"/>
      <c r="AZ25424" s="115"/>
    </row>
    <row r="25425" spans="9:52" s="180" customFormat="1" x14ac:dyDescent="0.25">
      <c r="I25425" s="203"/>
      <c r="AZ25425" s="115"/>
    </row>
    <row r="25426" spans="9:52" s="180" customFormat="1" x14ac:dyDescent="0.25">
      <c r="I25426" s="203"/>
      <c r="AZ25426" s="115"/>
    </row>
    <row r="25427" spans="9:52" s="180" customFormat="1" x14ac:dyDescent="0.25">
      <c r="I25427" s="203"/>
      <c r="AZ25427" s="115"/>
    </row>
    <row r="25428" spans="9:52" s="180" customFormat="1" x14ac:dyDescent="0.25">
      <c r="I25428" s="203"/>
      <c r="AZ25428" s="115"/>
    </row>
    <row r="25429" spans="9:52" s="180" customFormat="1" x14ac:dyDescent="0.25">
      <c r="I25429" s="203"/>
      <c r="AZ25429" s="115"/>
    </row>
    <row r="25430" spans="9:52" s="180" customFormat="1" x14ac:dyDescent="0.25">
      <c r="I25430" s="203"/>
      <c r="AZ25430" s="115"/>
    </row>
    <row r="25431" spans="9:52" s="180" customFormat="1" x14ac:dyDescent="0.25">
      <c r="I25431" s="203"/>
      <c r="AZ25431" s="115"/>
    </row>
    <row r="25432" spans="9:52" s="180" customFormat="1" x14ac:dyDescent="0.25">
      <c r="I25432" s="203"/>
      <c r="AZ25432" s="115"/>
    </row>
    <row r="25433" spans="9:52" s="180" customFormat="1" x14ac:dyDescent="0.25">
      <c r="I25433" s="203"/>
      <c r="AZ25433" s="115"/>
    </row>
    <row r="25434" spans="9:52" s="180" customFormat="1" x14ac:dyDescent="0.25">
      <c r="I25434" s="203"/>
      <c r="AZ25434" s="115"/>
    </row>
    <row r="25435" spans="9:52" s="180" customFormat="1" x14ac:dyDescent="0.25">
      <c r="I25435" s="203"/>
      <c r="AZ25435" s="115"/>
    </row>
    <row r="25436" spans="9:52" s="180" customFormat="1" x14ac:dyDescent="0.25">
      <c r="I25436" s="203"/>
      <c r="AZ25436" s="115"/>
    </row>
    <row r="25437" spans="9:52" s="180" customFormat="1" x14ac:dyDescent="0.25">
      <c r="I25437" s="203"/>
      <c r="AZ25437" s="115"/>
    </row>
    <row r="25438" spans="9:52" s="180" customFormat="1" x14ac:dyDescent="0.25">
      <c r="I25438" s="203"/>
      <c r="AZ25438" s="115"/>
    </row>
    <row r="25439" spans="9:52" s="180" customFormat="1" x14ac:dyDescent="0.25">
      <c r="I25439" s="203"/>
      <c r="AZ25439" s="115"/>
    </row>
    <row r="25440" spans="9:52" s="180" customFormat="1" x14ac:dyDescent="0.25">
      <c r="I25440" s="203"/>
      <c r="AZ25440" s="115"/>
    </row>
    <row r="25441" spans="9:52" s="180" customFormat="1" x14ac:dyDescent="0.25">
      <c r="I25441" s="203"/>
      <c r="AZ25441" s="115"/>
    </row>
    <row r="25442" spans="9:52" s="180" customFormat="1" x14ac:dyDescent="0.25">
      <c r="I25442" s="203"/>
      <c r="AZ25442" s="115"/>
    </row>
    <row r="25443" spans="9:52" s="180" customFormat="1" x14ac:dyDescent="0.25">
      <c r="I25443" s="203"/>
      <c r="AZ25443" s="115"/>
    </row>
    <row r="25444" spans="9:52" s="180" customFormat="1" x14ac:dyDescent="0.25">
      <c r="I25444" s="203"/>
      <c r="AZ25444" s="115"/>
    </row>
    <row r="25445" spans="9:52" s="180" customFormat="1" x14ac:dyDescent="0.25">
      <c r="I25445" s="203"/>
      <c r="AZ25445" s="115"/>
    </row>
    <row r="25446" spans="9:52" s="180" customFormat="1" x14ac:dyDescent="0.25">
      <c r="I25446" s="203"/>
      <c r="AZ25446" s="115"/>
    </row>
    <row r="25447" spans="9:52" s="180" customFormat="1" x14ac:dyDescent="0.25">
      <c r="I25447" s="203"/>
      <c r="AZ25447" s="115"/>
    </row>
    <row r="25448" spans="9:52" s="180" customFormat="1" x14ac:dyDescent="0.25">
      <c r="I25448" s="203"/>
      <c r="AZ25448" s="115"/>
    </row>
    <row r="25449" spans="9:52" s="180" customFormat="1" x14ac:dyDescent="0.25">
      <c r="I25449" s="203"/>
      <c r="AZ25449" s="115"/>
    </row>
    <row r="25450" spans="9:52" s="180" customFormat="1" x14ac:dyDescent="0.25">
      <c r="I25450" s="203"/>
      <c r="AZ25450" s="115"/>
    </row>
    <row r="25451" spans="9:52" s="180" customFormat="1" x14ac:dyDescent="0.25">
      <c r="I25451" s="203"/>
      <c r="AZ25451" s="115"/>
    </row>
    <row r="25452" spans="9:52" s="180" customFormat="1" x14ac:dyDescent="0.25">
      <c r="I25452" s="203"/>
      <c r="AZ25452" s="115"/>
    </row>
    <row r="25453" spans="9:52" s="180" customFormat="1" x14ac:dyDescent="0.25">
      <c r="I25453" s="203"/>
      <c r="AZ25453" s="115"/>
    </row>
    <row r="25454" spans="9:52" s="180" customFormat="1" x14ac:dyDescent="0.25">
      <c r="I25454" s="203"/>
      <c r="AZ25454" s="115"/>
    </row>
    <row r="25455" spans="9:52" s="180" customFormat="1" x14ac:dyDescent="0.25">
      <c r="I25455" s="203"/>
      <c r="AZ25455" s="115"/>
    </row>
    <row r="25456" spans="9:52" s="180" customFormat="1" x14ac:dyDescent="0.25">
      <c r="I25456" s="203"/>
      <c r="AZ25456" s="115"/>
    </row>
    <row r="25457" spans="9:52" s="180" customFormat="1" x14ac:dyDescent="0.25">
      <c r="I25457" s="203"/>
      <c r="AZ25457" s="115"/>
    </row>
    <row r="25458" spans="9:52" s="180" customFormat="1" x14ac:dyDescent="0.25">
      <c r="I25458" s="203"/>
      <c r="AZ25458" s="115"/>
    </row>
    <row r="25459" spans="9:52" s="180" customFormat="1" x14ac:dyDescent="0.25">
      <c r="I25459" s="203"/>
      <c r="AZ25459" s="115"/>
    </row>
    <row r="25460" spans="9:52" s="180" customFormat="1" x14ac:dyDescent="0.25">
      <c r="I25460" s="203"/>
      <c r="AZ25460" s="115"/>
    </row>
    <row r="25461" spans="9:52" s="180" customFormat="1" x14ac:dyDescent="0.25">
      <c r="I25461" s="203"/>
      <c r="AZ25461" s="115"/>
    </row>
    <row r="25462" spans="9:52" s="180" customFormat="1" x14ac:dyDescent="0.25">
      <c r="I25462" s="203"/>
      <c r="AZ25462" s="115"/>
    </row>
    <row r="25463" spans="9:52" s="180" customFormat="1" x14ac:dyDescent="0.25">
      <c r="I25463" s="203"/>
      <c r="AZ25463" s="115"/>
    </row>
    <row r="25464" spans="9:52" s="180" customFormat="1" x14ac:dyDescent="0.25">
      <c r="I25464" s="203"/>
      <c r="AZ25464" s="115"/>
    </row>
    <row r="25465" spans="9:52" s="180" customFormat="1" x14ac:dyDescent="0.25">
      <c r="I25465" s="203"/>
      <c r="AZ25465" s="115"/>
    </row>
    <row r="25466" spans="9:52" s="180" customFormat="1" x14ac:dyDescent="0.25">
      <c r="I25466" s="203"/>
      <c r="AZ25466" s="115"/>
    </row>
    <row r="25467" spans="9:52" s="180" customFormat="1" x14ac:dyDescent="0.25">
      <c r="I25467" s="203"/>
      <c r="AZ25467" s="115"/>
    </row>
    <row r="25468" spans="9:52" s="180" customFormat="1" x14ac:dyDescent="0.25">
      <c r="I25468" s="203"/>
      <c r="AZ25468" s="115"/>
    </row>
    <row r="25469" spans="9:52" s="180" customFormat="1" x14ac:dyDescent="0.25">
      <c r="I25469" s="203"/>
      <c r="AZ25469" s="115"/>
    </row>
    <row r="25470" spans="9:52" s="180" customFormat="1" x14ac:dyDescent="0.25">
      <c r="I25470" s="203"/>
      <c r="AZ25470" s="115"/>
    </row>
    <row r="25471" spans="9:52" s="180" customFormat="1" x14ac:dyDescent="0.25">
      <c r="I25471" s="203"/>
      <c r="AZ25471" s="115"/>
    </row>
    <row r="25472" spans="9:52" s="180" customFormat="1" x14ac:dyDescent="0.25">
      <c r="I25472" s="203"/>
      <c r="AZ25472" s="115"/>
    </row>
    <row r="25473" spans="9:52" s="180" customFormat="1" x14ac:dyDescent="0.25">
      <c r="I25473" s="203"/>
      <c r="AZ25473" s="115"/>
    </row>
    <row r="25474" spans="9:52" s="180" customFormat="1" x14ac:dyDescent="0.25">
      <c r="I25474" s="203"/>
      <c r="AZ25474" s="115"/>
    </row>
    <row r="25475" spans="9:52" s="180" customFormat="1" x14ac:dyDescent="0.25">
      <c r="I25475" s="203"/>
      <c r="AZ25475" s="115"/>
    </row>
    <row r="25476" spans="9:52" s="180" customFormat="1" x14ac:dyDescent="0.25">
      <c r="I25476" s="203"/>
      <c r="AZ25476" s="115"/>
    </row>
    <row r="25477" spans="9:52" s="180" customFormat="1" x14ac:dyDescent="0.25">
      <c r="I25477" s="203"/>
      <c r="AZ25477" s="115"/>
    </row>
    <row r="25478" spans="9:52" s="180" customFormat="1" x14ac:dyDescent="0.25">
      <c r="I25478" s="203"/>
      <c r="AZ25478" s="115"/>
    </row>
    <row r="25479" spans="9:52" s="180" customFormat="1" x14ac:dyDescent="0.25">
      <c r="I25479" s="203"/>
      <c r="AZ25479" s="115"/>
    </row>
    <row r="25480" spans="9:52" s="180" customFormat="1" x14ac:dyDescent="0.25">
      <c r="I25480" s="203"/>
      <c r="AZ25480" s="115"/>
    </row>
    <row r="25481" spans="9:52" s="180" customFormat="1" x14ac:dyDescent="0.25">
      <c r="I25481" s="203"/>
      <c r="AZ25481" s="115"/>
    </row>
    <row r="25482" spans="9:52" s="180" customFormat="1" x14ac:dyDescent="0.25">
      <c r="I25482" s="203"/>
      <c r="AZ25482" s="115"/>
    </row>
    <row r="25483" spans="9:52" s="180" customFormat="1" x14ac:dyDescent="0.25">
      <c r="I25483" s="203"/>
      <c r="AZ25483" s="115"/>
    </row>
    <row r="25484" spans="9:52" s="180" customFormat="1" x14ac:dyDescent="0.25">
      <c r="I25484" s="203"/>
      <c r="AZ25484" s="115"/>
    </row>
    <row r="25485" spans="9:52" s="180" customFormat="1" x14ac:dyDescent="0.25">
      <c r="I25485" s="203"/>
      <c r="AZ25485" s="115"/>
    </row>
    <row r="25486" spans="9:52" s="180" customFormat="1" x14ac:dyDescent="0.25">
      <c r="I25486" s="203"/>
      <c r="AZ25486" s="115"/>
    </row>
    <row r="25487" spans="9:52" s="180" customFormat="1" x14ac:dyDescent="0.25">
      <c r="I25487" s="203"/>
      <c r="AZ25487" s="115"/>
    </row>
    <row r="25488" spans="9:52" s="180" customFormat="1" x14ac:dyDescent="0.25">
      <c r="I25488" s="203"/>
      <c r="AZ25488" s="115"/>
    </row>
    <row r="25489" spans="9:52" s="180" customFormat="1" x14ac:dyDescent="0.25">
      <c r="I25489" s="203"/>
      <c r="AZ25489" s="115"/>
    </row>
    <row r="25490" spans="9:52" s="180" customFormat="1" x14ac:dyDescent="0.25">
      <c r="I25490" s="203"/>
      <c r="AZ25490" s="115"/>
    </row>
    <row r="25491" spans="9:52" s="180" customFormat="1" x14ac:dyDescent="0.25">
      <c r="I25491" s="203"/>
      <c r="AZ25491" s="115"/>
    </row>
    <row r="25492" spans="9:52" s="180" customFormat="1" x14ac:dyDescent="0.25">
      <c r="I25492" s="203"/>
      <c r="AZ25492" s="115"/>
    </row>
    <row r="25493" spans="9:52" s="180" customFormat="1" x14ac:dyDescent="0.25">
      <c r="I25493" s="203"/>
      <c r="AZ25493" s="115"/>
    </row>
    <row r="25494" spans="9:52" s="180" customFormat="1" x14ac:dyDescent="0.25">
      <c r="I25494" s="203"/>
      <c r="AZ25494" s="115"/>
    </row>
    <row r="25495" spans="9:52" s="180" customFormat="1" x14ac:dyDescent="0.25">
      <c r="I25495" s="203"/>
      <c r="AZ25495" s="115"/>
    </row>
    <row r="25496" spans="9:52" s="180" customFormat="1" x14ac:dyDescent="0.25">
      <c r="I25496" s="203"/>
      <c r="AZ25496" s="115"/>
    </row>
    <row r="25497" spans="9:52" s="180" customFormat="1" x14ac:dyDescent="0.25">
      <c r="I25497" s="203"/>
      <c r="AZ25497" s="115"/>
    </row>
    <row r="25498" spans="9:52" s="180" customFormat="1" x14ac:dyDescent="0.25">
      <c r="I25498" s="203"/>
      <c r="AZ25498" s="115"/>
    </row>
    <row r="25499" spans="9:52" s="180" customFormat="1" x14ac:dyDescent="0.25">
      <c r="I25499" s="203"/>
      <c r="AZ25499" s="115"/>
    </row>
    <row r="25500" spans="9:52" s="180" customFormat="1" x14ac:dyDescent="0.25">
      <c r="I25500" s="203"/>
      <c r="AZ25500" s="115"/>
    </row>
    <row r="25501" spans="9:52" s="180" customFormat="1" x14ac:dyDescent="0.25">
      <c r="I25501" s="203"/>
      <c r="AZ25501" s="115"/>
    </row>
    <row r="25502" spans="9:52" s="180" customFormat="1" x14ac:dyDescent="0.25">
      <c r="I25502" s="203"/>
      <c r="AZ25502" s="115"/>
    </row>
    <row r="25503" spans="9:52" s="180" customFormat="1" x14ac:dyDescent="0.25">
      <c r="I25503" s="203"/>
      <c r="AZ25503" s="115"/>
    </row>
    <row r="25504" spans="9:52" s="180" customFormat="1" x14ac:dyDescent="0.25">
      <c r="I25504" s="203"/>
      <c r="AZ25504" s="115"/>
    </row>
    <row r="25505" spans="9:52" s="180" customFormat="1" x14ac:dyDescent="0.25">
      <c r="I25505" s="203"/>
      <c r="AZ25505" s="115"/>
    </row>
    <row r="25506" spans="9:52" s="180" customFormat="1" x14ac:dyDescent="0.25">
      <c r="I25506" s="203"/>
      <c r="AZ25506" s="115"/>
    </row>
    <row r="25507" spans="9:52" s="180" customFormat="1" x14ac:dyDescent="0.25">
      <c r="I25507" s="203"/>
      <c r="AZ25507" s="115"/>
    </row>
    <row r="25508" spans="9:52" s="180" customFormat="1" x14ac:dyDescent="0.25">
      <c r="I25508" s="203"/>
      <c r="AZ25508" s="115"/>
    </row>
    <row r="25509" spans="9:52" s="180" customFormat="1" x14ac:dyDescent="0.25">
      <c r="I25509" s="203"/>
      <c r="AZ25509" s="115"/>
    </row>
    <row r="25510" spans="9:52" s="180" customFormat="1" x14ac:dyDescent="0.25">
      <c r="I25510" s="203"/>
      <c r="AZ25510" s="115"/>
    </row>
    <row r="25511" spans="9:52" s="180" customFormat="1" x14ac:dyDescent="0.25">
      <c r="I25511" s="203"/>
      <c r="AZ25511" s="115"/>
    </row>
    <row r="25512" spans="9:52" s="180" customFormat="1" x14ac:dyDescent="0.25">
      <c r="I25512" s="203"/>
      <c r="AZ25512" s="115"/>
    </row>
    <row r="25513" spans="9:52" s="180" customFormat="1" x14ac:dyDescent="0.25">
      <c r="I25513" s="203"/>
      <c r="AZ25513" s="115"/>
    </row>
    <row r="25514" spans="9:52" s="180" customFormat="1" x14ac:dyDescent="0.25">
      <c r="I25514" s="203"/>
      <c r="AZ25514" s="115"/>
    </row>
    <row r="25515" spans="9:52" s="180" customFormat="1" x14ac:dyDescent="0.25">
      <c r="I25515" s="203"/>
      <c r="AZ25515" s="115"/>
    </row>
    <row r="25516" spans="9:52" s="180" customFormat="1" x14ac:dyDescent="0.25">
      <c r="I25516" s="203"/>
      <c r="AZ25516" s="115"/>
    </row>
    <row r="25517" spans="9:52" s="180" customFormat="1" x14ac:dyDescent="0.25">
      <c r="I25517" s="203"/>
      <c r="AZ25517" s="115"/>
    </row>
    <row r="25518" spans="9:52" s="180" customFormat="1" x14ac:dyDescent="0.25">
      <c r="I25518" s="203"/>
      <c r="AZ25518" s="115"/>
    </row>
    <row r="25519" spans="9:52" s="180" customFormat="1" x14ac:dyDescent="0.25">
      <c r="I25519" s="203"/>
      <c r="AZ25519" s="115"/>
    </row>
    <row r="25520" spans="9:52" s="180" customFormat="1" x14ac:dyDescent="0.25">
      <c r="I25520" s="203"/>
      <c r="AZ25520" s="115"/>
    </row>
    <row r="25521" spans="9:52" s="180" customFormat="1" x14ac:dyDescent="0.25">
      <c r="I25521" s="203"/>
      <c r="AZ25521" s="115"/>
    </row>
    <row r="25522" spans="9:52" s="180" customFormat="1" x14ac:dyDescent="0.25">
      <c r="I25522" s="203"/>
      <c r="AZ25522" s="115"/>
    </row>
    <row r="25523" spans="9:52" s="180" customFormat="1" x14ac:dyDescent="0.25">
      <c r="I25523" s="203"/>
      <c r="AZ25523" s="115"/>
    </row>
    <row r="25524" spans="9:52" s="180" customFormat="1" x14ac:dyDescent="0.25">
      <c r="I25524" s="203"/>
      <c r="AZ25524" s="115"/>
    </row>
    <row r="25525" spans="9:52" s="180" customFormat="1" x14ac:dyDescent="0.25">
      <c r="I25525" s="203"/>
      <c r="AZ25525" s="115"/>
    </row>
    <row r="25526" spans="9:52" s="180" customFormat="1" x14ac:dyDescent="0.25">
      <c r="I25526" s="203"/>
      <c r="AZ25526" s="115"/>
    </row>
    <row r="25527" spans="9:52" s="180" customFormat="1" x14ac:dyDescent="0.25">
      <c r="I25527" s="203"/>
      <c r="AZ25527" s="115"/>
    </row>
    <row r="25528" spans="9:52" s="180" customFormat="1" x14ac:dyDescent="0.25">
      <c r="I25528" s="203"/>
      <c r="AZ25528" s="115"/>
    </row>
    <row r="25529" spans="9:52" s="180" customFormat="1" x14ac:dyDescent="0.25">
      <c r="I25529" s="203"/>
      <c r="AZ25529" s="115"/>
    </row>
    <row r="25530" spans="9:52" s="180" customFormat="1" x14ac:dyDescent="0.25">
      <c r="I25530" s="203"/>
      <c r="AZ25530" s="115"/>
    </row>
    <row r="25531" spans="9:52" s="180" customFormat="1" x14ac:dyDescent="0.25">
      <c r="I25531" s="203"/>
      <c r="AZ25531" s="115"/>
    </row>
    <row r="25532" spans="9:52" s="180" customFormat="1" x14ac:dyDescent="0.25">
      <c r="I25532" s="203"/>
      <c r="AZ25532" s="115"/>
    </row>
    <row r="25533" spans="9:52" s="180" customFormat="1" x14ac:dyDescent="0.25">
      <c r="I25533" s="203"/>
      <c r="AZ25533" s="115"/>
    </row>
    <row r="25534" spans="9:52" s="180" customFormat="1" x14ac:dyDescent="0.25">
      <c r="I25534" s="203"/>
      <c r="AZ25534" s="115"/>
    </row>
    <row r="25535" spans="9:52" s="180" customFormat="1" x14ac:dyDescent="0.25">
      <c r="I25535" s="203"/>
      <c r="AZ25535" s="115"/>
    </row>
    <row r="25536" spans="9:52" s="180" customFormat="1" x14ac:dyDescent="0.25">
      <c r="I25536" s="203"/>
      <c r="AZ25536" s="115"/>
    </row>
    <row r="25537" spans="9:52" s="180" customFormat="1" x14ac:dyDescent="0.25">
      <c r="I25537" s="203"/>
      <c r="AZ25537" s="115"/>
    </row>
    <row r="25538" spans="9:52" s="180" customFormat="1" x14ac:dyDescent="0.25">
      <c r="I25538" s="203"/>
      <c r="AZ25538" s="115"/>
    </row>
    <row r="25539" spans="9:52" s="180" customFormat="1" x14ac:dyDescent="0.25">
      <c r="I25539" s="203"/>
      <c r="AZ25539" s="115"/>
    </row>
    <row r="25540" spans="9:52" s="180" customFormat="1" x14ac:dyDescent="0.25">
      <c r="I25540" s="203"/>
      <c r="AZ25540" s="115"/>
    </row>
    <row r="25541" spans="9:52" s="180" customFormat="1" x14ac:dyDescent="0.25">
      <c r="I25541" s="203"/>
      <c r="AZ25541" s="115"/>
    </row>
    <row r="25542" spans="9:52" s="180" customFormat="1" x14ac:dyDescent="0.25">
      <c r="I25542" s="203"/>
      <c r="AZ25542" s="115"/>
    </row>
    <row r="25543" spans="9:52" s="180" customFormat="1" x14ac:dyDescent="0.25">
      <c r="I25543" s="203"/>
      <c r="AZ25543" s="115"/>
    </row>
    <row r="25544" spans="9:52" s="180" customFormat="1" x14ac:dyDescent="0.25">
      <c r="I25544" s="203"/>
      <c r="AZ25544" s="115"/>
    </row>
    <row r="25545" spans="9:52" s="180" customFormat="1" x14ac:dyDescent="0.25">
      <c r="I25545" s="203"/>
      <c r="AZ25545" s="115"/>
    </row>
    <row r="25546" spans="9:52" s="180" customFormat="1" x14ac:dyDescent="0.25">
      <c r="I25546" s="203"/>
      <c r="AZ25546" s="115"/>
    </row>
    <row r="25547" spans="9:52" s="180" customFormat="1" x14ac:dyDescent="0.25">
      <c r="I25547" s="203"/>
      <c r="AZ25547" s="115"/>
    </row>
    <row r="25548" spans="9:52" s="180" customFormat="1" x14ac:dyDescent="0.25">
      <c r="I25548" s="203"/>
      <c r="AZ25548" s="115"/>
    </row>
    <row r="25549" spans="9:52" s="180" customFormat="1" x14ac:dyDescent="0.25">
      <c r="I25549" s="203"/>
      <c r="AZ25549" s="115"/>
    </row>
    <row r="25550" spans="9:52" s="180" customFormat="1" x14ac:dyDescent="0.25">
      <c r="I25550" s="203"/>
      <c r="AZ25550" s="115"/>
    </row>
    <row r="25551" spans="9:52" s="180" customFormat="1" x14ac:dyDescent="0.25">
      <c r="I25551" s="203"/>
      <c r="AZ25551" s="115"/>
    </row>
    <row r="25552" spans="9:52" s="180" customFormat="1" x14ac:dyDescent="0.25">
      <c r="I25552" s="203"/>
      <c r="AZ25552" s="115"/>
    </row>
    <row r="25553" spans="9:52" s="180" customFormat="1" x14ac:dyDescent="0.25">
      <c r="I25553" s="203"/>
      <c r="AZ25553" s="115"/>
    </row>
    <row r="25554" spans="9:52" s="180" customFormat="1" x14ac:dyDescent="0.25">
      <c r="I25554" s="203"/>
      <c r="AZ25554" s="115"/>
    </row>
    <row r="25555" spans="9:52" s="180" customFormat="1" x14ac:dyDescent="0.25">
      <c r="I25555" s="203"/>
      <c r="AZ25555" s="115"/>
    </row>
    <row r="25556" spans="9:52" s="180" customFormat="1" x14ac:dyDescent="0.25">
      <c r="I25556" s="203"/>
      <c r="AZ25556" s="115"/>
    </row>
    <row r="25557" spans="9:52" s="180" customFormat="1" x14ac:dyDescent="0.25">
      <c r="I25557" s="203"/>
      <c r="AZ25557" s="115"/>
    </row>
    <row r="25558" spans="9:52" s="180" customFormat="1" x14ac:dyDescent="0.25">
      <c r="I25558" s="203"/>
      <c r="AZ25558" s="115"/>
    </row>
    <row r="25559" spans="9:52" s="180" customFormat="1" x14ac:dyDescent="0.25">
      <c r="I25559" s="203"/>
      <c r="AZ25559" s="115"/>
    </row>
    <row r="25560" spans="9:52" s="180" customFormat="1" x14ac:dyDescent="0.25">
      <c r="I25560" s="203"/>
      <c r="AZ25560" s="115"/>
    </row>
    <row r="25561" spans="9:52" s="180" customFormat="1" x14ac:dyDescent="0.25">
      <c r="I25561" s="203"/>
      <c r="AZ25561" s="115"/>
    </row>
    <row r="25562" spans="9:52" s="180" customFormat="1" x14ac:dyDescent="0.25">
      <c r="I25562" s="203"/>
      <c r="AZ25562" s="115"/>
    </row>
    <row r="25563" spans="9:52" s="180" customFormat="1" x14ac:dyDescent="0.25">
      <c r="I25563" s="203"/>
      <c r="AZ25563" s="115"/>
    </row>
    <row r="25564" spans="9:52" s="180" customFormat="1" x14ac:dyDescent="0.25">
      <c r="I25564" s="203"/>
      <c r="AZ25564" s="115"/>
    </row>
    <row r="25565" spans="9:52" s="180" customFormat="1" x14ac:dyDescent="0.25">
      <c r="I25565" s="203"/>
      <c r="AZ25565" s="115"/>
    </row>
    <row r="25566" spans="9:52" s="180" customFormat="1" x14ac:dyDescent="0.25">
      <c r="I25566" s="203"/>
      <c r="AZ25566" s="115"/>
    </row>
    <row r="25567" spans="9:52" s="180" customFormat="1" x14ac:dyDescent="0.25">
      <c r="I25567" s="203"/>
      <c r="AZ25567" s="115"/>
    </row>
    <row r="25568" spans="9:52" s="180" customFormat="1" x14ac:dyDescent="0.25">
      <c r="I25568" s="203"/>
      <c r="AZ25568" s="115"/>
    </row>
    <row r="25569" spans="9:52" s="180" customFormat="1" x14ac:dyDescent="0.25">
      <c r="I25569" s="203"/>
      <c r="AZ25569" s="115"/>
    </row>
    <row r="25570" spans="9:52" s="180" customFormat="1" x14ac:dyDescent="0.25">
      <c r="I25570" s="203"/>
      <c r="AZ25570" s="115"/>
    </row>
    <row r="25571" spans="9:52" s="180" customFormat="1" x14ac:dyDescent="0.25">
      <c r="I25571" s="203"/>
      <c r="AZ25571" s="115"/>
    </row>
    <row r="25572" spans="9:52" s="180" customFormat="1" x14ac:dyDescent="0.25">
      <c r="I25572" s="203"/>
      <c r="AZ25572" s="115"/>
    </row>
    <row r="25573" spans="9:52" s="180" customFormat="1" x14ac:dyDescent="0.25">
      <c r="I25573" s="203"/>
      <c r="AZ25573" s="115"/>
    </row>
    <row r="25574" spans="9:52" s="180" customFormat="1" x14ac:dyDescent="0.25">
      <c r="I25574" s="203"/>
      <c r="AZ25574" s="115"/>
    </row>
    <row r="25575" spans="9:52" s="180" customFormat="1" x14ac:dyDescent="0.25">
      <c r="I25575" s="203"/>
      <c r="AZ25575" s="115"/>
    </row>
    <row r="25576" spans="9:52" s="180" customFormat="1" x14ac:dyDescent="0.25">
      <c r="I25576" s="203"/>
      <c r="AZ25576" s="115"/>
    </row>
    <row r="25577" spans="9:52" s="180" customFormat="1" x14ac:dyDescent="0.25">
      <c r="I25577" s="203"/>
      <c r="AZ25577" s="115"/>
    </row>
    <row r="25578" spans="9:52" s="180" customFormat="1" x14ac:dyDescent="0.25">
      <c r="I25578" s="203"/>
      <c r="AZ25578" s="115"/>
    </row>
    <row r="25579" spans="9:52" s="180" customFormat="1" x14ac:dyDescent="0.25">
      <c r="I25579" s="203"/>
      <c r="AZ25579" s="115"/>
    </row>
    <row r="25580" spans="9:52" s="180" customFormat="1" x14ac:dyDescent="0.25">
      <c r="I25580" s="203"/>
      <c r="AZ25580" s="115"/>
    </row>
    <row r="25581" spans="9:52" s="180" customFormat="1" x14ac:dyDescent="0.25">
      <c r="I25581" s="203"/>
      <c r="AZ25581" s="115"/>
    </row>
    <row r="25582" spans="9:52" s="180" customFormat="1" x14ac:dyDescent="0.25">
      <c r="I25582" s="203"/>
      <c r="AZ25582" s="115"/>
    </row>
    <row r="25583" spans="9:52" s="180" customFormat="1" x14ac:dyDescent="0.25">
      <c r="I25583" s="203"/>
      <c r="AZ25583" s="115"/>
    </row>
    <row r="25584" spans="9:52" s="180" customFormat="1" x14ac:dyDescent="0.25">
      <c r="I25584" s="203"/>
      <c r="AZ25584" s="115"/>
    </row>
    <row r="25585" spans="9:52" s="180" customFormat="1" x14ac:dyDescent="0.25">
      <c r="I25585" s="203"/>
      <c r="AZ25585" s="115"/>
    </row>
    <row r="25586" spans="9:52" s="180" customFormat="1" x14ac:dyDescent="0.25">
      <c r="I25586" s="203"/>
      <c r="AZ25586" s="115"/>
    </row>
    <row r="25587" spans="9:52" s="180" customFormat="1" x14ac:dyDescent="0.25">
      <c r="I25587" s="203"/>
      <c r="AZ25587" s="115"/>
    </row>
    <row r="25588" spans="9:52" s="180" customFormat="1" x14ac:dyDescent="0.25">
      <c r="I25588" s="203"/>
      <c r="AZ25588" s="115"/>
    </row>
    <row r="25589" spans="9:52" s="180" customFormat="1" x14ac:dyDescent="0.25">
      <c r="I25589" s="203"/>
      <c r="AZ25589" s="115"/>
    </row>
    <row r="25590" spans="9:52" s="180" customFormat="1" x14ac:dyDescent="0.25">
      <c r="I25590" s="203"/>
      <c r="AZ25590" s="115"/>
    </row>
    <row r="25591" spans="9:52" s="180" customFormat="1" x14ac:dyDescent="0.25">
      <c r="I25591" s="203"/>
      <c r="AZ25591" s="115"/>
    </row>
    <row r="25592" spans="9:52" s="180" customFormat="1" x14ac:dyDescent="0.25">
      <c r="I25592" s="203"/>
      <c r="AZ25592" s="115"/>
    </row>
    <row r="25593" spans="9:52" s="180" customFormat="1" x14ac:dyDescent="0.25">
      <c r="I25593" s="203"/>
      <c r="AZ25593" s="115"/>
    </row>
    <row r="25594" spans="9:52" s="180" customFormat="1" x14ac:dyDescent="0.25">
      <c r="I25594" s="203"/>
      <c r="AZ25594" s="115"/>
    </row>
    <row r="25595" spans="9:52" s="180" customFormat="1" x14ac:dyDescent="0.25">
      <c r="I25595" s="203"/>
      <c r="AZ25595" s="115"/>
    </row>
    <row r="25596" spans="9:52" s="180" customFormat="1" x14ac:dyDescent="0.25">
      <c r="I25596" s="203"/>
      <c r="AZ25596" s="115"/>
    </row>
    <row r="25597" spans="9:52" s="180" customFormat="1" x14ac:dyDescent="0.25">
      <c r="I25597" s="203"/>
      <c r="AZ25597" s="115"/>
    </row>
    <row r="25598" spans="9:52" s="180" customFormat="1" x14ac:dyDescent="0.25">
      <c r="I25598" s="203"/>
      <c r="AZ25598" s="115"/>
    </row>
    <row r="25599" spans="9:52" s="180" customFormat="1" x14ac:dyDescent="0.25">
      <c r="I25599" s="203"/>
      <c r="AZ25599" s="115"/>
    </row>
    <row r="25600" spans="9:52" s="180" customFormat="1" x14ac:dyDescent="0.25">
      <c r="I25600" s="203"/>
      <c r="AZ25600" s="115"/>
    </row>
    <row r="25601" spans="9:52" s="180" customFormat="1" x14ac:dyDescent="0.25">
      <c r="I25601" s="203"/>
      <c r="AZ25601" s="115"/>
    </row>
    <row r="25602" spans="9:52" s="180" customFormat="1" x14ac:dyDescent="0.25">
      <c r="I25602" s="203"/>
      <c r="AZ25602" s="115"/>
    </row>
    <row r="25603" spans="9:52" s="180" customFormat="1" x14ac:dyDescent="0.25">
      <c r="I25603" s="203"/>
      <c r="AZ25603" s="115"/>
    </row>
    <row r="25604" spans="9:52" s="180" customFormat="1" x14ac:dyDescent="0.25">
      <c r="I25604" s="203"/>
      <c r="AZ25604" s="115"/>
    </row>
    <row r="25605" spans="9:52" s="180" customFormat="1" x14ac:dyDescent="0.25">
      <c r="I25605" s="203"/>
      <c r="AZ25605" s="115"/>
    </row>
    <row r="25606" spans="9:52" s="180" customFormat="1" x14ac:dyDescent="0.25">
      <c r="I25606" s="203"/>
      <c r="AZ25606" s="115"/>
    </row>
    <row r="25607" spans="9:52" s="180" customFormat="1" x14ac:dyDescent="0.25">
      <c r="I25607" s="203"/>
      <c r="AZ25607" s="115"/>
    </row>
    <row r="25608" spans="9:52" s="180" customFormat="1" x14ac:dyDescent="0.25">
      <c r="I25608" s="203"/>
      <c r="AZ25608" s="115"/>
    </row>
    <row r="25609" spans="9:52" s="180" customFormat="1" x14ac:dyDescent="0.25">
      <c r="I25609" s="203"/>
      <c r="AZ25609" s="115"/>
    </row>
    <row r="25610" spans="9:52" s="180" customFormat="1" x14ac:dyDescent="0.25">
      <c r="I25610" s="203"/>
      <c r="AZ25610" s="115"/>
    </row>
    <row r="25611" spans="9:52" s="180" customFormat="1" x14ac:dyDescent="0.25">
      <c r="I25611" s="203"/>
      <c r="AZ25611" s="115"/>
    </row>
    <row r="25612" spans="9:52" s="180" customFormat="1" x14ac:dyDescent="0.25">
      <c r="I25612" s="203"/>
      <c r="AZ25612" s="115"/>
    </row>
    <row r="25613" spans="9:52" s="180" customFormat="1" x14ac:dyDescent="0.25">
      <c r="I25613" s="203"/>
      <c r="AZ25613" s="115"/>
    </row>
    <row r="25614" spans="9:52" s="180" customFormat="1" x14ac:dyDescent="0.25">
      <c r="I25614" s="203"/>
      <c r="AZ25614" s="115"/>
    </row>
    <row r="25615" spans="9:52" s="180" customFormat="1" x14ac:dyDescent="0.25">
      <c r="I25615" s="203"/>
      <c r="AZ25615" s="115"/>
    </row>
    <row r="25616" spans="9:52" s="180" customFormat="1" x14ac:dyDescent="0.25">
      <c r="I25616" s="203"/>
      <c r="AZ25616" s="115"/>
    </row>
    <row r="25617" spans="9:52" s="180" customFormat="1" x14ac:dyDescent="0.25">
      <c r="I25617" s="203"/>
      <c r="AZ25617" s="115"/>
    </row>
    <row r="25618" spans="9:52" s="180" customFormat="1" x14ac:dyDescent="0.25">
      <c r="I25618" s="203"/>
      <c r="AZ25618" s="115"/>
    </row>
    <row r="25619" spans="9:52" s="180" customFormat="1" x14ac:dyDescent="0.25">
      <c r="I25619" s="203"/>
      <c r="AZ25619" s="115"/>
    </row>
    <row r="25620" spans="9:52" s="180" customFormat="1" x14ac:dyDescent="0.25">
      <c r="I25620" s="203"/>
      <c r="AZ25620" s="115"/>
    </row>
    <row r="25621" spans="9:52" s="180" customFormat="1" x14ac:dyDescent="0.25">
      <c r="I25621" s="203"/>
      <c r="AZ25621" s="115"/>
    </row>
    <row r="25622" spans="9:52" s="180" customFormat="1" x14ac:dyDescent="0.25">
      <c r="I25622" s="203"/>
      <c r="AZ25622" s="115"/>
    </row>
    <row r="25623" spans="9:52" s="180" customFormat="1" x14ac:dyDescent="0.25">
      <c r="I25623" s="203"/>
      <c r="AZ25623" s="115"/>
    </row>
    <row r="25624" spans="9:52" s="180" customFormat="1" x14ac:dyDescent="0.25">
      <c r="I25624" s="203"/>
      <c r="AZ25624" s="115"/>
    </row>
    <row r="25625" spans="9:52" s="180" customFormat="1" x14ac:dyDescent="0.25">
      <c r="I25625" s="203"/>
      <c r="AZ25625" s="115"/>
    </row>
    <row r="25626" spans="9:52" s="180" customFormat="1" x14ac:dyDescent="0.25">
      <c r="I25626" s="203"/>
      <c r="AZ25626" s="115"/>
    </row>
    <row r="25627" spans="9:52" s="180" customFormat="1" x14ac:dyDescent="0.25">
      <c r="I25627" s="203"/>
      <c r="AZ25627" s="115"/>
    </row>
    <row r="25628" spans="9:52" s="180" customFormat="1" x14ac:dyDescent="0.25">
      <c r="I25628" s="203"/>
      <c r="AZ25628" s="115"/>
    </row>
    <row r="25629" spans="9:52" s="180" customFormat="1" x14ac:dyDescent="0.25">
      <c r="I25629" s="203"/>
      <c r="AZ25629" s="115"/>
    </row>
    <row r="25630" spans="9:52" s="180" customFormat="1" x14ac:dyDescent="0.25">
      <c r="I25630" s="203"/>
      <c r="AZ25630" s="115"/>
    </row>
    <row r="25631" spans="9:52" s="180" customFormat="1" x14ac:dyDescent="0.25">
      <c r="I25631" s="203"/>
      <c r="AZ25631" s="115"/>
    </row>
    <row r="25632" spans="9:52" s="180" customFormat="1" x14ac:dyDescent="0.25">
      <c r="I25632" s="203"/>
      <c r="AZ25632" s="115"/>
    </row>
    <row r="25633" spans="9:52" s="180" customFormat="1" x14ac:dyDescent="0.25">
      <c r="I25633" s="203"/>
      <c r="AZ25633" s="115"/>
    </row>
    <row r="25634" spans="9:52" s="180" customFormat="1" x14ac:dyDescent="0.25">
      <c r="I25634" s="203"/>
      <c r="AZ25634" s="115"/>
    </row>
    <row r="25635" spans="9:52" s="180" customFormat="1" x14ac:dyDescent="0.25">
      <c r="I25635" s="203"/>
      <c r="AZ25635" s="115"/>
    </row>
    <row r="25636" spans="9:52" s="180" customFormat="1" x14ac:dyDescent="0.25">
      <c r="I25636" s="203"/>
      <c r="AZ25636" s="115"/>
    </row>
    <row r="25637" spans="9:52" s="180" customFormat="1" x14ac:dyDescent="0.25">
      <c r="I25637" s="203"/>
      <c r="AZ25637" s="115"/>
    </row>
    <row r="25638" spans="9:52" s="180" customFormat="1" x14ac:dyDescent="0.25">
      <c r="I25638" s="203"/>
      <c r="AZ25638" s="115"/>
    </row>
    <row r="25639" spans="9:52" s="180" customFormat="1" x14ac:dyDescent="0.25">
      <c r="I25639" s="203"/>
      <c r="AZ25639" s="115"/>
    </row>
    <row r="25640" spans="9:52" s="180" customFormat="1" x14ac:dyDescent="0.25">
      <c r="I25640" s="203"/>
      <c r="AZ25640" s="115"/>
    </row>
    <row r="25641" spans="9:52" s="180" customFormat="1" x14ac:dyDescent="0.25">
      <c r="I25641" s="203"/>
      <c r="AZ25641" s="115"/>
    </row>
    <row r="25642" spans="9:52" s="180" customFormat="1" x14ac:dyDescent="0.25">
      <c r="I25642" s="203"/>
      <c r="AZ25642" s="115"/>
    </row>
    <row r="25643" spans="9:52" s="180" customFormat="1" x14ac:dyDescent="0.25">
      <c r="I25643" s="203"/>
      <c r="AZ25643" s="115"/>
    </row>
    <row r="25644" spans="9:52" s="180" customFormat="1" x14ac:dyDescent="0.25">
      <c r="I25644" s="203"/>
      <c r="AZ25644" s="115"/>
    </row>
    <row r="25645" spans="9:52" s="180" customFormat="1" x14ac:dyDescent="0.25">
      <c r="I25645" s="203"/>
      <c r="AZ25645" s="115"/>
    </row>
    <row r="25646" spans="9:52" s="180" customFormat="1" x14ac:dyDescent="0.25">
      <c r="I25646" s="203"/>
      <c r="AZ25646" s="115"/>
    </row>
    <row r="25647" spans="9:52" s="180" customFormat="1" x14ac:dyDescent="0.25">
      <c r="I25647" s="203"/>
      <c r="AZ25647" s="115"/>
    </row>
    <row r="25648" spans="9:52" s="180" customFormat="1" x14ac:dyDescent="0.25">
      <c r="I25648" s="203"/>
      <c r="AZ25648" s="115"/>
    </row>
    <row r="25649" spans="9:52" s="180" customFormat="1" x14ac:dyDescent="0.25">
      <c r="I25649" s="203"/>
      <c r="AZ25649" s="115"/>
    </row>
    <row r="25650" spans="9:52" s="180" customFormat="1" x14ac:dyDescent="0.25">
      <c r="I25650" s="203"/>
      <c r="AZ25650" s="115"/>
    </row>
    <row r="25651" spans="9:52" s="180" customFormat="1" x14ac:dyDescent="0.25">
      <c r="I25651" s="203"/>
      <c r="AZ25651" s="115"/>
    </row>
    <row r="25652" spans="9:52" s="180" customFormat="1" x14ac:dyDescent="0.25">
      <c r="I25652" s="203"/>
      <c r="AZ25652" s="115"/>
    </row>
    <row r="25653" spans="9:52" s="180" customFormat="1" x14ac:dyDescent="0.25">
      <c r="I25653" s="203"/>
      <c r="AZ25653" s="115"/>
    </row>
    <row r="25654" spans="9:52" s="180" customFormat="1" x14ac:dyDescent="0.25">
      <c r="I25654" s="203"/>
      <c r="AZ25654" s="115"/>
    </row>
    <row r="25655" spans="9:52" s="180" customFormat="1" x14ac:dyDescent="0.25">
      <c r="I25655" s="203"/>
      <c r="AZ25655" s="115"/>
    </row>
    <row r="25656" spans="9:52" s="180" customFormat="1" x14ac:dyDescent="0.25">
      <c r="I25656" s="203"/>
      <c r="AZ25656" s="115"/>
    </row>
    <row r="25657" spans="9:52" s="180" customFormat="1" x14ac:dyDescent="0.25">
      <c r="I25657" s="203"/>
      <c r="AZ25657" s="115"/>
    </row>
    <row r="25658" spans="9:52" s="180" customFormat="1" x14ac:dyDescent="0.25">
      <c r="I25658" s="203"/>
      <c r="AZ25658" s="115"/>
    </row>
    <row r="25659" spans="9:52" s="180" customFormat="1" x14ac:dyDescent="0.25">
      <c r="I25659" s="203"/>
      <c r="AZ25659" s="115"/>
    </row>
    <row r="25660" spans="9:52" s="180" customFormat="1" x14ac:dyDescent="0.25">
      <c r="I25660" s="203"/>
      <c r="AZ25660" s="115"/>
    </row>
    <row r="25661" spans="9:52" s="180" customFormat="1" x14ac:dyDescent="0.25">
      <c r="I25661" s="203"/>
      <c r="AZ25661" s="115"/>
    </row>
    <row r="25662" spans="9:52" s="180" customFormat="1" x14ac:dyDescent="0.25">
      <c r="I25662" s="203"/>
      <c r="AZ25662" s="115"/>
    </row>
    <row r="25663" spans="9:52" s="180" customFormat="1" x14ac:dyDescent="0.25">
      <c r="I25663" s="203"/>
      <c r="AZ25663" s="115"/>
    </row>
    <row r="25664" spans="9:52" s="180" customFormat="1" x14ac:dyDescent="0.25">
      <c r="I25664" s="203"/>
      <c r="AZ25664" s="115"/>
    </row>
    <row r="25665" spans="9:52" s="180" customFormat="1" x14ac:dyDescent="0.25">
      <c r="I25665" s="203"/>
      <c r="AZ25665" s="115"/>
    </row>
    <row r="25666" spans="9:52" s="180" customFormat="1" x14ac:dyDescent="0.25">
      <c r="I25666" s="203"/>
      <c r="AZ25666" s="115"/>
    </row>
    <row r="25667" spans="9:52" s="180" customFormat="1" x14ac:dyDescent="0.25">
      <c r="I25667" s="203"/>
      <c r="AZ25667" s="115"/>
    </row>
    <row r="25668" spans="9:52" s="180" customFormat="1" x14ac:dyDescent="0.25">
      <c r="I25668" s="203"/>
      <c r="AZ25668" s="115"/>
    </row>
    <row r="25669" spans="9:52" s="180" customFormat="1" x14ac:dyDescent="0.25">
      <c r="I25669" s="203"/>
      <c r="AZ25669" s="115"/>
    </row>
    <row r="25670" spans="9:52" s="180" customFormat="1" x14ac:dyDescent="0.25">
      <c r="I25670" s="203"/>
      <c r="AZ25670" s="115"/>
    </row>
    <row r="25671" spans="9:52" s="180" customFormat="1" x14ac:dyDescent="0.25">
      <c r="I25671" s="203"/>
      <c r="AZ25671" s="115"/>
    </row>
    <row r="25672" spans="9:52" s="180" customFormat="1" x14ac:dyDescent="0.25">
      <c r="I25672" s="203"/>
      <c r="AZ25672" s="115"/>
    </row>
    <row r="25673" spans="9:52" s="180" customFormat="1" x14ac:dyDescent="0.25">
      <c r="I25673" s="203"/>
      <c r="AZ25673" s="115"/>
    </row>
    <row r="25674" spans="9:52" s="180" customFormat="1" x14ac:dyDescent="0.25">
      <c r="I25674" s="203"/>
      <c r="AZ25674" s="115"/>
    </row>
    <row r="25675" spans="9:52" s="180" customFormat="1" x14ac:dyDescent="0.25">
      <c r="I25675" s="203"/>
      <c r="AZ25675" s="115"/>
    </row>
    <row r="25676" spans="9:52" s="180" customFormat="1" x14ac:dyDescent="0.25">
      <c r="I25676" s="203"/>
      <c r="AZ25676" s="115"/>
    </row>
    <row r="25677" spans="9:52" s="180" customFormat="1" x14ac:dyDescent="0.25">
      <c r="I25677" s="203"/>
      <c r="AZ25677" s="115"/>
    </row>
    <row r="25678" spans="9:52" s="180" customFormat="1" x14ac:dyDescent="0.25">
      <c r="I25678" s="203"/>
      <c r="AZ25678" s="115"/>
    </row>
    <row r="25679" spans="9:52" s="180" customFormat="1" x14ac:dyDescent="0.25">
      <c r="I25679" s="203"/>
      <c r="AZ25679" s="115"/>
    </row>
    <row r="25680" spans="9:52" s="180" customFormat="1" x14ac:dyDescent="0.25">
      <c r="I25680" s="203"/>
      <c r="AZ25680" s="115"/>
    </row>
    <row r="25681" spans="9:52" s="180" customFormat="1" x14ac:dyDescent="0.25">
      <c r="I25681" s="203"/>
      <c r="AZ25681" s="115"/>
    </row>
    <row r="25682" spans="9:52" s="180" customFormat="1" x14ac:dyDescent="0.25">
      <c r="I25682" s="203"/>
      <c r="AZ25682" s="115"/>
    </row>
    <row r="25683" spans="9:52" s="180" customFormat="1" x14ac:dyDescent="0.25">
      <c r="I25683" s="203"/>
      <c r="AZ25683" s="115"/>
    </row>
    <row r="25684" spans="9:52" s="180" customFormat="1" x14ac:dyDescent="0.25">
      <c r="I25684" s="203"/>
      <c r="AZ25684" s="115"/>
    </row>
    <row r="25685" spans="9:52" s="180" customFormat="1" x14ac:dyDescent="0.25">
      <c r="I25685" s="203"/>
      <c r="AZ25685" s="115"/>
    </row>
    <row r="25686" spans="9:52" s="180" customFormat="1" x14ac:dyDescent="0.25">
      <c r="I25686" s="203"/>
      <c r="AZ25686" s="115"/>
    </row>
    <row r="25687" spans="9:52" s="180" customFormat="1" x14ac:dyDescent="0.25">
      <c r="I25687" s="203"/>
      <c r="AZ25687" s="115"/>
    </row>
    <row r="25688" spans="9:52" s="180" customFormat="1" x14ac:dyDescent="0.25">
      <c r="I25688" s="203"/>
      <c r="AZ25688" s="115"/>
    </row>
    <row r="25689" spans="9:52" s="180" customFormat="1" x14ac:dyDescent="0.25">
      <c r="I25689" s="203"/>
      <c r="AZ25689" s="115"/>
    </row>
    <row r="25690" spans="9:52" s="180" customFormat="1" x14ac:dyDescent="0.25">
      <c r="I25690" s="203"/>
      <c r="AZ25690" s="115"/>
    </row>
    <row r="25691" spans="9:52" s="180" customFormat="1" x14ac:dyDescent="0.25">
      <c r="I25691" s="203"/>
      <c r="AZ25691" s="115"/>
    </row>
    <row r="25692" spans="9:52" s="180" customFormat="1" x14ac:dyDescent="0.25">
      <c r="I25692" s="203"/>
      <c r="AZ25692" s="115"/>
    </row>
    <row r="25693" spans="9:52" s="180" customFormat="1" x14ac:dyDescent="0.25">
      <c r="I25693" s="203"/>
      <c r="AZ25693" s="115"/>
    </row>
    <row r="25694" spans="9:52" s="180" customFormat="1" x14ac:dyDescent="0.25">
      <c r="I25694" s="203"/>
      <c r="AZ25694" s="115"/>
    </row>
    <row r="25695" spans="9:52" s="180" customFormat="1" x14ac:dyDescent="0.25">
      <c r="I25695" s="203"/>
      <c r="AZ25695" s="115"/>
    </row>
    <row r="25696" spans="9:52" s="180" customFormat="1" x14ac:dyDescent="0.25">
      <c r="I25696" s="203"/>
      <c r="AZ25696" s="115"/>
    </row>
    <row r="25697" spans="9:52" s="180" customFormat="1" x14ac:dyDescent="0.25">
      <c r="I25697" s="203"/>
      <c r="AZ25697" s="115"/>
    </row>
    <row r="25698" spans="9:52" s="180" customFormat="1" x14ac:dyDescent="0.25">
      <c r="I25698" s="203"/>
      <c r="AZ25698" s="115"/>
    </row>
    <row r="25699" spans="9:52" s="180" customFormat="1" x14ac:dyDescent="0.25">
      <c r="I25699" s="203"/>
      <c r="AZ25699" s="115"/>
    </row>
    <row r="25700" spans="9:52" s="180" customFormat="1" x14ac:dyDescent="0.25">
      <c r="I25700" s="203"/>
      <c r="AZ25700" s="115"/>
    </row>
    <row r="25701" spans="9:52" s="180" customFormat="1" x14ac:dyDescent="0.25">
      <c r="I25701" s="203"/>
      <c r="AZ25701" s="115"/>
    </row>
    <row r="25702" spans="9:52" s="180" customFormat="1" x14ac:dyDescent="0.25">
      <c r="I25702" s="203"/>
      <c r="AZ25702" s="115"/>
    </row>
    <row r="25703" spans="9:52" s="180" customFormat="1" x14ac:dyDescent="0.25">
      <c r="I25703" s="203"/>
      <c r="AZ25703" s="115"/>
    </row>
    <row r="25704" spans="9:52" s="180" customFormat="1" x14ac:dyDescent="0.25">
      <c r="I25704" s="203"/>
      <c r="AZ25704" s="115"/>
    </row>
    <row r="25705" spans="9:52" s="180" customFormat="1" x14ac:dyDescent="0.25">
      <c r="I25705" s="203"/>
      <c r="AZ25705" s="115"/>
    </row>
    <row r="25706" spans="9:52" s="180" customFormat="1" x14ac:dyDescent="0.25">
      <c r="I25706" s="203"/>
      <c r="AZ25706" s="115"/>
    </row>
    <row r="25707" spans="9:52" s="180" customFormat="1" x14ac:dyDescent="0.25">
      <c r="I25707" s="203"/>
      <c r="AZ25707" s="115"/>
    </row>
    <row r="25708" spans="9:52" s="180" customFormat="1" x14ac:dyDescent="0.25">
      <c r="I25708" s="203"/>
      <c r="AZ25708" s="115"/>
    </row>
    <row r="25709" spans="9:52" s="180" customFormat="1" x14ac:dyDescent="0.25">
      <c r="I25709" s="203"/>
      <c r="AZ25709" s="115"/>
    </row>
    <row r="25710" spans="9:52" s="180" customFormat="1" x14ac:dyDescent="0.25">
      <c r="I25710" s="203"/>
      <c r="AZ25710" s="115"/>
    </row>
    <row r="25711" spans="9:52" s="180" customFormat="1" x14ac:dyDescent="0.25">
      <c r="I25711" s="203"/>
      <c r="AZ25711" s="115"/>
    </row>
    <row r="25712" spans="9:52" s="180" customFormat="1" x14ac:dyDescent="0.25">
      <c r="I25712" s="203"/>
      <c r="AZ25712" s="115"/>
    </row>
    <row r="25713" spans="9:52" s="180" customFormat="1" x14ac:dyDescent="0.25">
      <c r="I25713" s="203"/>
      <c r="AZ25713" s="115"/>
    </row>
    <row r="25714" spans="9:52" s="180" customFormat="1" x14ac:dyDescent="0.25">
      <c r="I25714" s="203"/>
      <c r="AZ25714" s="115"/>
    </row>
    <row r="25715" spans="9:52" s="180" customFormat="1" x14ac:dyDescent="0.25">
      <c r="I25715" s="203"/>
      <c r="AZ25715" s="115"/>
    </row>
    <row r="25716" spans="9:52" s="180" customFormat="1" x14ac:dyDescent="0.25">
      <c r="I25716" s="203"/>
      <c r="AZ25716" s="115"/>
    </row>
    <row r="25717" spans="9:52" s="180" customFormat="1" x14ac:dyDescent="0.25">
      <c r="I25717" s="203"/>
      <c r="AZ25717" s="115"/>
    </row>
    <row r="25718" spans="9:52" s="180" customFormat="1" x14ac:dyDescent="0.25">
      <c r="I25718" s="203"/>
      <c r="AZ25718" s="115"/>
    </row>
    <row r="25719" spans="9:52" s="180" customFormat="1" x14ac:dyDescent="0.25">
      <c r="I25719" s="203"/>
      <c r="AZ25719" s="115"/>
    </row>
    <row r="25720" spans="9:52" s="180" customFormat="1" x14ac:dyDescent="0.25">
      <c r="I25720" s="203"/>
      <c r="AZ25720" s="115"/>
    </row>
    <row r="25721" spans="9:52" s="180" customFormat="1" x14ac:dyDescent="0.25">
      <c r="I25721" s="203"/>
      <c r="AZ25721" s="115"/>
    </row>
    <row r="25722" spans="9:52" s="180" customFormat="1" x14ac:dyDescent="0.25">
      <c r="I25722" s="203"/>
      <c r="AZ25722" s="115"/>
    </row>
    <row r="25723" spans="9:52" s="180" customFormat="1" x14ac:dyDescent="0.25">
      <c r="I25723" s="203"/>
      <c r="AZ25723" s="115"/>
    </row>
    <row r="25724" spans="9:52" s="180" customFormat="1" x14ac:dyDescent="0.25">
      <c r="I25724" s="203"/>
      <c r="AZ25724" s="115"/>
    </row>
    <row r="25725" spans="9:52" s="180" customFormat="1" x14ac:dyDescent="0.25">
      <c r="I25725" s="203"/>
      <c r="AZ25725" s="115"/>
    </row>
    <row r="25726" spans="9:52" s="180" customFormat="1" x14ac:dyDescent="0.25">
      <c r="I25726" s="203"/>
      <c r="AZ25726" s="115"/>
    </row>
    <row r="25727" spans="9:52" s="180" customFormat="1" x14ac:dyDescent="0.25">
      <c r="I25727" s="203"/>
      <c r="AZ25727" s="115"/>
    </row>
    <row r="25728" spans="9:52" s="180" customFormat="1" x14ac:dyDescent="0.25">
      <c r="I25728" s="203"/>
      <c r="AZ25728" s="115"/>
    </row>
    <row r="25729" spans="9:52" s="180" customFormat="1" x14ac:dyDescent="0.25">
      <c r="I25729" s="203"/>
      <c r="AZ25729" s="115"/>
    </row>
    <row r="25730" spans="9:52" s="180" customFormat="1" x14ac:dyDescent="0.25">
      <c r="I25730" s="203"/>
      <c r="AZ25730" s="115"/>
    </row>
    <row r="25731" spans="9:52" s="180" customFormat="1" x14ac:dyDescent="0.25">
      <c r="I25731" s="203"/>
      <c r="AZ25731" s="115"/>
    </row>
    <row r="25732" spans="9:52" s="180" customFormat="1" x14ac:dyDescent="0.25">
      <c r="I25732" s="203"/>
      <c r="AZ25732" s="115"/>
    </row>
    <row r="25733" spans="9:52" s="180" customFormat="1" x14ac:dyDescent="0.25">
      <c r="I25733" s="203"/>
      <c r="AZ25733" s="115"/>
    </row>
    <row r="25734" spans="9:52" s="180" customFormat="1" x14ac:dyDescent="0.25">
      <c r="I25734" s="203"/>
      <c r="AZ25734" s="115"/>
    </row>
    <row r="25735" spans="9:52" s="180" customFormat="1" x14ac:dyDescent="0.25">
      <c r="I25735" s="203"/>
      <c r="AZ25735" s="115"/>
    </row>
    <row r="25736" spans="9:52" s="180" customFormat="1" x14ac:dyDescent="0.25">
      <c r="I25736" s="203"/>
      <c r="AZ25736" s="115"/>
    </row>
    <row r="25737" spans="9:52" s="180" customFormat="1" x14ac:dyDescent="0.25">
      <c r="I25737" s="203"/>
      <c r="AZ25737" s="115"/>
    </row>
    <row r="25738" spans="9:52" s="180" customFormat="1" x14ac:dyDescent="0.25">
      <c r="I25738" s="203"/>
      <c r="AZ25738" s="115"/>
    </row>
    <row r="25739" spans="9:52" s="180" customFormat="1" x14ac:dyDescent="0.25">
      <c r="I25739" s="203"/>
      <c r="AZ25739" s="115"/>
    </row>
    <row r="25740" spans="9:52" s="180" customFormat="1" x14ac:dyDescent="0.25">
      <c r="I25740" s="203"/>
      <c r="AZ25740" s="115"/>
    </row>
    <row r="25741" spans="9:52" s="180" customFormat="1" x14ac:dyDescent="0.25">
      <c r="I25741" s="203"/>
      <c r="AZ25741" s="115"/>
    </row>
    <row r="25742" spans="9:52" s="180" customFormat="1" x14ac:dyDescent="0.25">
      <c r="I25742" s="203"/>
      <c r="AZ25742" s="115"/>
    </row>
    <row r="25743" spans="9:52" s="180" customFormat="1" x14ac:dyDescent="0.25">
      <c r="I25743" s="203"/>
      <c r="AZ25743" s="115"/>
    </row>
    <row r="25744" spans="9:52" s="180" customFormat="1" x14ac:dyDescent="0.25">
      <c r="I25744" s="203"/>
      <c r="AZ25744" s="115"/>
    </row>
    <row r="25745" spans="9:52" s="180" customFormat="1" x14ac:dyDescent="0.25">
      <c r="I25745" s="203"/>
      <c r="AZ25745" s="115"/>
    </row>
    <row r="25746" spans="9:52" s="180" customFormat="1" x14ac:dyDescent="0.25">
      <c r="I25746" s="203"/>
      <c r="AZ25746" s="115"/>
    </row>
    <row r="25747" spans="9:52" s="180" customFormat="1" x14ac:dyDescent="0.25">
      <c r="I25747" s="203"/>
      <c r="AZ25747" s="115"/>
    </row>
    <row r="25748" spans="9:52" s="180" customFormat="1" x14ac:dyDescent="0.25">
      <c r="I25748" s="203"/>
      <c r="AZ25748" s="115"/>
    </row>
    <row r="25749" spans="9:52" s="180" customFormat="1" x14ac:dyDescent="0.25">
      <c r="I25749" s="203"/>
      <c r="AZ25749" s="115"/>
    </row>
    <row r="25750" spans="9:52" s="180" customFormat="1" x14ac:dyDescent="0.25">
      <c r="I25750" s="203"/>
      <c r="AZ25750" s="115"/>
    </row>
    <row r="25751" spans="9:52" s="180" customFormat="1" x14ac:dyDescent="0.25">
      <c r="I25751" s="203"/>
      <c r="AZ25751" s="115"/>
    </row>
    <row r="25752" spans="9:52" s="180" customFormat="1" x14ac:dyDescent="0.25">
      <c r="I25752" s="203"/>
      <c r="AZ25752" s="115"/>
    </row>
    <row r="25753" spans="9:52" s="180" customFormat="1" x14ac:dyDescent="0.25">
      <c r="I25753" s="203"/>
      <c r="AZ25753" s="115"/>
    </row>
    <row r="25754" spans="9:52" s="180" customFormat="1" x14ac:dyDescent="0.25">
      <c r="I25754" s="203"/>
      <c r="AZ25754" s="115"/>
    </row>
    <row r="25755" spans="9:52" s="180" customFormat="1" x14ac:dyDescent="0.25">
      <c r="I25755" s="203"/>
      <c r="AZ25755" s="115"/>
    </row>
    <row r="25756" spans="9:52" s="180" customFormat="1" x14ac:dyDescent="0.25">
      <c r="I25756" s="203"/>
      <c r="AZ25756" s="115"/>
    </row>
    <row r="25757" spans="9:52" s="180" customFormat="1" x14ac:dyDescent="0.25">
      <c r="I25757" s="203"/>
      <c r="AZ25757" s="115"/>
    </row>
    <row r="25758" spans="9:52" s="180" customFormat="1" x14ac:dyDescent="0.25">
      <c r="I25758" s="203"/>
      <c r="AZ25758" s="115"/>
    </row>
    <row r="25759" spans="9:52" s="180" customFormat="1" x14ac:dyDescent="0.25">
      <c r="I25759" s="203"/>
      <c r="AZ25759" s="115"/>
    </row>
    <row r="25760" spans="9:52" s="180" customFormat="1" x14ac:dyDescent="0.25">
      <c r="I25760" s="203"/>
      <c r="AZ25760" s="115"/>
    </row>
    <row r="25761" spans="9:52" s="180" customFormat="1" x14ac:dyDescent="0.25">
      <c r="I25761" s="203"/>
      <c r="AZ25761" s="115"/>
    </row>
    <row r="25762" spans="9:52" s="180" customFormat="1" x14ac:dyDescent="0.25">
      <c r="I25762" s="203"/>
      <c r="AZ25762" s="115"/>
    </row>
    <row r="25763" spans="9:52" s="180" customFormat="1" x14ac:dyDescent="0.25">
      <c r="I25763" s="203"/>
      <c r="AZ25763" s="115"/>
    </row>
    <row r="25764" spans="9:52" s="180" customFormat="1" x14ac:dyDescent="0.25">
      <c r="I25764" s="203"/>
      <c r="AZ25764" s="115"/>
    </row>
    <row r="25765" spans="9:52" s="180" customFormat="1" x14ac:dyDescent="0.25">
      <c r="I25765" s="203"/>
      <c r="AZ25765" s="115"/>
    </row>
    <row r="25766" spans="9:52" s="180" customFormat="1" x14ac:dyDescent="0.25">
      <c r="I25766" s="203"/>
      <c r="AZ25766" s="115"/>
    </row>
    <row r="25767" spans="9:52" s="180" customFormat="1" x14ac:dyDescent="0.25">
      <c r="I25767" s="203"/>
      <c r="AZ25767" s="115"/>
    </row>
    <row r="25768" spans="9:52" s="180" customFormat="1" x14ac:dyDescent="0.25">
      <c r="I25768" s="203"/>
      <c r="AZ25768" s="115"/>
    </row>
    <row r="25769" spans="9:52" s="180" customFormat="1" x14ac:dyDescent="0.25">
      <c r="I25769" s="203"/>
      <c r="AZ25769" s="115"/>
    </row>
    <row r="25770" spans="9:52" s="180" customFormat="1" x14ac:dyDescent="0.25">
      <c r="I25770" s="203"/>
      <c r="AZ25770" s="115"/>
    </row>
    <row r="25771" spans="9:52" s="180" customFormat="1" x14ac:dyDescent="0.25">
      <c r="I25771" s="203"/>
      <c r="AZ25771" s="115"/>
    </row>
    <row r="25772" spans="9:52" s="180" customFormat="1" x14ac:dyDescent="0.25">
      <c r="I25772" s="203"/>
      <c r="AZ25772" s="115"/>
    </row>
    <row r="25773" spans="9:52" s="180" customFormat="1" x14ac:dyDescent="0.25">
      <c r="I25773" s="203"/>
      <c r="AZ25773" s="115"/>
    </row>
    <row r="25774" spans="9:52" s="180" customFormat="1" x14ac:dyDescent="0.25">
      <c r="I25774" s="203"/>
      <c r="AZ25774" s="115"/>
    </row>
    <row r="25775" spans="9:52" s="180" customFormat="1" x14ac:dyDescent="0.25">
      <c r="I25775" s="203"/>
      <c r="AZ25775" s="115"/>
    </row>
    <row r="25776" spans="9:52" s="180" customFormat="1" x14ac:dyDescent="0.25">
      <c r="I25776" s="203"/>
      <c r="AZ25776" s="115"/>
    </row>
    <row r="25777" spans="9:52" s="180" customFormat="1" x14ac:dyDescent="0.25">
      <c r="I25777" s="203"/>
      <c r="AZ25777" s="115"/>
    </row>
    <row r="25778" spans="9:52" s="180" customFormat="1" x14ac:dyDescent="0.25">
      <c r="I25778" s="203"/>
      <c r="AZ25778" s="115"/>
    </row>
    <row r="25779" spans="9:52" s="180" customFormat="1" x14ac:dyDescent="0.25">
      <c r="I25779" s="203"/>
      <c r="AZ25779" s="115"/>
    </row>
    <row r="25780" spans="9:52" s="180" customFormat="1" x14ac:dyDescent="0.25">
      <c r="I25780" s="203"/>
      <c r="AZ25780" s="115"/>
    </row>
    <row r="25781" spans="9:52" s="180" customFormat="1" x14ac:dyDescent="0.25">
      <c r="I25781" s="203"/>
      <c r="AZ25781" s="115"/>
    </row>
    <row r="25782" spans="9:52" s="180" customFormat="1" x14ac:dyDescent="0.25">
      <c r="I25782" s="203"/>
      <c r="AZ25782" s="115"/>
    </row>
    <row r="25783" spans="9:52" s="180" customFormat="1" x14ac:dyDescent="0.25">
      <c r="I25783" s="203"/>
      <c r="AZ25783" s="115"/>
    </row>
    <row r="25784" spans="9:52" s="180" customFormat="1" x14ac:dyDescent="0.25">
      <c r="I25784" s="203"/>
      <c r="AZ25784" s="115"/>
    </row>
    <row r="25785" spans="9:52" s="180" customFormat="1" x14ac:dyDescent="0.25">
      <c r="I25785" s="203"/>
      <c r="AZ25785" s="115"/>
    </row>
    <row r="25786" spans="9:52" s="180" customFormat="1" x14ac:dyDescent="0.25">
      <c r="I25786" s="203"/>
      <c r="AZ25786" s="115"/>
    </row>
    <row r="25787" spans="9:52" s="180" customFormat="1" x14ac:dyDescent="0.25">
      <c r="I25787" s="203"/>
      <c r="AZ25787" s="115"/>
    </row>
    <row r="25788" spans="9:52" s="180" customFormat="1" x14ac:dyDescent="0.25">
      <c r="I25788" s="203"/>
      <c r="AZ25788" s="115"/>
    </row>
    <row r="25789" spans="9:52" s="180" customFormat="1" x14ac:dyDescent="0.25">
      <c r="I25789" s="203"/>
      <c r="AZ25789" s="115"/>
    </row>
    <row r="25790" spans="9:52" s="180" customFormat="1" x14ac:dyDescent="0.25">
      <c r="I25790" s="203"/>
      <c r="AZ25790" s="115"/>
    </row>
    <row r="25791" spans="9:52" s="180" customFormat="1" x14ac:dyDescent="0.25">
      <c r="I25791" s="203"/>
      <c r="AZ25791" s="115"/>
    </row>
    <row r="25792" spans="9:52" s="180" customFormat="1" x14ac:dyDescent="0.25">
      <c r="I25792" s="203"/>
      <c r="AZ25792" s="115"/>
    </row>
    <row r="25793" spans="9:52" s="180" customFormat="1" x14ac:dyDescent="0.25">
      <c r="I25793" s="203"/>
      <c r="AZ25793" s="115"/>
    </row>
    <row r="25794" spans="9:52" s="180" customFormat="1" x14ac:dyDescent="0.25">
      <c r="I25794" s="203"/>
      <c r="AZ25794" s="115"/>
    </row>
    <row r="25795" spans="9:52" s="180" customFormat="1" x14ac:dyDescent="0.25">
      <c r="I25795" s="203"/>
      <c r="AZ25795" s="115"/>
    </row>
    <row r="25796" spans="9:52" s="180" customFormat="1" x14ac:dyDescent="0.25">
      <c r="I25796" s="203"/>
      <c r="AZ25796" s="115"/>
    </row>
    <row r="25797" spans="9:52" s="180" customFormat="1" x14ac:dyDescent="0.25">
      <c r="I25797" s="203"/>
      <c r="AZ25797" s="115"/>
    </row>
    <row r="25798" spans="9:52" s="180" customFormat="1" x14ac:dyDescent="0.25">
      <c r="I25798" s="203"/>
      <c r="AZ25798" s="115"/>
    </row>
    <row r="25799" spans="9:52" s="180" customFormat="1" x14ac:dyDescent="0.25">
      <c r="I25799" s="203"/>
      <c r="AZ25799" s="115"/>
    </row>
    <row r="25800" spans="9:52" s="180" customFormat="1" x14ac:dyDescent="0.25">
      <c r="I25800" s="203"/>
      <c r="AZ25800" s="115"/>
    </row>
    <row r="25801" spans="9:52" s="180" customFormat="1" x14ac:dyDescent="0.25">
      <c r="I25801" s="203"/>
      <c r="AZ25801" s="115"/>
    </row>
    <row r="25802" spans="9:52" s="180" customFormat="1" x14ac:dyDescent="0.25">
      <c r="I25802" s="203"/>
      <c r="AZ25802" s="115"/>
    </row>
    <row r="25803" spans="9:52" s="180" customFormat="1" x14ac:dyDescent="0.25">
      <c r="I25803" s="203"/>
      <c r="AZ25803" s="115"/>
    </row>
    <row r="25804" spans="9:52" s="180" customFormat="1" x14ac:dyDescent="0.25">
      <c r="I25804" s="203"/>
      <c r="AZ25804" s="115"/>
    </row>
    <row r="25805" spans="9:52" s="180" customFormat="1" x14ac:dyDescent="0.25">
      <c r="I25805" s="203"/>
      <c r="AZ25805" s="115"/>
    </row>
    <row r="25806" spans="9:52" s="180" customFormat="1" x14ac:dyDescent="0.25">
      <c r="I25806" s="203"/>
      <c r="AZ25806" s="115"/>
    </row>
    <row r="25807" spans="9:52" s="180" customFormat="1" x14ac:dyDescent="0.25">
      <c r="I25807" s="203"/>
      <c r="AZ25807" s="115"/>
    </row>
    <row r="25808" spans="9:52" s="180" customFormat="1" x14ac:dyDescent="0.25">
      <c r="I25808" s="203"/>
      <c r="AZ25808" s="115"/>
    </row>
    <row r="25809" spans="9:52" s="180" customFormat="1" x14ac:dyDescent="0.25">
      <c r="I25809" s="203"/>
      <c r="AZ25809" s="115"/>
    </row>
    <row r="25810" spans="9:52" s="180" customFormat="1" x14ac:dyDescent="0.25">
      <c r="I25810" s="203"/>
      <c r="AZ25810" s="115"/>
    </row>
    <row r="25811" spans="9:52" s="180" customFormat="1" x14ac:dyDescent="0.25">
      <c r="I25811" s="203"/>
      <c r="AZ25811" s="115"/>
    </row>
    <row r="25812" spans="9:52" s="180" customFormat="1" x14ac:dyDescent="0.25">
      <c r="I25812" s="203"/>
      <c r="AZ25812" s="115"/>
    </row>
    <row r="25813" spans="9:52" s="180" customFormat="1" x14ac:dyDescent="0.25">
      <c r="I25813" s="203"/>
      <c r="AZ25813" s="115"/>
    </row>
    <row r="25814" spans="9:52" s="180" customFormat="1" x14ac:dyDescent="0.25">
      <c r="I25814" s="203"/>
      <c r="AZ25814" s="115"/>
    </row>
    <row r="25815" spans="9:52" s="180" customFormat="1" x14ac:dyDescent="0.25">
      <c r="I25815" s="203"/>
      <c r="AZ25815" s="115"/>
    </row>
    <row r="25816" spans="9:52" s="180" customFormat="1" x14ac:dyDescent="0.25">
      <c r="I25816" s="203"/>
      <c r="AZ25816" s="115"/>
    </row>
    <row r="25817" spans="9:52" s="180" customFormat="1" x14ac:dyDescent="0.25">
      <c r="I25817" s="203"/>
      <c r="AZ25817" s="115"/>
    </row>
    <row r="25818" spans="9:52" s="180" customFormat="1" x14ac:dyDescent="0.25">
      <c r="I25818" s="203"/>
      <c r="AZ25818" s="115"/>
    </row>
    <row r="25819" spans="9:52" s="180" customFormat="1" x14ac:dyDescent="0.25">
      <c r="I25819" s="203"/>
      <c r="AZ25819" s="115"/>
    </row>
    <row r="25820" spans="9:52" s="180" customFormat="1" x14ac:dyDescent="0.25">
      <c r="I25820" s="203"/>
      <c r="AZ25820" s="115"/>
    </row>
    <row r="25821" spans="9:52" s="180" customFormat="1" x14ac:dyDescent="0.25">
      <c r="I25821" s="203"/>
      <c r="AZ25821" s="115"/>
    </row>
    <row r="25822" spans="9:52" s="180" customFormat="1" x14ac:dyDescent="0.25">
      <c r="I25822" s="203"/>
      <c r="AZ25822" s="115"/>
    </row>
    <row r="25823" spans="9:52" s="180" customFormat="1" x14ac:dyDescent="0.25">
      <c r="I25823" s="203"/>
      <c r="AZ25823" s="115"/>
    </row>
    <row r="25824" spans="9:52" s="180" customFormat="1" x14ac:dyDescent="0.25">
      <c r="I25824" s="203"/>
      <c r="AZ25824" s="115"/>
    </row>
    <row r="25825" spans="9:52" s="180" customFormat="1" x14ac:dyDescent="0.25">
      <c r="I25825" s="203"/>
      <c r="AZ25825" s="115"/>
    </row>
    <row r="25826" spans="9:52" s="180" customFormat="1" x14ac:dyDescent="0.25">
      <c r="I25826" s="203"/>
      <c r="AZ25826" s="115"/>
    </row>
    <row r="25827" spans="9:52" s="180" customFormat="1" x14ac:dyDescent="0.25">
      <c r="I25827" s="203"/>
      <c r="AZ25827" s="115"/>
    </row>
    <row r="25828" spans="9:52" s="180" customFormat="1" x14ac:dyDescent="0.25">
      <c r="I25828" s="203"/>
      <c r="AZ25828" s="115"/>
    </row>
    <row r="25829" spans="9:52" s="180" customFormat="1" x14ac:dyDescent="0.25">
      <c r="I25829" s="203"/>
      <c r="AZ25829" s="115"/>
    </row>
    <row r="25830" spans="9:52" s="180" customFormat="1" x14ac:dyDescent="0.25">
      <c r="I25830" s="203"/>
      <c r="AZ25830" s="115"/>
    </row>
    <row r="25831" spans="9:52" s="180" customFormat="1" x14ac:dyDescent="0.25">
      <c r="I25831" s="203"/>
      <c r="AZ25831" s="115"/>
    </row>
    <row r="25832" spans="9:52" s="180" customFormat="1" x14ac:dyDescent="0.25">
      <c r="I25832" s="203"/>
      <c r="AZ25832" s="115"/>
    </row>
    <row r="25833" spans="9:52" s="180" customFormat="1" x14ac:dyDescent="0.25">
      <c r="I25833" s="203"/>
      <c r="AZ25833" s="115"/>
    </row>
    <row r="25834" spans="9:52" s="180" customFormat="1" x14ac:dyDescent="0.25">
      <c r="I25834" s="203"/>
      <c r="AZ25834" s="115"/>
    </row>
    <row r="25835" spans="9:52" s="180" customFormat="1" x14ac:dyDescent="0.25">
      <c r="I25835" s="203"/>
      <c r="AZ25835" s="115"/>
    </row>
    <row r="25836" spans="9:52" s="180" customFormat="1" x14ac:dyDescent="0.25">
      <c r="I25836" s="203"/>
      <c r="AZ25836" s="115"/>
    </row>
    <row r="25837" spans="9:52" s="180" customFormat="1" x14ac:dyDescent="0.25">
      <c r="I25837" s="203"/>
      <c r="AZ25837" s="115"/>
    </row>
    <row r="25838" spans="9:52" s="180" customFormat="1" x14ac:dyDescent="0.25">
      <c r="I25838" s="203"/>
      <c r="AZ25838" s="115"/>
    </row>
    <row r="25839" spans="9:52" s="180" customFormat="1" x14ac:dyDescent="0.25">
      <c r="I25839" s="203"/>
      <c r="AZ25839" s="115"/>
    </row>
    <row r="25840" spans="9:52" s="180" customFormat="1" x14ac:dyDescent="0.25">
      <c r="I25840" s="203"/>
      <c r="AZ25840" s="115"/>
    </row>
    <row r="25841" spans="9:52" s="180" customFormat="1" x14ac:dyDescent="0.25">
      <c r="I25841" s="203"/>
      <c r="AZ25841" s="115"/>
    </row>
    <row r="25842" spans="9:52" s="180" customFormat="1" x14ac:dyDescent="0.25">
      <c r="I25842" s="203"/>
      <c r="AZ25842" s="115"/>
    </row>
    <row r="25843" spans="9:52" s="180" customFormat="1" x14ac:dyDescent="0.25">
      <c r="I25843" s="203"/>
      <c r="AZ25843" s="115"/>
    </row>
    <row r="25844" spans="9:52" s="180" customFormat="1" x14ac:dyDescent="0.25">
      <c r="I25844" s="203"/>
      <c r="AZ25844" s="115"/>
    </row>
    <row r="25845" spans="9:52" s="180" customFormat="1" x14ac:dyDescent="0.25">
      <c r="I25845" s="203"/>
      <c r="AZ25845" s="115"/>
    </row>
    <row r="25846" spans="9:52" s="180" customFormat="1" x14ac:dyDescent="0.25">
      <c r="I25846" s="203"/>
      <c r="AZ25846" s="115"/>
    </row>
    <row r="25847" spans="9:52" s="180" customFormat="1" x14ac:dyDescent="0.25">
      <c r="I25847" s="203"/>
      <c r="AZ25847" s="115"/>
    </row>
    <row r="25848" spans="9:52" s="180" customFormat="1" x14ac:dyDescent="0.25">
      <c r="I25848" s="203"/>
      <c r="AZ25848" s="115"/>
    </row>
    <row r="25849" spans="9:52" s="180" customFormat="1" x14ac:dyDescent="0.25">
      <c r="I25849" s="203"/>
      <c r="AZ25849" s="115"/>
    </row>
    <row r="25850" spans="9:52" s="180" customFormat="1" x14ac:dyDescent="0.25">
      <c r="I25850" s="203"/>
      <c r="AZ25850" s="115"/>
    </row>
    <row r="25851" spans="9:52" s="180" customFormat="1" x14ac:dyDescent="0.25">
      <c r="I25851" s="203"/>
      <c r="AZ25851" s="115"/>
    </row>
    <row r="25852" spans="9:52" s="180" customFormat="1" x14ac:dyDescent="0.25">
      <c r="I25852" s="203"/>
      <c r="AZ25852" s="115"/>
    </row>
    <row r="25853" spans="9:52" s="180" customFormat="1" x14ac:dyDescent="0.25">
      <c r="I25853" s="203"/>
      <c r="AZ25853" s="115"/>
    </row>
    <row r="25854" spans="9:52" s="180" customFormat="1" x14ac:dyDescent="0.25">
      <c r="I25854" s="203"/>
      <c r="AZ25854" s="115"/>
    </row>
    <row r="25855" spans="9:52" s="180" customFormat="1" x14ac:dyDescent="0.25">
      <c r="I25855" s="203"/>
      <c r="AZ25855" s="115"/>
    </row>
    <row r="25856" spans="9:52" s="180" customFormat="1" x14ac:dyDescent="0.25">
      <c r="I25856" s="203"/>
      <c r="AZ25856" s="115"/>
    </row>
    <row r="25857" spans="9:52" s="180" customFormat="1" x14ac:dyDescent="0.25">
      <c r="I25857" s="203"/>
      <c r="AZ25857" s="115"/>
    </row>
    <row r="25858" spans="9:52" s="180" customFormat="1" x14ac:dyDescent="0.25">
      <c r="I25858" s="203"/>
      <c r="AZ25858" s="115"/>
    </row>
    <row r="25859" spans="9:52" s="180" customFormat="1" x14ac:dyDescent="0.25">
      <c r="I25859" s="203"/>
      <c r="AZ25859" s="115"/>
    </row>
    <row r="25860" spans="9:52" s="180" customFormat="1" x14ac:dyDescent="0.25">
      <c r="I25860" s="203"/>
      <c r="AZ25860" s="115"/>
    </row>
    <row r="25861" spans="9:52" s="180" customFormat="1" x14ac:dyDescent="0.25">
      <c r="I25861" s="203"/>
      <c r="AZ25861" s="115"/>
    </row>
    <row r="25862" spans="9:52" s="180" customFormat="1" x14ac:dyDescent="0.25">
      <c r="I25862" s="203"/>
      <c r="AZ25862" s="115"/>
    </row>
    <row r="25863" spans="9:52" s="180" customFormat="1" x14ac:dyDescent="0.25">
      <c r="I25863" s="203"/>
      <c r="AZ25863" s="115"/>
    </row>
    <row r="25864" spans="9:52" s="180" customFormat="1" x14ac:dyDescent="0.25">
      <c r="I25864" s="203"/>
      <c r="AZ25864" s="115"/>
    </row>
    <row r="25865" spans="9:52" s="180" customFormat="1" x14ac:dyDescent="0.25">
      <c r="I25865" s="203"/>
      <c r="AZ25865" s="115"/>
    </row>
    <row r="25866" spans="9:52" s="180" customFormat="1" x14ac:dyDescent="0.25">
      <c r="I25866" s="203"/>
      <c r="AZ25866" s="115"/>
    </row>
    <row r="25867" spans="9:52" s="180" customFormat="1" x14ac:dyDescent="0.25">
      <c r="I25867" s="203"/>
      <c r="AZ25867" s="115"/>
    </row>
    <row r="25868" spans="9:52" s="180" customFormat="1" x14ac:dyDescent="0.25">
      <c r="I25868" s="203"/>
      <c r="AZ25868" s="115"/>
    </row>
    <row r="25869" spans="9:52" s="180" customFormat="1" x14ac:dyDescent="0.25">
      <c r="I25869" s="203"/>
      <c r="AZ25869" s="115"/>
    </row>
    <row r="25870" spans="9:52" s="180" customFormat="1" x14ac:dyDescent="0.25">
      <c r="I25870" s="203"/>
      <c r="AZ25870" s="115"/>
    </row>
    <row r="25871" spans="9:52" s="180" customFormat="1" x14ac:dyDescent="0.25">
      <c r="I25871" s="203"/>
      <c r="AZ25871" s="115"/>
    </row>
    <row r="25872" spans="9:52" s="180" customFormat="1" x14ac:dyDescent="0.25">
      <c r="I25872" s="203"/>
      <c r="AZ25872" s="115"/>
    </row>
    <row r="25873" spans="9:52" s="180" customFormat="1" x14ac:dyDescent="0.25">
      <c r="I25873" s="203"/>
      <c r="AZ25873" s="115"/>
    </row>
    <row r="25874" spans="9:52" s="180" customFormat="1" x14ac:dyDescent="0.25">
      <c r="I25874" s="203"/>
      <c r="AZ25874" s="115"/>
    </row>
    <row r="25875" spans="9:52" s="180" customFormat="1" x14ac:dyDescent="0.25">
      <c r="I25875" s="203"/>
      <c r="AZ25875" s="115"/>
    </row>
    <row r="25876" spans="9:52" s="180" customFormat="1" x14ac:dyDescent="0.25">
      <c r="I25876" s="203"/>
      <c r="AZ25876" s="115"/>
    </row>
    <row r="25877" spans="9:52" s="180" customFormat="1" x14ac:dyDescent="0.25">
      <c r="I25877" s="203"/>
      <c r="AZ25877" s="115"/>
    </row>
    <row r="25878" spans="9:52" s="180" customFormat="1" x14ac:dyDescent="0.25">
      <c r="I25878" s="203"/>
      <c r="AZ25878" s="115"/>
    </row>
    <row r="25879" spans="9:52" s="180" customFormat="1" x14ac:dyDescent="0.25">
      <c r="I25879" s="203"/>
      <c r="AZ25879" s="115"/>
    </row>
    <row r="25880" spans="9:52" s="180" customFormat="1" x14ac:dyDescent="0.25">
      <c r="I25880" s="203"/>
      <c r="AZ25880" s="115"/>
    </row>
    <row r="25881" spans="9:52" s="180" customFormat="1" x14ac:dyDescent="0.25">
      <c r="I25881" s="203"/>
      <c r="AZ25881" s="115"/>
    </row>
    <row r="25882" spans="9:52" s="180" customFormat="1" x14ac:dyDescent="0.25">
      <c r="I25882" s="203"/>
      <c r="AZ25882" s="115"/>
    </row>
    <row r="25883" spans="9:52" s="180" customFormat="1" x14ac:dyDescent="0.25">
      <c r="I25883" s="203"/>
      <c r="AZ25883" s="115"/>
    </row>
    <row r="25884" spans="9:52" s="180" customFormat="1" x14ac:dyDescent="0.25">
      <c r="I25884" s="203"/>
      <c r="AZ25884" s="115"/>
    </row>
    <row r="25885" spans="9:52" s="180" customFormat="1" x14ac:dyDescent="0.25">
      <c r="I25885" s="203"/>
      <c r="AZ25885" s="115"/>
    </row>
    <row r="25886" spans="9:52" s="180" customFormat="1" x14ac:dyDescent="0.25">
      <c r="I25886" s="203"/>
      <c r="AZ25886" s="115"/>
    </row>
    <row r="25887" spans="9:52" s="180" customFormat="1" x14ac:dyDescent="0.25">
      <c r="I25887" s="203"/>
      <c r="AZ25887" s="115"/>
    </row>
    <row r="25888" spans="9:52" s="180" customFormat="1" x14ac:dyDescent="0.25">
      <c r="I25888" s="203"/>
      <c r="AZ25888" s="115"/>
    </row>
    <row r="25889" spans="9:52" s="180" customFormat="1" x14ac:dyDescent="0.25">
      <c r="I25889" s="203"/>
      <c r="AZ25889" s="115"/>
    </row>
    <row r="25890" spans="9:52" s="180" customFormat="1" x14ac:dyDescent="0.25">
      <c r="I25890" s="203"/>
      <c r="AZ25890" s="115"/>
    </row>
    <row r="25891" spans="9:52" s="180" customFormat="1" x14ac:dyDescent="0.25">
      <c r="I25891" s="203"/>
      <c r="AZ25891" s="115"/>
    </row>
    <row r="25892" spans="9:52" s="180" customFormat="1" x14ac:dyDescent="0.25">
      <c r="I25892" s="203"/>
      <c r="AZ25892" s="115"/>
    </row>
    <row r="25893" spans="9:52" s="180" customFormat="1" x14ac:dyDescent="0.25">
      <c r="I25893" s="203"/>
      <c r="AZ25893" s="115"/>
    </row>
    <row r="25894" spans="9:52" s="180" customFormat="1" x14ac:dyDescent="0.25">
      <c r="I25894" s="203"/>
      <c r="AZ25894" s="115"/>
    </row>
    <row r="25895" spans="9:52" s="180" customFormat="1" x14ac:dyDescent="0.25">
      <c r="I25895" s="203"/>
      <c r="AZ25895" s="115"/>
    </row>
    <row r="25896" spans="9:52" s="180" customFormat="1" x14ac:dyDescent="0.25">
      <c r="I25896" s="203"/>
      <c r="AZ25896" s="115"/>
    </row>
    <row r="25897" spans="9:52" s="180" customFormat="1" x14ac:dyDescent="0.25">
      <c r="I25897" s="203"/>
      <c r="AZ25897" s="115"/>
    </row>
    <row r="25898" spans="9:52" s="180" customFormat="1" x14ac:dyDescent="0.25">
      <c r="I25898" s="203"/>
      <c r="AZ25898" s="115"/>
    </row>
    <row r="25899" spans="9:52" s="180" customFormat="1" x14ac:dyDescent="0.25">
      <c r="I25899" s="203"/>
      <c r="AZ25899" s="115"/>
    </row>
    <row r="25900" spans="9:52" s="180" customFormat="1" x14ac:dyDescent="0.25">
      <c r="I25900" s="203"/>
      <c r="AZ25900" s="115"/>
    </row>
    <row r="25901" spans="9:52" s="180" customFormat="1" x14ac:dyDescent="0.25">
      <c r="I25901" s="203"/>
      <c r="AZ25901" s="115"/>
    </row>
    <row r="25902" spans="9:52" s="180" customFormat="1" x14ac:dyDescent="0.25">
      <c r="I25902" s="203"/>
      <c r="AZ25902" s="115"/>
    </row>
    <row r="25903" spans="9:52" s="180" customFormat="1" x14ac:dyDescent="0.25">
      <c r="I25903" s="203"/>
      <c r="AZ25903" s="115"/>
    </row>
    <row r="25904" spans="9:52" s="180" customFormat="1" x14ac:dyDescent="0.25">
      <c r="I25904" s="203"/>
      <c r="AZ25904" s="115"/>
    </row>
    <row r="25905" spans="9:52" s="180" customFormat="1" x14ac:dyDescent="0.25">
      <c r="I25905" s="203"/>
      <c r="AZ25905" s="115"/>
    </row>
    <row r="25906" spans="9:52" s="180" customFormat="1" x14ac:dyDescent="0.25">
      <c r="I25906" s="203"/>
      <c r="AZ25906" s="115"/>
    </row>
    <row r="25907" spans="9:52" s="180" customFormat="1" x14ac:dyDescent="0.25">
      <c r="I25907" s="203"/>
      <c r="AZ25907" s="115"/>
    </row>
    <row r="25908" spans="9:52" s="180" customFormat="1" x14ac:dyDescent="0.25">
      <c r="I25908" s="203"/>
      <c r="AZ25908" s="115"/>
    </row>
    <row r="25909" spans="9:52" s="180" customFormat="1" x14ac:dyDescent="0.25">
      <c r="I25909" s="203"/>
      <c r="AZ25909" s="115"/>
    </row>
    <row r="25910" spans="9:52" s="180" customFormat="1" x14ac:dyDescent="0.25">
      <c r="I25910" s="203"/>
      <c r="AZ25910" s="115"/>
    </row>
    <row r="25911" spans="9:52" s="180" customFormat="1" x14ac:dyDescent="0.25">
      <c r="I25911" s="203"/>
      <c r="AZ25911" s="115"/>
    </row>
    <row r="25912" spans="9:52" s="180" customFormat="1" x14ac:dyDescent="0.25">
      <c r="I25912" s="203"/>
      <c r="AZ25912" s="115"/>
    </row>
    <row r="25913" spans="9:52" s="180" customFormat="1" x14ac:dyDescent="0.25">
      <c r="I25913" s="203"/>
      <c r="AZ25913" s="115"/>
    </row>
    <row r="25914" spans="9:52" s="180" customFormat="1" x14ac:dyDescent="0.25">
      <c r="I25914" s="203"/>
      <c r="AZ25914" s="115"/>
    </row>
    <row r="25915" spans="9:52" s="180" customFormat="1" x14ac:dyDescent="0.25">
      <c r="I25915" s="203"/>
      <c r="AZ25915" s="115"/>
    </row>
    <row r="25916" spans="9:52" s="180" customFormat="1" x14ac:dyDescent="0.25">
      <c r="I25916" s="203"/>
      <c r="AZ25916" s="115"/>
    </row>
    <row r="25917" spans="9:52" s="180" customFormat="1" x14ac:dyDescent="0.25">
      <c r="I25917" s="203"/>
      <c r="AZ25917" s="115"/>
    </row>
    <row r="25918" spans="9:52" s="180" customFormat="1" x14ac:dyDescent="0.25">
      <c r="I25918" s="203"/>
      <c r="AZ25918" s="115"/>
    </row>
    <row r="25919" spans="9:52" s="180" customFormat="1" x14ac:dyDescent="0.25">
      <c r="I25919" s="203"/>
      <c r="AZ25919" s="115"/>
    </row>
    <row r="25920" spans="9:52" s="180" customFormat="1" x14ac:dyDescent="0.25">
      <c r="I25920" s="203"/>
      <c r="AZ25920" s="115"/>
    </row>
    <row r="25921" spans="9:52" s="180" customFormat="1" x14ac:dyDescent="0.25">
      <c r="I25921" s="203"/>
      <c r="AZ25921" s="115"/>
    </row>
    <row r="25922" spans="9:52" s="180" customFormat="1" x14ac:dyDescent="0.25">
      <c r="I25922" s="203"/>
      <c r="AZ25922" s="115"/>
    </row>
    <row r="25923" spans="9:52" s="180" customFormat="1" x14ac:dyDescent="0.25">
      <c r="I25923" s="203"/>
      <c r="AZ25923" s="115"/>
    </row>
    <row r="25924" spans="9:52" s="180" customFormat="1" x14ac:dyDescent="0.25">
      <c r="I25924" s="203"/>
      <c r="AZ25924" s="115"/>
    </row>
    <row r="25925" spans="9:52" s="180" customFormat="1" x14ac:dyDescent="0.25">
      <c r="I25925" s="203"/>
      <c r="AZ25925" s="115"/>
    </row>
    <row r="25926" spans="9:52" s="180" customFormat="1" x14ac:dyDescent="0.25">
      <c r="I25926" s="203"/>
      <c r="AZ25926" s="115"/>
    </row>
    <row r="25927" spans="9:52" s="180" customFormat="1" x14ac:dyDescent="0.25">
      <c r="I25927" s="203"/>
      <c r="AZ25927" s="115"/>
    </row>
    <row r="25928" spans="9:52" s="180" customFormat="1" x14ac:dyDescent="0.25">
      <c r="I25928" s="203"/>
      <c r="AZ25928" s="115"/>
    </row>
    <row r="25929" spans="9:52" s="180" customFormat="1" x14ac:dyDescent="0.25">
      <c r="I25929" s="203"/>
      <c r="AZ25929" s="115"/>
    </row>
    <row r="25930" spans="9:52" s="180" customFormat="1" x14ac:dyDescent="0.25">
      <c r="I25930" s="203"/>
      <c r="AZ25930" s="115"/>
    </row>
    <row r="25931" spans="9:52" s="180" customFormat="1" x14ac:dyDescent="0.25">
      <c r="I25931" s="203"/>
      <c r="AZ25931" s="115"/>
    </row>
    <row r="25932" spans="9:52" s="180" customFormat="1" x14ac:dyDescent="0.25">
      <c r="I25932" s="203"/>
      <c r="AZ25932" s="115"/>
    </row>
    <row r="25933" spans="9:52" s="180" customFormat="1" x14ac:dyDescent="0.25">
      <c r="I25933" s="203"/>
      <c r="AZ25933" s="115"/>
    </row>
    <row r="25934" spans="9:52" s="180" customFormat="1" x14ac:dyDescent="0.25">
      <c r="I25934" s="203"/>
      <c r="AZ25934" s="115"/>
    </row>
    <row r="25935" spans="9:52" s="180" customFormat="1" x14ac:dyDescent="0.25">
      <c r="I25935" s="203"/>
      <c r="AZ25935" s="115"/>
    </row>
    <row r="25936" spans="9:52" s="180" customFormat="1" x14ac:dyDescent="0.25">
      <c r="I25936" s="203"/>
      <c r="AZ25936" s="115"/>
    </row>
    <row r="25937" spans="9:52" s="180" customFormat="1" x14ac:dyDescent="0.25">
      <c r="I25937" s="203"/>
      <c r="AZ25937" s="115"/>
    </row>
    <row r="25938" spans="9:52" s="180" customFormat="1" x14ac:dyDescent="0.25">
      <c r="I25938" s="203"/>
      <c r="AZ25938" s="115"/>
    </row>
    <row r="25939" spans="9:52" s="180" customFormat="1" x14ac:dyDescent="0.25">
      <c r="I25939" s="203"/>
      <c r="AZ25939" s="115"/>
    </row>
    <row r="25940" spans="9:52" s="180" customFormat="1" x14ac:dyDescent="0.25">
      <c r="I25940" s="203"/>
      <c r="AZ25940" s="115"/>
    </row>
    <row r="25941" spans="9:52" s="180" customFormat="1" x14ac:dyDescent="0.25">
      <c r="I25941" s="203"/>
      <c r="AZ25941" s="115"/>
    </row>
    <row r="25942" spans="9:52" s="180" customFormat="1" x14ac:dyDescent="0.25">
      <c r="I25942" s="203"/>
      <c r="AZ25942" s="115"/>
    </row>
    <row r="25943" spans="9:52" s="180" customFormat="1" x14ac:dyDescent="0.25">
      <c r="I25943" s="203"/>
      <c r="AZ25943" s="115"/>
    </row>
    <row r="25944" spans="9:52" s="180" customFormat="1" x14ac:dyDescent="0.25">
      <c r="I25944" s="203"/>
      <c r="AZ25944" s="115"/>
    </row>
    <row r="25945" spans="9:52" s="180" customFormat="1" x14ac:dyDescent="0.25">
      <c r="I25945" s="203"/>
      <c r="AZ25945" s="115"/>
    </row>
    <row r="25946" spans="9:52" s="180" customFormat="1" x14ac:dyDescent="0.25">
      <c r="I25946" s="203"/>
      <c r="AZ25946" s="115"/>
    </row>
    <row r="25947" spans="9:52" s="180" customFormat="1" x14ac:dyDescent="0.25">
      <c r="I25947" s="203"/>
      <c r="AZ25947" s="115"/>
    </row>
    <row r="25948" spans="9:52" s="180" customFormat="1" x14ac:dyDescent="0.25">
      <c r="I25948" s="203"/>
      <c r="AZ25948" s="115"/>
    </row>
    <row r="25949" spans="9:52" s="180" customFormat="1" x14ac:dyDescent="0.25">
      <c r="I25949" s="203"/>
      <c r="AZ25949" s="115"/>
    </row>
    <row r="25950" spans="9:52" s="180" customFormat="1" x14ac:dyDescent="0.25">
      <c r="I25950" s="203"/>
      <c r="AZ25950" s="115"/>
    </row>
    <row r="25951" spans="9:52" s="180" customFormat="1" x14ac:dyDescent="0.25">
      <c r="I25951" s="203"/>
      <c r="AZ25951" s="115"/>
    </row>
    <row r="25952" spans="9:52" s="180" customFormat="1" x14ac:dyDescent="0.25">
      <c r="I25952" s="203"/>
      <c r="AZ25952" s="115"/>
    </row>
    <row r="25953" spans="9:52" s="180" customFormat="1" x14ac:dyDescent="0.25">
      <c r="I25953" s="203"/>
      <c r="AZ25953" s="115"/>
    </row>
    <row r="25954" spans="9:52" s="180" customFormat="1" x14ac:dyDescent="0.25">
      <c r="I25954" s="203"/>
      <c r="AZ25954" s="115"/>
    </row>
    <row r="25955" spans="9:52" s="180" customFormat="1" x14ac:dyDescent="0.25">
      <c r="I25955" s="203"/>
      <c r="AZ25955" s="115"/>
    </row>
    <row r="25956" spans="9:52" s="180" customFormat="1" x14ac:dyDescent="0.25">
      <c r="I25956" s="203"/>
      <c r="AZ25956" s="115"/>
    </row>
    <row r="25957" spans="9:52" s="180" customFormat="1" x14ac:dyDescent="0.25">
      <c r="I25957" s="203"/>
      <c r="AZ25957" s="115"/>
    </row>
    <row r="25958" spans="9:52" s="180" customFormat="1" x14ac:dyDescent="0.25">
      <c r="I25958" s="203"/>
      <c r="AZ25958" s="115"/>
    </row>
    <row r="25959" spans="9:52" s="180" customFormat="1" x14ac:dyDescent="0.25">
      <c r="I25959" s="203"/>
      <c r="AZ25959" s="115"/>
    </row>
    <row r="25960" spans="9:52" s="180" customFormat="1" x14ac:dyDescent="0.25">
      <c r="I25960" s="203"/>
      <c r="AZ25960" s="115"/>
    </row>
    <row r="25961" spans="9:52" s="180" customFormat="1" x14ac:dyDescent="0.25">
      <c r="I25961" s="203"/>
      <c r="AZ25961" s="115"/>
    </row>
    <row r="25962" spans="9:52" s="180" customFormat="1" x14ac:dyDescent="0.25">
      <c r="I25962" s="203"/>
      <c r="AZ25962" s="115"/>
    </row>
    <row r="25963" spans="9:52" s="180" customFormat="1" x14ac:dyDescent="0.25">
      <c r="I25963" s="203"/>
      <c r="AZ25963" s="115"/>
    </row>
    <row r="25964" spans="9:52" s="180" customFormat="1" x14ac:dyDescent="0.25">
      <c r="I25964" s="203"/>
      <c r="AZ25964" s="115"/>
    </row>
    <row r="25965" spans="9:52" s="180" customFormat="1" x14ac:dyDescent="0.25">
      <c r="I25965" s="203"/>
      <c r="AZ25965" s="115"/>
    </row>
    <row r="25966" spans="9:52" s="180" customFormat="1" x14ac:dyDescent="0.25">
      <c r="I25966" s="203"/>
      <c r="AZ25966" s="115"/>
    </row>
    <row r="25967" spans="9:52" s="180" customFormat="1" x14ac:dyDescent="0.25">
      <c r="I25967" s="203"/>
      <c r="AZ25967" s="115"/>
    </row>
    <row r="25968" spans="9:52" s="180" customFormat="1" x14ac:dyDescent="0.25">
      <c r="I25968" s="203"/>
      <c r="AZ25968" s="115"/>
    </row>
    <row r="25969" spans="9:52" s="180" customFormat="1" x14ac:dyDescent="0.25">
      <c r="I25969" s="203"/>
      <c r="AZ25969" s="115"/>
    </row>
    <row r="25970" spans="9:52" s="180" customFormat="1" x14ac:dyDescent="0.25">
      <c r="I25970" s="203"/>
      <c r="AZ25970" s="115"/>
    </row>
    <row r="25971" spans="9:52" s="180" customFormat="1" x14ac:dyDescent="0.25">
      <c r="I25971" s="203"/>
      <c r="AZ25971" s="115"/>
    </row>
    <row r="25972" spans="9:52" s="180" customFormat="1" x14ac:dyDescent="0.25">
      <c r="I25972" s="203"/>
      <c r="AZ25972" s="115"/>
    </row>
    <row r="25973" spans="9:52" s="180" customFormat="1" x14ac:dyDescent="0.25">
      <c r="I25973" s="203"/>
      <c r="AZ25973" s="115"/>
    </row>
    <row r="25974" spans="9:52" s="180" customFormat="1" x14ac:dyDescent="0.25">
      <c r="I25974" s="203"/>
      <c r="AZ25974" s="115"/>
    </row>
    <row r="25975" spans="9:52" s="180" customFormat="1" x14ac:dyDescent="0.25">
      <c r="I25975" s="203"/>
      <c r="AZ25975" s="115"/>
    </row>
    <row r="25976" spans="9:52" s="180" customFormat="1" x14ac:dyDescent="0.25">
      <c r="I25976" s="203"/>
      <c r="AZ25976" s="115"/>
    </row>
    <row r="25977" spans="9:52" s="180" customFormat="1" x14ac:dyDescent="0.25">
      <c r="I25977" s="203"/>
      <c r="AZ25977" s="115"/>
    </row>
    <row r="25978" spans="9:52" s="180" customFormat="1" x14ac:dyDescent="0.25">
      <c r="I25978" s="203"/>
      <c r="AZ25978" s="115"/>
    </row>
    <row r="25979" spans="9:52" s="180" customFormat="1" x14ac:dyDescent="0.25">
      <c r="I25979" s="203"/>
      <c r="AZ25979" s="115"/>
    </row>
    <row r="25980" spans="9:52" s="180" customFormat="1" x14ac:dyDescent="0.25">
      <c r="I25980" s="203"/>
      <c r="AZ25980" s="115"/>
    </row>
    <row r="25981" spans="9:52" s="180" customFormat="1" x14ac:dyDescent="0.25">
      <c r="I25981" s="203"/>
      <c r="AZ25981" s="115"/>
    </row>
    <row r="25982" spans="9:52" s="180" customFormat="1" x14ac:dyDescent="0.25">
      <c r="I25982" s="203"/>
      <c r="AZ25982" s="115"/>
    </row>
    <row r="25983" spans="9:52" s="180" customFormat="1" x14ac:dyDescent="0.25">
      <c r="I25983" s="203"/>
      <c r="AZ25983" s="115"/>
    </row>
    <row r="25984" spans="9:52" s="180" customFormat="1" x14ac:dyDescent="0.25">
      <c r="I25984" s="203"/>
      <c r="AZ25984" s="115"/>
    </row>
    <row r="25985" spans="9:52" s="180" customFormat="1" x14ac:dyDescent="0.25">
      <c r="I25985" s="203"/>
      <c r="AZ25985" s="115"/>
    </row>
    <row r="25986" spans="9:52" s="180" customFormat="1" x14ac:dyDescent="0.25">
      <c r="I25986" s="203"/>
      <c r="AZ25986" s="115"/>
    </row>
    <row r="25987" spans="9:52" s="180" customFormat="1" x14ac:dyDescent="0.25">
      <c r="I25987" s="203"/>
      <c r="AZ25987" s="115"/>
    </row>
    <row r="25988" spans="9:52" s="180" customFormat="1" x14ac:dyDescent="0.25">
      <c r="I25988" s="203"/>
      <c r="AZ25988" s="115"/>
    </row>
    <row r="25989" spans="9:52" s="180" customFormat="1" x14ac:dyDescent="0.25">
      <c r="I25989" s="203"/>
      <c r="AZ25989" s="115"/>
    </row>
    <row r="25990" spans="9:52" s="180" customFormat="1" x14ac:dyDescent="0.25">
      <c r="I25990" s="203"/>
      <c r="AZ25990" s="115"/>
    </row>
    <row r="25991" spans="9:52" s="180" customFormat="1" x14ac:dyDescent="0.25">
      <c r="I25991" s="203"/>
      <c r="AZ25991" s="115"/>
    </row>
    <row r="25992" spans="9:52" s="180" customFormat="1" x14ac:dyDescent="0.25">
      <c r="I25992" s="203"/>
      <c r="AZ25992" s="115"/>
    </row>
    <row r="25993" spans="9:52" s="180" customFormat="1" x14ac:dyDescent="0.25">
      <c r="I25993" s="203"/>
      <c r="AZ25993" s="115"/>
    </row>
    <row r="25994" spans="9:52" s="180" customFormat="1" x14ac:dyDescent="0.25">
      <c r="I25994" s="203"/>
      <c r="AZ25994" s="115"/>
    </row>
    <row r="25995" spans="9:52" s="180" customFormat="1" x14ac:dyDescent="0.25">
      <c r="I25995" s="203"/>
      <c r="AZ25995" s="115"/>
    </row>
    <row r="25996" spans="9:52" s="180" customFormat="1" x14ac:dyDescent="0.25">
      <c r="I25996" s="203"/>
      <c r="AZ25996" s="115"/>
    </row>
    <row r="25997" spans="9:52" s="180" customFormat="1" x14ac:dyDescent="0.25">
      <c r="I25997" s="203"/>
      <c r="AZ25997" s="115"/>
    </row>
    <row r="25998" spans="9:52" s="180" customFormat="1" x14ac:dyDescent="0.25">
      <c r="I25998" s="203"/>
      <c r="AZ25998" s="115"/>
    </row>
    <row r="25999" spans="9:52" s="180" customFormat="1" x14ac:dyDescent="0.25">
      <c r="I25999" s="203"/>
      <c r="AZ25999" s="115"/>
    </row>
    <row r="26000" spans="9:52" s="180" customFormat="1" x14ac:dyDescent="0.25">
      <c r="I26000" s="203"/>
      <c r="AZ26000" s="115"/>
    </row>
    <row r="26001" spans="9:52" s="180" customFormat="1" x14ac:dyDescent="0.25">
      <c r="I26001" s="203"/>
      <c r="AZ26001" s="115"/>
    </row>
    <row r="26002" spans="9:52" s="180" customFormat="1" x14ac:dyDescent="0.25">
      <c r="I26002" s="203"/>
      <c r="AZ26002" s="115"/>
    </row>
    <row r="26003" spans="9:52" s="180" customFormat="1" x14ac:dyDescent="0.25">
      <c r="I26003" s="203"/>
      <c r="AZ26003" s="115"/>
    </row>
    <row r="26004" spans="9:52" s="180" customFormat="1" x14ac:dyDescent="0.25">
      <c r="I26004" s="203"/>
      <c r="AZ26004" s="115"/>
    </row>
    <row r="26005" spans="9:52" s="180" customFormat="1" x14ac:dyDescent="0.25">
      <c r="I26005" s="203"/>
      <c r="AZ26005" s="115"/>
    </row>
    <row r="26006" spans="9:52" s="180" customFormat="1" x14ac:dyDescent="0.25">
      <c r="I26006" s="203"/>
      <c r="AZ26006" s="115"/>
    </row>
    <row r="26007" spans="9:52" s="180" customFormat="1" x14ac:dyDescent="0.25">
      <c r="I26007" s="203"/>
      <c r="AZ26007" s="115"/>
    </row>
    <row r="26008" spans="9:52" s="180" customFormat="1" x14ac:dyDescent="0.25">
      <c r="I26008" s="203"/>
      <c r="AZ26008" s="115"/>
    </row>
    <row r="26009" spans="9:52" s="180" customFormat="1" x14ac:dyDescent="0.25">
      <c r="I26009" s="203"/>
      <c r="AZ26009" s="115"/>
    </row>
    <row r="26010" spans="9:52" s="180" customFormat="1" x14ac:dyDescent="0.25">
      <c r="I26010" s="203"/>
      <c r="AZ26010" s="115"/>
    </row>
    <row r="26011" spans="9:52" s="180" customFormat="1" x14ac:dyDescent="0.25">
      <c r="I26011" s="203"/>
      <c r="AZ26011" s="115"/>
    </row>
    <row r="26012" spans="9:52" s="180" customFormat="1" x14ac:dyDescent="0.25">
      <c r="I26012" s="203"/>
      <c r="AZ26012" s="115"/>
    </row>
    <row r="26013" spans="9:52" s="180" customFormat="1" x14ac:dyDescent="0.25">
      <c r="I26013" s="203"/>
      <c r="AZ26013" s="115"/>
    </row>
    <row r="26014" spans="9:52" s="180" customFormat="1" x14ac:dyDescent="0.25">
      <c r="I26014" s="203"/>
      <c r="AZ26014" s="115"/>
    </row>
    <row r="26015" spans="9:52" s="180" customFormat="1" x14ac:dyDescent="0.25">
      <c r="I26015" s="203"/>
      <c r="AZ26015" s="115"/>
    </row>
    <row r="26016" spans="9:52" s="180" customFormat="1" x14ac:dyDescent="0.25">
      <c r="I26016" s="203"/>
      <c r="AZ26016" s="115"/>
    </row>
    <row r="26017" spans="9:52" s="180" customFormat="1" x14ac:dyDescent="0.25">
      <c r="I26017" s="203"/>
      <c r="AZ26017" s="115"/>
    </row>
    <row r="26018" spans="9:52" s="180" customFormat="1" x14ac:dyDescent="0.25">
      <c r="I26018" s="203"/>
      <c r="AZ26018" s="115"/>
    </row>
    <row r="26019" spans="9:52" s="180" customFormat="1" x14ac:dyDescent="0.25">
      <c r="I26019" s="203"/>
      <c r="AZ26019" s="115"/>
    </row>
    <row r="26020" spans="9:52" s="180" customFormat="1" x14ac:dyDescent="0.25">
      <c r="I26020" s="203"/>
      <c r="AZ26020" s="115"/>
    </row>
    <row r="26021" spans="9:52" s="180" customFormat="1" x14ac:dyDescent="0.25">
      <c r="I26021" s="203"/>
      <c r="AZ26021" s="115"/>
    </row>
    <row r="26022" spans="9:52" s="180" customFormat="1" x14ac:dyDescent="0.25">
      <c r="I26022" s="203"/>
      <c r="AZ26022" s="115"/>
    </row>
    <row r="26023" spans="9:52" s="180" customFormat="1" x14ac:dyDescent="0.25">
      <c r="I26023" s="203"/>
      <c r="AZ26023" s="115"/>
    </row>
    <row r="26024" spans="9:52" s="180" customFormat="1" x14ac:dyDescent="0.25">
      <c r="I26024" s="203"/>
      <c r="AZ26024" s="115"/>
    </row>
    <row r="26025" spans="9:52" s="180" customFormat="1" x14ac:dyDescent="0.25">
      <c r="I26025" s="203"/>
      <c r="AZ26025" s="115"/>
    </row>
    <row r="26026" spans="9:52" s="180" customFormat="1" x14ac:dyDescent="0.25">
      <c r="I26026" s="203"/>
      <c r="AZ26026" s="115"/>
    </row>
    <row r="26027" spans="9:52" s="180" customFormat="1" x14ac:dyDescent="0.25">
      <c r="I26027" s="203"/>
      <c r="AZ26027" s="115"/>
    </row>
    <row r="26028" spans="9:52" s="180" customFormat="1" x14ac:dyDescent="0.25">
      <c r="I26028" s="203"/>
      <c r="AZ26028" s="115"/>
    </row>
    <row r="26029" spans="9:52" s="180" customFormat="1" x14ac:dyDescent="0.25">
      <c r="I26029" s="203"/>
      <c r="AZ26029" s="115"/>
    </row>
    <row r="26030" spans="9:52" s="180" customFormat="1" x14ac:dyDescent="0.25">
      <c r="I26030" s="203"/>
      <c r="AZ26030" s="115"/>
    </row>
    <row r="26031" spans="9:52" s="180" customFormat="1" x14ac:dyDescent="0.25">
      <c r="I26031" s="203"/>
      <c r="AZ26031" s="115"/>
    </row>
    <row r="26032" spans="9:52" s="180" customFormat="1" x14ac:dyDescent="0.25">
      <c r="I26032" s="203"/>
      <c r="AZ26032" s="115"/>
    </row>
    <row r="26033" spans="9:52" s="180" customFormat="1" x14ac:dyDescent="0.25">
      <c r="I26033" s="203"/>
      <c r="AZ26033" s="115"/>
    </row>
    <row r="26034" spans="9:52" s="180" customFormat="1" x14ac:dyDescent="0.25">
      <c r="I26034" s="203"/>
      <c r="AZ26034" s="115"/>
    </row>
    <row r="26035" spans="9:52" s="180" customFormat="1" x14ac:dyDescent="0.25">
      <c r="I26035" s="203"/>
      <c r="AZ26035" s="115"/>
    </row>
    <row r="26036" spans="9:52" s="180" customFormat="1" x14ac:dyDescent="0.25">
      <c r="I26036" s="203"/>
      <c r="AZ26036" s="115"/>
    </row>
    <row r="26037" spans="9:52" s="180" customFormat="1" x14ac:dyDescent="0.25">
      <c r="I26037" s="203"/>
      <c r="AZ26037" s="115"/>
    </row>
    <row r="26038" spans="9:52" s="180" customFormat="1" x14ac:dyDescent="0.25">
      <c r="I26038" s="203"/>
      <c r="AZ26038" s="115"/>
    </row>
    <row r="26039" spans="9:52" s="180" customFormat="1" x14ac:dyDescent="0.25">
      <c r="I26039" s="203"/>
      <c r="AZ26039" s="115"/>
    </row>
    <row r="26040" spans="9:52" s="180" customFormat="1" x14ac:dyDescent="0.25">
      <c r="I26040" s="203"/>
      <c r="AZ26040" s="115"/>
    </row>
    <row r="26041" spans="9:52" s="180" customFormat="1" x14ac:dyDescent="0.25">
      <c r="I26041" s="203"/>
      <c r="AZ26041" s="115"/>
    </row>
    <row r="26042" spans="9:52" s="180" customFormat="1" x14ac:dyDescent="0.25">
      <c r="I26042" s="203"/>
      <c r="AZ26042" s="115"/>
    </row>
    <row r="26043" spans="9:52" s="180" customFormat="1" x14ac:dyDescent="0.25">
      <c r="I26043" s="203"/>
      <c r="AZ26043" s="115"/>
    </row>
    <row r="26044" spans="9:52" s="180" customFormat="1" x14ac:dyDescent="0.25">
      <c r="I26044" s="203"/>
      <c r="AZ26044" s="115"/>
    </row>
    <row r="26045" spans="9:52" s="180" customFormat="1" x14ac:dyDescent="0.25">
      <c r="I26045" s="203"/>
      <c r="AZ26045" s="115"/>
    </row>
    <row r="26046" spans="9:52" s="180" customFormat="1" x14ac:dyDescent="0.25">
      <c r="I26046" s="203"/>
      <c r="AZ26046" s="115"/>
    </row>
    <row r="26047" spans="9:52" s="180" customFormat="1" x14ac:dyDescent="0.25">
      <c r="I26047" s="203"/>
      <c r="AZ26047" s="115"/>
    </row>
    <row r="26048" spans="9:52" s="180" customFormat="1" x14ac:dyDescent="0.25">
      <c r="I26048" s="203"/>
      <c r="AZ26048" s="115"/>
    </row>
    <row r="26049" spans="9:52" s="180" customFormat="1" x14ac:dyDescent="0.25">
      <c r="I26049" s="203"/>
      <c r="AZ26049" s="115"/>
    </row>
    <row r="26050" spans="9:52" s="180" customFormat="1" x14ac:dyDescent="0.25">
      <c r="I26050" s="203"/>
      <c r="AZ26050" s="115"/>
    </row>
    <row r="26051" spans="9:52" s="180" customFormat="1" x14ac:dyDescent="0.25">
      <c r="I26051" s="203"/>
      <c r="AZ26051" s="115"/>
    </row>
    <row r="26052" spans="9:52" s="180" customFormat="1" x14ac:dyDescent="0.25">
      <c r="I26052" s="203"/>
      <c r="AZ26052" s="115"/>
    </row>
    <row r="26053" spans="9:52" s="180" customFormat="1" x14ac:dyDescent="0.25">
      <c r="I26053" s="203"/>
      <c r="AZ26053" s="115"/>
    </row>
    <row r="26054" spans="9:52" s="180" customFormat="1" x14ac:dyDescent="0.25">
      <c r="I26054" s="203"/>
      <c r="AZ26054" s="115"/>
    </row>
    <row r="26055" spans="9:52" s="180" customFormat="1" x14ac:dyDescent="0.25">
      <c r="I26055" s="203"/>
      <c r="AZ26055" s="115"/>
    </row>
    <row r="26056" spans="9:52" s="180" customFormat="1" x14ac:dyDescent="0.25">
      <c r="I26056" s="203"/>
      <c r="AZ26056" s="115"/>
    </row>
    <row r="26057" spans="9:52" s="180" customFormat="1" x14ac:dyDescent="0.25">
      <c r="I26057" s="203"/>
      <c r="AZ26057" s="115"/>
    </row>
    <row r="26058" spans="9:52" s="180" customFormat="1" x14ac:dyDescent="0.25">
      <c r="I26058" s="203"/>
      <c r="AZ26058" s="115"/>
    </row>
    <row r="26059" spans="9:52" s="180" customFormat="1" x14ac:dyDescent="0.25">
      <c r="I26059" s="203"/>
      <c r="AZ26059" s="115"/>
    </row>
    <row r="26060" spans="9:52" s="180" customFormat="1" x14ac:dyDescent="0.25">
      <c r="I26060" s="203"/>
      <c r="AZ26060" s="115"/>
    </row>
    <row r="26061" spans="9:52" s="180" customFormat="1" x14ac:dyDescent="0.25">
      <c r="I26061" s="203"/>
      <c r="AZ26061" s="115"/>
    </row>
    <row r="26062" spans="9:52" s="180" customFormat="1" x14ac:dyDescent="0.25">
      <c r="I26062" s="203"/>
      <c r="AZ26062" s="115"/>
    </row>
    <row r="26063" spans="9:52" s="180" customFormat="1" x14ac:dyDescent="0.25">
      <c r="I26063" s="203"/>
      <c r="AZ26063" s="115"/>
    </row>
    <row r="26064" spans="9:52" s="180" customFormat="1" x14ac:dyDescent="0.25">
      <c r="I26064" s="203"/>
      <c r="AZ26064" s="115"/>
    </row>
    <row r="26065" spans="9:52" s="180" customFormat="1" x14ac:dyDescent="0.25">
      <c r="I26065" s="203"/>
      <c r="AZ26065" s="115"/>
    </row>
    <row r="26066" spans="9:52" s="180" customFormat="1" x14ac:dyDescent="0.25">
      <c r="I26066" s="203"/>
      <c r="AZ26066" s="115"/>
    </row>
    <row r="26067" spans="9:52" s="180" customFormat="1" x14ac:dyDescent="0.25">
      <c r="I26067" s="203"/>
      <c r="AZ26067" s="115"/>
    </row>
    <row r="26068" spans="9:52" s="180" customFormat="1" x14ac:dyDescent="0.25">
      <c r="I26068" s="203"/>
      <c r="AZ26068" s="115"/>
    </row>
    <row r="26069" spans="9:52" s="180" customFormat="1" x14ac:dyDescent="0.25">
      <c r="I26069" s="203"/>
      <c r="AZ26069" s="115"/>
    </row>
    <row r="26070" spans="9:52" s="180" customFormat="1" x14ac:dyDescent="0.25">
      <c r="I26070" s="203"/>
      <c r="AZ26070" s="115"/>
    </row>
    <row r="26071" spans="9:52" s="180" customFormat="1" x14ac:dyDescent="0.25">
      <c r="I26071" s="203"/>
      <c r="AZ26071" s="115"/>
    </row>
    <row r="26072" spans="9:52" s="180" customFormat="1" x14ac:dyDescent="0.25">
      <c r="I26072" s="203"/>
      <c r="AZ26072" s="115"/>
    </row>
    <row r="26073" spans="9:52" s="180" customFormat="1" x14ac:dyDescent="0.25">
      <c r="I26073" s="203"/>
      <c r="AZ26073" s="115"/>
    </row>
    <row r="26074" spans="9:52" s="180" customFormat="1" x14ac:dyDescent="0.25">
      <c r="I26074" s="203"/>
      <c r="AZ26074" s="115"/>
    </row>
    <row r="26075" spans="9:52" s="180" customFormat="1" x14ac:dyDescent="0.25">
      <c r="I26075" s="203"/>
      <c r="AZ26075" s="115"/>
    </row>
    <row r="26076" spans="9:52" s="180" customFormat="1" x14ac:dyDescent="0.25">
      <c r="I26076" s="203"/>
      <c r="AZ26076" s="115"/>
    </row>
    <row r="26077" spans="9:52" s="180" customFormat="1" x14ac:dyDescent="0.25">
      <c r="I26077" s="203"/>
      <c r="AZ26077" s="115"/>
    </row>
    <row r="26078" spans="9:52" s="180" customFormat="1" x14ac:dyDescent="0.25">
      <c r="I26078" s="203"/>
      <c r="AZ26078" s="115"/>
    </row>
    <row r="26079" spans="9:52" s="180" customFormat="1" x14ac:dyDescent="0.25">
      <c r="I26079" s="203"/>
      <c r="AZ26079" s="115"/>
    </row>
    <row r="26080" spans="9:52" s="180" customFormat="1" x14ac:dyDescent="0.25">
      <c r="I26080" s="203"/>
      <c r="AZ26080" s="115"/>
    </row>
    <row r="26081" spans="9:52" s="180" customFormat="1" x14ac:dyDescent="0.25">
      <c r="I26081" s="203"/>
      <c r="AZ26081" s="115"/>
    </row>
    <row r="26082" spans="9:52" s="180" customFormat="1" x14ac:dyDescent="0.25">
      <c r="I26082" s="203"/>
      <c r="AZ26082" s="115"/>
    </row>
    <row r="26083" spans="9:52" s="180" customFormat="1" x14ac:dyDescent="0.25">
      <c r="I26083" s="203"/>
      <c r="AZ26083" s="115"/>
    </row>
    <row r="26084" spans="9:52" s="180" customFormat="1" x14ac:dyDescent="0.25">
      <c r="I26084" s="203"/>
      <c r="AZ26084" s="115"/>
    </row>
    <row r="26085" spans="9:52" s="180" customFormat="1" x14ac:dyDescent="0.25">
      <c r="I26085" s="203"/>
      <c r="AZ26085" s="115"/>
    </row>
    <row r="26086" spans="9:52" s="180" customFormat="1" x14ac:dyDescent="0.25">
      <c r="I26086" s="203"/>
      <c r="AZ26086" s="115"/>
    </row>
    <row r="26087" spans="9:52" s="180" customFormat="1" x14ac:dyDescent="0.25">
      <c r="I26087" s="203"/>
      <c r="AZ26087" s="115"/>
    </row>
    <row r="26088" spans="9:52" s="180" customFormat="1" x14ac:dyDescent="0.25">
      <c r="I26088" s="203"/>
      <c r="AZ26088" s="115"/>
    </row>
    <row r="26089" spans="9:52" s="180" customFormat="1" x14ac:dyDescent="0.25">
      <c r="I26089" s="203"/>
      <c r="AZ26089" s="115"/>
    </row>
    <row r="26090" spans="9:52" s="180" customFormat="1" x14ac:dyDescent="0.25">
      <c r="I26090" s="203"/>
      <c r="AZ26090" s="115"/>
    </row>
    <row r="26091" spans="9:52" s="180" customFormat="1" x14ac:dyDescent="0.25">
      <c r="I26091" s="203"/>
      <c r="AZ26091" s="115"/>
    </row>
    <row r="26092" spans="9:52" s="180" customFormat="1" x14ac:dyDescent="0.25">
      <c r="I26092" s="203"/>
      <c r="AZ26092" s="115"/>
    </row>
    <row r="26093" spans="9:52" s="180" customFormat="1" x14ac:dyDescent="0.25">
      <c r="I26093" s="203"/>
      <c r="AZ26093" s="115"/>
    </row>
    <row r="26094" spans="9:52" s="180" customFormat="1" x14ac:dyDescent="0.25">
      <c r="I26094" s="203"/>
      <c r="AZ26094" s="115"/>
    </row>
    <row r="26095" spans="9:52" s="180" customFormat="1" x14ac:dyDescent="0.25">
      <c r="I26095" s="203"/>
      <c r="AZ26095" s="115"/>
    </row>
    <row r="26096" spans="9:52" s="180" customFormat="1" x14ac:dyDescent="0.25">
      <c r="I26096" s="203"/>
      <c r="AZ26096" s="115"/>
    </row>
    <row r="26097" spans="9:52" s="180" customFormat="1" x14ac:dyDescent="0.25">
      <c r="I26097" s="203"/>
      <c r="AZ26097" s="115"/>
    </row>
    <row r="26098" spans="9:52" s="180" customFormat="1" x14ac:dyDescent="0.25">
      <c r="I26098" s="203"/>
      <c r="AZ26098" s="115"/>
    </row>
    <row r="26099" spans="9:52" s="180" customFormat="1" x14ac:dyDescent="0.25">
      <c r="I26099" s="203"/>
      <c r="AZ26099" s="115"/>
    </row>
    <row r="26100" spans="9:52" s="180" customFormat="1" x14ac:dyDescent="0.25">
      <c r="I26100" s="203"/>
      <c r="AZ26100" s="115"/>
    </row>
    <row r="26101" spans="9:52" s="180" customFormat="1" x14ac:dyDescent="0.25">
      <c r="I26101" s="203"/>
      <c r="AZ26101" s="115"/>
    </row>
    <row r="26102" spans="9:52" s="180" customFormat="1" x14ac:dyDescent="0.25">
      <c r="I26102" s="203"/>
      <c r="AZ26102" s="115"/>
    </row>
    <row r="26103" spans="9:52" s="180" customFormat="1" x14ac:dyDescent="0.25">
      <c r="I26103" s="203"/>
      <c r="AZ26103" s="115"/>
    </row>
    <row r="26104" spans="9:52" s="180" customFormat="1" x14ac:dyDescent="0.25">
      <c r="I26104" s="203"/>
      <c r="AZ26104" s="115"/>
    </row>
    <row r="26105" spans="9:52" s="180" customFormat="1" x14ac:dyDescent="0.25">
      <c r="I26105" s="203"/>
      <c r="AZ26105" s="115"/>
    </row>
    <row r="26106" spans="9:52" s="180" customFormat="1" x14ac:dyDescent="0.25">
      <c r="I26106" s="203"/>
      <c r="AZ26106" s="115"/>
    </row>
    <row r="26107" spans="9:52" s="180" customFormat="1" x14ac:dyDescent="0.25">
      <c r="I26107" s="203"/>
      <c r="AZ26107" s="115"/>
    </row>
    <row r="26108" spans="9:52" s="180" customFormat="1" x14ac:dyDescent="0.25">
      <c r="I26108" s="203"/>
      <c r="AZ26108" s="115"/>
    </row>
    <row r="26109" spans="9:52" s="180" customFormat="1" x14ac:dyDescent="0.25">
      <c r="I26109" s="203"/>
      <c r="AZ26109" s="115"/>
    </row>
    <row r="26110" spans="9:52" s="180" customFormat="1" x14ac:dyDescent="0.25">
      <c r="I26110" s="203"/>
      <c r="AZ26110" s="115"/>
    </row>
    <row r="26111" spans="9:52" s="180" customFormat="1" x14ac:dyDescent="0.25">
      <c r="I26111" s="203"/>
      <c r="AZ26111" s="115"/>
    </row>
    <row r="26112" spans="9:52" s="180" customFormat="1" x14ac:dyDescent="0.25">
      <c r="I26112" s="203"/>
      <c r="AZ26112" s="115"/>
    </row>
    <row r="26113" spans="9:52" s="180" customFormat="1" x14ac:dyDescent="0.25">
      <c r="I26113" s="203"/>
      <c r="AZ26113" s="115"/>
    </row>
    <row r="26114" spans="9:52" s="180" customFormat="1" x14ac:dyDescent="0.25">
      <c r="I26114" s="203"/>
      <c r="AZ26114" s="115"/>
    </row>
    <row r="26115" spans="9:52" s="180" customFormat="1" x14ac:dyDescent="0.25">
      <c r="I26115" s="203"/>
      <c r="AZ26115" s="115"/>
    </row>
    <row r="26116" spans="9:52" s="180" customFormat="1" x14ac:dyDescent="0.25">
      <c r="I26116" s="203"/>
      <c r="AZ26116" s="115"/>
    </row>
    <row r="26117" spans="9:52" s="180" customFormat="1" x14ac:dyDescent="0.25">
      <c r="I26117" s="203"/>
      <c r="AZ26117" s="115"/>
    </row>
    <row r="26118" spans="9:52" s="180" customFormat="1" x14ac:dyDescent="0.25">
      <c r="I26118" s="203"/>
      <c r="AZ26118" s="115"/>
    </row>
    <row r="26119" spans="9:52" s="180" customFormat="1" x14ac:dyDescent="0.25">
      <c r="I26119" s="203"/>
      <c r="AZ26119" s="115"/>
    </row>
    <row r="26120" spans="9:52" s="180" customFormat="1" x14ac:dyDescent="0.25">
      <c r="I26120" s="203"/>
      <c r="AZ26120" s="115"/>
    </row>
    <row r="26121" spans="9:52" s="180" customFormat="1" x14ac:dyDescent="0.25">
      <c r="I26121" s="203"/>
      <c r="AZ26121" s="115"/>
    </row>
    <row r="26122" spans="9:52" s="180" customFormat="1" x14ac:dyDescent="0.25">
      <c r="I26122" s="203"/>
      <c r="AZ26122" s="115"/>
    </row>
    <row r="26123" spans="9:52" s="180" customFormat="1" x14ac:dyDescent="0.25">
      <c r="I26123" s="203"/>
      <c r="AZ26123" s="115"/>
    </row>
    <row r="26124" spans="9:52" s="180" customFormat="1" x14ac:dyDescent="0.25">
      <c r="I26124" s="203"/>
      <c r="AZ26124" s="115"/>
    </row>
    <row r="26125" spans="9:52" s="180" customFormat="1" x14ac:dyDescent="0.25">
      <c r="I26125" s="203"/>
      <c r="AZ26125" s="115"/>
    </row>
    <row r="26126" spans="9:52" s="180" customFormat="1" x14ac:dyDescent="0.25">
      <c r="I26126" s="203"/>
      <c r="AZ26126" s="115"/>
    </row>
    <row r="26127" spans="9:52" s="180" customFormat="1" x14ac:dyDescent="0.25">
      <c r="I26127" s="203"/>
      <c r="AZ26127" s="115"/>
    </row>
    <row r="26128" spans="9:52" s="180" customFormat="1" x14ac:dyDescent="0.25">
      <c r="I26128" s="203"/>
      <c r="AZ26128" s="115"/>
    </row>
    <row r="26129" spans="9:52" s="180" customFormat="1" x14ac:dyDescent="0.25">
      <c r="I26129" s="203"/>
      <c r="AZ26129" s="115"/>
    </row>
    <row r="26130" spans="9:52" s="180" customFormat="1" x14ac:dyDescent="0.25">
      <c r="I26130" s="203"/>
      <c r="AZ26130" s="115"/>
    </row>
    <row r="26131" spans="9:52" s="180" customFormat="1" x14ac:dyDescent="0.25">
      <c r="I26131" s="203"/>
      <c r="AZ26131" s="115"/>
    </row>
    <row r="26132" spans="9:52" s="180" customFormat="1" x14ac:dyDescent="0.25">
      <c r="I26132" s="203"/>
      <c r="AZ26132" s="115"/>
    </row>
    <row r="26133" spans="9:52" s="180" customFormat="1" x14ac:dyDescent="0.25">
      <c r="I26133" s="203"/>
      <c r="AZ26133" s="115"/>
    </row>
    <row r="26134" spans="9:52" s="180" customFormat="1" x14ac:dyDescent="0.25">
      <c r="I26134" s="203"/>
      <c r="AZ26134" s="115"/>
    </row>
    <row r="26135" spans="9:52" s="180" customFormat="1" x14ac:dyDescent="0.25">
      <c r="I26135" s="203"/>
      <c r="AZ26135" s="115"/>
    </row>
    <row r="26136" spans="9:52" s="180" customFormat="1" x14ac:dyDescent="0.25">
      <c r="I26136" s="203"/>
      <c r="AZ26136" s="115"/>
    </row>
    <row r="26137" spans="9:52" s="180" customFormat="1" x14ac:dyDescent="0.25">
      <c r="I26137" s="203"/>
      <c r="AZ26137" s="115"/>
    </row>
    <row r="26138" spans="9:52" s="180" customFormat="1" x14ac:dyDescent="0.25">
      <c r="I26138" s="203"/>
      <c r="AZ26138" s="115"/>
    </row>
    <row r="26139" spans="9:52" s="180" customFormat="1" x14ac:dyDescent="0.25">
      <c r="I26139" s="203"/>
      <c r="AZ26139" s="115"/>
    </row>
    <row r="26140" spans="9:52" s="180" customFormat="1" x14ac:dyDescent="0.25">
      <c r="I26140" s="203"/>
      <c r="AZ26140" s="115"/>
    </row>
    <row r="26141" spans="9:52" s="180" customFormat="1" x14ac:dyDescent="0.25">
      <c r="I26141" s="203"/>
      <c r="AZ26141" s="115"/>
    </row>
    <row r="26142" spans="9:52" s="180" customFormat="1" x14ac:dyDescent="0.25">
      <c r="I26142" s="203"/>
      <c r="AZ26142" s="115"/>
    </row>
    <row r="26143" spans="9:52" s="180" customFormat="1" x14ac:dyDescent="0.25">
      <c r="I26143" s="203"/>
      <c r="AZ26143" s="115"/>
    </row>
    <row r="26144" spans="9:52" s="180" customFormat="1" x14ac:dyDescent="0.25">
      <c r="I26144" s="203"/>
      <c r="AZ26144" s="115"/>
    </row>
    <row r="26145" spans="9:52" s="180" customFormat="1" x14ac:dyDescent="0.25">
      <c r="I26145" s="203"/>
      <c r="AZ26145" s="115"/>
    </row>
    <row r="26146" spans="9:52" s="180" customFormat="1" x14ac:dyDescent="0.25">
      <c r="I26146" s="203"/>
      <c r="AZ26146" s="115"/>
    </row>
    <row r="26147" spans="9:52" s="180" customFormat="1" x14ac:dyDescent="0.25">
      <c r="I26147" s="203"/>
      <c r="AZ26147" s="115"/>
    </row>
    <row r="26148" spans="9:52" s="180" customFormat="1" x14ac:dyDescent="0.25">
      <c r="I26148" s="203"/>
      <c r="AZ26148" s="115"/>
    </row>
    <row r="26149" spans="9:52" s="180" customFormat="1" x14ac:dyDescent="0.25">
      <c r="I26149" s="203"/>
      <c r="AZ26149" s="115"/>
    </row>
    <row r="26150" spans="9:52" s="180" customFormat="1" x14ac:dyDescent="0.25">
      <c r="I26150" s="203"/>
      <c r="AZ26150" s="115"/>
    </row>
    <row r="26151" spans="9:52" s="180" customFormat="1" x14ac:dyDescent="0.25">
      <c r="I26151" s="203"/>
      <c r="AZ26151" s="115"/>
    </row>
    <row r="26152" spans="9:52" s="180" customFormat="1" x14ac:dyDescent="0.25">
      <c r="I26152" s="203"/>
      <c r="AZ26152" s="115"/>
    </row>
    <row r="26153" spans="9:52" s="180" customFormat="1" x14ac:dyDescent="0.25">
      <c r="I26153" s="203"/>
      <c r="AZ26153" s="115"/>
    </row>
    <row r="26154" spans="9:52" s="180" customFormat="1" x14ac:dyDescent="0.25">
      <c r="I26154" s="203"/>
      <c r="AZ26154" s="115"/>
    </row>
    <row r="26155" spans="9:52" s="180" customFormat="1" x14ac:dyDescent="0.25">
      <c r="I26155" s="203"/>
      <c r="AZ26155" s="115"/>
    </row>
    <row r="26156" spans="9:52" s="180" customFormat="1" x14ac:dyDescent="0.25">
      <c r="I26156" s="203"/>
      <c r="AZ26156" s="115"/>
    </row>
    <row r="26157" spans="9:52" s="180" customFormat="1" x14ac:dyDescent="0.25">
      <c r="I26157" s="203"/>
      <c r="AZ26157" s="115"/>
    </row>
    <row r="26158" spans="9:52" s="180" customFormat="1" x14ac:dyDescent="0.25">
      <c r="I26158" s="203"/>
      <c r="AZ26158" s="115"/>
    </row>
    <row r="26159" spans="9:52" s="180" customFormat="1" x14ac:dyDescent="0.25">
      <c r="I26159" s="203"/>
      <c r="AZ26159" s="115"/>
    </row>
    <row r="26160" spans="9:52" s="180" customFormat="1" x14ac:dyDescent="0.25">
      <c r="I26160" s="203"/>
      <c r="AZ26160" s="115"/>
    </row>
    <row r="26161" spans="9:52" s="180" customFormat="1" x14ac:dyDescent="0.25">
      <c r="I26161" s="203"/>
      <c r="AZ26161" s="115"/>
    </row>
    <row r="26162" spans="9:52" s="180" customFormat="1" x14ac:dyDescent="0.25">
      <c r="I26162" s="203"/>
      <c r="AZ26162" s="115"/>
    </row>
    <row r="26163" spans="9:52" s="180" customFormat="1" x14ac:dyDescent="0.25">
      <c r="I26163" s="203"/>
      <c r="AZ26163" s="115"/>
    </row>
    <row r="26164" spans="9:52" s="180" customFormat="1" x14ac:dyDescent="0.25">
      <c r="I26164" s="203"/>
      <c r="AZ26164" s="115"/>
    </row>
    <row r="26165" spans="9:52" s="180" customFormat="1" x14ac:dyDescent="0.25">
      <c r="I26165" s="203"/>
      <c r="AZ26165" s="115"/>
    </row>
    <row r="26166" spans="9:52" s="180" customFormat="1" x14ac:dyDescent="0.25">
      <c r="I26166" s="203"/>
      <c r="AZ26166" s="115"/>
    </row>
    <row r="26167" spans="9:52" s="180" customFormat="1" x14ac:dyDescent="0.25">
      <c r="I26167" s="203"/>
      <c r="AZ26167" s="115"/>
    </row>
    <row r="26168" spans="9:52" s="180" customFormat="1" x14ac:dyDescent="0.25">
      <c r="I26168" s="203"/>
      <c r="AZ26168" s="115"/>
    </row>
    <row r="26169" spans="9:52" s="180" customFormat="1" x14ac:dyDescent="0.25">
      <c r="I26169" s="203"/>
      <c r="AZ26169" s="115"/>
    </row>
    <row r="26170" spans="9:52" s="180" customFormat="1" x14ac:dyDescent="0.25">
      <c r="I26170" s="203"/>
      <c r="AZ26170" s="115"/>
    </row>
    <row r="26171" spans="9:52" s="180" customFormat="1" x14ac:dyDescent="0.25">
      <c r="I26171" s="203"/>
      <c r="AZ26171" s="115"/>
    </row>
    <row r="26172" spans="9:52" s="180" customFormat="1" x14ac:dyDescent="0.25">
      <c r="I26172" s="203"/>
      <c r="AZ26172" s="115"/>
    </row>
    <row r="26173" spans="9:52" s="180" customFormat="1" x14ac:dyDescent="0.25">
      <c r="I26173" s="203"/>
      <c r="AZ26173" s="115"/>
    </row>
    <row r="26174" spans="9:52" s="180" customFormat="1" x14ac:dyDescent="0.25">
      <c r="I26174" s="203"/>
      <c r="AZ26174" s="115"/>
    </row>
    <row r="26175" spans="9:52" s="180" customFormat="1" x14ac:dyDescent="0.25">
      <c r="I26175" s="203"/>
      <c r="AZ26175" s="115"/>
    </row>
    <row r="26176" spans="9:52" s="180" customFormat="1" x14ac:dyDescent="0.25">
      <c r="I26176" s="203"/>
      <c r="AZ26176" s="115"/>
    </row>
    <row r="26177" spans="9:52" s="180" customFormat="1" x14ac:dyDescent="0.25">
      <c r="I26177" s="203"/>
      <c r="AZ26177" s="115"/>
    </row>
    <row r="26178" spans="9:52" s="180" customFormat="1" x14ac:dyDescent="0.25">
      <c r="I26178" s="203"/>
      <c r="AZ26178" s="115"/>
    </row>
    <row r="26179" spans="9:52" s="180" customFormat="1" x14ac:dyDescent="0.25">
      <c r="I26179" s="203"/>
      <c r="AZ26179" s="115"/>
    </row>
    <row r="26180" spans="9:52" s="180" customFormat="1" x14ac:dyDescent="0.25">
      <c r="I26180" s="203"/>
      <c r="AZ26180" s="115"/>
    </row>
    <row r="26181" spans="9:52" s="180" customFormat="1" x14ac:dyDescent="0.25">
      <c r="I26181" s="203"/>
      <c r="AZ26181" s="115"/>
    </row>
    <row r="26182" spans="9:52" s="180" customFormat="1" x14ac:dyDescent="0.25">
      <c r="I26182" s="203"/>
      <c r="AZ26182" s="115"/>
    </row>
    <row r="26183" spans="9:52" s="180" customFormat="1" x14ac:dyDescent="0.25">
      <c r="I26183" s="203"/>
      <c r="AZ26183" s="115"/>
    </row>
    <row r="26184" spans="9:52" s="180" customFormat="1" x14ac:dyDescent="0.25">
      <c r="I26184" s="203"/>
      <c r="AZ26184" s="115"/>
    </row>
    <row r="26185" spans="9:52" s="180" customFormat="1" x14ac:dyDescent="0.25">
      <c r="I26185" s="203"/>
      <c r="AZ26185" s="115"/>
    </row>
    <row r="26186" spans="9:52" s="180" customFormat="1" x14ac:dyDescent="0.25">
      <c r="I26186" s="203"/>
      <c r="AZ26186" s="115"/>
    </row>
    <row r="26187" spans="9:52" s="180" customFormat="1" x14ac:dyDescent="0.25">
      <c r="I26187" s="203"/>
      <c r="AZ26187" s="115"/>
    </row>
    <row r="26188" spans="9:52" s="180" customFormat="1" x14ac:dyDescent="0.25">
      <c r="I26188" s="203"/>
      <c r="AZ26188" s="115"/>
    </row>
    <row r="26189" spans="9:52" s="180" customFormat="1" x14ac:dyDescent="0.25">
      <c r="I26189" s="203"/>
      <c r="AZ26189" s="115"/>
    </row>
    <row r="26190" spans="9:52" s="180" customFormat="1" x14ac:dyDescent="0.25">
      <c r="I26190" s="203"/>
      <c r="AZ26190" s="115"/>
    </row>
    <row r="26191" spans="9:52" s="180" customFormat="1" x14ac:dyDescent="0.25">
      <c r="I26191" s="203"/>
      <c r="AZ26191" s="115"/>
    </row>
    <row r="26192" spans="9:52" s="180" customFormat="1" x14ac:dyDescent="0.25">
      <c r="I26192" s="203"/>
      <c r="AZ26192" s="115"/>
    </row>
    <row r="26193" spans="9:52" s="180" customFormat="1" x14ac:dyDescent="0.25">
      <c r="I26193" s="203"/>
      <c r="AZ26193" s="115"/>
    </row>
    <row r="26194" spans="9:52" s="180" customFormat="1" x14ac:dyDescent="0.25">
      <c r="I26194" s="203"/>
      <c r="AZ26194" s="115"/>
    </row>
    <row r="26195" spans="9:52" s="180" customFormat="1" x14ac:dyDescent="0.25">
      <c r="I26195" s="203"/>
      <c r="AZ26195" s="115"/>
    </row>
    <row r="26196" spans="9:52" s="180" customFormat="1" x14ac:dyDescent="0.25">
      <c r="I26196" s="203"/>
      <c r="AZ26196" s="115"/>
    </row>
    <row r="26197" spans="9:52" s="180" customFormat="1" x14ac:dyDescent="0.25">
      <c r="I26197" s="203"/>
      <c r="AZ26197" s="115"/>
    </row>
    <row r="26198" spans="9:52" s="180" customFormat="1" x14ac:dyDescent="0.25">
      <c r="I26198" s="203"/>
      <c r="AZ26198" s="115"/>
    </row>
    <row r="26199" spans="9:52" s="180" customFormat="1" x14ac:dyDescent="0.25">
      <c r="I26199" s="203"/>
      <c r="AZ26199" s="115"/>
    </row>
    <row r="26200" spans="9:52" s="180" customFormat="1" x14ac:dyDescent="0.25">
      <c r="I26200" s="203"/>
      <c r="AZ26200" s="115"/>
    </row>
    <row r="26201" spans="9:52" s="180" customFormat="1" x14ac:dyDescent="0.25">
      <c r="I26201" s="203"/>
      <c r="AZ26201" s="115"/>
    </row>
    <row r="26202" spans="9:52" s="180" customFormat="1" x14ac:dyDescent="0.25">
      <c r="I26202" s="203"/>
      <c r="AZ26202" s="115"/>
    </row>
    <row r="26203" spans="9:52" s="180" customFormat="1" x14ac:dyDescent="0.25">
      <c r="I26203" s="203"/>
      <c r="AZ26203" s="115"/>
    </row>
    <row r="26204" spans="9:52" s="180" customFormat="1" x14ac:dyDescent="0.25">
      <c r="I26204" s="203"/>
      <c r="AZ26204" s="115"/>
    </row>
    <row r="26205" spans="9:52" s="180" customFormat="1" x14ac:dyDescent="0.25">
      <c r="I26205" s="203"/>
      <c r="AZ26205" s="115"/>
    </row>
    <row r="26206" spans="9:52" s="180" customFormat="1" x14ac:dyDescent="0.25">
      <c r="I26206" s="203"/>
      <c r="AZ26206" s="115"/>
    </row>
    <row r="26207" spans="9:52" s="180" customFormat="1" x14ac:dyDescent="0.25">
      <c r="I26207" s="203"/>
      <c r="AZ26207" s="115"/>
    </row>
    <row r="26208" spans="9:52" s="180" customFormat="1" x14ac:dyDescent="0.25">
      <c r="I26208" s="203"/>
      <c r="AZ26208" s="115"/>
    </row>
    <row r="26209" spans="9:52" s="180" customFormat="1" x14ac:dyDescent="0.25">
      <c r="I26209" s="203"/>
      <c r="AZ26209" s="115"/>
    </row>
    <row r="26210" spans="9:52" s="180" customFormat="1" x14ac:dyDescent="0.25">
      <c r="I26210" s="203"/>
      <c r="AZ26210" s="115"/>
    </row>
    <row r="26211" spans="9:52" s="180" customFormat="1" x14ac:dyDescent="0.25">
      <c r="I26211" s="203"/>
      <c r="AZ26211" s="115"/>
    </row>
    <row r="26212" spans="9:52" s="180" customFormat="1" x14ac:dyDescent="0.25">
      <c r="I26212" s="203"/>
      <c r="AZ26212" s="115"/>
    </row>
    <row r="26213" spans="9:52" s="180" customFormat="1" x14ac:dyDescent="0.25">
      <c r="I26213" s="203"/>
      <c r="AZ26213" s="115"/>
    </row>
    <row r="26214" spans="9:52" s="180" customFormat="1" x14ac:dyDescent="0.25">
      <c r="I26214" s="203"/>
      <c r="AZ26214" s="115"/>
    </row>
    <row r="26215" spans="9:52" s="180" customFormat="1" x14ac:dyDescent="0.25">
      <c r="I26215" s="203"/>
      <c r="AZ26215" s="115"/>
    </row>
    <row r="26216" spans="9:52" s="180" customFormat="1" x14ac:dyDescent="0.25">
      <c r="I26216" s="203"/>
      <c r="AZ26216" s="115"/>
    </row>
    <row r="26217" spans="9:52" s="180" customFormat="1" x14ac:dyDescent="0.25">
      <c r="I26217" s="203"/>
      <c r="AZ26217" s="115"/>
    </row>
    <row r="26218" spans="9:52" s="180" customFormat="1" x14ac:dyDescent="0.25">
      <c r="I26218" s="203"/>
      <c r="AZ26218" s="115"/>
    </row>
    <row r="26219" spans="9:52" s="180" customFormat="1" x14ac:dyDescent="0.25">
      <c r="I26219" s="203"/>
      <c r="AZ26219" s="115"/>
    </row>
    <row r="26220" spans="9:52" s="180" customFormat="1" x14ac:dyDescent="0.25">
      <c r="I26220" s="203"/>
      <c r="AZ26220" s="115"/>
    </row>
    <row r="26221" spans="9:52" s="180" customFormat="1" x14ac:dyDescent="0.25">
      <c r="I26221" s="203"/>
      <c r="AZ26221" s="115"/>
    </row>
    <row r="26222" spans="9:52" s="180" customFormat="1" x14ac:dyDescent="0.25">
      <c r="I26222" s="203"/>
      <c r="AZ26222" s="115"/>
    </row>
    <row r="26223" spans="9:52" s="180" customFormat="1" x14ac:dyDescent="0.25">
      <c r="I26223" s="203"/>
      <c r="AZ26223" s="115"/>
    </row>
    <row r="26224" spans="9:52" s="180" customFormat="1" x14ac:dyDescent="0.25">
      <c r="I26224" s="203"/>
      <c r="AZ26224" s="115"/>
    </row>
    <row r="26225" spans="9:52" s="180" customFormat="1" x14ac:dyDescent="0.25">
      <c r="I26225" s="203"/>
      <c r="AZ26225" s="115"/>
    </row>
    <row r="26226" spans="9:52" s="180" customFormat="1" x14ac:dyDescent="0.25">
      <c r="I26226" s="203"/>
      <c r="AZ26226" s="115"/>
    </row>
    <row r="26227" spans="9:52" s="180" customFormat="1" x14ac:dyDescent="0.25">
      <c r="I26227" s="203"/>
      <c r="AZ26227" s="115"/>
    </row>
    <row r="26228" spans="9:52" s="180" customFormat="1" x14ac:dyDescent="0.25">
      <c r="I26228" s="203"/>
      <c r="AZ26228" s="115"/>
    </row>
    <row r="26229" spans="9:52" s="180" customFormat="1" x14ac:dyDescent="0.25">
      <c r="I26229" s="203"/>
      <c r="AZ26229" s="115"/>
    </row>
    <row r="26230" spans="9:52" s="180" customFormat="1" x14ac:dyDescent="0.25">
      <c r="I26230" s="203"/>
      <c r="AZ26230" s="115"/>
    </row>
    <row r="26231" spans="9:52" s="180" customFormat="1" x14ac:dyDescent="0.25">
      <c r="I26231" s="203"/>
      <c r="AZ26231" s="115"/>
    </row>
    <row r="26232" spans="9:52" s="180" customFormat="1" x14ac:dyDescent="0.25">
      <c r="I26232" s="203"/>
      <c r="AZ26232" s="115"/>
    </row>
    <row r="26233" spans="9:52" s="180" customFormat="1" x14ac:dyDescent="0.25">
      <c r="I26233" s="203"/>
      <c r="AZ26233" s="115"/>
    </row>
    <row r="26234" spans="9:52" s="180" customFormat="1" x14ac:dyDescent="0.25">
      <c r="I26234" s="203"/>
      <c r="AZ26234" s="115"/>
    </row>
    <row r="26235" spans="9:52" s="180" customFormat="1" x14ac:dyDescent="0.25">
      <c r="I26235" s="203"/>
      <c r="AZ26235" s="115"/>
    </row>
    <row r="26236" spans="9:52" s="180" customFormat="1" x14ac:dyDescent="0.25">
      <c r="I26236" s="203"/>
      <c r="AZ26236" s="115"/>
    </row>
    <row r="26237" spans="9:52" s="180" customFormat="1" x14ac:dyDescent="0.25">
      <c r="I26237" s="203"/>
      <c r="AZ26237" s="115"/>
    </row>
    <row r="26238" spans="9:52" s="180" customFormat="1" x14ac:dyDescent="0.25">
      <c r="I26238" s="203"/>
      <c r="AZ26238" s="115"/>
    </row>
    <row r="26239" spans="9:52" s="180" customFormat="1" x14ac:dyDescent="0.25">
      <c r="I26239" s="203"/>
      <c r="AZ26239" s="115"/>
    </row>
    <row r="26240" spans="9:52" s="180" customFormat="1" x14ac:dyDescent="0.25">
      <c r="I26240" s="203"/>
      <c r="AZ26240" s="115"/>
    </row>
    <row r="26241" spans="9:52" s="180" customFormat="1" x14ac:dyDescent="0.25">
      <c r="I26241" s="203"/>
      <c r="AZ26241" s="115"/>
    </row>
    <row r="26242" spans="9:52" s="180" customFormat="1" x14ac:dyDescent="0.25">
      <c r="I26242" s="203"/>
      <c r="AZ26242" s="115"/>
    </row>
    <row r="26243" spans="9:52" s="180" customFormat="1" x14ac:dyDescent="0.25">
      <c r="I26243" s="203"/>
      <c r="AZ26243" s="115"/>
    </row>
    <row r="26244" spans="9:52" s="180" customFormat="1" x14ac:dyDescent="0.25">
      <c r="I26244" s="203"/>
      <c r="AZ26244" s="115"/>
    </row>
    <row r="26245" spans="9:52" s="180" customFormat="1" x14ac:dyDescent="0.25">
      <c r="I26245" s="203"/>
      <c r="AZ26245" s="115"/>
    </row>
    <row r="26246" spans="9:52" s="180" customFormat="1" x14ac:dyDescent="0.25">
      <c r="I26246" s="203"/>
      <c r="AZ26246" s="115"/>
    </row>
    <row r="26247" spans="9:52" s="180" customFormat="1" x14ac:dyDescent="0.25">
      <c r="I26247" s="203"/>
      <c r="AZ26247" s="115"/>
    </row>
    <row r="26248" spans="9:52" s="180" customFormat="1" x14ac:dyDescent="0.25">
      <c r="I26248" s="203"/>
      <c r="AZ26248" s="115"/>
    </row>
    <row r="26249" spans="9:52" s="180" customFormat="1" x14ac:dyDescent="0.25">
      <c r="I26249" s="203"/>
      <c r="AZ26249" s="115"/>
    </row>
    <row r="26250" spans="9:52" s="180" customFormat="1" x14ac:dyDescent="0.25">
      <c r="I26250" s="203"/>
      <c r="AZ26250" s="115"/>
    </row>
    <row r="26251" spans="9:52" s="180" customFormat="1" x14ac:dyDescent="0.25">
      <c r="I26251" s="203"/>
      <c r="AZ26251" s="115"/>
    </row>
    <row r="26252" spans="9:52" s="180" customFormat="1" x14ac:dyDescent="0.25">
      <c r="I26252" s="203"/>
      <c r="AZ26252" s="115"/>
    </row>
    <row r="26253" spans="9:52" s="180" customFormat="1" x14ac:dyDescent="0.25">
      <c r="I26253" s="203"/>
      <c r="AZ26253" s="115"/>
    </row>
    <row r="26254" spans="9:52" s="180" customFormat="1" x14ac:dyDescent="0.25">
      <c r="I26254" s="203"/>
      <c r="AZ26254" s="115"/>
    </row>
    <row r="26255" spans="9:52" s="180" customFormat="1" x14ac:dyDescent="0.25">
      <c r="I26255" s="203"/>
      <c r="AZ26255" s="115"/>
    </row>
    <row r="26256" spans="9:52" s="180" customFormat="1" x14ac:dyDescent="0.25">
      <c r="I26256" s="203"/>
      <c r="AZ26256" s="115"/>
    </row>
    <row r="26257" spans="9:52" s="180" customFormat="1" x14ac:dyDescent="0.25">
      <c r="I26257" s="203"/>
      <c r="AZ26257" s="115"/>
    </row>
    <row r="26258" spans="9:52" s="180" customFormat="1" x14ac:dyDescent="0.25">
      <c r="I26258" s="203"/>
      <c r="AZ26258" s="115"/>
    </row>
    <row r="26259" spans="9:52" s="180" customFormat="1" x14ac:dyDescent="0.25">
      <c r="I26259" s="203"/>
      <c r="AZ26259" s="115"/>
    </row>
    <row r="26260" spans="9:52" s="180" customFormat="1" x14ac:dyDescent="0.25">
      <c r="I26260" s="203"/>
      <c r="AZ26260" s="115"/>
    </row>
    <row r="26261" spans="9:52" s="180" customFormat="1" x14ac:dyDescent="0.25">
      <c r="I26261" s="203"/>
      <c r="AZ26261" s="115"/>
    </row>
    <row r="26262" spans="9:52" s="180" customFormat="1" x14ac:dyDescent="0.25">
      <c r="I26262" s="203"/>
      <c r="AZ26262" s="115"/>
    </row>
    <row r="26263" spans="9:52" s="180" customFormat="1" x14ac:dyDescent="0.25">
      <c r="I26263" s="203"/>
      <c r="AZ26263" s="115"/>
    </row>
    <row r="26264" spans="9:52" s="180" customFormat="1" x14ac:dyDescent="0.25">
      <c r="I26264" s="203"/>
      <c r="AZ26264" s="115"/>
    </row>
    <row r="26265" spans="9:52" s="180" customFormat="1" x14ac:dyDescent="0.25">
      <c r="I26265" s="203"/>
      <c r="AZ26265" s="115"/>
    </row>
    <row r="26266" spans="9:52" s="180" customFormat="1" x14ac:dyDescent="0.25">
      <c r="I26266" s="203"/>
      <c r="AZ26266" s="115"/>
    </row>
    <row r="26267" spans="9:52" s="180" customFormat="1" x14ac:dyDescent="0.25">
      <c r="I26267" s="203"/>
      <c r="AZ26267" s="115"/>
    </row>
    <row r="26268" spans="9:52" s="180" customFormat="1" x14ac:dyDescent="0.25">
      <c r="I26268" s="203"/>
      <c r="AZ26268" s="115"/>
    </row>
    <row r="26269" spans="9:52" s="180" customFormat="1" x14ac:dyDescent="0.25">
      <c r="I26269" s="203"/>
      <c r="AZ26269" s="115"/>
    </row>
    <row r="26270" spans="9:52" s="180" customFormat="1" x14ac:dyDescent="0.25">
      <c r="I26270" s="203"/>
      <c r="AZ26270" s="115"/>
    </row>
    <row r="26271" spans="9:52" s="180" customFormat="1" x14ac:dyDescent="0.25">
      <c r="I26271" s="203"/>
      <c r="AZ26271" s="115"/>
    </row>
    <row r="26272" spans="9:52" s="180" customFormat="1" x14ac:dyDescent="0.25">
      <c r="I26272" s="203"/>
      <c r="AZ26272" s="115"/>
    </row>
    <row r="26273" spans="9:52" s="180" customFormat="1" x14ac:dyDescent="0.25">
      <c r="I26273" s="203"/>
      <c r="AZ26273" s="115"/>
    </row>
    <row r="26274" spans="9:52" s="180" customFormat="1" x14ac:dyDescent="0.25">
      <c r="I26274" s="203"/>
      <c r="AZ26274" s="115"/>
    </row>
    <row r="26275" spans="9:52" s="180" customFormat="1" x14ac:dyDescent="0.25">
      <c r="I26275" s="203"/>
      <c r="AZ26275" s="115"/>
    </row>
    <row r="26276" spans="9:52" s="180" customFormat="1" x14ac:dyDescent="0.25">
      <c r="I26276" s="203"/>
      <c r="AZ26276" s="115"/>
    </row>
    <row r="26277" spans="9:52" s="180" customFormat="1" x14ac:dyDescent="0.25">
      <c r="I26277" s="203"/>
      <c r="AZ26277" s="115"/>
    </row>
    <row r="26278" spans="9:52" s="180" customFormat="1" x14ac:dyDescent="0.25">
      <c r="I26278" s="203"/>
      <c r="AZ26278" s="115"/>
    </row>
    <row r="26279" spans="9:52" s="180" customFormat="1" x14ac:dyDescent="0.25">
      <c r="I26279" s="203"/>
      <c r="AZ26279" s="115"/>
    </row>
    <row r="26280" spans="9:52" s="180" customFormat="1" x14ac:dyDescent="0.25">
      <c r="I26280" s="203"/>
      <c r="AZ26280" s="115"/>
    </row>
    <row r="26281" spans="9:52" s="180" customFormat="1" x14ac:dyDescent="0.25">
      <c r="I26281" s="203"/>
      <c r="AZ26281" s="115"/>
    </row>
    <row r="26282" spans="9:52" s="180" customFormat="1" x14ac:dyDescent="0.25">
      <c r="I26282" s="203"/>
      <c r="AZ26282" s="115"/>
    </row>
    <row r="26283" spans="9:52" s="180" customFormat="1" x14ac:dyDescent="0.25">
      <c r="I26283" s="203"/>
      <c r="AZ26283" s="115"/>
    </row>
    <row r="26284" spans="9:52" s="180" customFormat="1" x14ac:dyDescent="0.25">
      <c r="I26284" s="203"/>
      <c r="AZ26284" s="115"/>
    </row>
    <row r="26285" spans="9:52" s="180" customFormat="1" x14ac:dyDescent="0.25">
      <c r="I26285" s="203"/>
      <c r="AZ26285" s="115"/>
    </row>
    <row r="26286" spans="9:52" s="180" customFormat="1" x14ac:dyDescent="0.25">
      <c r="I26286" s="203"/>
      <c r="AZ26286" s="115"/>
    </row>
    <row r="26287" spans="9:52" s="180" customFormat="1" x14ac:dyDescent="0.25">
      <c r="I26287" s="203"/>
      <c r="AZ26287" s="115"/>
    </row>
    <row r="26288" spans="9:52" s="180" customFormat="1" x14ac:dyDescent="0.25">
      <c r="I26288" s="203"/>
      <c r="AZ26288" s="115"/>
    </row>
    <row r="26289" spans="9:52" s="180" customFormat="1" x14ac:dyDescent="0.25">
      <c r="I26289" s="203"/>
      <c r="AZ26289" s="115"/>
    </row>
    <row r="26290" spans="9:52" s="180" customFormat="1" x14ac:dyDescent="0.25">
      <c r="I26290" s="203"/>
      <c r="AZ26290" s="115"/>
    </row>
    <row r="26291" spans="9:52" s="180" customFormat="1" x14ac:dyDescent="0.25">
      <c r="I26291" s="203"/>
      <c r="AZ26291" s="115"/>
    </row>
    <row r="26292" spans="9:52" s="180" customFormat="1" x14ac:dyDescent="0.25">
      <c r="I26292" s="203"/>
      <c r="AZ26292" s="115"/>
    </row>
    <row r="26293" spans="9:52" s="180" customFormat="1" x14ac:dyDescent="0.25">
      <c r="I26293" s="203"/>
      <c r="AZ26293" s="115"/>
    </row>
    <row r="26294" spans="9:52" s="180" customFormat="1" x14ac:dyDescent="0.25">
      <c r="I26294" s="203"/>
      <c r="AZ26294" s="115"/>
    </row>
    <row r="26295" spans="9:52" s="180" customFormat="1" x14ac:dyDescent="0.25">
      <c r="I26295" s="203"/>
      <c r="AZ26295" s="115"/>
    </row>
    <row r="26296" spans="9:52" s="180" customFormat="1" x14ac:dyDescent="0.25">
      <c r="I26296" s="203"/>
      <c r="AZ26296" s="115"/>
    </row>
    <row r="26297" spans="9:52" s="180" customFormat="1" x14ac:dyDescent="0.25">
      <c r="I26297" s="203"/>
      <c r="AZ26297" s="115"/>
    </row>
    <row r="26298" spans="9:52" s="180" customFormat="1" x14ac:dyDescent="0.25">
      <c r="I26298" s="203"/>
      <c r="AZ26298" s="115"/>
    </row>
    <row r="26299" spans="9:52" s="180" customFormat="1" x14ac:dyDescent="0.25">
      <c r="I26299" s="203"/>
      <c r="AZ26299" s="115"/>
    </row>
    <row r="26300" spans="9:52" s="180" customFormat="1" x14ac:dyDescent="0.25">
      <c r="I26300" s="203"/>
      <c r="AZ26300" s="115"/>
    </row>
    <row r="26301" spans="9:52" s="180" customFormat="1" x14ac:dyDescent="0.25">
      <c r="I26301" s="203"/>
      <c r="AZ26301" s="115"/>
    </row>
    <row r="26302" spans="9:52" s="180" customFormat="1" x14ac:dyDescent="0.25">
      <c r="I26302" s="203"/>
      <c r="AZ26302" s="115"/>
    </row>
    <row r="26303" spans="9:52" s="180" customFormat="1" x14ac:dyDescent="0.25">
      <c r="I26303" s="203"/>
      <c r="AZ26303" s="115"/>
    </row>
    <row r="26304" spans="9:52" s="180" customFormat="1" x14ac:dyDescent="0.25">
      <c r="I26304" s="203"/>
      <c r="AZ26304" s="115"/>
    </row>
    <row r="26305" spans="9:52" s="180" customFormat="1" x14ac:dyDescent="0.25">
      <c r="I26305" s="203"/>
      <c r="AZ26305" s="115"/>
    </row>
    <row r="26306" spans="9:52" s="180" customFormat="1" x14ac:dyDescent="0.25">
      <c r="I26306" s="203"/>
      <c r="AZ26306" s="115"/>
    </row>
    <row r="26307" spans="9:52" s="180" customFormat="1" x14ac:dyDescent="0.25">
      <c r="I26307" s="203"/>
      <c r="AZ26307" s="115"/>
    </row>
    <row r="26308" spans="9:52" s="180" customFormat="1" x14ac:dyDescent="0.25">
      <c r="I26308" s="203"/>
      <c r="AZ26308" s="115"/>
    </row>
    <row r="26309" spans="9:52" s="180" customFormat="1" x14ac:dyDescent="0.25">
      <c r="I26309" s="203"/>
      <c r="AZ26309" s="115"/>
    </row>
    <row r="26310" spans="9:52" s="180" customFormat="1" x14ac:dyDescent="0.25">
      <c r="I26310" s="203"/>
      <c r="AZ26310" s="115"/>
    </row>
    <row r="26311" spans="9:52" s="180" customFormat="1" x14ac:dyDescent="0.25">
      <c r="I26311" s="203"/>
      <c r="AZ26311" s="115"/>
    </row>
    <row r="26312" spans="9:52" s="180" customFormat="1" x14ac:dyDescent="0.25">
      <c r="I26312" s="203"/>
      <c r="AZ26312" s="115"/>
    </row>
    <row r="26313" spans="9:52" s="180" customFormat="1" x14ac:dyDescent="0.25">
      <c r="I26313" s="203"/>
      <c r="AZ26313" s="115"/>
    </row>
    <row r="26314" spans="9:52" s="180" customFormat="1" x14ac:dyDescent="0.25">
      <c r="I26314" s="203"/>
      <c r="AZ26314" s="115"/>
    </row>
    <row r="26315" spans="9:52" s="180" customFormat="1" x14ac:dyDescent="0.25">
      <c r="I26315" s="203"/>
      <c r="AZ26315" s="115"/>
    </row>
    <row r="26316" spans="9:52" s="180" customFormat="1" x14ac:dyDescent="0.25">
      <c r="I26316" s="203"/>
      <c r="AZ26316" s="115"/>
    </row>
    <row r="26317" spans="9:52" s="180" customFormat="1" x14ac:dyDescent="0.25">
      <c r="I26317" s="203"/>
      <c r="AZ26317" s="115"/>
    </row>
    <row r="26318" spans="9:52" s="180" customFormat="1" x14ac:dyDescent="0.25">
      <c r="I26318" s="203"/>
      <c r="AZ26318" s="115"/>
    </row>
    <row r="26319" spans="9:52" s="180" customFormat="1" x14ac:dyDescent="0.25">
      <c r="I26319" s="203"/>
      <c r="AZ26319" s="115"/>
    </row>
    <row r="26320" spans="9:52" s="180" customFormat="1" x14ac:dyDescent="0.25">
      <c r="I26320" s="203"/>
      <c r="AZ26320" s="115"/>
    </row>
    <row r="26321" spans="9:52" s="180" customFormat="1" x14ac:dyDescent="0.25">
      <c r="I26321" s="203"/>
      <c r="AZ26321" s="115"/>
    </row>
    <row r="26322" spans="9:52" s="180" customFormat="1" x14ac:dyDescent="0.25">
      <c r="I26322" s="203"/>
      <c r="AZ26322" s="115"/>
    </row>
    <row r="26323" spans="9:52" s="180" customFormat="1" x14ac:dyDescent="0.25">
      <c r="I26323" s="203"/>
      <c r="AZ26323" s="115"/>
    </row>
    <row r="26324" spans="9:52" s="180" customFormat="1" x14ac:dyDescent="0.25">
      <c r="I26324" s="203"/>
      <c r="AZ26324" s="115"/>
    </row>
    <row r="26325" spans="9:52" s="180" customFormat="1" x14ac:dyDescent="0.25">
      <c r="I26325" s="203"/>
      <c r="AZ26325" s="115"/>
    </row>
    <row r="26326" spans="9:52" s="180" customFormat="1" x14ac:dyDescent="0.25">
      <c r="I26326" s="203"/>
      <c r="AZ26326" s="115"/>
    </row>
    <row r="26327" spans="9:52" s="180" customFormat="1" x14ac:dyDescent="0.25">
      <c r="I26327" s="203"/>
      <c r="AZ26327" s="115"/>
    </row>
    <row r="26328" spans="9:52" s="180" customFormat="1" x14ac:dyDescent="0.25">
      <c r="I26328" s="203"/>
      <c r="AZ26328" s="115"/>
    </row>
    <row r="26329" spans="9:52" s="180" customFormat="1" x14ac:dyDescent="0.25">
      <c r="I26329" s="203"/>
      <c r="AZ26329" s="115"/>
    </row>
    <row r="26330" spans="9:52" s="180" customFormat="1" x14ac:dyDescent="0.25">
      <c r="I26330" s="203"/>
      <c r="AZ26330" s="115"/>
    </row>
    <row r="26331" spans="9:52" s="180" customFormat="1" x14ac:dyDescent="0.25">
      <c r="I26331" s="203"/>
      <c r="AZ26331" s="115"/>
    </row>
    <row r="26332" spans="9:52" s="180" customFormat="1" x14ac:dyDescent="0.25">
      <c r="I26332" s="203"/>
      <c r="AZ26332" s="115"/>
    </row>
    <row r="26333" spans="9:52" s="180" customFormat="1" x14ac:dyDescent="0.25">
      <c r="I26333" s="203"/>
      <c r="AZ26333" s="115"/>
    </row>
    <row r="26334" spans="9:52" s="180" customFormat="1" x14ac:dyDescent="0.25">
      <c r="I26334" s="203"/>
      <c r="AZ26334" s="115"/>
    </row>
    <row r="26335" spans="9:52" s="180" customFormat="1" x14ac:dyDescent="0.25">
      <c r="I26335" s="203"/>
      <c r="AZ26335" s="115"/>
    </row>
    <row r="26336" spans="9:52" s="180" customFormat="1" x14ac:dyDescent="0.25">
      <c r="I26336" s="203"/>
      <c r="AZ26336" s="115"/>
    </row>
    <row r="26337" spans="9:52" s="180" customFormat="1" x14ac:dyDescent="0.25">
      <c r="I26337" s="203"/>
      <c r="AZ26337" s="115"/>
    </row>
    <row r="26338" spans="9:52" s="180" customFormat="1" x14ac:dyDescent="0.25">
      <c r="I26338" s="203"/>
      <c r="AZ26338" s="115"/>
    </row>
    <row r="26339" spans="9:52" s="180" customFormat="1" x14ac:dyDescent="0.25">
      <c r="I26339" s="203"/>
      <c r="AZ26339" s="115"/>
    </row>
    <row r="26340" spans="9:52" s="180" customFormat="1" x14ac:dyDescent="0.25">
      <c r="I26340" s="203"/>
      <c r="AZ26340" s="115"/>
    </row>
    <row r="26341" spans="9:52" s="180" customFormat="1" x14ac:dyDescent="0.25">
      <c r="I26341" s="203"/>
      <c r="AZ26341" s="115"/>
    </row>
    <row r="26342" spans="9:52" s="180" customFormat="1" x14ac:dyDescent="0.25">
      <c r="I26342" s="203"/>
      <c r="AZ26342" s="115"/>
    </row>
    <row r="26343" spans="9:52" s="180" customFormat="1" x14ac:dyDescent="0.25">
      <c r="I26343" s="203"/>
      <c r="AZ26343" s="115"/>
    </row>
    <row r="26344" spans="9:52" s="180" customFormat="1" x14ac:dyDescent="0.25">
      <c r="I26344" s="203"/>
      <c r="AZ26344" s="115"/>
    </row>
    <row r="26345" spans="9:52" s="180" customFormat="1" x14ac:dyDescent="0.25">
      <c r="I26345" s="203"/>
      <c r="AZ26345" s="115"/>
    </row>
    <row r="26346" spans="9:52" s="180" customFormat="1" x14ac:dyDescent="0.25">
      <c r="I26346" s="203"/>
      <c r="AZ26346" s="115"/>
    </row>
    <row r="26347" spans="9:52" s="180" customFormat="1" x14ac:dyDescent="0.25">
      <c r="I26347" s="203"/>
      <c r="AZ26347" s="115"/>
    </row>
    <row r="26348" spans="9:52" s="180" customFormat="1" x14ac:dyDescent="0.25">
      <c r="I26348" s="203"/>
      <c r="AZ26348" s="115"/>
    </row>
    <row r="26349" spans="9:52" s="180" customFormat="1" x14ac:dyDescent="0.25">
      <c r="I26349" s="203"/>
      <c r="AZ26349" s="115"/>
    </row>
    <row r="26350" spans="9:52" s="180" customFormat="1" x14ac:dyDescent="0.25">
      <c r="I26350" s="203"/>
      <c r="AZ26350" s="115"/>
    </row>
    <row r="26351" spans="9:52" s="180" customFormat="1" x14ac:dyDescent="0.25">
      <c r="I26351" s="203"/>
      <c r="AZ26351" s="115"/>
    </row>
    <row r="26352" spans="9:52" s="180" customFormat="1" x14ac:dyDescent="0.25">
      <c r="I26352" s="203"/>
      <c r="AZ26352" s="115"/>
    </row>
    <row r="26353" spans="9:52" s="180" customFormat="1" x14ac:dyDescent="0.25">
      <c r="I26353" s="203"/>
      <c r="AZ26353" s="115"/>
    </row>
    <row r="26354" spans="9:52" s="180" customFormat="1" x14ac:dyDescent="0.25">
      <c r="I26354" s="203"/>
      <c r="AZ26354" s="115"/>
    </row>
    <row r="26355" spans="9:52" s="180" customFormat="1" x14ac:dyDescent="0.25">
      <c r="I26355" s="203"/>
      <c r="AZ26355" s="115"/>
    </row>
    <row r="26356" spans="9:52" s="180" customFormat="1" x14ac:dyDescent="0.25">
      <c r="I26356" s="203"/>
      <c r="AZ26356" s="115"/>
    </row>
    <row r="26357" spans="9:52" s="180" customFormat="1" x14ac:dyDescent="0.25">
      <c r="I26357" s="203"/>
      <c r="AZ26357" s="115"/>
    </row>
    <row r="26358" spans="9:52" s="180" customFormat="1" x14ac:dyDescent="0.25">
      <c r="I26358" s="203"/>
      <c r="AZ26358" s="115"/>
    </row>
    <row r="26359" spans="9:52" s="180" customFormat="1" x14ac:dyDescent="0.25">
      <c r="I26359" s="203"/>
      <c r="AZ26359" s="115"/>
    </row>
    <row r="26360" spans="9:52" s="180" customFormat="1" x14ac:dyDescent="0.25">
      <c r="I26360" s="203"/>
      <c r="AZ26360" s="115"/>
    </row>
    <row r="26361" spans="9:52" s="180" customFormat="1" x14ac:dyDescent="0.25">
      <c r="I26361" s="203"/>
      <c r="AZ26361" s="115"/>
    </row>
    <row r="26362" spans="9:52" s="180" customFormat="1" x14ac:dyDescent="0.25">
      <c r="I26362" s="203"/>
      <c r="AZ26362" s="115"/>
    </row>
    <row r="26363" spans="9:52" s="180" customFormat="1" x14ac:dyDescent="0.25">
      <c r="I26363" s="203"/>
      <c r="AZ26363" s="115"/>
    </row>
    <row r="26364" spans="9:52" s="180" customFormat="1" x14ac:dyDescent="0.25">
      <c r="I26364" s="203"/>
      <c r="AZ26364" s="115"/>
    </row>
    <row r="26365" spans="9:52" s="180" customFormat="1" x14ac:dyDescent="0.25">
      <c r="I26365" s="203"/>
      <c r="AZ26365" s="115"/>
    </row>
    <row r="26366" spans="9:52" s="180" customFormat="1" x14ac:dyDescent="0.25">
      <c r="I26366" s="203"/>
      <c r="AZ26366" s="115"/>
    </row>
    <row r="26367" spans="9:52" s="180" customFormat="1" x14ac:dyDescent="0.25">
      <c r="I26367" s="203"/>
      <c r="AZ26367" s="115"/>
    </row>
    <row r="26368" spans="9:52" s="180" customFormat="1" x14ac:dyDescent="0.25">
      <c r="I26368" s="203"/>
      <c r="AZ26368" s="115"/>
    </row>
    <row r="26369" spans="9:52" s="180" customFormat="1" x14ac:dyDescent="0.25">
      <c r="I26369" s="203"/>
      <c r="AZ26369" s="115"/>
    </row>
    <row r="26370" spans="9:52" s="180" customFormat="1" x14ac:dyDescent="0.25">
      <c r="I26370" s="203"/>
      <c r="AZ26370" s="115"/>
    </row>
    <row r="26371" spans="9:52" s="180" customFormat="1" x14ac:dyDescent="0.25">
      <c r="I26371" s="203"/>
      <c r="AZ26371" s="115"/>
    </row>
    <row r="26372" spans="9:52" s="180" customFormat="1" x14ac:dyDescent="0.25">
      <c r="I26372" s="203"/>
      <c r="AZ26372" s="115"/>
    </row>
    <row r="26373" spans="9:52" s="180" customFormat="1" x14ac:dyDescent="0.25">
      <c r="I26373" s="203"/>
      <c r="AZ26373" s="115"/>
    </row>
    <row r="26374" spans="9:52" s="180" customFormat="1" x14ac:dyDescent="0.25">
      <c r="I26374" s="203"/>
      <c r="AZ26374" s="115"/>
    </row>
    <row r="26375" spans="9:52" s="180" customFormat="1" x14ac:dyDescent="0.25">
      <c r="I26375" s="203"/>
      <c r="AZ26375" s="115"/>
    </row>
    <row r="26376" spans="9:52" s="180" customFormat="1" x14ac:dyDescent="0.25">
      <c r="I26376" s="203"/>
      <c r="AZ26376" s="115"/>
    </row>
    <row r="26377" spans="9:52" s="180" customFormat="1" x14ac:dyDescent="0.25">
      <c r="I26377" s="203"/>
      <c r="AZ26377" s="115"/>
    </row>
    <row r="26378" spans="9:52" s="180" customFormat="1" x14ac:dyDescent="0.25">
      <c r="I26378" s="203"/>
      <c r="AZ26378" s="115"/>
    </row>
    <row r="26379" spans="9:52" s="180" customFormat="1" x14ac:dyDescent="0.25">
      <c r="I26379" s="203"/>
      <c r="AZ26379" s="115"/>
    </row>
    <row r="26380" spans="9:52" s="180" customFormat="1" x14ac:dyDescent="0.25">
      <c r="I26380" s="203"/>
      <c r="AZ26380" s="115"/>
    </row>
    <row r="26381" spans="9:52" s="180" customFormat="1" x14ac:dyDescent="0.25">
      <c r="I26381" s="203"/>
      <c r="AZ26381" s="115"/>
    </row>
    <row r="26382" spans="9:52" s="180" customFormat="1" x14ac:dyDescent="0.25">
      <c r="I26382" s="203"/>
      <c r="AZ26382" s="115"/>
    </row>
    <row r="26383" spans="9:52" s="180" customFormat="1" x14ac:dyDescent="0.25">
      <c r="I26383" s="203"/>
      <c r="AZ26383" s="115"/>
    </row>
    <row r="26384" spans="9:52" s="180" customFormat="1" x14ac:dyDescent="0.25">
      <c r="I26384" s="203"/>
      <c r="AZ26384" s="115"/>
    </row>
    <row r="26385" spans="9:52" s="180" customFormat="1" x14ac:dyDescent="0.25">
      <c r="I26385" s="203"/>
      <c r="AZ26385" s="115"/>
    </row>
    <row r="26386" spans="9:52" s="180" customFormat="1" x14ac:dyDescent="0.25">
      <c r="I26386" s="203"/>
      <c r="AZ26386" s="115"/>
    </row>
    <row r="26387" spans="9:52" s="180" customFormat="1" x14ac:dyDescent="0.25">
      <c r="I26387" s="203"/>
      <c r="AZ26387" s="115"/>
    </row>
    <row r="26388" spans="9:52" s="180" customFormat="1" x14ac:dyDescent="0.25">
      <c r="I26388" s="203"/>
      <c r="AZ26388" s="115"/>
    </row>
    <row r="26389" spans="9:52" s="180" customFormat="1" x14ac:dyDescent="0.25">
      <c r="I26389" s="203"/>
      <c r="AZ26389" s="115"/>
    </row>
    <row r="26390" spans="9:52" s="180" customFormat="1" x14ac:dyDescent="0.25">
      <c r="I26390" s="203"/>
      <c r="AZ26390" s="115"/>
    </row>
    <row r="26391" spans="9:52" s="180" customFormat="1" x14ac:dyDescent="0.25">
      <c r="I26391" s="203"/>
      <c r="AZ26391" s="115"/>
    </row>
    <row r="26392" spans="9:52" s="180" customFormat="1" x14ac:dyDescent="0.25">
      <c r="I26392" s="203"/>
      <c r="AZ26392" s="115"/>
    </row>
    <row r="26393" spans="9:52" s="180" customFormat="1" x14ac:dyDescent="0.25">
      <c r="I26393" s="203"/>
      <c r="AZ26393" s="115"/>
    </row>
    <row r="26394" spans="9:52" s="180" customFormat="1" x14ac:dyDescent="0.25">
      <c r="I26394" s="203"/>
      <c r="AZ26394" s="115"/>
    </row>
    <row r="26395" spans="9:52" s="180" customFormat="1" x14ac:dyDescent="0.25">
      <c r="I26395" s="203"/>
      <c r="AZ26395" s="115"/>
    </row>
    <row r="26396" spans="9:52" s="180" customFormat="1" x14ac:dyDescent="0.25">
      <c r="I26396" s="203"/>
      <c r="AZ26396" s="115"/>
    </row>
    <row r="26397" spans="9:52" s="180" customFormat="1" x14ac:dyDescent="0.25">
      <c r="I26397" s="203"/>
      <c r="AZ26397" s="115"/>
    </row>
    <row r="26398" spans="9:52" s="180" customFormat="1" x14ac:dyDescent="0.25">
      <c r="I26398" s="203"/>
      <c r="AZ26398" s="115"/>
    </row>
    <row r="26399" spans="9:52" s="180" customFormat="1" x14ac:dyDescent="0.25">
      <c r="I26399" s="203"/>
      <c r="AZ26399" s="115"/>
    </row>
    <row r="26400" spans="9:52" s="180" customFormat="1" x14ac:dyDescent="0.25">
      <c r="I26400" s="203"/>
      <c r="AZ26400" s="115"/>
    </row>
    <row r="26401" spans="9:52" s="180" customFormat="1" x14ac:dyDescent="0.25">
      <c r="I26401" s="203"/>
      <c r="AZ26401" s="115"/>
    </row>
    <row r="26402" spans="9:52" s="180" customFormat="1" x14ac:dyDescent="0.25">
      <c r="I26402" s="203"/>
      <c r="AZ26402" s="115"/>
    </row>
    <row r="26403" spans="9:52" s="180" customFormat="1" x14ac:dyDescent="0.25">
      <c r="I26403" s="203"/>
      <c r="AZ26403" s="115"/>
    </row>
    <row r="26404" spans="9:52" s="180" customFormat="1" x14ac:dyDescent="0.25">
      <c r="I26404" s="203"/>
      <c r="AZ26404" s="115"/>
    </row>
    <row r="26405" spans="9:52" s="180" customFormat="1" x14ac:dyDescent="0.25">
      <c r="I26405" s="203"/>
      <c r="AZ26405" s="115"/>
    </row>
    <row r="26406" spans="9:52" s="180" customFormat="1" x14ac:dyDescent="0.25">
      <c r="I26406" s="203"/>
      <c r="AZ26406" s="115"/>
    </row>
    <row r="26407" spans="9:52" s="180" customFormat="1" x14ac:dyDescent="0.25">
      <c r="I26407" s="203"/>
      <c r="AZ26407" s="115"/>
    </row>
    <row r="26408" spans="9:52" s="180" customFormat="1" x14ac:dyDescent="0.25">
      <c r="I26408" s="203"/>
      <c r="AZ26408" s="115"/>
    </row>
    <row r="26409" spans="9:52" s="180" customFormat="1" x14ac:dyDescent="0.25">
      <c r="I26409" s="203"/>
      <c r="AZ26409" s="115"/>
    </row>
    <row r="26410" spans="9:52" s="180" customFormat="1" x14ac:dyDescent="0.25">
      <c r="I26410" s="203"/>
      <c r="AZ26410" s="115"/>
    </row>
    <row r="26411" spans="9:52" s="180" customFormat="1" x14ac:dyDescent="0.25">
      <c r="I26411" s="203"/>
      <c r="AZ26411" s="115"/>
    </row>
    <row r="26412" spans="9:52" s="180" customFormat="1" x14ac:dyDescent="0.25">
      <c r="I26412" s="203"/>
      <c r="AZ26412" s="115"/>
    </row>
    <row r="26413" spans="9:52" s="180" customFormat="1" x14ac:dyDescent="0.25">
      <c r="I26413" s="203"/>
      <c r="AZ26413" s="115"/>
    </row>
    <row r="26414" spans="9:52" s="180" customFormat="1" x14ac:dyDescent="0.25">
      <c r="I26414" s="203"/>
      <c r="AZ26414" s="115"/>
    </row>
    <row r="26415" spans="9:52" s="180" customFormat="1" x14ac:dyDescent="0.25">
      <c r="I26415" s="203"/>
      <c r="AZ26415" s="115"/>
    </row>
    <row r="26416" spans="9:52" s="180" customFormat="1" x14ac:dyDescent="0.25">
      <c r="I26416" s="203"/>
      <c r="AZ26416" s="115"/>
    </row>
    <row r="26417" spans="9:52" s="180" customFormat="1" x14ac:dyDescent="0.25">
      <c r="I26417" s="203"/>
      <c r="AZ26417" s="115"/>
    </row>
    <row r="26418" spans="9:52" s="180" customFormat="1" x14ac:dyDescent="0.25">
      <c r="I26418" s="203"/>
      <c r="AZ26418" s="115"/>
    </row>
    <row r="26419" spans="9:52" s="180" customFormat="1" x14ac:dyDescent="0.25">
      <c r="I26419" s="203"/>
      <c r="AZ26419" s="115"/>
    </row>
    <row r="26420" spans="9:52" s="180" customFormat="1" x14ac:dyDescent="0.25">
      <c r="I26420" s="203"/>
      <c r="AZ26420" s="115"/>
    </row>
    <row r="26421" spans="9:52" s="180" customFormat="1" x14ac:dyDescent="0.25">
      <c r="I26421" s="203"/>
      <c r="AZ26421" s="115"/>
    </row>
    <row r="26422" spans="9:52" s="180" customFormat="1" x14ac:dyDescent="0.25">
      <c r="I26422" s="203"/>
      <c r="AZ26422" s="115"/>
    </row>
    <row r="26423" spans="9:52" s="180" customFormat="1" x14ac:dyDescent="0.25">
      <c r="I26423" s="203"/>
      <c r="AZ26423" s="115"/>
    </row>
    <row r="26424" spans="9:52" s="180" customFormat="1" x14ac:dyDescent="0.25">
      <c r="I26424" s="203"/>
      <c r="AZ26424" s="115"/>
    </row>
    <row r="26425" spans="9:52" s="180" customFormat="1" x14ac:dyDescent="0.25">
      <c r="I26425" s="203"/>
      <c r="AZ26425" s="115"/>
    </row>
    <row r="26426" spans="9:52" s="180" customFormat="1" x14ac:dyDescent="0.25">
      <c r="I26426" s="203"/>
      <c r="AZ26426" s="115"/>
    </row>
    <row r="26427" spans="9:52" s="180" customFormat="1" x14ac:dyDescent="0.25">
      <c r="I26427" s="203"/>
      <c r="AZ26427" s="115"/>
    </row>
    <row r="26428" spans="9:52" s="180" customFormat="1" x14ac:dyDescent="0.25">
      <c r="I26428" s="203"/>
      <c r="AZ26428" s="115"/>
    </row>
    <row r="26429" spans="9:52" s="180" customFormat="1" x14ac:dyDescent="0.25">
      <c r="I26429" s="203"/>
      <c r="AZ26429" s="115"/>
    </row>
    <row r="26430" spans="9:52" s="180" customFormat="1" x14ac:dyDescent="0.25">
      <c r="I26430" s="203"/>
      <c r="AZ26430" s="115"/>
    </row>
    <row r="26431" spans="9:52" s="180" customFormat="1" x14ac:dyDescent="0.25">
      <c r="I26431" s="203"/>
      <c r="AZ26431" s="115"/>
    </row>
    <row r="26432" spans="9:52" s="180" customFormat="1" x14ac:dyDescent="0.25">
      <c r="I26432" s="203"/>
      <c r="AZ26432" s="115"/>
    </row>
    <row r="26433" spans="9:52" s="180" customFormat="1" x14ac:dyDescent="0.25">
      <c r="I26433" s="203"/>
      <c r="AZ26433" s="115"/>
    </row>
    <row r="26434" spans="9:52" s="180" customFormat="1" x14ac:dyDescent="0.25">
      <c r="I26434" s="203"/>
      <c r="AZ26434" s="115"/>
    </row>
    <row r="26435" spans="9:52" s="180" customFormat="1" x14ac:dyDescent="0.25">
      <c r="I26435" s="203"/>
      <c r="AZ26435" s="115"/>
    </row>
    <row r="26436" spans="9:52" s="180" customFormat="1" x14ac:dyDescent="0.25">
      <c r="I26436" s="203"/>
      <c r="AZ26436" s="115"/>
    </row>
    <row r="26437" spans="9:52" s="180" customFormat="1" x14ac:dyDescent="0.25">
      <c r="I26437" s="203"/>
      <c r="AZ26437" s="115"/>
    </row>
    <row r="26438" spans="9:52" s="180" customFormat="1" x14ac:dyDescent="0.25">
      <c r="I26438" s="203"/>
      <c r="AZ26438" s="115"/>
    </row>
    <row r="26439" spans="9:52" s="180" customFormat="1" x14ac:dyDescent="0.25">
      <c r="I26439" s="203"/>
      <c r="AZ26439" s="115"/>
    </row>
    <row r="26440" spans="9:52" s="180" customFormat="1" x14ac:dyDescent="0.25">
      <c r="I26440" s="203"/>
      <c r="AZ26440" s="115"/>
    </row>
    <row r="26441" spans="9:52" s="180" customFormat="1" x14ac:dyDescent="0.25">
      <c r="I26441" s="203"/>
      <c r="AZ26441" s="115"/>
    </row>
    <row r="26442" spans="9:52" s="180" customFormat="1" x14ac:dyDescent="0.25">
      <c r="I26442" s="203"/>
      <c r="AZ26442" s="115"/>
    </row>
    <row r="26443" spans="9:52" s="180" customFormat="1" x14ac:dyDescent="0.25">
      <c r="I26443" s="203"/>
      <c r="AZ26443" s="115"/>
    </row>
    <row r="26444" spans="9:52" s="180" customFormat="1" x14ac:dyDescent="0.25">
      <c r="I26444" s="203"/>
      <c r="AZ26444" s="115"/>
    </row>
    <row r="26445" spans="9:52" s="180" customFormat="1" x14ac:dyDescent="0.25">
      <c r="I26445" s="203"/>
      <c r="AZ26445" s="115"/>
    </row>
    <row r="26446" spans="9:52" s="180" customFormat="1" x14ac:dyDescent="0.25">
      <c r="I26446" s="203"/>
      <c r="AZ26446" s="115"/>
    </row>
    <row r="26447" spans="9:52" s="180" customFormat="1" x14ac:dyDescent="0.25">
      <c r="I26447" s="203"/>
      <c r="AZ26447" s="115"/>
    </row>
    <row r="26448" spans="9:52" s="180" customFormat="1" x14ac:dyDescent="0.25">
      <c r="I26448" s="203"/>
      <c r="AZ26448" s="115"/>
    </row>
    <row r="26449" spans="9:52" s="180" customFormat="1" x14ac:dyDescent="0.25">
      <c r="I26449" s="203"/>
      <c r="AZ26449" s="115"/>
    </row>
    <row r="26450" spans="9:52" s="180" customFormat="1" x14ac:dyDescent="0.25">
      <c r="I26450" s="203"/>
      <c r="AZ26450" s="115"/>
    </row>
    <row r="26451" spans="9:52" s="180" customFormat="1" x14ac:dyDescent="0.25">
      <c r="I26451" s="203"/>
      <c r="AZ26451" s="115"/>
    </row>
    <row r="26452" spans="9:52" s="180" customFormat="1" x14ac:dyDescent="0.25">
      <c r="I26452" s="203"/>
      <c r="AZ26452" s="115"/>
    </row>
    <row r="26453" spans="9:52" s="180" customFormat="1" x14ac:dyDescent="0.25">
      <c r="I26453" s="203"/>
      <c r="AZ26453" s="115"/>
    </row>
    <row r="26454" spans="9:52" s="180" customFormat="1" x14ac:dyDescent="0.25">
      <c r="I26454" s="203"/>
      <c r="AZ26454" s="115"/>
    </row>
    <row r="26455" spans="9:52" s="180" customFormat="1" x14ac:dyDescent="0.25">
      <c r="I26455" s="203"/>
      <c r="AZ26455" s="115"/>
    </row>
    <row r="26456" spans="9:52" s="180" customFormat="1" x14ac:dyDescent="0.25">
      <c r="I26456" s="203"/>
      <c r="AZ26456" s="115"/>
    </row>
    <row r="26457" spans="9:52" s="180" customFormat="1" x14ac:dyDescent="0.25">
      <c r="I26457" s="203"/>
      <c r="AZ26457" s="115"/>
    </row>
    <row r="26458" spans="9:52" s="180" customFormat="1" x14ac:dyDescent="0.25">
      <c r="I26458" s="203"/>
      <c r="AZ26458" s="115"/>
    </row>
    <row r="26459" spans="9:52" s="180" customFormat="1" x14ac:dyDescent="0.25">
      <c r="I26459" s="203"/>
      <c r="AZ26459" s="115"/>
    </row>
    <row r="26460" spans="9:52" s="180" customFormat="1" x14ac:dyDescent="0.25">
      <c r="I26460" s="203"/>
      <c r="AZ26460" s="115"/>
    </row>
    <row r="26461" spans="9:52" s="180" customFormat="1" x14ac:dyDescent="0.25">
      <c r="I26461" s="203"/>
      <c r="AZ26461" s="115"/>
    </row>
    <row r="26462" spans="9:52" s="180" customFormat="1" x14ac:dyDescent="0.25">
      <c r="I26462" s="203"/>
      <c r="AZ26462" s="115"/>
    </row>
    <row r="26463" spans="9:52" s="180" customFormat="1" x14ac:dyDescent="0.25">
      <c r="I26463" s="203"/>
      <c r="AZ26463" s="115"/>
    </row>
    <row r="26464" spans="9:52" s="180" customFormat="1" x14ac:dyDescent="0.25">
      <c r="I26464" s="203"/>
      <c r="AZ26464" s="115"/>
    </row>
    <row r="26465" spans="9:52" s="180" customFormat="1" x14ac:dyDescent="0.25">
      <c r="I26465" s="203"/>
      <c r="AZ26465" s="115"/>
    </row>
    <row r="26466" spans="9:52" s="180" customFormat="1" x14ac:dyDescent="0.25">
      <c r="I26466" s="203"/>
      <c r="AZ26466" s="115"/>
    </row>
    <row r="26467" spans="9:52" s="180" customFormat="1" x14ac:dyDescent="0.25">
      <c r="I26467" s="203"/>
      <c r="AZ26467" s="115"/>
    </row>
    <row r="26468" spans="9:52" s="180" customFormat="1" x14ac:dyDescent="0.25">
      <c r="I26468" s="203"/>
      <c r="AZ26468" s="115"/>
    </row>
    <row r="26469" spans="9:52" s="180" customFormat="1" x14ac:dyDescent="0.25">
      <c r="I26469" s="203"/>
      <c r="AZ26469" s="115"/>
    </row>
    <row r="26470" spans="9:52" s="180" customFormat="1" x14ac:dyDescent="0.25">
      <c r="I26470" s="203"/>
      <c r="AZ26470" s="115"/>
    </row>
    <row r="26471" spans="9:52" s="180" customFormat="1" x14ac:dyDescent="0.25">
      <c r="I26471" s="203"/>
      <c r="AZ26471" s="115"/>
    </row>
    <row r="26472" spans="9:52" s="180" customFormat="1" x14ac:dyDescent="0.25">
      <c r="I26472" s="203"/>
      <c r="AZ26472" s="115"/>
    </row>
    <row r="26473" spans="9:52" s="180" customFormat="1" x14ac:dyDescent="0.25">
      <c r="I26473" s="203"/>
      <c r="AZ26473" s="115"/>
    </row>
    <row r="26474" spans="9:52" s="180" customFormat="1" x14ac:dyDescent="0.25">
      <c r="I26474" s="203"/>
      <c r="AZ26474" s="115"/>
    </row>
    <row r="26475" spans="9:52" s="180" customFormat="1" x14ac:dyDescent="0.25">
      <c r="I26475" s="203"/>
      <c r="AZ26475" s="115"/>
    </row>
    <row r="26476" spans="9:52" s="180" customFormat="1" x14ac:dyDescent="0.25">
      <c r="I26476" s="203"/>
      <c r="AZ26476" s="115"/>
    </row>
    <row r="26477" spans="9:52" s="180" customFormat="1" x14ac:dyDescent="0.25">
      <c r="I26477" s="203"/>
      <c r="AZ26477" s="115"/>
    </row>
    <row r="26478" spans="9:52" s="180" customFormat="1" x14ac:dyDescent="0.25">
      <c r="I26478" s="203"/>
      <c r="AZ26478" s="115"/>
    </row>
    <row r="26479" spans="9:52" s="180" customFormat="1" x14ac:dyDescent="0.25">
      <c r="I26479" s="203"/>
      <c r="AZ26479" s="115"/>
    </row>
    <row r="26480" spans="9:52" s="180" customFormat="1" x14ac:dyDescent="0.25">
      <c r="I26480" s="203"/>
      <c r="AZ26480" s="115"/>
    </row>
    <row r="26481" spans="9:52" s="180" customFormat="1" x14ac:dyDescent="0.25">
      <c r="I26481" s="203"/>
      <c r="AZ26481" s="115"/>
    </row>
    <row r="26482" spans="9:52" s="180" customFormat="1" x14ac:dyDescent="0.25">
      <c r="I26482" s="203"/>
      <c r="AZ26482" s="115"/>
    </row>
    <row r="26483" spans="9:52" s="180" customFormat="1" x14ac:dyDescent="0.25">
      <c r="I26483" s="203"/>
      <c r="AZ26483" s="115"/>
    </row>
    <row r="26484" spans="9:52" s="180" customFormat="1" x14ac:dyDescent="0.25">
      <c r="I26484" s="203"/>
      <c r="AZ26484" s="115"/>
    </row>
    <row r="26485" spans="9:52" s="180" customFormat="1" x14ac:dyDescent="0.25">
      <c r="I26485" s="203"/>
      <c r="AZ26485" s="115"/>
    </row>
    <row r="26486" spans="9:52" s="180" customFormat="1" x14ac:dyDescent="0.25">
      <c r="I26486" s="203"/>
      <c r="AZ26486" s="115"/>
    </row>
    <row r="26487" spans="9:52" s="180" customFormat="1" x14ac:dyDescent="0.25">
      <c r="I26487" s="203"/>
      <c r="AZ26487" s="115"/>
    </row>
    <row r="26488" spans="9:52" s="180" customFormat="1" x14ac:dyDescent="0.25">
      <c r="I26488" s="203"/>
      <c r="AZ26488" s="115"/>
    </row>
    <row r="26489" spans="9:52" s="180" customFormat="1" x14ac:dyDescent="0.25">
      <c r="I26489" s="203"/>
      <c r="AZ26489" s="115"/>
    </row>
    <row r="26490" spans="9:52" s="180" customFormat="1" x14ac:dyDescent="0.25">
      <c r="I26490" s="203"/>
      <c r="AZ26490" s="115"/>
    </row>
    <row r="26491" spans="9:52" s="180" customFormat="1" x14ac:dyDescent="0.25">
      <c r="I26491" s="203"/>
      <c r="AZ26491" s="115"/>
    </row>
    <row r="26492" spans="9:52" s="180" customFormat="1" x14ac:dyDescent="0.25">
      <c r="I26492" s="203"/>
      <c r="AZ26492" s="115"/>
    </row>
    <row r="26493" spans="9:52" s="180" customFormat="1" x14ac:dyDescent="0.25">
      <c r="I26493" s="203"/>
      <c r="AZ26493" s="115"/>
    </row>
    <row r="26494" spans="9:52" s="180" customFormat="1" x14ac:dyDescent="0.25">
      <c r="I26494" s="203"/>
      <c r="AZ26494" s="115"/>
    </row>
    <row r="26495" spans="9:52" s="180" customFormat="1" x14ac:dyDescent="0.25">
      <c r="I26495" s="203"/>
      <c r="AZ26495" s="115"/>
    </row>
    <row r="26496" spans="9:52" s="180" customFormat="1" x14ac:dyDescent="0.25">
      <c r="I26496" s="203"/>
      <c r="AZ26496" s="115"/>
    </row>
    <row r="26497" spans="9:52" s="180" customFormat="1" x14ac:dyDescent="0.25">
      <c r="I26497" s="203"/>
      <c r="AZ26497" s="115"/>
    </row>
    <row r="26498" spans="9:52" s="180" customFormat="1" x14ac:dyDescent="0.25">
      <c r="I26498" s="203"/>
      <c r="AZ26498" s="115"/>
    </row>
    <row r="26499" spans="9:52" s="180" customFormat="1" x14ac:dyDescent="0.25">
      <c r="I26499" s="203"/>
      <c r="AZ26499" s="115"/>
    </row>
    <row r="26500" spans="9:52" s="180" customFormat="1" x14ac:dyDescent="0.25">
      <c r="I26500" s="203"/>
      <c r="AZ26500" s="115"/>
    </row>
    <row r="26501" spans="9:52" s="180" customFormat="1" x14ac:dyDescent="0.25">
      <c r="I26501" s="203"/>
      <c r="AZ26501" s="115"/>
    </row>
    <row r="26502" spans="9:52" s="180" customFormat="1" x14ac:dyDescent="0.25">
      <c r="I26502" s="203"/>
      <c r="AZ26502" s="115"/>
    </row>
    <row r="26503" spans="9:52" s="180" customFormat="1" x14ac:dyDescent="0.25">
      <c r="I26503" s="203"/>
      <c r="AZ26503" s="115"/>
    </row>
    <row r="26504" spans="9:52" s="180" customFormat="1" x14ac:dyDescent="0.25">
      <c r="I26504" s="203"/>
      <c r="AZ26504" s="115"/>
    </row>
    <row r="26505" spans="9:52" s="180" customFormat="1" x14ac:dyDescent="0.25">
      <c r="I26505" s="203"/>
      <c r="AZ26505" s="115"/>
    </row>
    <row r="26506" spans="9:52" s="180" customFormat="1" x14ac:dyDescent="0.25">
      <c r="I26506" s="203"/>
      <c r="AZ26506" s="115"/>
    </row>
    <row r="26507" spans="9:52" s="180" customFormat="1" x14ac:dyDescent="0.25">
      <c r="I26507" s="203"/>
      <c r="AZ26507" s="115"/>
    </row>
    <row r="26508" spans="9:52" s="180" customFormat="1" x14ac:dyDescent="0.25">
      <c r="I26508" s="203"/>
      <c r="AZ26508" s="115"/>
    </row>
    <row r="26509" spans="9:52" s="180" customFormat="1" x14ac:dyDescent="0.25">
      <c r="I26509" s="203"/>
      <c r="AZ26509" s="115"/>
    </row>
    <row r="26510" spans="9:52" s="180" customFormat="1" x14ac:dyDescent="0.25">
      <c r="I26510" s="203"/>
      <c r="AZ26510" s="115"/>
    </row>
    <row r="26511" spans="9:52" s="180" customFormat="1" x14ac:dyDescent="0.25">
      <c r="I26511" s="203"/>
      <c r="AZ26511" s="115"/>
    </row>
    <row r="26512" spans="9:52" s="180" customFormat="1" x14ac:dyDescent="0.25">
      <c r="I26512" s="203"/>
      <c r="AZ26512" s="115"/>
    </row>
    <row r="26513" spans="9:52" s="180" customFormat="1" x14ac:dyDescent="0.25">
      <c r="I26513" s="203"/>
      <c r="AZ26513" s="115"/>
    </row>
    <row r="26514" spans="9:52" s="180" customFormat="1" x14ac:dyDescent="0.25">
      <c r="I26514" s="203"/>
      <c r="AZ26514" s="115"/>
    </row>
    <row r="26515" spans="9:52" s="180" customFormat="1" x14ac:dyDescent="0.25">
      <c r="I26515" s="203"/>
      <c r="AZ26515" s="115"/>
    </row>
    <row r="26516" spans="9:52" s="180" customFormat="1" x14ac:dyDescent="0.25">
      <c r="I26516" s="203"/>
      <c r="AZ26516" s="115"/>
    </row>
    <row r="26517" spans="9:52" s="180" customFormat="1" x14ac:dyDescent="0.25">
      <c r="I26517" s="203"/>
      <c r="AZ26517" s="115"/>
    </row>
    <row r="26518" spans="9:52" s="180" customFormat="1" x14ac:dyDescent="0.25">
      <c r="I26518" s="203"/>
      <c r="AZ26518" s="115"/>
    </row>
    <row r="26519" spans="9:52" s="180" customFormat="1" x14ac:dyDescent="0.25">
      <c r="I26519" s="203"/>
      <c r="AZ26519" s="115"/>
    </row>
    <row r="26520" spans="9:52" s="180" customFormat="1" x14ac:dyDescent="0.25">
      <c r="I26520" s="203"/>
      <c r="AZ26520" s="115"/>
    </row>
    <row r="26521" spans="9:52" s="180" customFormat="1" x14ac:dyDescent="0.25">
      <c r="I26521" s="203"/>
      <c r="AZ26521" s="115"/>
    </row>
    <row r="26522" spans="9:52" s="180" customFormat="1" x14ac:dyDescent="0.25">
      <c r="I26522" s="203"/>
      <c r="AZ26522" s="115"/>
    </row>
    <row r="26523" spans="9:52" s="180" customFormat="1" x14ac:dyDescent="0.25">
      <c r="I26523" s="203"/>
      <c r="AZ26523" s="115"/>
    </row>
    <row r="26524" spans="9:52" s="180" customFormat="1" x14ac:dyDescent="0.25">
      <c r="I26524" s="203"/>
      <c r="AZ26524" s="115"/>
    </row>
    <row r="26525" spans="9:52" s="180" customFormat="1" x14ac:dyDescent="0.25">
      <c r="I26525" s="203"/>
      <c r="AZ26525" s="115"/>
    </row>
    <row r="26526" spans="9:52" s="180" customFormat="1" x14ac:dyDescent="0.25">
      <c r="I26526" s="203"/>
      <c r="AZ26526" s="115"/>
    </row>
    <row r="26527" spans="9:52" s="180" customFormat="1" x14ac:dyDescent="0.25">
      <c r="I26527" s="203"/>
      <c r="AZ26527" s="115"/>
    </row>
    <row r="26528" spans="9:52" s="180" customFormat="1" x14ac:dyDescent="0.25">
      <c r="I26528" s="203"/>
      <c r="AZ26528" s="115"/>
    </row>
    <row r="26529" spans="9:52" s="180" customFormat="1" x14ac:dyDescent="0.25">
      <c r="I26529" s="203"/>
      <c r="AZ26529" s="115"/>
    </row>
    <row r="26530" spans="9:52" s="180" customFormat="1" x14ac:dyDescent="0.25">
      <c r="I26530" s="203"/>
      <c r="AZ26530" s="115"/>
    </row>
    <row r="26531" spans="9:52" s="180" customFormat="1" x14ac:dyDescent="0.25">
      <c r="I26531" s="203"/>
      <c r="AZ26531" s="115"/>
    </row>
    <row r="26532" spans="9:52" s="180" customFormat="1" x14ac:dyDescent="0.25">
      <c r="I26532" s="203"/>
      <c r="AZ26532" s="115"/>
    </row>
    <row r="26533" spans="9:52" s="180" customFormat="1" x14ac:dyDescent="0.25">
      <c r="I26533" s="203"/>
      <c r="AZ26533" s="115"/>
    </row>
    <row r="26534" spans="9:52" s="180" customFormat="1" x14ac:dyDescent="0.25">
      <c r="I26534" s="203"/>
      <c r="AZ26534" s="115"/>
    </row>
    <row r="26535" spans="9:52" s="180" customFormat="1" x14ac:dyDescent="0.25">
      <c r="I26535" s="203"/>
      <c r="AZ26535" s="115"/>
    </row>
    <row r="26536" spans="9:52" s="180" customFormat="1" x14ac:dyDescent="0.25">
      <c r="I26536" s="203"/>
      <c r="AZ26536" s="115"/>
    </row>
    <row r="26537" spans="9:52" s="180" customFormat="1" x14ac:dyDescent="0.25">
      <c r="I26537" s="203"/>
      <c r="AZ26537" s="115"/>
    </row>
    <row r="26538" spans="9:52" s="180" customFormat="1" x14ac:dyDescent="0.25">
      <c r="I26538" s="203"/>
      <c r="AZ26538" s="115"/>
    </row>
    <row r="26539" spans="9:52" s="180" customFormat="1" x14ac:dyDescent="0.25">
      <c r="I26539" s="203"/>
      <c r="AZ26539" s="115"/>
    </row>
    <row r="26540" spans="9:52" s="180" customFormat="1" x14ac:dyDescent="0.25">
      <c r="I26540" s="203"/>
      <c r="AZ26540" s="115"/>
    </row>
    <row r="26541" spans="9:52" s="180" customFormat="1" x14ac:dyDescent="0.25">
      <c r="I26541" s="203"/>
      <c r="AZ26541" s="115"/>
    </row>
    <row r="26542" spans="9:52" s="180" customFormat="1" x14ac:dyDescent="0.25">
      <c r="I26542" s="203"/>
      <c r="AZ26542" s="115"/>
    </row>
    <row r="26543" spans="9:52" s="180" customFormat="1" x14ac:dyDescent="0.25">
      <c r="I26543" s="203"/>
      <c r="AZ26543" s="115"/>
    </row>
    <row r="26544" spans="9:52" s="180" customFormat="1" x14ac:dyDescent="0.25">
      <c r="I26544" s="203"/>
      <c r="AZ26544" s="115"/>
    </row>
    <row r="26545" spans="9:52" s="180" customFormat="1" x14ac:dyDescent="0.25">
      <c r="I26545" s="203"/>
      <c r="AZ26545" s="115"/>
    </row>
    <row r="26546" spans="9:52" s="180" customFormat="1" x14ac:dyDescent="0.25">
      <c r="I26546" s="203"/>
      <c r="AZ26546" s="115"/>
    </row>
    <row r="26547" spans="9:52" s="180" customFormat="1" x14ac:dyDescent="0.25">
      <c r="I26547" s="203"/>
      <c r="AZ26547" s="115"/>
    </row>
    <row r="26548" spans="9:52" s="180" customFormat="1" x14ac:dyDescent="0.25">
      <c r="I26548" s="203"/>
      <c r="AZ26548" s="115"/>
    </row>
    <row r="26549" spans="9:52" s="180" customFormat="1" x14ac:dyDescent="0.25">
      <c r="I26549" s="203"/>
      <c r="AZ26549" s="115"/>
    </row>
    <row r="26550" spans="9:52" s="180" customFormat="1" x14ac:dyDescent="0.25">
      <c r="I26550" s="203"/>
      <c r="AZ26550" s="115"/>
    </row>
    <row r="26551" spans="9:52" s="180" customFormat="1" x14ac:dyDescent="0.25">
      <c r="I26551" s="203"/>
      <c r="AZ26551" s="115"/>
    </row>
    <row r="26552" spans="9:52" s="180" customFormat="1" x14ac:dyDescent="0.25">
      <c r="I26552" s="203"/>
      <c r="AZ26552" s="115"/>
    </row>
    <row r="26553" spans="9:52" s="180" customFormat="1" x14ac:dyDescent="0.25">
      <c r="I26553" s="203"/>
      <c r="AZ26553" s="115"/>
    </row>
    <row r="26554" spans="9:52" s="180" customFormat="1" x14ac:dyDescent="0.25">
      <c r="I26554" s="203"/>
      <c r="AZ26554" s="115"/>
    </row>
    <row r="26555" spans="9:52" s="180" customFormat="1" x14ac:dyDescent="0.25">
      <c r="I26555" s="203"/>
      <c r="AZ26555" s="115"/>
    </row>
    <row r="26556" spans="9:52" s="180" customFormat="1" x14ac:dyDescent="0.25">
      <c r="I26556" s="203"/>
      <c r="AZ26556" s="115"/>
    </row>
    <row r="26557" spans="9:52" s="180" customFormat="1" x14ac:dyDescent="0.25">
      <c r="I26557" s="203"/>
      <c r="AZ26557" s="115"/>
    </row>
    <row r="26558" spans="9:52" s="180" customFormat="1" x14ac:dyDescent="0.25">
      <c r="I26558" s="203"/>
      <c r="AZ26558" s="115"/>
    </row>
    <row r="26559" spans="9:52" s="180" customFormat="1" x14ac:dyDescent="0.25">
      <c r="I26559" s="203"/>
      <c r="AZ26559" s="115"/>
    </row>
    <row r="26560" spans="9:52" s="180" customFormat="1" x14ac:dyDescent="0.25">
      <c r="I26560" s="203"/>
      <c r="AZ26560" s="115"/>
    </row>
    <row r="26561" spans="9:52" s="180" customFormat="1" x14ac:dyDescent="0.25">
      <c r="I26561" s="203"/>
      <c r="AZ26561" s="115"/>
    </row>
    <row r="26562" spans="9:52" s="180" customFormat="1" x14ac:dyDescent="0.25">
      <c r="I26562" s="203"/>
      <c r="AZ26562" s="115"/>
    </row>
    <row r="26563" spans="9:52" s="180" customFormat="1" x14ac:dyDescent="0.25">
      <c r="I26563" s="203"/>
      <c r="AZ26563" s="115"/>
    </row>
    <row r="26564" spans="9:52" s="180" customFormat="1" x14ac:dyDescent="0.25">
      <c r="I26564" s="203"/>
      <c r="AZ26564" s="115"/>
    </row>
    <row r="26565" spans="9:52" s="180" customFormat="1" x14ac:dyDescent="0.25">
      <c r="I26565" s="203"/>
      <c r="AZ26565" s="115"/>
    </row>
    <row r="26566" spans="9:52" s="180" customFormat="1" x14ac:dyDescent="0.25">
      <c r="I26566" s="203"/>
      <c r="AZ26566" s="115"/>
    </row>
    <row r="26567" spans="9:52" s="180" customFormat="1" x14ac:dyDescent="0.25">
      <c r="I26567" s="203"/>
      <c r="AZ26567" s="115"/>
    </row>
    <row r="26568" spans="9:52" s="180" customFormat="1" x14ac:dyDescent="0.25">
      <c r="I26568" s="203"/>
      <c r="AZ26568" s="115"/>
    </row>
    <row r="26569" spans="9:52" s="180" customFormat="1" x14ac:dyDescent="0.25">
      <c r="I26569" s="203"/>
      <c r="AZ26569" s="115"/>
    </row>
    <row r="26570" spans="9:52" s="180" customFormat="1" x14ac:dyDescent="0.25">
      <c r="I26570" s="203"/>
      <c r="AZ26570" s="115"/>
    </row>
    <row r="26571" spans="9:52" s="180" customFormat="1" x14ac:dyDescent="0.25">
      <c r="I26571" s="203"/>
      <c r="AZ26571" s="115"/>
    </row>
    <row r="26572" spans="9:52" s="180" customFormat="1" x14ac:dyDescent="0.25">
      <c r="I26572" s="203"/>
      <c r="AZ26572" s="115"/>
    </row>
    <row r="26573" spans="9:52" s="180" customFormat="1" x14ac:dyDescent="0.25">
      <c r="I26573" s="203"/>
      <c r="AZ26573" s="115"/>
    </row>
    <row r="26574" spans="9:52" s="180" customFormat="1" x14ac:dyDescent="0.25">
      <c r="I26574" s="203"/>
      <c r="AZ26574" s="115"/>
    </row>
    <row r="26575" spans="9:52" s="180" customFormat="1" x14ac:dyDescent="0.25">
      <c r="I26575" s="203"/>
      <c r="AZ26575" s="115"/>
    </row>
    <row r="26576" spans="9:52" s="180" customFormat="1" x14ac:dyDescent="0.25">
      <c r="I26576" s="203"/>
      <c r="AZ26576" s="115"/>
    </row>
    <row r="26577" spans="9:52" s="180" customFormat="1" x14ac:dyDescent="0.25">
      <c r="I26577" s="203"/>
      <c r="AZ26577" s="115"/>
    </row>
    <row r="26578" spans="9:52" s="180" customFormat="1" x14ac:dyDescent="0.25">
      <c r="I26578" s="203"/>
      <c r="AZ26578" s="115"/>
    </row>
    <row r="26579" spans="9:52" s="180" customFormat="1" x14ac:dyDescent="0.25">
      <c r="I26579" s="203"/>
      <c r="AZ26579" s="115"/>
    </row>
    <row r="26580" spans="9:52" s="180" customFormat="1" x14ac:dyDescent="0.25">
      <c r="I26580" s="203"/>
      <c r="AZ26580" s="115"/>
    </row>
    <row r="26581" spans="9:52" s="180" customFormat="1" x14ac:dyDescent="0.25">
      <c r="I26581" s="203"/>
      <c r="AZ26581" s="115"/>
    </row>
    <row r="26582" spans="9:52" s="180" customFormat="1" x14ac:dyDescent="0.25">
      <c r="I26582" s="203"/>
      <c r="AZ26582" s="115"/>
    </row>
    <row r="26583" spans="9:52" s="180" customFormat="1" x14ac:dyDescent="0.25">
      <c r="I26583" s="203"/>
      <c r="AZ26583" s="115"/>
    </row>
    <row r="26584" spans="9:52" s="180" customFormat="1" x14ac:dyDescent="0.25">
      <c r="I26584" s="203"/>
      <c r="AZ26584" s="115"/>
    </row>
    <row r="26585" spans="9:52" s="180" customFormat="1" x14ac:dyDescent="0.25">
      <c r="I26585" s="203"/>
      <c r="AZ26585" s="115"/>
    </row>
    <row r="26586" spans="9:52" s="180" customFormat="1" x14ac:dyDescent="0.25">
      <c r="I26586" s="203"/>
      <c r="AZ26586" s="115"/>
    </row>
    <row r="26587" spans="9:52" s="180" customFormat="1" x14ac:dyDescent="0.25">
      <c r="I26587" s="203"/>
      <c r="AZ26587" s="115"/>
    </row>
    <row r="26588" spans="9:52" s="180" customFormat="1" x14ac:dyDescent="0.25">
      <c r="I26588" s="203"/>
      <c r="AZ26588" s="115"/>
    </row>
    <row r="26589" spans="9:52" s="180" customFormat="1" x14ac:dyDescent="0.25">
      <c r="I26589" s="203"/>
      <c r="AZ26589" s="115"/>
    </row>
    <row r="26590" spans="9:52" s="180" customFormat="1" x14ac:dyDescent="0.25">
      <c r="I26590" s="203"/>
      <c r="AZ26590" s="115"/>
    </row>
    <row r="26591" spans="9:52" s="180" customFormat="1" x14ac:dyDescent="0.25">
      <c r="I26591" s="203"/>
      <c r="AZ26591" s="115"/>
    </row>
    <row r="26592" spans="9:52" s="180" customFormat="1" x14ac:dyDescent="0.25">
      <c r="I26592" s="203"/>
      <c r="AZ26592" s="115"/>
    </row>
    <row r="26593" spans="9:52" s="180" customFormat="1" x14ac:dyDescent="0.25">
      <c r="I26593" s="203"/>
      <c r="AZ26593" s="115"/>
    </row>
    <row r="26594" spans="9:52" s="180" customFormat="1" x14ac:dyDescent="0.25">
      <c r="I26594" s="203"/>
      <c r="AZ26594" s="115"/>
    </row>
    <row r="26595" spans="9:52" s="180" customFormat="1" x14ac:dyDescent="0.25">
      <c r="I26595" s="203"/>
      <c r="AZ26595" s="115"/>
    </row>
    <row r="26596" spans="9:52" s="180" customFormat="1" x14ac:dyDescent="0.25">
      <c r="I26596" s="203"/>
      <c r="AZ26596" s="115"/>
    </row>
    <row r="26597" spans="9:52" s="180" customFormat="1" x14ac:dyDescent="0.25">
      <c r="I26597" s="203"/>
      <c r="AZ26597" s="115"/>
    </row>
    <row r="26598" spans="9:52" s="180" customFormat="1" x14ac:dyDescent="0.25">
      <c r="I26598" s="203"/>
      <c r="AZ26598" s="115"/>
    </row>
    <row r="26599" spans="9:52" s="180" customFormat="1" x14ac:dyDescent="0.25">
      <c r="I26599" s="203"/>
      <c r="AZ26599" s="115"/>
    </row>
    <row r="26600" spans="9:52" s="180" customFormat="1" x14ac:dyDescent="0.25">
      <c r="I26600" s="203"/>
      <c r="AZ26600" s="115"/>
    </row>
    <row r="26601" spans="9:52" s="180" customFormat="1" x14ac:dyDescent="0.25">
      <c r="I26601" s="203"/>
      <c r="AZ26601" s="115"/>
    </row>
    <row r="26602" spans="9:52" s="180" customFormat="1" x14ac:dyDescent="0.25">
      <c r="I26602" s="203"/>
      <c r="AZ26602" s="115"/>
    </row>
    <row r="26603" spans="9:52" s="180" customFormat="1" x14ac:dyDescent="0.25">
      <c r="I26603" s="203"/>
      <c r="AZ26603" s="115"/>
    </row>
    <row r="26604" spans="9:52" s="180" customFormat="1" x14ac:dyDescent="0.25">
      <c r="I26604" s="203"/>
      <c r="AZ26604" s="115"/>
    </row>
    <row r="26605" spans="9:52" s="180" customFormat="1" x14ac:dyDescent="0.25">
      <c r="I26605" s="203"/>
      <c r="AZ26605" s="115"/>
    </row>
    <row r="26606" spans="9:52" s="180" customFormat="1" x14ac:dyDescent="0.25">
      <c r="I26606" s="203"/>
      <c r="AZ26606" s="115"/>
    </row>
    <row r="26607" spans="9:52" s="180" customFormat="1" x14ac:dyDescent="0.25">
      <c r="I26607" s="203"/>
      <c r="AZ26607" s="115"/>
    </row>
    <row r="26608" spans="9:52" s="180" customFormat="1" x14ac:dyDescent="0.25">
      <c r="I26608" s="203"/>
      <c r="AZ26608" s="115"/>
    </row>
    <row r="26609" spans="9:52" s="180" customFormat="1" x14ac:dyDescent="0.25">
      <c r="I26609" s="203"/>
      <c r="AZ26609" s="115"/>
    </row>
    <row r="26610" spans="9:52" s="180" customFormat="1" x14ac:dyDescent="0.25">
      <c r="I26610" s="203"/>
      <c r="AZ26610" s="115"/>
    </row>
    <row r="26611" spans="9:52" s="180" customFormat="1" x14ac:dyDescent="0.25">
      <c r="I26611" s="203"/>
      <c r="AZ26611" s="115"/>
    </row>
    <row r="26612" spans="9:52" s="180" customFormat="1" x14ac:dyDescent="0.25">
      <c r="I26612" s="203"/>
      <c r="AZ26612" s="115"/>
    </row>
    <row r="26613" spans="9:52" s="180" customFormat="1" x14ac:dyDescent="0.25">
      <c r="I26613" s="203"/>
      <c r="AZ26613" s="115"/>
    </row>
    <row r="26614" spans="9:52" s="180" customFormat="1" x14ac:dyDescent="0.25">
      <c r="I26614" s="203"/>
      <c r="AZ26614" s="115"/>
    </row>
    <row r="26615" spans="9:52" s="180" customFormat="1" x14ac:dyDescent="0.25">
      <c r="I26615" s="203"/>
      <c r="AZ26615" s="115"/>
    </row>
    <row r="26616" spans="9:52" s="180" customFormat="1" x14ac:dyDescent="0.25">
      <c r="I26616" s="203"/>
      <c r="AZ26616" s="115"/>
    </row>
    <row r="26617" spans="9:52" s="180" customFormat="1" x14ac:dyDescent="0.25">
      <c r="I26617" s="203"/>
      <c r="AZ26617" s="115"/>
    </row>
    <row r="26618" spans="9:52" s="180" customFormat="1" x14ac:dyDescent="0.25">
      <c r="I26618" s="203"/>
      <c r="AZ26618" s="115"/>
    </row>
    <row r="26619" spans="9:52" s="180" customFormat="1" x14ac:dyDescent="0.25">
      <c r="I26619" s="203"/>
      <c r="AZ26619" s="115"/>
    </row>
    <row r="26620" spans="9:52" s="180" customFormat="1" x14ac:dyDescent="0.25">
      <c r="I26620" s="203"/>
      <c r="AZ26620" s="115"/>
    </row>
    <row r="26621" spans="9:52" s="180" customFormat="1" x14ac:dyDescent="0.25">
      <c r="I26621" s="203"/>
      <c r="AZ26621" s="115"/>
    </row>
    <row r="26622" spans="9:52" s="180" customFormat="1" x14ac:dyDescent="0.25">
      <c r="I26622" s="203"/>
      <c r="AZ26622" s="115"/>
    </row>
    <row r="26623" spans="9:52" s="180" customFormat="1" x14ac:dyDescent="0.25">
      <c r="I26623" s="203"/>
      <c r="AZ26623" s="115"/>
    </row>
    <row r="26624" spans="9:52" s="180" customFormat="1" x14ac:dyDescent="0.25">
      <c r="I26624" s="203"/>
      <c r="AZ26624" s="115"/>
    </row>
    <row r="26625" spans="9:52" s="180" customFormat="1" x14ac:dyDescent="0.25">
      <c r="I26625" s="203"/>
      <c r="AZ26625" s="115"/>
    </row>
    <row r="26626" spans="9:52" s="180" customFormat="1" x14ac:dyDescent="0.25">
      <c r="I26626" s="203"/>
      <c r="AZ26626" s="115"/>
    </row>
    <row r="26627" spans="9:52" s="180" customFormat="1" x14ac:dyDescent="0.25">
      <c r="I26627" s="203"/>
      <c r="AZ26627" s="115"/>
    </row>
    <row r="26628" spans="9:52" s="180" customFormat="1" x14ac:dyDescent="0.25">
      <c r="I26628" s="203"/>
      <c r="AZ26628" s="115"/>
    </row>
    <row r="26629" spans="9:52" s="180" customFormat="1" x14ac:dyDescent="0.25">
      <c r="I26629" s="203"/>
      <c r="AZ26629" s="115"/>
    </row>
    <row r="26630" spans="9:52" s="180" customFormat="1" x14ac:dyDescent="0.25">
      <c r="I26630" s="203"/>
      <c r="AZ26630" s="115"/>
    </row>
    <row r="26631" spans="9:52" s="180" customFormat="1" x14ac:dyDescent="0.25">
      <c r="I26631" s="203"/>
      <c r="AZ26631" s="115"/>
    </row>
    <row r="26632" spans="9:52" s="180" customFormat="1" x14ac:dyDescent="0.25">
      <c r="I26632" s="203"/>
      <c r="AZ26632" s="115"/>
    </row>
    <row r="26633" spans="9:52" s="180" customFormat="1" x14ac:dyDescent="0.25">
      <c r="I26633" s="203"/>
      <c r="AZ26633" s="115"/>
    </row>
    <row r="26634" spans="9:52" s="180" customFormat="1" x14ac:dyDescent="0.25">
      <c r="I26634" s="203"/>
      <c r="AZ26634" s="115"/>
    </row>
    <row r="26635" spans="9:52" s="180" customFormat="1" x14ac:dyDescent="0.25">
      <c r="I26635" s="203"/>
      <c r="AZ26635" s="115"/>
    </row>
    <row r="26636" spans="9:52" s="180" customFormat="1" x14ac:dyDescent="0.25">
      <c r="I26636" s="203"/>
      <c r="AZ26636" s="115"/>
    </row>
    <row r="26637" spans="9:52" s="180" customFormat="1" x14ac:dyDescent="0.25">
      <c r="I26637" s="203"/>
      <c r="AZ26637" s="115"/>
    </row>
    <row r="26638" spans="9:52" s="180" customFormat="1" x14ac:dyDescent="0.25">
      <c r="I26638" s="203"/>
      <c r="AZ26638" s="115"/>
    </row>
    <row r="26639" spans="9:52" s="180" customFormat="1" x14ac:dyDescent="0.25">
      <c r="I26639" s="203"/>
      <c r="AZ26639" s="115"/>
    </row>
    <row r="26640" spans="9:52" s="180" customFormat="1" x14ac:dyDescent="0.25">
      <c r="I26640" s="203"/>
      <c r="AZ26640" s="115"/>
    </row>
    <row r="26641" spans="9:52" s="180" customFormat="1" x14ac:dyDescent="0.25">
      <c r="I26641" s="203"/>
      <c r="AZ26641" s="115"/>
    </row>
    <row r="26642" spans="9:52" s="180" customFormat="1" x14ac:dyDescent="0.25">
      <c r="I26642" s="203"/>
      <c r="AZ26642" s="115"/>
    </row>
    <row r="26643" spans="9:52" s="180" customFormat="1" x14ac:dyDescent="0.25">
      <c r="I26643" s="203"/>
      <c r="AZ26643" s="115"/>
    </row>
    <row r="26644" spans="9:52" s="180" customFormat="1" x14ac:dyDescent="0.25">
      <c r="I26644" s="203"/>
      <c r="AZ26644" s="115"/>
    </row>
    <row r="26645" spans="9:52" s="180" customFormat="1" x14ac:dyDescent="0.25">
      <c r="I26645" s="203"/>
      <c r="AZ26645" s="115"/>
    </row>
    <row r="26646" spans="9:52" s="180" customFormat="1" x14ac:dyDescent="0.25">
      <c r="I26646" s="203"/>
      <c r="AZ26646" s="115"/>
    </row>
    <row r="26647" spans="9:52" s="180" customFormat="1" x14ac:dyDescent="0.25">
      <c r="I26647" s="203"/>
      <c r="AZ26647" s="115"/>
    </row>
    <row r="26648" spans="9:52" s="180" customFormat="1" x14ac:dyDescent="0.25">
      <c r="I26648" s="203"/>
      <c r="AZ26648" s="115"/>
    </row>
    <row r="26649" spans="9:52" s="180" customFormat="1" x14ac:dyDescent="0.25">
      <c r="I26649" s="203"/>
      <c r="AZ26649" s="115"/>
    </row>
    <row r="26650" spans="9:52" s="180" customFormat="1" x14ac:dyDescent="0.25">
      <c r="I26650" s="203"/>
      <c r="AZ26650" s="115"/>
    </row>
    <row r="26651" spans="9:52" s="180" customFormat="1" x14ac:dyDescent="0.25">
      <c r="I26651" s="203"/>
      <c r="AZ26651" s="115"/>
    </row>
    <row r="26652" spans="9:52" s="180" customFormat="1" x14ac:dyDescent="0.25">
      <c r="I26652" s="203"/>
      <c r="AZ26652" s="115"/>
    </row>
    <row r="26653" spans="9:52" s="180" customFormat="1" x14ac:dyDescent="0.25">
      <c r="I26653" s="203"/>
      <c r="AZ26653" s="115"/>
    </row>
    <row r="26654" spans="9:52" s="180" customFormat="1" x14ac:dyDescent="0.25">
      <c r="I26654" s="203"/>
      <c r="AZ26654" s="115"/>
    </row>
    <row r="26655" spans="9:52" s="180" customFormat="1" x14ac:dyDescent="0.25">
      <c r="I26655" s="203"/>
      <c r="AZ26655" s="115"/>
    </row>
    <row r="26656" spans="9:52" s="180" customFormat="1" x14ac:dyDescent="0.25">
      <c r="I26656" s="203"/>
      <c r="AZ26656" s="115"/>
    </row>
    <row r="26657" spans="9:52" s="180" customFormat="1" x14ac:dyDescent="0.25">
      <c r="I26657" s="203"/>
      <c r="AZ26657" s="115"/>
    </row>
    <row r="26658" spans="9:52" s="180" customFormat="1" x14ac:dyDescent="0.25">
      <c r="I26658" s="203"/>
      <c r="AZ26658" s="115"/>
    </row>
    <row r="26659" spans="9:52" s="180" customFormat="1" x14ac:dyDescent="0.25">
      <c r="I26659" s="203"/>
      <c r="AZ26659" s="115"/>
    </row>
    <row r="26660" spans="9:52" s="180" customFormat="1" x14ac:dyDescent="0.25">
      <c r="I26660" s="203"/>
      <c r="AZ26660" s="115"/>
    </row>
    <row r="26661" spans="9:52" s="180" customFormat="1" x14ac:dyDescent="0.25">
      <c r="I26661" s="203"/>
      <c r="AZ26661" s="115"/>
    </row>
    <row r="26662" spans="9:52" s="180" customFormat="1" x14ac:dyDescent="0.25">
      <c r="I26662" s="203"/>
      <c r="AZ26662" s="115"/>
    </row>
    <row r="26663" spans="9:52" s="180" customFormat="1" x14ac:dyDescent="0.25">
      <c r="I26663" s="203"/>
      <c r="AZ26663" s="115"/>
    </row>
    <row r="26664" spans="9:52" s="180" customFormat="1" x14ac:dyDescent="0.25">
      <c r="I26664" s="203"/>
      <c r="AZ26664" s="115"/>
    </row>
    <row r="26665" spans="9:52" s="180" customFormat="1" x14ac:dyDescent="0.25">
      <c r="I26665" s="203"/>
      <c r="AZ26665" s="115"/>
    </row>
    <row r="26666" spans="9:52" s="180" customFormat="1" x14ac:dyDescent="0.25">
      <c r="I26666" s="203"/>
      <c r="AZ26666" s="115"/>
    </row>
    <row r="26667" spans="9:52" s="180" customFormat="1" x14ac:dyDescent="0.25">
      <c r="I26667" s="203"/>
      <c r="AZ26667" s="115"/>
    </row>
    <row r="26668" spans="9:52" s="180" customFormat="1" x14ac:dyDescent="0.25">
      <c r="I26668" s="203"/>
      <c r="AZ26668" s="115"/>
    </row>
    <row r="26669" spans="9:52" s="180" customFormat="1" x14ac:dyDescent="0.25">
      <c r="I26669" s="203"/>
      <c r="AZ26669" s="115"/>
    </row>
    <row r="26670" spans="9:52" s="180" customFormat="1" x14ac:dyDescent="0.25">
      <c r="I26670" s="203"/>
      <c r="AZ26670" s="115"/>
    </row>
    <row r="26671" spans="9:52" s="180" customFormat="1" x14ac:dyDescent="0.25">
      <c r="I26671" s="203"/>
      <c r="AZ26671" s="115"/>
    </row>
    <row r="26672" spans="9:52" s="180" customFormat="1" x14ac:dyDescent="0.25">
      <c r="I26672" s="203"/>
      <c r="AZ26672" s="115"/>
    </row>
    <row r="26673" spans="9:52" s="180" customFormat="1" x14ac:dyDescent="0.25">
      <c r="I26673" s="203"/>
      <c r="AZ26673" s="115"/>
    </row>
    <row r="26674" spans="9:52" s="180" customFormat="1" x14ac:dyDescent="0.25">
      <c r="I26674" s="203"/>
      <c r="AZ26674" s="115"/>
    </row>
    <row r="26675" spans="9:52" s="180" customFormat="1" x14ac:dyDescent="0.25">
      <c r="I26675" s="203"/>
      <c r="AZ26675" s="115"/>
    </row>
    <row r="26676" spans="9:52" s="180" customFormat="1" x14ac:dyDescent="0.25">
      <c r="I26676" s="203"/>
      <c r="AZ26676" s="115"/>
    </row>
    <row r="26677" spans="9:52" s="180" customFormat="1" x14ac:dyDescent="0.25">
      <c r="I26677" s="203"/>
      <c r="AZ26677" s="115"/>
    </row>
    <row r="26678" spans="9:52" s="180" customFormat="1" x14ac:dyDescent="0.25">
      <c r="I26678" s="203"/>
      <c r="AZ26678" s="115"/>
    </row>
    <row r="26679" spans="9:52" s="180" customFormat="1" x14ac:dyDescent="0.25">
      <c r="I26679" s="203"/>
      <c r="AZ26679" s="115"/>
    </row>
    <row r="26680" spans="9:52" s="180" customFormat="1" x14ac:dyDescent="0.25">
      <c r="I26680" s="203"/>
      <c r="AZ26680" s="115"/>
    </row>
    <row r="26681" spans="9:52" s="180" customFormat="1" x14ac:dyDescent="0.25">
      <c r="I26681" s="203"/>
      <c r="AZ26681" s="115"/>
    </row>
    <row r="26682" spans="9:52" s="180" customFormat="1" x14ac:dyDescent="0.25">
      <c r="I26682" s="203"/>
      <c r="AZ26682" s="115"/>
    </row>
    <row r="26683" spans="9:52" s="180" customFormat="1" x14ac:dyDescent="0.25">
      <c r="I26683" s="203"/>
      <c r="AZ26683" s="115"/>
    </row>
    <row r="26684" spans="9:52" s="180" customFormat="1" x14ac:dyDescent="0.25">
      <c r="I26684" s="203"/>
      <c r="AZ26684" s="115"/>
    </row>
    <row r="26685" spans="9:52" s="180" customFormat="1" x14ac:dyDescent="0.25">
      <c r="I26685" s="203"/>
      <c r="AZ26685" s="115"/>
    </row>
    <row r="26686" spans="9:52" s="180" customFormat="1" x14ac:dyDescent="0.25">
      <c r="I26686" s="203"/>
      <c r="AZ26686" s="115"/>
    </row>
    <row r="26687" spans="9:52" s="180" customFormat="1" x14ac:dyDescent="0.25">
      <c r="I26687" s="203"/>
      <c r="AZ26687" s="115"/>
    </row>
    <row r="26688" spans="9:52" s="180" customFormat="1" x14ac:dyDescent="0.25">
      <c r="I26688" s="203"/>
      <c r="AZ26688" s="115"/>
    </row>
    <row r="26689" spans="9:52" s="180" customFormat="1" x14ac:dyDescent="0.25">
      <c r="I26689" s="203"/>
      <c r="AZ26689" s="115"/>
    </row>
    <row r="26690" spans="9:52" s="180" customFormat="1" x14ac:dyDescent="0.25">
      <c r="I26690" s="203"/>
      <c r="AZ26690" s="115"/>
    </row>
    <row r="26691" spans="9:52" s="180" customFormat="1" x14ac:dyDescent="0.25">
      <c r="I26691" s="203"/>
      <c r="AZ26691" s="115"/>
    </row>
    <row r="26692" spans="9:52" s="180" customFormat="1" x14ac:dyDescent="0.25">
      <c r="I26692" s="203"/>
      <c r="AZ26692" s="115"/>
    </row>
    <row r="26693" spans="9:52" s="180" customFormat="1" x14ac:dyDescent="0.25">
      <c r="I26693" s="203"/>
      <c r="AZ26693" s="115"/>
    </row>
    <row r="26694" spans="9:52" s="180" customFormat="1" x14ac:dyDescent="0.25">
      <c r="I26694" s="203"/>
      <c r="AZ26694" s="115"/>
    </row>
    <row r="26695" spans="9:52" s="180" customFormat="1" x14ac:dyDescent="0.25">
      <c r="I26695" s="203"/>
      <c r="AZ26695" s="115"/>
    </row>
    <row r="26696" spans="9:52" s="180" customFormat="1" x14ac:dyDescent="0.25">
      <c r="I26696" s="203"/>
      <c r="AZ26696" s="115"/>
    </row>
    <row r="26697" spans="9:52" s="180" customFormat="1" x14ac:dyDescent="0.25">
      <c r="I26697" s="203"/>
      <c r="AZ26697" s="115"/>
    </row>
    <row r="26698" spans="9:52" s="180" customFormat="1" x14ac:dyDescent="0.25">
      <c r="I26698" s="203"/>
      <c r="AZ26698" s="115"/>
    </row>
    <row r="26699" spans="9:52" s="180" customFormat="1" x14ac:dyDescent="0.25">
      <c r="I26699" s="203"/>
      <c r="AZ26699" s="115"/>
    </row>
    <row r="26700" spans="9:52" s="180" customFormat="1" x14ac:dyDescent="0.25">
      <c r="I26700" s="203"/>
      <c r="AZ26700" s="115"/>
    </row>
    <row r="26701" spans="9:52" s="180" customFormat="1" x14ac:dyDescent="0.25">
      <c r="I26701" s="203"/>
      <c r="AZ26701" s="115"/>
    </row>
    <row r="26702" spans="9:52" s="180" customFormat="1" x14ac:dyDescent="0.25">
      <c r="I26702" s="203"/>
      <c r="AZ26702" s="115"/>
    </row>
    <row r="26703" spans="9:52" s="180" customFormat="1" x14ac:dyDescent="0.25">
      <c r="I26703" s="203"/>
      <c r="AZ26703" s="115"/>
    </row>
    <row r="26704" spans="9:52" s="180" customFormat="1" x14ac:dyDescent="0.25">
      <c r="I26704" s="203"/>
      <c r="AZ26704" s="115"/>
    </row>
    <row r="26705" spans="9:52" s="180" customFormat="1" x14ac:dyDescent="0.25">
      <c r="I26705" s="203"/>
      <c r="AZ26705" s="115"/>
    </row>
    <row r="26706" spans="9:52" s="180" customFormat="1" x14ac:dyDescent="0.25">
      <c r="I26706" s="203"/>
      <c r="AZ26706" s="115"/>
    </row>
    <row r="26707" spans="9:52" s="180" customFormat="1" x14ac:dyDescent="0.25">
      <c r="I26707" s="203"/>
      <c r="AZ26707" s="115"/>
    </row>
    <row r="26708" spans="9:52" s="180" customFormat="1" x14ac:dyDescent="0.25">
      <c r="I26708" s="203"/>
      <c r="AZ26708" s="115"/>
    </row>
    <row r="26709" spans="9:52" s="180" customFormat="1" x14ac:dyDescent="0.25">
      <c r="I26709" s="203"/>
      <c r="AZ26709" s="115"/>
    </row>
    <row r="26710" spans="9:52" s="180" customFormat="1" x14ac:dyDescent="0.25">
      <c r="I26710" s="203"/>
      <c r="AZ26710" s="115"/>
    </row>
    <row r="26711" spans="9:52" s="180" customFormat="1" x14ac:dyDescent="0.25">
      <c r="I26711" s="203"/>
      <c r="AZ26711" s="115"/>
    </row>
    <row r="26712" spans="9:52" s="180" customFormat="1" x14ac:dyDescent="0.25">
      <c r="I26712" s="203"/>
      <c r="AZ26712" s="115"/>
    </row>
    <row r="26713" spans="9:52" s="180" customFormat="1" x14ac:dyDescent="0.25">
      <c r="I26713" s="203"/>
      <c r="AZ26713" s="115"/>
    </row>
    <row r="26714" spans="9:52" s="180" customFormat="1" x14ac:dyDescent="0.25">
      <c r="I26714" s="203"/>
      <c r="AZ26714" s="115"/>
    </row>
    <row r="26715" spans="9:52" s="180" customFormat="1" x14ac:dyDescent="0.25">
      <c r="I26715" s="203"/>
      <c r="AZ26715" s="115"/>
    </row>
    <row r="26716" spans="9:52" s="180" customFormat="1" x14ac:dyDescent="0.25">
      <c r="I26716" s="203"/>
      <c r="AZ26716" s="115"/>
    </row>
    <row r="26717" spans="9:52" s="180" customFormat="1" x14ac:dyDescent="0.25">
      <c r="I26717" s="203"/>
      <c r="AZ26717" s="115"/>
    </row>
    <row r="26718" spans="9:52" s="180" customFormat="1" x14ac:dyDescent="0.25">
      <c r="I26718" s="203"/>
      <c r="AZ26718" s="115"/>
    </row>
    <row r="26719" spans="9:52" s="180" customFormat="1" x14ac:dyDescent="0.25">
      <c r="I26719" s="203"/>
      <c r="AZ26719" s="115"/>
    </row>
    <row r="26720" spans="9:52" s="180" customFormat="1" x14ac:dyDescent="0.25">
      <c r="I26720" s="203"/>
      <c r="AZ26720" s="115"/>
    </row>
    <row r="26721" spans="9:52" s="180" customFormat="1" x14ac:dyDescent="0.25">
      <c r="I26721" s="203"/>
      <c r="AZ26721" s="115"/>
    </row>
    <row r="26722" spans="9:52" s="180" customFormat="1" x14ac:dyDescent="0.25">
      <c r="I26722" s="203"/>
      <c r="AZ26722" s="115"/>
    </row>
    <row r="26723" spans="9:52" s="180" customFormat="1" x14ac:dyDescent="0.25">
      <c r="I26723" s="203"/>
      <c r="AZ26723" s="115"/>
    </row>
    <row r="26724" spans="9:52" s="180" customFormat="1" x14ac:dyDescent="0.25">
      <c r="I26724" s="203"/>
      <c r="AZ26724" s="115"/>
    </row>
    <row r="26725" spans="9:52" s="180" customFormat="1" x14ac:dyDescent="0.25">
      <c r="I26725" s="203"/>
      <c r="AZ26725" s="115"/>
    </row>
    <row r="26726" spans="9:52" s="180" customFormat="1" x14ac:dyDescent="0.25">
      <c r="I26726" s="203"/>
      <c r="AZ26726" s="115"/>
    </row>
    <row r="26727" spans="9:52" s="180" customFormat="1" x14ac:dyDescent="0.25">
      <c r="I26727" s="203"/>
      <c r="AZ26727" s="115"/>
    </row>
    <row r="26728" spans="9:52" s="180" customFormat="1" x14ac:dyDescent="0.25">
      <c r="I26728" s="203"/>
      <c r="AZ26728" s="115"/>
    </row>
    <row r="26729" spans="9:52" s="180" customFormat="1" x14ac:dyDescent="0.25">
      <c r="I26729" s="203"/>
      <c r="AZ26729" s="115"/>
    </row>
    <row r="26730" spans="9:52" s="180" customFormat="1" x14ac:dyDescent="0.25">
      <c r="I26730" s="203"/>
      <c r="AZ26730" s="115"/>
    </row>
    <row r="26731" spans="9:52" s="180" customFormat="1" x14ac:dyDescent="0.25">
      <c r="I26731" s="203"/>
      <c r="AZ26731" s="115"/>
    </row>
    <row r="26732" spans="9:52" s="180" customFormat="1" x14ac:dyDescent="0.25">
      <c r="I26732" s="203"/>
      <c r="AZ26732" s="115"/>
    </row>
    <row r="26733" spans="9:52" s="180" customFormat="1" x14ac:dyDescent="0.25">
      <c r="I26733" s="203"/>
      <c r="AZ26733" s="115"/>
    </row>
    <row r="26734" spans="9:52" s="180" customFormat="1" x14ac:dyDescent="0.25">
      <c r="I26734" s="203"/>
      <c r="AZ26734" s="115"/>
    </row>
    <row r="26735" spans="9:52" s="180" customFormat="1" x14ac:dyDescent="0.25">
      <c r="I26735" s="203"/>
      <c r="AZ26735" s="115"/>
    </row>
    <row r="26736" spans="9:52" s="180" customFormat="1" x14ac:dyDescent="0.25">
      <c r="I26736" s="203"/>
      <c r="AZ26736" s="115"/>
    </row>
    <row r="26737" spans="9:52" s="180" customFormat="1" x14ac:dyDescent="0.25">
      <c r="I26737" s="203"/>
      <c r="AZ26737" s="115"/>
    </row>
    <row r="26738" spans="9:52" s="180" customFormat="1" x14ac:dyDescent="0.25">
      <c r="I26738" s="203"/>
      <c r="AZ26738" s="115"/>
    </row>
    <row r="26739" spans="9:52" s="180" customFormat="1" x14ac:dyDescent="0.25">
      <c r="I26739" s="203"/>
      <c r="AZ26739" s="115"/>
    </row>
    <row r="26740" spans="9:52" s="180" customFormat="1" x14ac:dyDescent="0.25">
      <c r="I26740" s="203"/>
      <c r="AZ26740" s="115"/>
    </row>
    <row r="26741" spans="9:52" s="180" customFormat="1" x14ac:dyDescent="0.25">
      <c r="I26741" s="203"/>
      <c r="AZ26741" s="115"/>
    </row>
    <row r="26742" spans="9:52" s="180" customFormat="1" x14ac:dyDescent="0.25">
      <c r="I26742" s="203"/>
      <c r="AZ26742" s="115"/>
    </row>
    <row r="26743" spans="9:52" s="180" customFormat="1" x14ac:dyDescent="0.25">
      <c r="I26743" s="203"/>
      <c r="AZ26743" s="115"/>
    </row>
    <row r="26744" spans="9:52" s="180" customFormat="1" x14ac:dyDescent="0.25">
      <c r="I26744" s="203"/>
      <c r="AZ26744" s="115"/>
    </row>
    <row r="26745" spans="9:52" s="180" customFormat="1" x14ac:dyDescent="0.25">
      <c r="I26745" s="203"/>
      <c r="AZ26745" s="115"/>
    </row>
    <row r="26746" spans="9:52" s="180" customFormat="1" x14ac:dyDescent="0.25">
      <c r="I26746" s="203"/>
      <c r="AZ26746" s="115"/>
    </row>
    <row r="26747" spans="9:52" s="180" customFormat="1" x14ac:dyDescent="0.25">
      <c r="I26747" s="203"/>
      <c r="AZ26747" s="115"/>
    </row>
    <row r="26748" spans="9:52" s="180" customFormat="1" x14ac:dyDescent="0.25">
      <c r="I26748" s="203"/>
      <c r="AZ26748" s="115"/>
    </row>
    <row r="26749" spans="9:52" s="180" customFormat="1" x14ac:dyDescent="0.25">
      <c r="I26749" s="203"/>
      <c r="AZ26749" s="115"/>
    </row>
    <row r="26750" spans="9:52" s="180" customFormat="1" x14ac:dyDescent="0.25">
      <c r="I26750" s="203"/>
      <c r="AZ26750" s="115"/>
    </row>
    <row r="26751" spans="9:52" s="180" customFormat="1" x14ac:dyDescent="0.25">
      <c r="I26751" s="203"/>
      <c r="AZ26751" s="115"/>
    </row>
    <row r="26752" spans="9:52" s="180" customFormat="1" x14ac:dyDescent="0.25">
      <c r="I26752" s="203"/>
      <c r="AZ26752" s="115"/>
    </row>
    <row r="26753" spans="9:52" s="180" customFormat="1" x14ac:dyDescent="0.25">
      <c r="I26753" s="203"/>
      <c r="AZ26753" s="115"/>
    </row>
    <row r="26754" spans="9:52" s="180" customFormat="1" x14ac:dyDescent="0.25">
      <c r="I26754" s="203"/>
      <c r="AZ26754" s="115"/>
    </row>
    <row r="26755" spans="9:52" s="180" customFormat="1" x14ac:dyDescent="0.25">
      <c r="I26755" s="203"/>
      <c r="AZ26755" s="115"/>
    </row>
    <row r="26756" spans="9:52" s="180" customFormat="1" x14ac:dyDescent="0.25">
      <c r="I26756" s="203"/>
      <c r="AZ26756" s="115"/>
    </row>
    <row r="26757" spans="9:52" s="180" customFormat="1" x14ac:dyDescent="0.25">
      <c r="I26757" s="203"/>
      <c r="AZ26757" s="115"/>
    </row>
    <row r="26758" spans="9:52" s="180" customFormat="1" x14ac:dyDescent="0.25">
      <c r="I26758" s="203"/>
      <c r="AZ26758" s="115"/>
    </row>
    <row r="26759" spans="9:52" s="180" customFormat="1" x14ac:dyDescent="0.25">
      <c r="I26759" s="203"/>
      <c r="AZ26759" s="115"/>
    </row>
    <row r="26760" spans="9:52" s="180" customFormat="1" x14ac:dyDescent="0.25">
      <c r="I26760" s="203"/>
      <c r="AZ26760" s="115"/>
    </row>
    <row r="26761" spans="9:52" s="180" customFormat="1" x14ac:dyDescent="0.25">
      <c r="I26761" s="203"/>
      <c r="AZ26761" s="115"/>
    </row>
    <row r="26762" spans="9:52" s="180" customFormat="1" x14ac:dyDescent="0.25">
      <c r="I26762" s="203"/>
      <c r="AZ26762" s="115"/>
    </row>
    <row r="26763" spans="9:52" s="180" customFormat="1" x14ac:dyDescent="0.25">
      <c r="I26763" s="203"/>
      <c r="AZ26763" s="115"/>
    </row>
    <row r="26764" spans="9:52" s="180" customFormat="1" x14ac:dyDescent="0.25">
      <c r="I26764" s="203"/>
      <c r="AZ26764" s="115"/>
    </row>
    <row r="26765" spans="9:52" s="180" customFormat="1" x14ac:dyDescent="0.25">
      <c r="I26765" s="203"/>
      <c r="AZ26765" s="115"/>
    </row>
    <row r="26766" spans="9:52" s="180" customFormat="1" x14ac:dyDescent="0.25">
      <c r="I26766" s="203"/>
      <c r="AZ26766" s="115"/>
    </row>
    <row r="26767" spans="9:52" s="180" customFormat="1" x14ac:dyDescent="0.25">
      <c r="I26767" s="203"/>
      <c r="AZ26767" s="115"/>
    </row>
    <row r="26768" spans="9:52" s="180" customFormat="1" x14ac:dyDescent="0.25">
      <c r="I26768" s="203"/>
      <c r="AZ26768" s="115"/>
    </row>
    <row r="26769" spans="9:52" s="180" customFormat="1" x14ac:dyDescent="0.25">
      <c r="I26769" s="203"/>
      <c r="AZ26769" s="115"/>
    </row>
    <row r="26770" spans="9:52" s="180" customFormat="1" x14ac:dyDescent="0.25">
      <c r="I26770" s="203"/>
      <c r="AZ26770" s="115"/>
    </row>
    <row r="26771" spans="9:52" s="180" customFormat="1" x14ac:dyDescent="0.25">
      <c r="I26771" s="203"/>
      <c r="AZ26771" s="115"/>
    </row>
    <row r="26772" spans="9:52" s="180" customFormat="1" x14ac:dyDescent="0.25">
      <c r="I26772" s="203"/>
      <c r="AZ26772" s="115"/>
    </row>
    <row r="26773" spans="9:52" s="180" customFormat="1" x14ac:dyDescent="0.25">
      <c r="I26773" s="203"/>
      <c r="AZ26773" s="115"/>
    </row>
    <row r="26774" spans="9:52" s="180" customFormat="1" x14ac:dyDescent="0.25">
      <c r="I26774" s="203"/>
      <c r="AZ26774" s="115"/>
    </row>
    <row r="26775" spans="9:52" s="180" customFormat="1" x14ac:dyDescent="0.25">
      <c r="I26775" s="203"/>
      <c r="AZ26775" s="115"/>
    </row>
    <row r="26776" spans="9:52" s="180" customFormat="1" x14ac:dyDescent="0.25">
      <c r="I26776" s="203"/>
      <c r="AZ26776" s="115"/>
    </row>
    <row r="26777" spans="9:52" s="180" customFormat="1" x14ac:dyDescent="0.25">
      <c r="I26777" s="203"/>
      <c r="AZ26777" s="115"/>
    </row>
    <row r="26778" spans="9:52" s="180" customFormat="1" x14ac:dyDescent="0.25">
      <c r="I26778" s="203"/>
      <c r="AZ26778" s="115"/>
    </row>
    <row r="26779" spans="9:52" s="180" customFormat="1" x14ac:dyDescent="0.25">
      <c r="I26779" s="203"/>
      <c r="AZ26779" s="115"/>
    </row>
    <row r="26780" spans="9:52" s="180" customFormat="1" x14ac:dyDescent="0.25">
      <c r="I26780" s="203"/>
      <c r="AZ26780" s="115"/>
    </row>
    <row r="26781" spans="9:52" s="180" customFormat="1" x14ac:dyDescent="0.25">
      <c r="I26781" s="203"/>
      <c r="AZ26781" s="115"/>
    </row>
    <row r="26782" spans="9:52" s="180" customFormat="1" x14ac:dyDescent="0.25">
      <c r="I26782" s="203"/>
      <c r="AZ26782" s="115"/>
    </row>
    <row r="26783" spans="9:52" s="180" customFormat="1" x14ac:dyDescent="0.25">
      <c r="I26783" s="203"/>
      <c r="AZ26783" s="115"/>
    </row>
    <row r="26784" spans="9:52" s="180" customFormat="1" x14ac:dyDescent="0.25">
      <c r="I26784" s="203"/>
      <c r="AZ26784" s="115"/>
    </row>
    <row r="26785" spans="9:52" s="180" customFormat="1" x14ac:dyDescent="0.25">
      <c r="I26785" s="203"/>
      <c r="AZ26785" s="115"/>
    </row>
    <row r="26786" spans="9:52" s="180" customFormat="1" x14ac:dyDescent="0.25">
      <c r="I26786" s="203"/>
      <c r="AZ26786" s="115"/>
    </row>
    <row r="26787" spans="9:52" s="180" customFormat="1" x14ac:dyDescent="0.25">
      <c r="I26787" s="203"/>
      <c r="AZ26787" s="115"/>
    </row>
    <row r="26788" spans="9:52" s="180" customFormat="1" x14ac:dyDescent="0.25">
      <c r="I26788" s="203"/>
      <c r="AZ26788" s="115"/>
    </row>
    <row r="26789" spans="9:52" s="180" customFormat="1" x14ac:dyDescent="0.25">
      <c r="I26789" s="203"/>
      <c r="AZ26789" s="115"/>
    </row>
    <row r="26790" spans="9:52" s="180" customFormat="1" x14ac:dyDescent="0.25">
      <c r="I26790" s="203"/>
      <c r="AZ26790" s="115"/>
    </row>
    <row r="26791" spans="9:52" s="180" customFormat="1" x14ac:dyDescent="0.25">
      <c r="I26791" s="203"/>
      <c r="AZ26791" s="115"/>
    </row>
    <row r="26792" spans="9:52" s="180" customFormat="1" x14ac:dyDescent="0.25">
      <c r="I26792" s="203"/>
      <c r="AZ26792" s="115"/>
    </row>
    <row r="26793" spans="9:52" s="180" customFormat="1" x14ac:dyDescent="0.25">
      <c r="I26793" s="203"/>
      <c r="AZ26793" s="115"/>
    </row>
    <row r="26794" spans="9:52" s="180" customFormat="1" x14ac:dyDescent="0.25">
      <c r="I26794" s="203"/>
      <c r="AZ26794" s="115"/>
    </row>
    <row r="26795" spans="9:52" s="180" customFormat="1" x14ac:dyDescent="0.25">
      <c r="I26795" s="203"/>
      <c r="AZ26795" s="115"/>
    </row>
    <row r="26796" spans="9:52" s="180" customFormat="1" x14ac:dyDescent="0.25">
      <c r="I26796" s="203"/>
      <c r="AZ26796" s="115"/>
    </row>
    <row r="26797" spans="9:52" s="180" customFormat="1" x14ac:dyDescent="0.25">
      <c r="I26797" s="203"/>
      <c r="AZ26797" s="115"/>
    </row>
    <row r="26798" spans="9:52" s="180" customFormat="1" x14ac:dyDescent="0.25">
      <c r="I26798" s="203"/>
      <c r="AZ26798" s="115"/>
    </row>
    <row r="26799" spans="9:52" s="180" customFormat="1" x14ac:dyDescent="0.25">
      <c r="I26799" s="203"/>
      <c r="AZ26799" s="115"/>
    </row>
    <row r="26800" spans="9:52" s="180" customFormat="1" x14ac:dyDescent="0.25">
      <c r="I26800" s="203"/>
      <c r="AZ26800" s="115"/>
    </row>
    <row r="26801" spans="9:52" s="180" customFormat="1" x14ac:dyDescent="0.25">
      <c r="I26801" s="203"/>
      <c r="AZ26801" s="115"/>
    </row>
    <row r="26802" spans="9:52" s="180" customFormat="1" x14ac:dyDescent="0.25">
      <c r="I26802" s="203"/>
      <c r="AZ26802" s="115"/>
    </row>
    <row r="26803" spans="9:52" s="180" customFormat="1" x14ac:dyDescent="0.25">
      <c r="I26803" s="203"/>
      <c r="AZ26803" s="115"/>
    </row>
    <row r="26804" spans="9:52" s="180" customFormat="1" x14ac:dyDescent="0.25">
      <c r="I26804" s="203"/>
      <c r="AZ26804" s="115"/>
    </row>
    <row r="26805" spans="9:52" s="180" customFormat="1" x14ac:dyDescent="0.25">
      <c r="I26805" s="203"/>
      <c r="AZ26805" s="115"/>
    </row>
    <row r="26806" spans="9:52" s="180" customFormat="1" x14ac:dyDescent="0.25">
      <c r="I26806" s="203"/>
      <c r="AZ26806" s="115"/>
    </row>
    <row r="26807" spans="9:52" s="180" customFormat="1" x14ac:dyDescent="0.25">
      <c r="I26807" s="203"/>
      <c r="AZ26807" s="115"/>
    </row>
    <row r="26808" spans="9:52" s="180" customFormat="1" x14ac:dyDescent="0.25">
      <c r="I26808" s="203"/>
      <c r="AZ26808" s="115"/>
    </row>
    <row r="26809" spans="9:52" s="180" customFormat="1" x14ac:dyDescent="0.25">
      <c r="I26809" s="203"/>
      <c r="AZ26809" s="115"/>
    </row>
    <row r="26810" spans="9:52" s="180" customFormat="1" x14ac:dyDescent="0.25">
      <c r="I26810" s="203"/>
      <c r="AZ26810" s="115"/>
    </row>
    <row r="26811" spans="9:52" s="180" customFormat="1" x14ac:dyDescent="0.25">
      <c r="I26811" s="203"/>
      <c r="AZ26811" s="115"/>
    </row>
    <row r="26812" spans="9:52" s="180" customFormat="1" x14ac:dyDescent="0.25">
      <c r="I26812" s="203"/>
      <c r="AZ26812" s="115"/>
    </row>
    <row r="26813" spans="9:52" s="180" customFormat="1" x14ac:dyDescent="0.25">
      <c r="I26813" s="203"/>
      <c r="AZ26813" s="115"/>
    </row>
    <row r="26814" spans="9:52" s="180" customFormat="1" x14ac:dyDescent="0.25">
      <c r="I26814" s="203"/>
      <c r="AZ26814" s="115"/>
    </row>
    <row r="26815" spans="9:52" s="180" customFormat="1" x14ac:dyDescent="0.25">
      <c r="I26815" s="203"/>
      <c r="AZ26815" s="115"/>
    </row>
    <row r="26816" spans="9:52" s="180" customFormat="1" x14ac:dyDescent="0.25">
      <c r="I26816" s="203"/>
      <c r="AZ26816" s="115"/>
    </row>
    <row r="26817" spans="9:52" s="180" customFormat="1" x14ac:dyDescent="0.25">
      <c r="I26817" s="203"/>
      <c r="AZ26817" s="115"/>
    </row>
    <row r="26818" spans="9:52" s="180" customFormat="1" x14ac:dyDescent="0.25">
      <c r="I26818" s="203"/>
      <c r="AZ26818" s="115"/>
    </row>
    <row r="26819" spans="9:52" s="180" customFormat="1" x14ac:dyDescent="0.25">
      <c r="I26819" s="203"/>
      <c r="AZ26819" s="115"/>
    </row>
    <row r="26820" spans="9:52" s="180" customFormat="1" x14ac:dyDescent="0.25">
      <c r="I26820" s="203"/>
      <c r="AZ26820" s="115"/>
    </row>
    <row r="26821" spans="9:52" s="180" customFormat="1" x14ac:dyDescent="0.25">
      <c r="I26821" s="203"/>
      <c r="AZ26821" s="115"/>
    </row>
    <row r="26822" spans="9:52" s="180" customFormat="1" x14ac:dyDescent="0.25">
      <c r="I26822" s="203"/>
      <c r="AZ26822" s="115"/>
    </row>
    <row r="26823" spans="9:52" s="180" customFormat="1" x14ac:dyDescent="0.25">
      <c r="I26823" s="203"/>
      <c r="AZ26823" s="115"/>
    </row>
    <row r="26824" spans="9:52" s="180" customFormat="1" x14ac:dyDescent="0.25">
      <c r="I26824" s="203"/>
      <c r="AZ26824" s="115"/>
    </row>
    <row r="26825" spans="9:52" s="180" customFormat="1" x14ac:dyDescent="0.25">
      <c r="I26825" s="203"/>
      <c r="AZ26825" s="115"/>
    </row>
    <row r="26826" spans="9:52" s="180" customFormat="1" x14ac:dyDescent="0.25">
      <c r="I26826" s="203"/>
      <c r="AZ26826" s="115"/>
    </row>
    <row r="26827" spans="9:52" s="180" customFormat="1" x14ac:dyDescent="0.25">
      <c r="I26827" s="203"/>
      <c r="AZ26827" s="115"/>
    </row>
    <row r="26828" spans="9:52" s="180" customFormat="1" x14ac:dyDescent="0.25">
      <c r="I26828" s="203"/>
      <c r="AZ26828" s="115"/>
    </row>
    <row r="26829" spans="9:52" s="180" customFormat="1" x14ac:dyDescent="0.25">
      <c r="I26829" s="203"/>
      <c r="AZ26829" s="115"/>
    </row>
    <row r="26830" spans="9:52" s="180" customFormat="1" x14ac:dyDescent="0.25">
      <c r="I26830" s="203"/>
      <c r="AZ26830" s="115"/>
    </row>
    <row r="26831" spans="9:52" s="180" customFormat="1" x14ac:dyDescent="0.25">
      <c r="I26831" s="203"/>
      <c r="AZ26831" s="115"/>
    </row>
    <row r="26832" spans="9:52" s="180" customFormat="1" x14ac:dyDescent="0.25">
      <c r="I26832" s="203"/>
      <c r="AZ26832" s="115"/>
    </row>
    <row r="26833" spans="9:52" s="180" customFormat="1" x14ac:dyDescent="0.25">
      <c r="I26833" s="203"/>
      <c r="AZ26833" s="115"/>
    </row>
    <row r="26834" spans="9:52" s="180" customFormat="1" x14ac:dyDescent="0.25">
      <c r="I26834" s="203"/>
      <c r="AZ26834" s="115"/>
    </row>
    <row r="26835" spans="9:52" s="180" customFormat="1" x14ac:dyDescent="0.25">
      <c r="I26835" s="203"/>
      <c r="AZ26835" s="115"/>
    </row>
    <row r="26836" spans="9:52" s="180" customFormat="1" x14ac:dyDescent="0.25">
      <c r="I26836" s="203"/>
      <c r="AZ26836" s="115"/>
    </row>
    <row r="26837" spans="9:52" s="180" customFormat="1" x14ac:dyDescent="0.25">
      <c r="I26837" s="203"/>
      <c r="AZ26837" s="115"/>
    </row>
    <row r="26838" spans="9:52" s="180" customFormat="1" x14ac:dyDescent="0.25">
      <c r="I26838" s="203"/>
      <c r="AZ26838" s="115"/>
    </row>
    <row r="26839" spans="9:52" s="180" customFormat="1" x14ac:dyDescent="0.25">
      <c r="I26839" s="203"/>
      <c r="AZ26839" s="115"/>
    </row>
    <row r="26840" spans="9:52" s="180" customFormat="1" x14ac:dyDescent="0.25">
      <c r="I26840" s="203"/>
      <c r="AZ26840" s="115"/>
    </row>
    <row r="26841" spans="9:52" s="180" customFormat="1" x14ac:dyDescent="0.25">
      <c r="I26841" s="203"/>
      <c r="AZ26841" s="115"/>
    </row>
    <row r="26842" spans="9:52" s="180" customFormat="1" x14ac:dyDescent="0.25">
      <c r="I26842" s="203"/>
      <c r="AZ26842" s="115"/>
    </row>
    <row r="26843" spans="9:52" s="180" customFormat="1" x14ac:dyDescent="0.25">
      <c r="I26843" s="203"/>
      <c r="AZ26843" s="115"/>
    </row>
    <row r="26844" spans="9:52" s="180" customFormat="1" x14ac:dyDescent="0.25">
      <c r="I26844" s="203"/>
      <c r="AZ26844" s="115"/>
    </row>
    <row r="26845" spans="9:52" s="180" customFormat="1" x14ac:dyDescent="0.25">
      <c r="I26845" s="203"/>
      <c r="AZ26845" s="115"/>
    </row>
    <row r="26846" spans="9:52" s="180" customFormat="1" x14ac:dyDescent="0.25">
      <c r="I26846" s="203"/>
      <c r="AZ26846" s="115"/>
    </row>
    <row r="26847" spans="9:52" s="180" customFormat="1" x14ac:dyDescent="0.25">
      <c r="I26847" s="203"/>
      <c r="AZ26847" s="115"/>
    </row>
    <row r="26848" spans="9:52" s="180" customFormat="1" x14ac:dyDescent="0.25">
      <c r="I26848" s="203"/>
      <c r="AZ26848" s="115"/>
    </row>
    <row r="26849" spans="9:52" s="180" customFormat="1" x14ac:dyDescent="0.25">
      <c r="I26849" s="203"/>
      <c r="AZ26849" s="115"/>
    </row>
    <row r="26850" spans="9:52" s="180" customFormat="1" x14ac:dyDescent="0.25">
      <c r="I26850" s="203"/>
      <c r="AZ26850" s="115"/>
    </row>
    <row r="26851" spans="9:52" s="180" customFormat="1" x14ac:dyDescent="0.25">
      <c r="I26851" s="203"/>
      <c r="AZ26851" s="115"/>
    </row>
    <row r="26852" spans="9:52" s="180" customFormat="1" x14ac:dyDescent="0.25">
      <c r="I26852" s="203"/>
      <c r="AZ26852" s="115"/>
    </row>
    <row r="26853" spans="9:52" s="180" customFormat="1" x14ac:dyDescent="0.25">
      <c r="I26853" s="203"/>
      <c r="AZ26853" s="115"/>
    </row>
    <row r="26854" spans="9:52" s="180" customFormat="1" x14ac:dyDescent="0.25">
      <c r="I26854" s="203"/>
      <c r="AZ26854" s="115"/>
    </row>
    <row r="26855" spans="9:52" s="180" customFormat="1" x14ac:dyDescent="0.25">
      <c r="I26855" s="203"/>
      <c r="AZ26855" s="115"/>
    </row>
    <row r="26856" spans="9:52" s="180" customFormat="1" x14ac:dyDescent="0.25">
      <c r="I26856" s="203"/>
      <c r="AZ26856" s="115"/>
    </row>
    <row r="26857" spans="9:52" s="180" customFormat="1" x14ac:dyDescent="0.25">
      <c r="I26857" s="203"/>
      <c r="AZ26857" s="115"/>
    </row>
    <row r="26858" spans="9:52" s="180" customFormat="1" x14ac:dyDescent="0.25">
      <c r="I26858" s="203"/>
      <c r="AZ26858" s="115"/>
    </row>
    <row r="26859" spans="9:52" s="180" customFormat="1" x14ac:dyDescent="0.25">
      <c r="I26859" s="203"/>
      <c r="AZ26859" s="115"/>
    </row>
    <row r="26860" spans="9:52" s="180" customFormat="1" x14ac:dyDescent="0.25">
      <c r="I26860" s="203"/>
      <c r="AZ26860" s="115"/>
    </row>
    <row r="26861" spans="9:52" s="180" customFormat="1" x14ac:dyDescent="0.25">
      <c r="I26861" s="203"/>
      <c r="AZ26861" s="115"/>
    </row>
    <row r="26862" spans="9:52" s="180" customFormat="1" x14ac:dyDescent="0.25">
      <c r="I26862" s="203"/>
      <c r="AZ26862" s="115"/>
    </row>
    <row r="26863" spans="9:52" s="180" customFormat="1" x14ac:dyDescent="0.25">
      <c r="I26863" s="203"/>
      <c r="AZ26863" s="115"/>
    </row>
    <row r="26864" spans="9:52" s="180" customFormat="1" x14ac:dyDescent="0.25">
      <c r="I26864" s="203"/>
      <c r="AZ26864" s="115"/>
    </row>
    <row r="26865" spans="9:52" s="180" customFormat="1" x14ac:dyDescent="0.25">
      <c r="I26865" s="203"/>
      <c r="AZ26865" s="115"/>
    </row>
    <row r="26866" spans="9:52" s="180" customFormat="1" x14ac:dyDescent="0.25">
      <c r="I26866" s="203"/>
      <c r="AZ26866" s="115"/>
    </row>
    <row r="26867" spans="9:52" s="180" customFormat="1" x14ac:dyDescent="0.25">
      <c r="I26867" s="203"/>
      <c r="AZ26867" s="115"/>
    </row>
    <row r="26868" spans="9:52" s="180" customFormat="1" x14ac:dyDescent="0.25">
      <c r="I26868" s="203"/>
      <c r="AZ26868" s="115"/>
    </row>
    <row r="26869" spans="9:52" s="180" customFormat="1" x14ac:dyDescent="0.25">
      <c r="I26869" s="203"/>
      <c r="AZ26869" s="115"/>
    </row>
    <row r="26870" spans="9:52" s="180" customFormat="1" x14ac:dyDescent="0.25">
      <c r="I26870" s="203"/>
      <c r="AZ26870" s="115"/>
    </row>
    <row r="26871" spans="9:52" s="180" customFormat="1" x14ac:dyDescent="0.25">
      <c r="I26871" s="203"/>
      <c r="AZ26871" s="115"/>
    </row>
    <row r="26872" spans="9:52" s="180" customFormat="1" x14ac:dyDescent="0.25">
      <c r="I26872" s="203"/>
      <c r="AZ26872" s="115"/>
    </row>
    <row r="26873" spans="9:52" s="180" customFormat="1" x14ac:dyDescent="0.25">
      <c r="I26873" s="203"/>
      <c r="AZ26873" s="115"/>
    </row>
    <row r="26874" spans="9:52" s="180" customFormat="1" x14ac:dyDescent="0.25">
      <c r="I26874" s="203"/>
      <c r="AZ26874" s="115"/>
    </row>
    <row r="26875" spans="9:52" s="180" customFormat="1" x14ac:dyDescent="0.25">
      <c r="I26875" s="203"/>
      <c r="AZ26875" s="115"/>
    </row>
    <row r="26876" spans="9:52" s="180" customFormat="1" x14ac:dyDescent="0.25">
      <c r="I26876" s="203"/>
      <c r="AZ26876" s="115"/>
    </row>
    <row r="26877" spans="9:52" s="180" customFormat="1" x14ac:dyDescent="0.25">
      <c r="I26877" s="203"/>
      <c r="AZ26877" s="115"/>
    </row>
    <row r="26878" spans="9:52" s="180" customFormat="1" x14ac:dyDescent="0.25">
      <c r="I26878" s="203"/>
      <c r="AZ26878" s="115"/>
    </row>
    <row r="26879" spans="9:52" s="180" customFormat="1" x14ac:dyDescent="0.25">
      <c r="I26879" s="203"/>
      <c r="AZ26879" s="115"/>
    </row>
    <row r="26880" spans="9:52" s="180" customFormat="1" x14ac:dyDescent="0.25">
      <c r="I26880" s="203"/>
      <c r="AZ26880" s="115"/>
    </row>
    <row r="26881" spans="9:52" s="180" customFormat="1" x14ac:dyDescent="0.25">
      <c r="I26881" s="203"/>
      <c r="AZ26881" s="115"/>
    </row>
    <row r="26882" spans="9:52" s="180" customFormat="1" x14ac:dyDescent="0.25">
      <c r="I26882" s="203"/>
      <c r="AZ26882" s="115"/>
    </row>
    <row r="26883" spans="9:52" s="180" customFormat="1" x14ac:dyDescent="0.25">
      <c r="I26883" s="203"/>
      <c r="AZ26883" s="115"/>
    </row>
    <row r="26884" spans="9:52" s="180" customFormat="1" x14ac:dyDescent="0.25">
      <c r="I26884" s="203"/>
      <c r="AZ26884" s="115"/>
    </row>
    <row r="26885" spans="9:52" s="180" customFormat="1" x14ac:dyDescent="0.25">
      <c r="I26885" s="203"/>
      <c r="AZ26885" s="115"/>
    </row>
    <row r="26886" spans="9:52" s="180" customFormat="1" x14ac:dyDescent="0.25">
      <c r="I26886" s="203"/>
      <c r="AZ26886" s="115"/>
    </row>
    <row r="26887" spans="9:52" s="180" customFormat="1" x14ac:dyDescent="0.25">
      <c r="I26887" s="203"/>
      <c r="AZ26887" s="115"/>
    </row>
    <row r="26888" spans="9:52" s="180" customFormat="1" x14ac:dyDescent="0.25">
      <c r="I26888" s="203"/>
      <c r="AZ26888" s="115"/>
    </row>
    <row r="26889" spans="9:52" s="180" customFormat="1" x14ac:dyDescent="0.25">
      <c r="I26889" s="203"/>
      <c r="AZ26889" s="115"/>
    </row>
    <row r="26890" spans="9:52" s="180" customFormat="1" x14ac:dyDescent="0.25">
      <c r="I26890" s="203"/>
      <c r="AZ26890" s="115"/>
    </row>
    <row r="26891" spans="9:52" s="180" customFormat="1" x14ac:dyDescent="0.25">
      <c r="I26891" s="203"/>
      <c r="AZ26891" s="115"/>
    </row>
    <row r="26892" spans="9:52" s="180" customFormat="1" x14ac:dyDescent="0.25">
      <c r="I26892" s="203"/>
      <c r="AZ26892" s="115"/>
    </row>
    <row r="26893" spans="9:52" s="180" customFormat="1" x14ac:dyDescent="0.25">
      <c r="I26893" s="203"/>
      <c r="AZ26893" s="115"/>
    </row>
    <row r="26894" spans="9:52" s="180" customFormat="1" x14ac:dyDescent="0.25">
      <c r="I26894" s="203"/>
      <c r="AZ26894" s="115"/>
    </row>
    <row r="26895" spans="9:52" s="180" customFormat="1" x14ac:dyDescent="0.25">
      <c r="I26895" s="203"/>
      <c r="AZ26895" s="115"/>
    </row>
    <row r="26896" spans="9:52" s="180" customFormat="1" x14ac:dyDescent="0.25">
      <c r="I26896" s="203"/>
      <c r="AZ26896" s="115"/>
    </row>
    <row r="26897" spans="9:52" s="180" customFormat="1" x14ac:dyDescent="0.25">
      <c r="I26897" s="203"/>
      <c r="AZ26897" s="115"/>
    </row>
    <row r="26898" spans="9:52" s="180" customFormat="1" x14ac:dyDescent="0.25">
      <c r="I26898" s="203"/>
      <c r="AZ26898" s="115"/>
    </row>
    <row r="26899" spans="9:52" s="180" customFormat="1" x14ac:dyDescent="0.25">
      <c r="I26899" s="203"/>
      <c r="AZ26899" s="115"/>
    </row>
    <row r="26900" spans="9:52" s="180" customFormat="1" x14ac:dyDescent="0.25">
      <c r="I26900" s="203"/>
      <c r="AZ26900" s="115"/>
    </row>
    <row r="26901" spans="9:52" s="180" customFormat="1" x14ac:dyDescent="0.25">
      <c r="I26901" s="203"/>
      <c r="AZ26901" s="115"/>
    </row>
    <row r="26902" spans="9:52" s="180" customFormat="1" x14ac:dyDescent="0.25">
      <c r="I26902" s="203"/>
      <c r="AZ26902" s="115"/>
    </row>
    <row r="26903" spans="9:52" s="180" customFormat="1" x14ac:dyDescent="0.25">
      <c r="I26903" s="203"/>
      <c r="AZ26903" s="115"/>
    </row>
    <row r="26904" spans="9:52" s="180" customFormat="1" x14ac:dyDescent="0.25">
      <c r="I26904" s="203"/>
      <c r="AZ26904" s="115"/>
    </row>
    <row r="26905" spans="9:52" s="180" customFormat="1" x14ac:dyDescent="0.25">
      <c r="I26905" s="203"/>
      <c r="AZ26905" s="115"/>
    </row>
    <row r="26906" spans="9:52" s="180" customFormat="1" x14ac:dyDescent="0.25">
      <c r="I26906" s="203"/>
      <c r="AZ26906" s="115"/>
    </row>
    <row r="26907" spans="9:52" s="180" customFormat="1" x14ac:dyDescent="0.25">
      <c r="I26907" s="203"/>
      <c r="AZ26907" s="115"/>
    </row>
    <row r="26908" spans="9:52" s="180" customFormat="1" x14ac:dyDescent="0.25">
      <c r="I26908" s="203"/>
      <c r="AZ26908" s="115"/>
    </row>
    <row r="26909" spans="9:52" s="180" customFormat="1" x14ac:dyDescent="0.25">
      <c r="I26909" s="203"/>
      <c r="AZ26909" s="115"/>
    </row>
    <row r="26910" spans="9:52" s="180" customFormat="1" x14ac:dyDescent="0.25">
      <c r="I26910" s="203"/>
      <c r="AZ26910" s="115"/>
    </row>
    <row r="26911" spans="9:52" s="180" customFormat="1" x14ac:dyDescent="0.25">
      <c r="I26911" s="203"/>
      <c r="AZ26911" s="115"/>
    </row>
    <row r="26912" spans="9:52" s="180" customFormat="1" x14ac:dyDescent="0.25">
      <c r="I26912" s="203"/>
      <c r="AZ26912" s="115"/>
    </row>
    <row r="26913" spans="9:52" s="180" customFormat="1" x14ac:dyDescent="0.25">
      <c r="I26913" s="203"/>
      <c r="AZ26913" s="115"/>
    </row>
    <row r="26914" spans="9:52" s="180" customFormat="1" x14ac:dyDescent="0.25">
      <c r="I26914" s="203"/>
      <c r="AZ26914" s="115"/>
    </row>
    <row r="26915" spans="9:52" s="180" customFormat="1" x14ac:dyDescent="0.25">
      <c r="I26915" s="203"/>
      <c r="AZ26915" s="115"/>
    </row>
    <row r="26916" spans="9:52" s="180" customFormat="1" x14ac:dyDescent="0.25">
      <c r="I26916" s="203"/>
      <c r="AZ26916" s="115"/>
    </row>
    <row r="26917" spans="9:52" s="180" customFormat="1" x14ac:dyDescent="0.25">
      <c r="I26917" s="203"/>
      <c r="AZ26917" s="115"/>
    </row>
    <row r="26918" spans="9:52" s="180" customFormat="1" x14ac:dyDescent="0.25">
      <c r="I26918" s="203"/>
      <c r="AZ26918" s="115"/>
    </row>
    <row r="26919" spans="9:52" s="180" customFormat="1" x14ac:dyDescent="0.25">
      <c r="I26919" s="203"/>
      <c r="AZ26919" s="115"/>
    </row>
    <row r="26920" spans="9:52" s="180" customFormat="1" x14ac:dyDescent="0.25">
      <c r="I26920" s="203"/>
      <c r="AZ26920" s="115"/>
    </row>
    <row r="26921" spans="9:52" s="180" customFormat="1" x14ac:dyDescent="0.25">
      <c r="I26921" s="203"/>
      <c r="AZ26921" s="115"/>
    </row>
    <row r="26922" spans="9:52" s="180" customFormat="1" x14ac:dyDescent="0.25">
      <c r="I26922" s="203"/>
      <c r="AZ26922" s="115"/>
    </row>
    <row r="26923" spans="9:52" s="180" customFormat="1" x14ac:dyDescent="0.25">
      <c r="I26923" s="203"/>
      <c r="AZ26923" s="115"/>
    </row>
    <row r="26924" spans="9:52" s="180" customFormat="1" x14ac:dyDescent="0.25">
      <c r="I26924" s="203"/>
      <c r="AZ26924" s="115"/>
    </row>
    <row r="26925" spans="9:52" s="180" customFormat="1" x14ac:dyDescent="0.25">
      <c r="I26925" s="203"/>
      <c r="AZ26925" s="115"/>
    </row>
    <row r="26926" spans="9:52" s="180" customFormat="1" x14ac:dyDescent="0.25">
      <c r="I26926" s="203"/>
      <c r="AZ26926" s="115"/>
    </row>
    <row r="26927" spans="9:52" s="180" customFormat="1" x14ac:dyDescent="0.25">
      <c r="I26927" s="203"/>
      <c r="AZ26927" s="115"/>
    </row>
    <row r="26928" spans="9:52" s="180" customFormat="1" x14ac:dyDescent="0.25">
      <c r="I26928" s="203"/>
      <c r="AZ26928" s="115"/>
    </row>
    <row r="26929" spans="9:52" s="180" customFormat="1" x14ac:dyDescent="0.25">
      <c r="I26929" s="203"/>
      <c r="AZ26929" s="115"/>
    </row>
    <row r="26930" spans="9:52" s="180" customFormat="1" x14ac:dyDescent="0.25">
      <c r="I26930" s="203"/>
      <c r="AZ26930" s="115"/>
    </row>
    <row r="26931" spans="9:52" s="180" customFormat="1" x14ac:dyDescent="0.25">
      <c r="I26931" s="203"/>
      <c r="AZ26931" s="115"/>
    </row>
    <row r="26932" spans="9:52" s="180" customFormat="1" x14ac:dyDescent="0.25">
      <c r="I26932" s="203"/>
      <c r="AZ26932" s="115"/>
    </row>
    <row r="26933" spans="9:52" s="180" customFormat="1" x14ac:dyDescent="0.25">
      <c r="I26933" s="203"/>
      <c r="AZ26933" s="115"/>
    </row>
    <row r="26934" spans="9:52" s="180" customFormat="1" x14ac:dyDescent="0.25">
      <c r="I26934" s="203"/>
      <c r="AZ26934" s="115"/>
    </row>
    <row r="26935" spans="9:52" s="180" customFormat="1" x14ac:dyDescent="0.25">
      <c r="I26935" s="203"/>
      <c r="AZ26935" s="115"/>
    </row>
    <row r="26936" spans="9:52" s="180" customFormat="1" x14ac:dyDescent="0.25">
      <c r="I26936" s="203"/>
      <c r="AZ26936" s="115"/>
    </row>
    <row r="26937" spans="9:52" s="180" customFormat="1" x14ac:dyDescent="0.25">
      <c r="I26937" s="203"/>
      <c r="AZ26937" s="115"/>
    </row>
    <row r="26938" spans="9:52" s="180" customFormat="1" x14ac:dyDescent="0.25">
      <c r="I26938" s="203"/>
      <c r="AZ26938" s="115"/>
    </row>
    <row r="26939" spans="9:52" s="180" customFormat="1" x14ac:dyDescent="0.25">
      <c r="I26939" s="203"/>
      <c r="AZ26939" s="115"/>
    </row>
    <row r="26940" spans="9:52" s="180" customFormat="1" x14ac:dyDescent="0.25">
      <c r="I26940" s="203"/>
      <c r="AZ26940" s="115"/>
    </row>
    <row r="26941" spans="9:52" s="180" customFormat="1" x14ac:dyDescent="0.25">
      <c r="I26941" s="203"/>
      <c r="AZ26941" s="115"/>
    </row>
    <row r="26942" spans="9:52" s="180" customFormat="1" x14ac:dyDescent="0.25">
      <c r="I26942" s="203"/>
      <c r="AZ26942" s="115"/>
    </row>
    <row r="26943" spans="9:52" s="180" customFormat="1" x14ac:dyDescent="0.25">
      <c r="I26943" s="203"/>
      <c r="AZ26943" s="115"/>
    </row>
    <row r="26944" spans="9:52" s="180" customFormat="1" x14ac:dyDescent="0.25">
      <c r="I26944" s="203"/>
      <c r="AZ26944" s="115"/>
    </row>
    <row r="26945" spans="9:52" s="180" customFormat="1" x14ac:dyDescent="0.25">
      <c r="I26945" s="203"/>
      <c r="AZ26945" s="115"/>
    </row>
    <row r="26946" spans="9:52" s="180" customFormat="1" x14ac:dyDescent="0.25">
      <c r="I26946" s="203"/>
      <c r="AZ26946" s="115"/>
    </row>
    <row r="26947" spans="9:52" s="180" customFormat="1" x14ac:dyDescent="0.25">
      <c r="I26947" s="203"/>
      <c r="AZ26947" s="115"/>
    </row>
    <row r="26948" spans="9:52" s="180" customFormat="1" x14ac:dyDescent="0.25">
      <c r="I26948" s="203"/>
      <c r="AZ26948" s="115"/>
    </row>
    <row r="26949" spans="9:52" s="180" customFormat="1" x14ac:dyDescent="0.25">
      <c r="I26949" s="203"/>
      <c r="AZ26949" s="115"/>
    </row>
    <row r="26950" spans="9:52" s="180" customFormat="1" x14ac:dyDescent="0.25">
      <c r="I26950" s="203"/>
      <c r="AZ26950" s="115"/>
    </row>
    <row r="26951" spans="9:52" s="180" customFormat="1" x14ac:dyDescent="0.25">
      <c r="I26951" s="203"/>
      <c r="AZ26951" s="115"/>
    </row>
    <row r="26952" spans="9:52" s="180" customFormat="1" x14ac:dyDescent="0.25">
      <c r="I26952" s="203"/>
      <c r="AZ26952" s="115"/>
    </row>
    <row r="26953" spans="9:52" s="180" customFormat="1" x14ac:dyDescent="0.25">
      <c r="I26953" s="203"/>
      <c r="AZ26953" s="115"/>
    </row>
    <row r="26954" spans="9:52" s="180" customFormat="1" x14ac:dyDescent="0.25">
      <c r="I26954" s="203"/>
      <c r="AZ26954" s="115"/>
    </row>
    <row r="26955" spans="9:52" s="180" customFormat="1" x14ac:dyDescent="0.25">
      <c r="I26955" s="203"/>
      <c r="AZ26955" s="115"/>
    </row>
    <row r="26956" spans="9:52" s="180" customFormat="1" x14ac:dyDescent="0.25">
      <c r="I26956" s="203"/>
      <c r="AZ26956" s="115"/>
    </row>
    <row r="26957" spans="9:52" s="180" customFormat="1" x14ac:dyDescent="0.25">
      <c r="I26957" s="203"/>
      <c r="AZ26957" s="115"/>
    </row>
    <row r="26958" spans="9:52" s="180" customFormat="1" x14ac:dyDescent="0.25">
      <c r="I26958" s="203"/>
      <c r="AZ26958" s="115"/>
    </row>
    <row r="26959" spans="9:52" s="180" customFormat="1" x14ac:dyDescent="0.25">
      <c r="I26959" s="203"/>
      <c r="AZ26959" s="115"/>
    </row>
    <row r="26960" spans="9:52" s="180" customFormat="1" x14ac:dyDescent="0.25">
      <c r="I26960" s="203"/>
      <c r="AZ26960" s="115"/>
    </row>
    <row r="26961" spans="9:52" s="180" customFormat="1" x14ac:dyDescent="0.25">
      <c r="I26961" s="203"/>
      <c r="AZ26961" s="115"/>
    </row>
    <row r="26962" spans="9:52" s="180" customFormat="1" x14ac:dyDescent="0.25">
      <c r="I26962" s="203"/>
      <c r="AZ26962" s="115"/>
    </row>
    <row r="26963" spans="9:52" s="180" customFormat="1" x14ac:dyDescent="0.25">
      <c r="I26963" s="203"/>
      <c r="AZ26963" s="115"/>
    </row>
    <row r="26964" spans="9:52" s="180" customFormat="1" x14ac:dyDescent="0.25">
      <c r="I26964" s="203"/>
      <c r="AZ26964" s="115"/>
    </row>
    <row r="26965" spans="9:52" s="180" customFormat="1" x14ac:dyDescent="0.25">
      <c r="I26965" s="203"/>
      <c r="AZ26965" s="115"/>
    </row>
    <row r="26966" spans="9:52" s="180" customFormat="1" x14ac:dyDescent="0.25">
      <c r="I26966" s="203"/>
      <c r="AZ26966" s="115"/>
    </row>
    <row r="26967" spans="9:52" s="180" customFormat="1" x14ac:dyDescent="0.25">
      <c r="I26967" s="203"/>
      <c r="AZ26967" s="115"/>
    </row>
    <row r="26968" spans="9:52" s="180" customFormat="1" x14ac:dyDescent="0.25">
      <c r="I26968" s="203"/>
      <c r="AZ26968" s="115"/>
    </row>
    <row r="26969" spans="9:52" s="180" customFormat="1" x14ac:dyDescent="0.25">
      <c r="I26969" s="203"/>
      <c r="AZ26969" s="115"/>
    </row>
    <row r="26970" spans="9:52" s="180" customFormat="1" x14ac:dyDescent="0.25">
      <c r="I26970" s="203"/>
      <c r="AZ26970" s="115"/>
    </row>
    <row r="26971" spans="9:52" s="180" customFormat="1" x14ac:dyDescent="0.25">
      <c r="I26971" s="203"/>
      <c r="AZ26971" s="115"/>
    </row>
    <row r="26972" spans="9:52" s="180" customFormat="1" x14ac:dyDescent="0.25">
      <c r="I26972" s="203"/>
      <c r="AZ26972" s="115"/>
    </row>
    <row r="26973" spans="9:52" s="180" customFormat="1" x14ac:dyDescent="0.25">
      <c r="I26973" s="203"/>
      <c r="AZ26973" s="115"/>
    </row>
    <row r="26974" spans="9:52" s="180" customFormat="1" x14ac:dyDescent="0.25">
      <c r="I26974" s="203"/>
      <c r="AZ26974" s="115"/>
    </row>
    <row r="26975" spans="9:52" s="180" customFormat="1" x14ac:dyDescent="0.25">
      <c r="I26975" s="203"/>
      <c r="AZ26975" s="115"/>
    </row>
    <row r="26976" spans="9:52" s="180" customFormat="1" x14ac:dyDescent="0.25">
      <c r="I26976" s="203"/>
      <c r="AZ26976" s="115"/>
    </row>
    <row r="26977" spans="9:52" s="180" customFormat="1" x14ac:dyDescent="0.25">
      <c r="I26977" s="203"/>
      <c r="AZ26977" s="115"/>
    </row>
    <row r="26978" spans="9:52" s="180" customFormat="1" x14ac:dyDescent="0.25">
      <c r="I26978" s="203"/>
      <c r="AZ26978" s="115"/>
    </row>
    <row r="26979" spans="9:52" s="180" customFormat="1" x14ac:dyDescent="0.25">
      <c r="I26979" s="203"/>
      <c r="AZ26979" s="115"/>
    </row>
    <row r="26980" spans="9:52" s="180" customFormat="1" x14ac:dyDescent="0.25">
      <c r="I26980" s="203"/>
      <c r="AZ26980" s="115"/>
    </row>
    <row r="26981" spans="9:52" s="180" customFormat="1" x14ac:dyDescent="0.25">
      <c r="I26981" s="203"/>
      <c r="AZ26981" s="115"/>
    </row>
    <row r="26982" spans="9:52" s="180" customFormat="1" x14ac:dyDescent="0.25">
      <c r="I26982" s="203"/>
      <c r="AZ26982" s="115"/>
    </row>
    <row r="26983" spans="9:52" s="180" customFormat="1" x14ac:dyDescent="0.25">
      <c r="I26983" s="203"/>
      <c r="AZ26983" s="115"/>
    </row>
    <row r="26984" spans="9:52" s="180" customFormat="1" x14ac:dyDescent="0.25">
      <c r="I26984" s="203"/>
      <c r="AZ26984" s="115"/>
    </row>
    <row r="26985" spans="9:52" s="180" customFormat="1" x14ac:dyDescent="0.25">
      <c r="I26985" s="203"/>
      <c r="AZ26985" s="115"/>
    </row>
    <row r="26986" spans="9:52" s="180" customFormat="1" x14ac:dyDescent="0.25">
      <c r="I26986" s="203"/>
      <c r="AZ26986" s="115"/>
    </row>
    <row r="26987" spans="9:52" s="180" customFormat="1" x14ac:dyDescent="0.25">
      <c r="I26987" s="203"/>
      <c r="AZ26987" s="115"/>
    </row>
    <row r="26988" spans="9:52" s="180" customFormat="1" x14ac:dyDescent="0.25">
      <c r="I26988" s="203"/>
      <c r="AZ26988" s="115"/>
    </row>
    <row r="26989" spans="9:52" s="180" customFormat="1" x14ac:dyDescent="0.25">
      <c r="I26989" s="203"/>
      <c r="AZ26989" s="115"/>
    </row>
    <row r="26990" spans="9:52" s="180" customFormat="1" x14ac:dyDescent="0.25">
      <c r="I26990" s="203"/>
      <c r="AZ26990" s="115"/>
    </row>
    <row r="26991" spans="9:52" s="180" customFormat="1" x14ac:dyDescent="0.25">
      <c r="I26991" s="203"/>
      <c r="AZ26991" s="115"/>
    </row>
    <row r="26992" spans="9:52" s="180" customFormat="1" x14ac:dyDescent="0.25">
      <c r="I26992" s="203"/>
      <c r="AZ26992" s="115"/>
    </row>
    <row r="26993" spans="9:52" s="180" customFormat="1" x14ac:dyDescent="0.25">
      <c r="I26993" s="203"/>
      <c r="AZ26993" s="115"/>
    </row>
    <row r="26994" spans="9:52" s="180" customFormat="1" x14ac:dyDescent="0.25">
      <c r="I26994" s="203"/>
      <c r="AZ26994" s="115"/>
    </row>
    <row r="26995" spans="9:52" s="180" customFormat="1" x14ac:dyDescent="0.25">
      <c r="I26995" s="203"/>
      <c r="AZ26995" s="115"/>
    </row>
    <row r="26996" spans="9:52" s="180" customFormat="1" x14ac:dyDescent="0.25">
      <c r="I26996" s="203"/>
      <c r="AZ26996" s="115"/>
    </row>
    <row r="26997" spans="9:52" s="180" customFormat="1" x14ac:dyDescent="0.25">
      <c r="I26997" s="203"/>
      <c r="AZ26997" s="115"/>
    </row>
    <row r="26998" spans="9:52" s="180" customFormat="1" x14ac:dyDescent="0.25">
      <c r="I26998" s="203"/>
      <c r="AZ26998" s="115"/>
    </row>
    <row r="26999" spans="9:52" s="180" customFormat="1" x14ac:dyDescent="0.25">
      <c r="I26999" s="203"/>
      <c r="AZ26999" s="115"/>
    </row>
    <row r="27000" spans="9:52" s="180" customFormat="1" x14ac:dyDescent="0.25">
      <c r="I27000" s="203"/>
      <c r="AZ27000" s="115"/>
    </row>
    <row r="27001" spans="9:52" s="180" customFormat="1" x14ac:dyDescent="0.25">
      <c r="I27001" s="203"/>
      <c r="AZ27001" s="115"/>
    </row>
    <row r="27002" spans="9:52" s="180" customFormat="1" x14ac:dyDescent="0.25">
      <c r="I27002" s="203"/>
      <c r="AZ27002" s="115"/>
    </row>
    <row r="27003" spans="9:52" s="180" customFormat="1" x14ac:dyDescent="0.25">
      <c r="I27003" s="203"/>
      <c r="AZ27003" s="115"/>
    </row>
    <row r="27004" spans="9:52" s="180" customFormat="1" x14ac:dyDescent="0.25">
      <c r="I27004" s="203"/>
      <c r="AZ27004" s="115"/>
    </row>
    <row r="27005" spans="9:52" s="180" customFormat="1" x14ac:dyDescent="0.25">
      <c r="I27005" s="203"/>
      <c r="AZ27005" s="115"/>
    </row>
    <row r="27006" spans="9:52" s="180" customFormat="1" x14ac:dyDescent="0.25">
      <c r="I27006" s="203"/>
      <c r="AZ27006" s="115"/>
    </row>
    <row r="27007" spans="9:52" s="180" customFormat="1" x14ac:dyDescent="0.25">
      <c r="I27007" s="203"/>
      <c r="AZ27007" s="115"/>
    </row>
    <row r="27008" spans="9:52" s="180" customFormat="1" x14ac:dyDescent="0.25">
      <c r="I27008" s="203"/>
      <c r="AZ27008" s="115"/>
    </row>
    <row r="27009" spans="9:52" s="180" customFormat="1" x14ac:dyDescent="0.25">
      <c r="I27009" s="203"/>
      <c r="AZ27009" s="115"/>
    </row>
    <row r="27010" spans="9:52" s="180" customFormat="1" x14ac:dyDescent="0.25">
      <c r="I27010" s="203"/>
      <c r="AZ27010" s="115"/>
    </row>
    <row r="27011" spans="9:52" s="180" customFormat="1" x14ac:dyDescent="0.25">
      <c r="I27011" s="203"/>
      <c r="AZ27011" s="115"/>
    </row>
    <row r="27012" spans="9:52" s="180" customFormat="1" x14ac:dyDescent="0.25">
      <c r="I27012" s="203"/>
      <c r="AZ27012" s="115"/>
    </row>
    <row r="27013" spans="9:52" s="180" customFormat="1" x14ac:dyDescent="0.25">
      <c r="I27013" s="203"/>
      <c r="AZ27013" s="115"/>
    </row>
    <row r="27014" spans="9:52" s="180" customFormat="1" x14ac:dyDescent="0.25">
      <c r="I27014" s="203"/>
      <c r="AZ27014" s="115"/>
    </row>
    <row r="27015" spans="9:52" s="180" customFormat="1" x14ac:dyDescent="0.25">
      <c r="I27015" s="203"/>
      <c r="AZ27015" s="115"/>
    </row>
    <row r="27016" spans="9:52" s="180" customFormat="1" x14ac:dyDescent="0.25">
      <c r="I27016" s="203"/>
      <c r="AZ27016" s="115"/>
    </row>
    <row r="27017" spans="9:52" s="180" customFormat="1" x14ac:dyDescent="0.25">
      <c r="I27017" s="203"/>
      <c r="AZ27017" s="115"/>
    </row>
    <row r="27018" spans="9:52" s="180" customFormat="1" x14ac:dyDescent="0.25">
      <c r="I27018" s="203"/>
      <c r="AZ27018" s="115"/>
    </row>
    <row r="27019" spans="9:52" s="180" customFormat="1" x14ac:dyDescent="0.25">
      <c r="I27019" s="203"/>
      <c r="AZ27019" s="115"/>
    </row>
    <row r="27020" spans="9:52" s="180" customFormat="1" x14ac:dyDescent="0.25">
      <c r="I27020" s="203"/>
      <c r="AZ27020" s="115"/>
    </row>
    <row r="27021" spans="9:52" s="180" customFormat="1" x14ac:dyDescent="0.25">
      <c r="I27021" s="203"/>
      <c r="AZ27021" s="115"/>
    </row>
    <row r="27022" spans="9:52" s="180" customFormat="1" x14ac:dyDescent="0.25">
      <c r="I27022" s="203"/>
      <c r="AZ27022" s="115"/>
    </row>
    <row r="27023" spans="9:52" s="180" customFormat="1" x14ac:dyDescent="0.25">
      <c r="I27023" s="203"/>
      <c r="AZ27023" s="115"/>
    </row>
    <row r="27024" spans="9:52" s="180" customFormat="1" x14ac:dyDescent="0.25">
      <c r="I27024" s="203"/>
      <c r="AZ27024" s="115"/>
    </row>
    <row r="27025" spans="9:52" s="180" customFormat="1" x14ac:dyDescent="0.25">
      <c r="I27025" s="203"/>
      <c r="AZ27025" s="115"/>
    </row>
    <row r="27026" spans="9:52" s="180" customFormat="1" x14ac:dyDescent="0.25">
      <c r="I27026" s="203"/>
      <c r="AZ27026" s="115"/>
    </row>
    <row r="27027" spans="9:52" s="180" customFormat="1" x14ac:dyDescent="0.25">
      <c r="I27027" s="203"/>
      <c r="AZ27027" s="115"/>
    </row>
    <row r="27028" spans="9:52" s="180" customFormat="1" x14ac:dyDescent="0.25">
      <c r="I27028" s="203"/>
      <c r="AZ27028" s="115"/>
    </row>
    <row r="27029" spans="9:52" s="180" customFormat="1" x14ac:dyDescent="0.25">
      <c r="I27029" s="203"/>
      <c r="AZ27029" s="115"/>
    </row>
    <row r="27030" spans="9:52" s="180" customFormat="1" x14ac:dyDescent="0.25">
      <c r="I27030" s="203"/>
      <c r="AZ27030" s="115"/>
    </row>
    <row r="27031" spans="9:52" s="180" customFormat="1" x14ac:dyDescent="0.25">
      <c r="I27031" s="203"/>
      <c r="AZ27031" s="115"/>
    </row>
    <row r="27032" spans="9:52" s="180" customFormat="1" x14ac:dyDescent="0.25">
      <c r="I27032" s="203"/>
      <c r="AZ27032" s="115"/>
    </row>
    <row r="27033" spans="9:52" s="180" customFormat="1" x14ac:dyDescent="0.25">
      <c r="I27033" s="203"/>
      <c r="AZ27033" s="115"/>
    </row>
    <row r="27034" spans="9:52" s="180" customFormat="1" x14ac:dyDescent="0.25">
      <c r="I27034" s="203"/>
      <c r="AZ27034" s="115"/>
    </row>
    <row r="27035" spans="9:52" s="180" customFormat="1" x14ac:dyDescent="0.25">
      <c r="I27035" s="203"/>
      <c r="AZ27035" s="115"/>
    </row>
    <row r="27036" spans="9:52" s="180" customFormat="1" x14ac:dyDescent="0.25">
      <c r="I27036" s="203"/>
      <c r="AZ27036" s="115"/>
    </row>
    <row r="27037" spans="9:52" s="180" customFormat="1" x14ac:dyDescent="0.25">
      <c r="I27037" s="203"/>
      <c r="AZ27037" s="115"/>
    </row>
    <row r="27038" spans="9:52" s="180" customFormat="1" x14ac:dyDescent="0.25">
      <c r="I27038" s="203"/>
      <c r="AZ27038" s="115"/>
    </row>
    <row r="27039" spans="9:52" s="180" customFormat="1" x14ac:dyDescent="0.25">
      <c r="I27039" s="203"/>
      <c r="AZ27039" s="115"/>
    </row>
    <row r="27040" spans="9:52" s="180" customFormat="1" x14ac:dyDescent="0.25">
      <c r="I27040" s="203"/>
      <c r="AZ27040" s="115"/>
    </row>
    <row r="27041" spans="9:52" s="180" customFormat="1" x14ac:dyDescent="0.25">
      <c r="I27041" s="203"/>
      <c r="AZ27041" s="115"/>
    </row>
    <row r="27042" spans="9:52" s="180" customFormat="1" x14ac:dyDescent="0.25">
      <c r="I27042" s="203"/>
      <c r="AZ27042" s="115"/>
    </row>
    <row r="27043" spans="9:52" s="180" customFormat="1" x14ac:dyDescent="0.25">
      <c r="I27043" s="203"/>
      <c r="AZ27043" s="115"/>
    </row>
    <row r="27044" spans="9:52" s="180" customFormat="1" x14ac:dyDescent="0.25">
      <c r="I27044" s="203"/>
      <c r="AZ27044" s="115"/>
    </row>
    <row r="27045" spans="9:52" s="180" customFormat="1" x14ac:dyDescent="0.25">
      <c r="I27045" s="203"/>
      <c r="AZ27045" s="115"/>
    </row>
    <row r="27046" spans="9:52" s="180" customFormat="1" x14ac:dyDescent="0.25">
      <c r="I27046" s="203"/>
      <c r="AZ27046" s="115"/>
    </row>
    <row r="27047" spans="9:52" s="180" customFormat="1" x14ac:dyDescent="0.25">
      <c r="I27047" s="203"/>
      <c r="AZ27047" s="115"/>
    </row>
    <row r="27048" spans="9:52" s="180" customFormat="1" x14ac:dyDescent="0.25">
      <c r="I27048" s="203"/>
      <c r="AZ27048" s="115"/>
    </row>
    <row r="27049" spans="9:52" s="180" customFormat="1" x14ac:dyDescent="0.25">
      <c r="I27049" s="203"/>
      <c r="AZ27049" s="115"/>
    </row>
    <row r="27050" spans="9:52" s="180" customFormat="1" x14ac:dyDescent="0.25">
      <c r="I27050" s="203"/>
      <c r="AZ27050" s="115"/>
    </row>
    <row r="27051" spans="9:52" s="180" customFormat="1" x14ac:dyDescent="0.25">
      <c r="I27051" s="203"/>
      <c r="AZ27051" s="115"/>
    </row>
    <row r="27052" spans="9:52" s="180" customFormat="1" x14ac:dyDescent="0.25">
      <c r="I27052" s="203"/>
      <c r="AZ27052" s="115"/>
    </row>
    <row r="27053" spans="9:52" s="180" customFormat="1" x14ac:dyDescent="0.25">
      <c r="I27053" s="203"/>
      <c r="AZ27053" s="115"/>
    </row>
    <row r="27054" spans="9:52" s="180" customFormat="1" x14ac:dyDescent="0.25">
      <c r="I27054" s="203"/>
      <c r="AZ27054" s="115"/>
    </row>
    <row r="27055" spans="9:52" s="180" customFormat="1" x14ac:dyDescent="0.25">
      <c r="I27055" s="203"/>
      <c r="AZ27055" s="115"/>
    </row>
    <row r="27056" spans="9:52" s="180" customFormat="1" x14ac:dyDescent="0.25">
      <c r="I27056" s="203"/>
      <c r="AZ27056" s="115"/>
    </row>
    <row r="27057" spans="9:52" s="180" customFormat="1" x14ac:dyDescent="0.25">
      <c r="I27057" s="203"/>
      <c r="AZ27057" s="115"/>
    </row>
    <row r="27058" spans="9:52" s="180" customFormat="1" x14ac:dyDescent="0.25">
      <c r="I27058" s="203"/>
      <c r="AZ27058" s="115"/>
    </row>
    <row r="27059" spans="9:52" s="180" customFormat="1" x14ac:dyDescent="0.25">
      <c r="I27059" s="203"/>
      <c r="AZ27059" s="115"/>
    </row>
    <row r="27060" spans="9:52" s="180" customFormat="1" x14ac:dyDescent="0.25">
      <c r="I27060" s="203"/>
      <c r="AZ27060" s="115"/>
    </row>
    <row r="27061" spans="9:52" s="180" customFormat="1" x14ac:dyDescent="0.25">
      <c r="I27061" s="203"/>
      <c r="AZ27061" s="115"/>
    </row>
    <row r="27062" spans="9:52" s="180" customFormat="1" x14ac:dyDescent="0.25">
      <c r="I27062" s="203"/>
      <c r="AZ27062" s="115"/>
    </row>
    <row r="27063" spans="9:52" s="180" customFormat="1" x14ac:dyDescent="0.25">
      <c r="I27063" s="203"/>
      <c r="AZ27063" s="115"/>
    </row>
    <row r="27064" spans="9:52" s="180" customFormat="1" x14ac:dyDescent="0.25">
      <c r="I27064" s="203"/>
      <c r="AZ27064" s="115"/>
    </row>
    <row r="27065" spans="9:52" s="180" customFormat="1" x14ac:dyDescent="0.25">
      <c r="I27065" s="203"/>
      <c r="AZ27065" s="115"/>
    </row>
    <row r="27066" spans="9:52" s="180" customFormat="1" x14ac:dyDescent="0.25">
      <c r="I27066" s="203"/>
      <c r="AZ27066" s="115"/>
    </row>
    <row r="27067" spans="9:52" s="180" customFormat="1" x14ac:dyDescent="0.25">
      <c r="I27067" s="203"/>
      <c r="AZ27067" s="115"/>
    </row>
    <row r="27068" spans="9:52" s="180" customFormat="1" x14ac:dyDescent="0.25">
      <c r="I27068" s="203"/>
      <c r="AZ27068" s="115"/>
    </row>
    <row r="27069" spans="9:52" s="180" customFormat="1" x14ac:dyDescent="0.25">
      <c r="I27069" s="203"/>
      <c r="AZ27069" s="115"/>
    </row>
    <row r="27070" spans="9:52" s="180" customFormat="1" x14ac:dyDescent="0.25">
      <c r="I27070" s="203"/>
      <c r="AZ27070" s="115"/>
    </row>
    <row r="27071" spans="9:52" s="180" customFormat="1" x14ac:dyDescent="0.25">
      <c r="I27071" s="203"/>
      <c r="AZ27071" s="115"/>
    </row>
    <row r="27072" spans="9:52" s="180" customFormat="1" x14ac:dyDescent="0.25">
      <c r="I27072" s="203"/>
      <c r="AZ27072" s="115"/>
    </row>
    <row r="27073" spans="9:52" s="180" customFormat="1" x14ac:dyDescent="0.25">
      <c r="I27073" s="203"/>
      <c r="AZ27073" s="115"/>
    </row>
    <row r="27074" spans="9:52" s="180" customFormat="1" x14ac:dyDescent="0.25">
      <c r="I27074" s="203"/>
      <c r="AZ27074" s="115"/>
    </row>
    <row r="27075" spans="9:52" s="180" customFormat="1" x14ac:dyDescent="0.25">
      <c r="I27075" s="203"/>
      <c r="AZ27075" s="115"/>
    </row>
    <row r="27076" spans="9:52" s="180" customFormat="1" x14ac:dyDescent="0.25">
      <c r="I27076" s="203"/>
      <c r="AZ27076" s="115"/>
    </row>
    <row r="27077" spans="9:52" s="180" customFormat="1" x14ac:dyDescent="0.25">
      <c r="I27077" s="203"/>
      <c r="AZ27077" s="115"/>
    </row>
    <row r="27078" spans="9:52" s="180" customFormat="1" x14ac:dyDescent="0.25">
      <c r="I27078" s="203"/>
      <c r="AZ27078" s="115"/>
    </row>
    <row r="27079" spans="9:52" s="180" customFormat="1" x14ac:dyDescent="0.25">
      <c r="I27079" s="203"/>
      <c r="AZ27079" s="115"/>
    </row>
    <row r="27080" spans="9:52" s="180" customFormat="1" x14ac:dyDescent="0.25">
      <c r="I27080" s="203"/>
      <c r="AZ27080" s="115"/>
    </row>
    <row r="27081" spans="9:52" s="180" customFormat="1" x14ac:dyDescent="0.25">
      <c r="I27081" s="203"/>
      <c r="AZ27081" s="115"/>
    </row>
    <row r="27082" spans="9:52" s="180" customFormat="1" x14ac:dyDescent="0.25">
      <c r="I27082" s="203"/>
      <c r="AZ27082" s="115"/>
    </row>
    <row r="27083" spans="9:52" s="180" customFormat="1" x14ac:dyDescent="0.25">
      <c r="I27083" s="203"/>
      <c r="AZ27083" s="115"/>
    </row>
    <row r="27084" spans="9:52" s="180" customFormat="1" x14ac:dyDescent="0.25">
      <c r="I27084" s="203"/>
      <c r="AZ27084" s="115"/>
    </row>
    <row r="27085" spans="9:52" s="180" customFormat="1" x14ac:dyDescent="0.25">
      <c r="I27085" s="203"/>
      <c r="AZ27085" s="115"/>
    </row>
    <row r="27086" spans="9:52" s="180" customFormat="1" x14ac:dyDescent="0.25">
      <c r="I27086" s="203"/>
      <c r="AZ27086" s="115"/>
    </row>
    <row r="27087" spans="9:52" s="180" customFormat="1" x14ac:dyDescent="0.25">
      <c r="I27087" s="203"/>
      <c r="AZ27087" s="115"/>
    </row>
    <row r="27088" spans="9:52" s="180" customFormat="1" x14ac:dyDescent="0.25">
      <c r="I27088" s="203"/>
      <c r="AZ27088" s="115"/>
    </row>
    <row r="27089" spans="9:52" s="180" customFormat="1" x14ac:dyDescent="0.25">
      <c r="I27089" s="203"/>
      <c r="AZ27089" s="115"/>
    </row>
    <row r="27090" spans="9:52" s="180" customFormat="1" x14ac:dyDescent="0.25">
      <c r="I27090" s="203"/>
      <c r="AZ27090" s="115"/>
    </row>
    <row r="27091" spans="9:52" s="180" customFormat="1" x14ac:dyDescent="0.25">
      <c r="I27091" s="203"/>
      <c r="AZ27091" s="115"/>
    </row>
    <row r="27092" spans="9:52" s="180" customFormat="1" x14ac:dyDescent="0.25">
      <c r="I27092" s="203"/>
      <c r="AZ27092" s="115"/>
    </row>
    <row r="27093" spans="9:52" s="180" customFormat="1" x14ac:dyDescent="0.25">
      <c r="I27093" s="203"/>
      <c r="AZ27093" s="115"/>
    </row>
    <row r="27094" spans="9:52" s="180" customFormat="1" x14ac:dyDescent="0.25">
      <c r="I27094" s="203"/>
      <c r="AZ27094" s="115"/>
    </row>
    <row r="27095" spans="9:52" s="180" customFormat="1" x14ac:dyDescent="0.25">
      <c r="I27095" s="203"/>
      <c r="AZ27095" s="115"/>
    </row>
    <row r="27096" spans="9:52" s="180" customFormat="1" x14ac:dyDescent="0.25">
      <c r="I27096" s="203"/>
      <c r="AZ27096" s="115"/>
    </row>
    <row r="27097" spans="9:52" s="180" customFormat="1" x14ac:dyDescent="0.25">
      <c r="I27097" s="203"/>
      <c r="AZ27097" s="115"/>
    </row>
    <row r="27098" spans="9:52" s="180" customFormat="1" x14ac:dyDescent="0.25">
      <c r="I27098" s="203"/>
      <c r="AZ27098" s="115"/>
    </row>
    <row r="27099" spans="9:52" s="180" customFormat="1" x14ac:dyDescent="0.25">
      <c r="I27099" s="203"/>
      <c r="AZ27099" s="115"/>
    </row>
    <row r="27100" spans="9:52" s="180" customFormat="1" x14ac:dyDescent="0.25">
      <c r="I27100" s="203"/>
      <c r="AZ27100" s="115"/>
    </row>
    <row r="27101" spans="9:52" s="180" customFormat="1" x14ac:dyDescent="0.25">
      <c r="I27101" s="203"/>
      <c r="AZ27101" s="115"/>
    </row>
    <row r="27102" spans="9:52" s="180" customFormat="1" x14ac:dyDescent="0.25">
      <c r="I27102" s="203"/>
      <c r="AZ27102" s="115"/>
    </row>
    <row r="27103" spans="9:52" s="180" customFormat="1" x14ac:dyDescent="0.25">
      <c r="I27103" s="203"/>
      <c r="AZ27103" s="115"/>
    </row>
    <row r="27104" spans="9:52" s="180" customFormat="1" x14ac:dyDescent="0.25">
      <c r="I27104" s="203"/>
      <c r="AZ27104" s="115"/>
    </row>
    <row r="27105" spans="9:52" s="180" customFormat="1" x14ac:dyDescent="0.25">
      <c r="I27105" s="203"/>
      <c r="AZ27105" s="115"/>
    </row>
    <row r="27106" spans="9:52" s="180" customFormat="1" x14ac:dyDescent="0.25">
      <c r="I27106" s="203"/>
      <c r="AZ27106" s="115"/>
    </row>
    <row r="27107" spans="9:52" s="180" customFormat="1" x14ac:dyDescent="0.25">
      <c r="I27107" s="203"/>
      <c r="AZ27107" s="115"/>
    </row>
    <row r="27108" spans="9:52" s="180" customFormat="1" x14ac:dyDescent="0.25">
      <c r="I27108" s="203"/>
      <c r="AZ27108" s="115"/>
    </row>
    <row r="27109" spans="9:52" s="180" customFormat="1" x14ac:dyDescent="0.25">
      <c r="I27109" s="203"/>
      <c r="AZ27109" s="115"/>
    </row>
    <row r="27110" spans="9:52" s="180" customFormat="1" x14ac:dyDescent="0.25">
      <c r="I27110" s="203"/>
      <c r="AZ27110" s="115"/>
    </row>
    <row r="27111" spans="9:52" s="180" customFormat="1" x14ac:dyDescent="0.25">
      <c r="I27111" s="203"/>
      <c r="AZ27111" s="115"/>
    </row>
    <row r="27112" spans="9:52" s="180" customFormat="1" x14ac:dyDescent="0.25">
      <c r="I27112" s="203"/>
      <c r="AZ27112" s="115"/>
    </row>
    <row r="27113" spans="9:52" s="180" customFormat="1" x14ac:dyDescent="0.25">
      <c r="I27113" s="203"/>
      <c r="AZ27113" s="115"/>
    </row>
    <row r="27114" spans="9:52" s="180" customFormat="1" x14ac:dyDescent="0.25">
      <c r="I27114" s="203"/>
      <c r="AZ27114" s="115"/>
    </row>
    <row r="27115" spans="9:52" s="180" customFormat="1" x14ac:dyDescent="0.25">
      <c r="I27115" s="203"/>
      <c r="AZ27115" s="115"/>
    </row>
    <row r="27116" spans="9:52" s="180" customFormat="1" x14ac:dyDescent="0.25">
      <c r="I27116" s="203"/>
      <c r="AZ27116" s="115"/>
    </row>
    <row r="27117" spans="9:52" s="180" customFormat="1" x14ac:dyDescent="0.25">
      <c r="I27117" s="203"/>
      <c r="AZ27117" s="115"/>
    </row>
    <row r="27118" spans="9:52" s="180" customFormat="1" x14ac:dyDescent="0.25">
      <c r="I27118" s="203"/>
      <c r="AZ27118" s="115"/>
    </row>
    <row r="27119" spans="9:52" s="180" customFormat="1" x14ac:dyDescent="0.25">
      <c r="I27119" s="203"/>
      <c r="AZ27119" s="115"/>
    </row>
    <row r="27120" spans="9:52" s="180" customFormat="1" x14ac:dyDescent="0.25">
      <c r="I27120" s="203"/>
      <c r="AZ27120" s="115"/>
    </row>
    <row r="27121" spans="9:52" s="180" customFormat="1" x14ac:dyDescent="0.25">
      <c r="I27121" s="203"/>
      <c r="AZ27121" s="115"/>
    </row>
    <row r="27122" spans="9:52" s="180" customFormat="1" x14ac:dyDescent="0.25">
      <c r="I27122" s="203"/>
      <c r="AZ27122" s="115"/>
    </row>
    <row r="27123" spans="9:52" s="180" customFormat="1" x14ac:dyDescent="0.25">
      <c r="I27123" s="203"/>
      <c r="AZ27123" s="115"/>
    </row>
    <row r="27124" spans="9:52" s="180" customFormat="1" x14ac:dyDescent="0.25">
      <c r="I27124" s="203"/>
      <c r="AZ27124" s="115"/>
    </row>
    <row r="27125" spans="9:52" s="180" customFormat="1" x14ac:dyDescent="0.25">
      <c r="I27125" s="203"/>
      <c r="AZ27125" s="115"/>
    </row>
    <row r="27126" spans="9:52" s="180" customFormat="1" x14ac:dyDescent="0.25">
      <c r="I27126" s="203"/>
      <c r="AZ27126" s="115"/>
    </row>
    <row r="27127" spans="9:52" s="180" customFormat="1" x14ac:dyDescent="0.25">
      <c r="I27127" s="203"/>
      <c r="AZ27127" s="115"/>
    </row>
    <row r="27128" spans="9:52" s="180" customFormat="1" x14ac:dyDescent="0.25">
      <c r="I27128" s="203"/>
      <c r="AZ27128" s="115"/>
    </row>
    <row r="27129" spans="9:52" s="180" customFormat="1" x14ac:dyDescent="0.25">
      <c r="I27129" s="203"/>
      <c r="AZ27129" s="115"/>
    </row>
    <row r="27130" spans="9:52" s="180" customFormat="1" x14ac:dyDescent="0.25">
      <c r="I27130" s="203"/>
      <c r="AZ27130" s="115"/>
    </row>
    <row r="27131" spans="9:52" s="180" customFormat="1" x14ac:dyDescent="0.25">
      <c r="I27131" s="203"/>
      <c r="AZ27131" s="115"/>
    </row>
    <row r="27132" spans="9:52" s="180" customFormat="1" x14ac:dyDescent="0.25">
      <c r="I27132" s="203"/>
      <c r="AZ27132" s="115"/>
    </row>
    <row r="27133" spans="9:52" s="180" customFormat="1" x14ac:dyDescent="0.25">
      <c r="I27133" s="203"/>
      <c r="AZ27133" s="115"/>
    </row>
    <row r="27134" spans="9:52" s="180" customFormat="1" x14ac:dyDescent="0.25">
      <c r="I27134" s="203"/>
      <c r="AZ27134" s="115"/>
    </row>
    <row r="27135" spans="9:52" s="180" customFormat="1" x14ac:dyDescent="0.25">
      <c r="I27135" s="203"/>
      <c r="AZ27135" s="115"/>
    </row>
    <row r="27136" spans="9:52" s="180" customFormat="1" x14ac:dyDescent="0.25">
      <c r="I27136" s="203"/>
      <c r="AZ27136" s="115"/>
    </row>
    <row r="27137" spans="9:52" s="180" customFormat="1" x14ac:dyDescent="0.25">
      <c r="I27137" s="203"/>
      <c r="AZ27137" s="115"/>
    </row>
    <row r="27138" spans="9:52" s="180" customFormat="1" x14ac:dyDescent="0.25">
      <c r="I27138" s="203"/>
      <c r="AZ27138" s="115"/>
    </row>
    <row r="27139" spans="9:52" s="180" customFormat="1" x14ac:dyDescent="0.25">
      <c r="I27139" s="203"/>
      <c r="AZ27139" s="115"/>
    </row>
    <row r="27140" spans="9:52" s="180" customFormat="1" x14ac:dyDescent="0.25">
      <c r="I27140" s="203"/>
      <c r="AZ27140" s="115"/>
    </row>
    <row r="27141" spans="9:52" s="180" customFormat="1" x14ac:dyDescent="0.25">
      <c r="I27141" s="203"/>
      <c r="AZ27141" s="115"/>
    </row>
    <row r="27142" spans="9:52" s="180" customFormat="1" x14ac:dyDescent="0.25">
      <c r="I27142" s="203"/>
      <c r="AZ27142" s="115"/>
    </row>
    <row r="27143" spans="9:52" s="180" customFormat="1" x14ac:dyDescent="0.25">
      <c r="I27143" s="203"/>
      <c r="AZ27143" s="115"/>
    </row>
    <row r="27144" spans="9:52" s="180" customFormat="1" x14ac:dyDescent="0.25">
      <c r="I27144" s="203"/>
      <c r="AZ27144" s="115"/>
    </row>
    <row r="27145" spans="9:52" s="180" customFormat="1" x14ac:dyDescent="0.25">
      <c r="I27145" s="203"/>
      <c r="AZ27145" s="115"/>
    </row>
    <row r="27146" spans="9:52" s="180" customFormat="1" x14ac:dyDescent="0.25">
      <c r="I27146" s="203"/>
      <c r="AZ27146" s="115"/>
    </row>
    <row r="27147" spans="9:52" s="180" customFormat="1" x14ac:dyDescent="0.25">
      <c r="I27147" s="203"/>
      <c r="AZ27147" s="115"/>
    </row>
    <row r="27148" spans="9:52" s="180" customFormat="1" x14ac:dyDescent="0.25">
      <c r="I27148" s="203"/>
      <c r="AZ27148" s="115"/>
    </row>
    <row r="27149" spans="9:52" s="180" customFormat="1" x14ac:dyDescent="0.25">
      <c r="I27149" s="203"/>
      <c r="AZ27149" s="115"/>
    </row>
    <row r="27150" spans="9:52" s="180" customFormat="1" x14ac:dyDescent="0.25">
      <c r="I27150" s="203"/>
      <c r="AZ27150" s="115"/>
    </row>
    <row r="27151" spans="9:52" s="180" customFormat="1" x14ac:dyDescent="0.25">
      <c r="I27151" s="203"/>
      <c r="AZ27151" s="115"/>
    </row>
    <row r="27152" spans="9:52" s="180" customFormat="1" x14ac:dyDescent="0.25">
      <c r="I27152" s="203"/>
      <c r="AZ27152" s="115"/>
    </row>
    <row r="27153" spans="9:52" s="180" customFormat="1" x14ac:dyDescent="0.25">
      <c r="I27153" s="203"/>
      <c r="AZ27153" s="115"/>
    </row>
    <row r="27154" spans="9:52" s="180" customFormat="1" x14ac:dyDescent="0.25">
      <c r="I27154" s="203"/>
      <c r="AZ27154" s="115"/>
    </row>
    <row r="27155" spans="9:52" s="180" customFormat="1" x14ac:dyDescent="0.25">
      <c r="I27155" s="203"/>
      <c r="AZ27155" s="115"/>
    </row>
    <row r="27156" spans="9:52" s="180" customFormat="1" x14ac:dyDescent="0.25">
      <c r="I27156" s="203"/>
      <c r="AZ27156" s="115"/>
    </row>
    <row r="27157" spans="9:52" s="180" customFormat="1" x14ac:dyDescent="0.25">
      <c r="I27157" s="203"/>
      <c r="AZ27157" s="115"/>
    </row>
    <row r="27158" spans="9:52" s="180" customFormat="1" x14ac:dyDescent="0.25">
      <c r="I27158" s="203"/>
      <c r="AZ27158" s="115"/>
    </row>
    <row r="27159" spans="9:52" s="180" customFormat="1" x14ac:dyDescent="0.25">
      <c r="I27159" s="203"/>
      <c r="AZ27159" s="115"/>
    </row>
    <row r="27160" spans="9:52" s="180" customFormat="1" x14ac:dyDescent="0.25">
      <c r="I27160" s="203"/>
      <c r="AZ27160" s="115"/>
    </row>
    <row r="27161" spans="9:52" s="180" customFormat="1" x14ac:dyDescent="0.25">
      <c r="I27161" s="203"/>
      <c r="AZ27161" s="115"/>
    </row>
    <row r="27162" spans="9:52" s="180" customFormat="1" x14ac:dyDescent="0.25">
      <c r="I27162" s="203"/>
      <c r="AZ27162" s="115"/>
    </row>
    <row r="27163" spans="9:52" s="180" customFormat="1" x14ac:dyDescent="0.25">
      <c r="I27163" s="203"/>
      <c r="AZ27163" s="115"/>
    </row>
    <row r="27164" spans="9:52" s="180" customFormat="1" x14ac:dyDescent="0.25">
      <c r="I27164" s="203"/>
      <c r="AZ27164" s="115"/>
    </row>
    <row r="27165" spans="9:52" s="180" customFormat="1" x14ac:dyDescent="0.25">
      <c r="I27165" s="203"/>
      <c r="AZ27165" s="115"/>
    </row>
    <row r="27166" spans="9:52" s="180" customFormat="1" x14ac:dyDescent="0.25">
      <c r="I27166" s="203"/>
      <c r="AZ27166" s="115"/>
    </row>
    <row r="27167" spans="9:52" s="180" customFormat="1" x14ac:dyDescent="0.25">
      <c r="I27167" s="203"/>
      <c r="AZ27167" s="115"/>
    </row>
    <row r="27168" spans="9:52" s="180" customFormat="1" x14ac:dyDescent="0.25">
      <c r="I27168" s="203"/>
      <c r="AZ27168" s="115"/>
    </row>
    <row r="27169" spans="9:52" s="180" customFormat="1" x14ac:dyDescent="0.25">
      <c r="I27169" s="203"/>
      <c r="AZ27169" s="115"/>
    </row>
    <row r="27170" spans="9:52" s="180" customFormat="1" x14ac:dyDescent="0.25">
      <c r="I27170" s="203"/>
      <c r="AZ27170" s="115"/>
    </row>
    <row r="27171" spans="9:52" s="180" customFormat="1" x14ac:dyDescent="0.25">
      <c r="I27171" s="203"/>
      <c r="AZ27171" s="115"/>
    </row>
    <row r="27172" spans="9:52" s="180" customFormat="1" x14ac:dyDescent="0.25">
      <c r="I27172" s="203"/>
      <c r="AZ27172" s="115"/>
    </row>
    <row r="27173" spans="9:52" s="180" customFormat="1" x14ac:dyDescent="0.25">
      <c r="I27173" s="203"/>
      <c r="AZ27173" s="115"/>
    </row>
    <row r="27174" spans="9:52" s="180" customFormat="1" x14ac:dyDescent="0.25">
      <c r="I27174" s="203"/>
      <c r="AZ27174" s="115"/>
    </row>
    <row r="27175" spans="9:52" s="180" customFormat="1" x14ac:dyDescent="0.25">
      <c r="I27175" s="203"/>
      <c r="AZ27175" s="115"/>
    </row>
    <row r="27176" spans="9:52" s="180" customFormat="1" x14ac:dyDescent="0.25">
      <c r="I27176" s="203"/>
      <c r="AZ27176" s="115"/>
    </row>
    <row r="27177" spans="9:52" s="180" customFormat="1" x14ac:dyDescent="0.25">
      <c r="I27177" s="203"/>
      <c r="AZ27177" s="115"/>
    </row>
    <row r="27178" spans="9:52" s="180" customFormat="1" x14ac:dyDescent="0.25">
      <c r="I27178" s="203"/>
      <c r="AZ27178" s="115"/>
    </row>
    <row r="27179" spans="9:52" s="180" customFormat="1" x14ac:dyDescent="0.25">
      <c r="I27179" s="203"/>
      <c r="AZ27179" s="115"/>
    </row>
    <row r="27180" spans="9:52" s="180" customFormat="1" x14ac:dyDescent="0.25">
      <c r="I27180" s="203"/>
      <c r="AZ27180" s="115"/>
    </row>
    <row r="27181" spans="9:52" s="180" customFormat="1" x14ac:dyDescent="0.25">
      <c r="I27181" s="203"/>
      <c r="AZ27181" s="115"/>
    </row>
    <row r="27182" spans="9:52" s="180" customFormat="1" x14ac:dyDescent="0.25">
      <c r="I27182" s="203"/>
      <c r="AZ27182" s="115"/>
    </row>
    <row r="27183" spans="9:52" s="180" customFormat="1" x14ac:dyDescent="0.25">
      <c r="I27183" s="203"/>
      <c r="AZ27183" s="115"/>
    </row>
    <row r="27184" spans="9:52" s="180" customFormat="1" x14ac:dyDescent="0.25">
      <c r="I27184" s="203"/>
      <c r="AZ27184" s="115"/>
    </row>
    <row r="27185" spans="9:52" s="180" customFormat="1" x14ac:dyDescent="0.25">
      <c r="I27185" s="203"/>
      <c r="AZ27185" s="115"/>
    </row>
    <row r="27186" spans="9:52" s="180" customFormat="1" x14ac:dyDescent="0.25">
      <c r="I27186" s="203"/>
      <c r="AZ27186" s="115"/>
    </row>
    <row r="27187" spans="9:52" s="180" customFormat="1" x14ac:dyDescent="0.25">
      <c r="I27187" s="203"/>
      <c r="AZ27187" s="115"/>
    </row>
    <row r="27188" spans="9:52" s="180" customFormat="1" x14ac:dyDescent="0.25">
      <c r="I27188" s="203"/>
      <c r="AZ27188" s="115"/>
    </row>
    <row r="27189" spans="9:52" s="180" customFormat="1" x14ac:dyDescent="0.25">
      <c r="I27189" s="203"/>
      <c r="AZ27189" s="115"/>
    </row>
    <row r="27190" spans="9:52" s="180" customFormat="1" x14ac:dyDescent="0.25">
      <c r="I27190" s="203"/>
      <c r="AZ27190" s="115"/>
    </row>
    <row r="27191" spans="9:52" s="180" customFormat="1" x14ac:dyDescent="0.25">
      <c r="I27191" s="203"/>
      <c r="AZ27191" s="115"/>
    </row>
    <row r="27192" spans="9:52" s="180" customFormat="1" x14ac:dyDescent="0.25">
      <c r="I27192" s="203"/>
      <c r="AZ27192" s="115"/>
    </row>
    <row r="27193" spans="9:52" s="180" customFormat="1" x14ac:dyDescent="0.25">
      <c r="I27193" s="203"/>
      <c r="AZ27193" s="115"/>
    </row>
    <row r="27194" spans="9:52" s="180" customFormat="1" x14ac:dyDescent="0.25">
      <c r="I27194" s="203"/>
      <c r="AZ27194" s="115"/>
    </row>
    <row r="27195" spans="9:52" s="180" customFormat="1" x14ac:dyDescent="0.25">
      <c r="I27195" s="203"/>
      <c r="AZ27195" s="115"/>
    </row>
    <row r="27196" spans="9:52" s="180" customFormat="1" x14ac:dyDescent="0.25">
      <c r="I27196" s="203"/>
      <c r="AZ27196" s="115"/>
    </row>
    <row r="27197" spans="9:52" s="180" customFormat="1" x14ac:dyDescent="0.25">
      <c r="I27197" s="203"/>
      <c r="AZ27197" s="115"/>
    </row>
    <row r="27198" spans="9:52" s="180" customFormat="1" x14ac:dyDescent="0.25">
      <c r="I27198" s="203"/>
      <c r="AZ27198" s="115"/>
    </row>
    <row r="27199" spans="9:52" s="180" customFormat="1" x14ac:dyDescent="0.25">
      <c r="I27199" s="203"/>
      <c r="AZ27199" s="115"/>
    </row>
    <row r="27200" spans="9:52" s="180" customFormat="1" x14ac:dyDescent="0.25">
      <c r="I27200" s="203"/>
      <c r="AZ27200" s="115"/>
    </row>
    <row r="27201" spans="9:52" s="180" customFormat="1" x14ac:dyDescent="0.25">
      <c r="I27201" s="203"/>
      <c r="AZ27201" s="115"/>
    </row>
    <row r="27202" spans="9:52" s="180" customFormat="1" x14ac:dyDescent="0.25">
      <c r="I27202" s="203"/>
      <c r="AZ27202" s="115"/>
    </row>
    <row r="27203" spans="9:52" s="180" customFormat="1" x14ac:dyDescent="0.25">
      <c r="I27203" s="203"/>
      <c r="AZ27203" s="115"/>
    </row>
    <row r="27204" spans="9:52" s="180" customFormat="1" x14ac:dyDescent="0.25">
      <c r="I27204" s="203"/>
      <c r="AZ27204" s="115"/>
    </row>
    <row r="27205" spans="9:52" s="180" customFormat="1" x14ac:dyDescent="0.25">
      <c r="I27205" s="203"/>
      <c r="AZ27205" s="115"/>
    </row>
    <row r="27206" spans="9:52" s="180" customFormat="1" x14ac:dyDescent="0.25">
      <c r="I27206" s="203"/>
      <c r="AZ27206" s="115"/>
    </row>
    <row r="27207" spans="9:52" s="180" customFormat="1" x14ac:dyDescent="0.25">
      <c r="I27207" s="203"/>
      <c r="AZ27207" s="115"/>
    </row>
    <row r="27208" spans="9:52" s="180" customFormat="1" x14ac:dyDescent="0.25">
      <c r="I27208" s="203"/>
      <c r="AZ27208" s="115"/>
    </row>
    <row r="27209" spans="9:52" s="180" customFormat="1" x14ac:dyDescent="0.25">
      <c r="I27209" s="203"/>
      <c r="AZ27209" s="115"/>
    </row>
    <row r="27210" spans="9:52" s="180" customFormat="1" x14ac:dyDescent="0.25">
      <c r="I27210" s="203"/>
      <c r="AZ27210" s="115"/>
    </row>
    <row r="27211" spans="9:52" s="180" customFormat="1" x14ac:dyDescent="0.25">
      <c r="I27211" s="203"/>
      <c r="AZ27211" s="115"/>
    </row>
    <row r="27212" spans="9:52" s="180" customFormat="1" x14ac:dyDescent="0.25">
      <c r="I27212" s="203"/>
      <c r="AZ27212" s="115"/>
    </row>
    <row r="27213" spans="9:52" s="180" customFormat="1" x14ac:dyDescent="0.25">
      <c r="I27213" s="203"/>
      <c r="AZ27213" s="115"/>
    </row>
    <row r="27214" spans="9:52" s="180" customFormat="1" x14ac:dyDescent="0.25">
      <c r="I27214" s="203"/>
      <c r="AZ27214" s="115"/>
    </row>
    <row r="27215" spans="9:52" s="180" customFormat="1" x14ac:dyDescent="0.25">
      <c r="I27215" s="203"/>
      <c r="AZ27215" s="115"/>
    </row>
    <row r="27216" spans="9:52" s="180" customFormat="1" x14ac:dyDescent="0.25">
      <c r="I27216" s="203"/>
      <c r="AZ27216" s="115"/>
    </row>
    <row r="27217" spans="9:52" s="180" customFormat="1" x14ac:dyDescent="0.25">
      <c r="I27217" s="203"/>
      <c r="AZ27217" s="115"/>
    </row>
    <row r="27218" spans="9:52" s="180" customFormat="1" x14ac:dyDescent="0.25">
      <c r="I27218" s="203"/>
      <c r="AZ27218" s="115"/>
    </row>
    <row r="27219" spans="9:52" s="180" customFormat="1" x14ac:dyDescent="0.25">
      <c r="I27219" s="203"/>
      <c r="AZ27219" s="115"/>
    </row>
    <row r="27220" spans="9:52" s="180" customFormat="1" x14ac:dyDescent="0.25">
      <c r="I27220" s="203"/>
      <c r="AZ27220" s="115"/>
    </row>
    <row r="27221" spans="9:52" s="180" customFormat="1" x14ac:dyDescent="0.25">
      <c r="I27221" s="203"/>
      <c r="AZ27221" s="115"/>
    </row>
    <row r="27222" spans="9:52" s="180" customFormat="1" x14ac:dyDescent="0.25">
      <c r="I27222" s="203"/>
      <c r="AZ27222" s="115"/>
    </row>
    <row r="27223" spans="9:52" s="180" customFormat="1" x14ac:dyDescent="0.25">
      <c r="I27223" s="203"/>
      <c r="AZ27223" s="115"/>
    </row>
    <row r="27224" spans="9:52" s="180" customFormat="1" x14ac:dyDescent="0.25">
      <c r="I27224" s="203"/>
      <c r="AZ27224" s="115"/>
    </row>
    <row r="27225" spans="9:52" s="180" customFormat="1" x14ac:dyDescent="0.25">
      <c r="I27225" s="203"/>
      <c r="AZ27225" s="115"/>
    </row>
    <row r="27226" spans="9:52" s="180" customFormat="1" x14ac:dyDescent="0.25">
      <c r="I27226" s="203"/>
      <c r="AZ27226" s="115"/>
    </row>
    <row r="27227" spans="9:52" s="180" customFormat="1" x14ac:dyDescent="0.25">
      <c r="I27227" s="203"/>
      <c r="AZ27227" s="115"/>
    </row>
    <row r="27228" spans="9:52" s="180" customFormat="1" x14ac:dyDescent="0.25">
      <c r="I27228" s="203"/>
      <c r="AZ27228" s="115"/>
    </row>
    <row r="27229" spans="9:52" s="180" customFormat="1" x14ac:dyDescent="0.25">
      <c r="I27229" s="203"/>
      <c r="AZ27229" s="115"/>
    </row>
    <row r="27230" spans="9:52" s="180" customFormat="1" x14ac:dyDescent="0.25">
      <c r="I27230" s="203"/>
      <c r="AZ27230" s="115"/>
    </row>
    <row r="27231" spans="9:52" s="180" customFormat="1" x14ac:dyDescent="0.25">
      <c r="I27231" s="203"/>
      <c r="AZ27231" s="115"/>
    </row>
    <row r="27232" spans="9:52" s="180" customFormat="1" x14ac:dyDescent="0.25">
      <c r="I27232" s="203"/>
      <c r="AZ27232" s="115"/>
    </row>
    <row r="27233" spans="9:52" s="180" customFormat="1" x14ac:dyDescent="0.25">
      <c r="I27233" s="203"/>
      <c r="AZ27233" s="115"/>
    </row>
    <row r="27234" spans="9:52" s="180" customFormat="1" x14ac:dyDescent="0.25">
      <c r="I27234" s="203"/>
      <c r="AZ27234" s="115"/>
    </row>
    <row r="27235" spans="9:52" s="180" customFormat="1" x14ac:dyDescent="0.25">
      <c r="I27235" s="203"/>
      <c r="AZ27235" s="115"/>
    </row>
    <row r="27236" spans="9:52" s="180" customFormat="1" x14ac:dyDescent="0.25">
      <c r="I27236" s="203"/>
      <c r="AZ27236" s="115"/>
    </row>
    <row r="27237" spans="9:52" s="180" customFormat="1" x14ac:dyDescent="0.25">
      <c r="I27237" s="203"/>
      <c r="AZ27237" s="115"/>
    </row>
    <row r="27238" spans="9:52" s="180" customFormat="1" x14ac:dyDescent="0.25">
      <c r="I27238" s="203"/>
      <c r="AZ27238" s="115"/>
    </row>
    <row r="27239" spans="9:52" s="180" customFormat="1" x14ac:dyDescent="0.25">
      <c r="I27239" s="203"/>
      <c r="AZ27239" s="115"/>
    </row>
    <row r="27240" spans="9:52" s="180" customFormat="1" x14ac:dyDescent="0.25">
      <c r="I27240" s="203"/>
      <c r="AZ27240" s="115"/>
    </row>
    <row r="27241" spans="9:52" s="180" customFormat="1" x14ac:dyDescent="0.25">
      <c r="I27241" s="203"/>
      <c r="AZ27241" s="115"/>
    </row>
    <row r="27242" spans="9:52" s="180" customFormat="1" x14ac:dyDescent="0.25">
      <c r="I27242" s="203"/>
      <c r="AZ27242" s="115"/>
    </row>
    <row r="27243" spans="9:52" s="180" customFormat="1" x14ac:dyDescent="0.25">
      <c r="I27243" s="203"/>
      <c r="AZ27243" s="115"/>
    </row>
    <row r="27244" spans="9:52" s="180" customFormat="1" x14ac:dyDescent="0.25">
      <c r="I27244" s="203"/>
      <c r="AZ27244" s="115"/>
    </row>
    <row r="27245" spans="9:52" s="180" customFormat="1" x14ac:dyDescent="0.25">
      <c r="I27245" s="203"/>
      <c r="AZ27245" s="115"/>
    </row>
    <row r="27246" spans="9:52" s="180" customFormat="1" x14ac:dyDescent="0.25">
      <c r="I27246" s="203"/>
      <c r="AZ27246" s="115"/>
    </row>
    <row r="27247" spans="9:52" s="180" customFormat="1" x14ac:dyDescent="0.25">
      <c r="I27247" s="203"/>
      <c r="AZ27247" s="115"/>
    </row>
    <row r="27248" spans="9:52" s="180" customFormat="1" x14ac:dyDescent="0.25">
      <c r="I27248" s="203"/>
      <c r="AZ27248" s="115"/>
    </row>
    <row r="27249" spans="9:52" s="180" customFormat="1" x14ac:dyDescent="0.25">
      <c r="I27249" s="203"/>
      <c r="AZ27249" s="115"/>
    </row>
    <row r="27250" spans="9:52" s="180" customFormat="1" x14ac:dyDescent="0.25">
      <c r="I27250" s="203"/>
      <c r="AZ27250" s="115"/>
    </row>
    <row r="27251" spans="9:52" s="180" customFormat="1" x14ac:dyDescent="0.25">
      <c r="I27251" s="203"/>
      <c r="AZ27251" s="115"/>
    </row>
    <row r="27252" spans="9:52" s="180" customFormat="1" x14ac:dyDescent="0.25">
      <c r="I27252" s="203"/>
      <c r="AZ27252" s="115"/>
    </row>
    <row r="27253" spans="9:52" s="180" customFormat="1" x14ac:dyDescent="0.25">
      <c r="I27253" s="203"/>
      <c r="AZ27253" s="115"/>
    </row>
    <row r="27254" spans="9:52" s="180" customFormat="1" x14ac:dyDescent="0.25">
      <c r="I27254" s="203"/>
      <c r="AZ27254" s="115"/>
    </row>
    <row r="27255" spans="9:52" s="180" customFormat="1" x14ac:dyDescent="0.25">
      <c r="I27255" s="203"/>
      <c r="AZ27255" s="115"/>
    </row>
    <row r="27256" spans="9:52" s="180" customFormat="1" x14ac:dyDescent="0.25">
      <c r="I27256" s="203"/>
      <c r="AZ27256" s="115"/>
    </row>
    <row r="27257" spans="9:52" s="180" customFormat="1" x14ac:dyDescent="0.25">
      <c r="I27257" s="203"/>
      <c r="AZ27257" s="115"/>
    </row>
    <row r="27258" spans="9:52" s="180" customFormat="1" x14ac:dyDescent="0.25">
      <c r="I27258" s="203"/>
      <c r="AZ27258" s="115"/>
    </row>
    <row r="27259" spans="9:52" s="180" customFormat="1" x14ac:dyDescent="0.25">
      <c r="I27259" s="203"/>
      <c r="AZ27259" s="115"/>
    </row>
    <row r="27260" spans="9:52" s="180" customFormat="1" x14ac:dyDescent="0.25">
      <c r="I27260" s="203"/>
      <c r="AZ27260" s="115"/>
    </row>
    <row r="27261" spans="9:52" s="180" customFormat="1" x14ac:dyDescent="0.25">
      <c r="I27261" s="203"/>
      <c r="AZ27261" s="115"/>
    </row>
    <row r="27262" spans="9:52" s="180" customFormat="1" x14ac:dyDescent="0.25">
      <c r="I27262" s="203"/>
      <c r="AZ27262" s="115"/>
    </row>
    <row r="27263" spans="9:52" s="180" customFormat="1" x14ac:dyDescent="0.25">
      <c r="I27263" s="203"/>
      <c r="AZ27263" s="115"/>
    </row>
    <row r="27264" spans="9:52" s="180" customFormat="1" x14ac:dyDescent="0.25">
      <c r="I27264" s="203"/>
      <c r="AZ27264" s="115"/>
    </row>
    <row r="27265" spans="9:52" s="180" customFormat="1" x14ac:dyDescent="0.25">
      <c r="I27265" s="203"/>
      <c r="AZ27265" s="115"/>
    </row>
    <row r="27266" spans="9:52" s="180" customFormat="1" x14ac:dyDescent="0.25">
      <c r="I27266" s="203"/>
      <c r="AZ27266" s="115"/>
    </row>
    <row r="27267" spans="9:52" s="180" customFormat="1" x14ac:dyDescent="0.25">
      <c r="I27267" s="203"/>
      <c r="AZ27267" s="115"/>
    </row>
    <row r="27268" spans="9:52" s="180" customFormat="1" x14ac:dyDescent="0.25">
      <c r="I27268" s="203"/>
      <c r="AZ27268" s="115"/>
    </row>
    <row r="27269" spans="9:52" s="180" customFormat="1" x14ac:dyDescent="0.25">
      <c r="I27269" s="203"/>
      <c r="AZ27269" s="115"/>
    </row>
    <row r="27270" spans="9:52" s="180" customFormat="1" x14ac:dyDescent="0.25">
      <c r="I27270" s="203"/>
      <c r="AZ27270" s="115"/>
    </row>
    <row r="27271" spans="9:52" s="180" customFormat="1" x14ac:dyDescent="0.25">
      <c r="I27271" s="203"/>
      <c r="AZ27271" s="115"/>
    </row>
    <row r="27272" spans="9:52" s="180" customFormat="1" x14ac:dyDescent="0.25">
      <c r="I27272" s="203"/>
      <c r="AZ27272" s="115"/>
    </row>
    <row r="27273" spans="9:52" s="180" customFormat="1" x14ac:dyDescent="0.25">
      <c r="I27273" s="203"/>
      <c r="AZ27273" s="115"/>
    </row>
    <row r="27274" spans="9:52" s="180" customFormat="1" x14ac:dyDescent="0.25">
      <c r="I27274" s="203"/>
      <c r="AZ27274" s="115"/>
    </row>
    <row r="27275" spans="9:52" s="180" customFormat="1" x14ac:dyDescent="0.25">
      <c r="I27275" s="203"/>
      <c r="AZ27275" s="115"/>
    </row>
    <row r="27276" spans="9:52" s="180" customFormat="1" x14ac:dyDescent="0.25">
      <c r="I27276" s="203"/>
      <c r="AZ27276" s="115"/>
    </row>
    <row r="27277" spans="9:52" s="180" customFormat="1" x14ac:dyDescent="0.25">
      <c r="I27277" s="203"/>
      <c r="AZ27277" s="115"/>
    </row>
    <row r="27278" spans="9:52" s="180" customFormat="1" x14ac:dyDescent="0.25">
      <c r="I27278" s="203"/>
      <c r="AZ27278" s="115"/>
    </row>
    <row r="27279" spans="9:52" s="180" customFormat="1" x14ac:dyDescent="0.25">
      <c r="I27279" s="203"/>
      <c r="AZ27279" s="115"/>
    </row>
    <row r="27280" spans="9:52" s="180" customFormat="1" x14ac:dyDescent="0.25">
      <c r="I27280" s="203"/>
      <c r="AZ27280" s="115"/>
    </row>
    <row r="27281" spans="9:52" s="180" customFormat="1" x14ac:dyDescent="0.25">
      <c r="I27281" s="203"/>
      <c r="AZ27281" s="115"/>
    </row>
    <row r="27282" spans="9:52" s="180" customFormat="1" x14ac:dyDescent="0.25">
      <c r="I27282" s="203"/>
      <c r="AZ27282" s="115"/>
    </row>
    <row r="27283" spans="9:52" s="180" customFormat="1" x14ac:dyDescent="0.25">
      <c r="I27283" s="203"/>
      <c r="AZ27283" s="115"/>
    </row>
    <row r="27284" spans="9:52" s="180" customFormat="1" x14ac:dyDescent="0.25">
      <c r="I27284" s="203"/>
      <c r="AZ27284" s="115"/>
    </row>
    <row r="27285" spans="9:52" s="180" customFormat="1" x14ac:dyDescent="0.25">
      <c r="I27285" s="203"/>
      <c r="AZ27285" s="115"/>
    </row>
    <row r="27286" spans="9:52" s="180" customFormat="1" x14ac:dyDescent="0.25">
      <c r="I27286" s="203"/>
      <c r="AZ27286" s="115"/>
    </row>
    <row r="27287" spans="9:52" s="180" customFormat="1" x14ac:dyDescent="0.25">
      <c r="I27287" s="203"/>
      <c r="AZ27287" s="115"/>
    </row>
    <row r="27288" spans="9:52" s="180" customFormat="1" x14ac:dyDescent="0.25">
      <c r="I27288" s="203"/>
      <c r="AZ27288" s="115"/>
    </row>
    <row r="27289" spans="9:52" s="180" customFormat="1" x14ac:dyDescent="0.25">
      <c r="I27289" s="203"/>
      <c r="AZ27289" s="115"/>
    </row>
    <row r="27290" spans="9:52" s="180" customFormat="1" x14ac:dyDescent="0.25">
      <c r="I27290" s="203"/>
      <c r="AZ27290" s="115"/>
    </row>
    <row r="27291" spans="9:52" s="180" customFormat="1" x14ac:dyDescent="0.25">
      <c r="I27291" s="203"/>
      <c r="AZ27291" s="115"/>
    </row>
    <row r="27292" spans="9:52" s="180" customFormat="1" x14ac:dyDescent="0.25">
      <c r="I27292" s="203"/>
      <c r="AZ27292" s="115"/>
    </row>
    <row r="27293" spans="9:52" s="180" customFormat="1" x14ac:dyDescent="0.25">
      <c r="I27293" s="203"/>
      <c r="AZ27293" s="115"/>
    </row>
    <row r="27294" spans="9:52" s="180" customFormat="1" x14ac:dyDescent="0.25">
      <c r="I27294" s="203"/>
      <c r="AZ27294" s="115"/>
    </row>
    <row r="27295" spans="9:52" s="180" customFormat="1" x14ac:dyDescent="0.25">
      <c r="I27295" s="203"/>
      <c r="AZ27295" s="115"/>
    </row>
    <row r="27296" spans="9:52" s="180" customFormat="1" x14ac:dyDescent="0.25">
      <c r="I27296" s="203"/>
      <c r="AZ27296" s="115"/>
    </row>
    <row r="27297" spans="9:52" s="180" customFormat="1" x14ac:dyDescent="0.25">
      <c r="I27297" s="203"/>
      <c r="AZ27297" s="115"/>
    </row>
    <row r="27298" spans="9:52" s="180" customFormat="1" x14ac:dyDescent="0.25">
      <c r="I27298" s="203"/>
      <c r="AZ27298" s="115"/>
    </row>
    <row r="27299" spans="9:52" s="180" customFormat="1" x14ac:dyDescent="0.25">
      <c r="I27299" s="203"/>
      <c r="AZ27299" s="115"/>
    </row>
    <row r="27300" spans="9:52" s="180" customFormat="1" x14ac:dyDescent="0.25">
      <c r="I27300" s="203"/>
      <c r="AZ27300" s="115"/>
    </row>
    <row r="27301" spans="9:52" s="180" customFormat="1" x14ac:dyDescent="0.25">
      <c r="I27301" s="203"/>
      <c r="AZ27301" s="115"/>
    </row>
    <row r="27302" spans="9:52" s="180" customFormat="1" x14ac:dyDescent="0.25">
      <c r="I27302" s="203"/>
      <c r="AZ27302" s="115"/>
    </row>
    <row r="27303" spans="9:52" s="180" customFormat="1" x14ac:dyDescent="0.25">
      <c r="I27303" s="203"/>
      <c r="AZ27303" s="115"/>
    </row>
    <row r="27304" spans="9:52" s="180" customFormat="1" x14ac:dyDescent="0.25">
      <c r="I27304" s="203"/>
      <c r="AZ27304" s="115"/>
    </row>
    <row r="27305" spans="9:52" s="180" customFormat="1" x14ac:dyDescent="0.25">
      <c r="I27305" s="203"/>
      <c r="AZ27305" s="115"/>
    </row>
    <row r="27306" spans="9:52" s="180" customFormat="1" x14ac:dyDescent="0.25">
      <c r="I27306" s="203"/>
      <c r="AZ27306" s="115"/>
    </row>
    <row r="27307" spans="9:52" s="180" customFormat="1" x14ac:dyDescent="0.25">
      <c r="I27307" s="203"/>
      <c r="AZ27307" s="115"/>
    </row>
    <row r="27308" spans="9:52" s="180" customFormat="1" x14ac:dyDescent="0.25">
      <c r="I27308" s="203"/>
      <c r="AZ27308" s="115"/>
    </row>
    <row r="27309" spans="9:52" s="180" customFormat="1" x14ac:dyDescent="0.25">
      <c r="I27309" s="203"/>
      <c r="AZ27309" s="115"/>
    </row>
    <row r="27310" spans="9:52" s="180" customFormat="1" x14ac:dyDescent="0.25">
      <c r="I27310" s="203"/>
      <c r="AZ27310" s="115"/>
    </row>
    <row r="27311" spans="9:52" s="180" customFormat="1" x14ac:dyDescent="0.25">
      <c r="I27311" s="203"/>
      <c r="AZ27311" s="115"/>
    </row>
    <row r="27312" spans="9:52" s="180" customFormat="1" x14ac:dyDescent="0.25">
      <c r="I27312" s="203"/>
      <c r="AZ27312" s="115"/>
    </row>
    <row r="27313" spans="9:52" s="180" customFormat="1" x14ac:dyDescent="0.25">
      <c r="I27313" s="203"/>
      <c r="AZ27313" s="115"/>
    </row>
    <row r="27314" spans="9:52" s="180" customFormat="1" x14ac:dyDescent="0.25">
      <c r="I27314" s="203"/>
      <c r="AZ27314" s="115"/>
    </row>
    <row r="27315" spans="9:52" s="180" customFormat="1" x14ac:dyDescent="0.25">
      <c r="I27315" s="203"/>
      <c r="AZ27315" s="115"/>
    </row>
    <row r="27316" spans="9:52" s="180" customFormat="1" x14ac:dyDescent="0.25">
      <c r="I27316" s="203"/>
      <c r="AZ27316" s="115"/>
    </row>
    <row r="27317" spans="9:52" s="180" customFormat="1" x14ac:dyDescent="0.25">
      <c r="I27317" s="203"/>
      <c r="AZ27317" s="115"/>
    </row>
    <row r="27318" spans="9:52" s="180" customFormat="1" x14ac:dyDescent="0.25">
      <c r="I27318" s="203"/>
      <c r="AZ27318" s="115"/>
    </row>
    <row r="27319" spans="9:52" s="180" customFormat="1" x14ac:dyDescent="0.25">
      <c r="I27319" s="203"/>
      <c r="AZ27319" s="115"/>
    </row>
    <row r="27320" spans="9:52" s="180" customFormat="1" x14ac:dyDescent="0.25">
      <c r="I27320" s="203"/>
      <c r="AZ27320" s="115"/>
    </row>
    <row r="27321" spans="9:52" s="180" customFormat="1" x14ac:dyDescent="0.25">
      <c r="I27321" s="203"/>
      <c r="AZ27321" s="115"/>
    </row>
    <row r="27322" spans="9:52" s="180" customFormat="1" x14ac:dyDescent="0.25">
      <c r="I27322" s="203"/>
      <c r="AZ27322" s="115"/>
    </row>
    <row r="27323" spans="9:52" s="180" customFormat="1" x14ac:dyDescent="0.25">
      <c r="I27323" s="203"/>
      <c r="AZ27323" s="115"/>
    </row>
    <row r="27324" spans="9:52" s="180" customFormat="1" x14ac:dyDescent="0.25">
      <c r="I27324" s="203"/>
      <c r="AZ27324" s="115"/>
    </row>
    <row r="27325" spans="9:52" s="180" customFormat="1" x14ac:dyDescent="0.25">
      <c r="I27325" s="203"/>
      <c r="AZ27325" s="115"/>
    </row>
    <row r="27326" spans="9:52" s="180" customFormat="1" x14ac:dyDescent="0.25">
      <c r="I27326" s="203"/>
      <c r="AZ27326" s="115"/>
    </row>
    <row r="27327" spans="9:52" s="180" customFormat="1" x14ac:dyDescent="0.25">
      <c r="I27327" s="203"/>
      <c r="AZ27327" s="115"/>
    </row>
    <row r="27328" spans="9:52" s="180" customFormat="1" x14ac:dyDescent="0.25">
      <c r="I27328" s="203"/>
      <c r="AZ27328" s="115"/>
    </row>
    <row r="27329" spans="9:52" s="180" customFormat="1" x14ac:dyDescent="0.25">
      <c r="I27329" s="203"/>
      <c r="AZ27329" s="115"/>
    </row>
    <row r="27330" spans="9:52" s="180" customFormat="1" x14ac:dyDescent="0.25">
      <c r="I27330" s="203"/>
      <c r="AZ27330" s="115"/>
    </row>
    <row r="27331" spans="9:52" s="180" customFormat="1" x14ac:dyDescent="0.25">
      <c r="I27331" s="203"/>
      <c r="AZ27331" s="115"/>
    </row>
    <row r="27332" spans="9:52" s="180" customFormat="1" x14ac:dyDescent="0.25">
      <c r="I27332" s="203"/>
      <c r="AZ27332" s="115"/>
    </row>
    <row r="27333" spans="9:52" s="180" customFormat="1" x14ac:dyDescent="0.25">
      <c r="I27333" s="203"/>
      <c r="AZ27333" s="115"/>
    </row>
    <row r="27334" spans="9:52" s="180" customFormat="1" x14ac:dyDescent="0.25">
      <c r="I27334" s="203"/>
      <c r="AZ27334" s="115"/>
    </row>
    <row r="27335" spans="9:52" s="180" customFormat="1" x14ac:dyDescent="0.25">
      <c r="I27335" s="203"/>
      <c r="AZ27335" s="115"/>
    </row>
    <row r="27336" spans="9:52" s="180" customFormat="1" x14ac:dyDescent="0.25">
      <c r="I27336" s="203"/>
      <c r="AZ27336" s="115"/>
    </row>
    <row r="27337" spans="9:52" s="180" customFormat="1" x14ac:dyDescent="0.25">
      <c r="I27337" s="203"/>
      <c r="AZ27337" s="115"/>
    </row>
    <row r="27338" spans="9:52" s="180" customFormat="1" x14ac:dyDescent="0.25">
      <c r="I27338" s="203"/>
      <c r="AZ27338" s="115"/>
    </row>
    <row r="27339" spans="9:52" s="180" customFormat="1" x14ac:dyDescent="0.25">
      <c r="I27339" s="203"/>
      <c r="AZ27339" s="115"/>
    </row>
    <row r="27340" spans="9:52" s="180" customFormat="1" x14ac:dyDescent="0.25">
      <c r="I27340" s="203"/>
      <c r="AZ27340" s="115"/>
    </row>
    <row r="27341" spans="9:52" s="180" customFormat="1" x14ac:dyDescent="0.25">
      <c r="I27341" s="203"/>
      <c r="AZ27341" s="115"/>
    </row>
    <row r="27342" spans="9:52" s="180" customFormat="1" x14ac:dyDescent="0.25">
      <c r="I27342" s="203"/>
      <c r="AZ27342" s="115"/>
    </row>
    <row r="27343" spans="9:52" s="180" customFormat="1" x14ac:dyDescent="0.25">
      <c r="I27343" s="203"/>
      <c r="AZ27343" s="115"/>
    </row>
    <row r="27344" spans="9:52" s="180" customFormat="1" x14ac:dyDescent="0.25">
      <c r="I27344" s="203"/>
      <c r="AZ27344" s="115"/>
    </row>
    <row r="27345" spans="9:52" s="180" customFormat="1" x14ac:dyDescent="0.25">
      <c r="I27345" s="203"/>
      <c r="AZ27345" s="115"/>
    </row>
    <row r="27346" spans="9:52" s="180" customFormat="1" x14ac:dyDescent="0.25">
      <c r="I27346" s="203"/>
      <c r="AZ27346" s="115"/>
    </row>
    <row r="27347" spans="9:52" s="180" customFormat="1" x14ac:dyDescent="0.25">
      <c r="I27347" s="203"/>
      <c r="AZ27347" s="115"/>
    </row>
    <row r="27348" spans="9:52" s="180" customFormat="1" x14ac:dyDescent="0.25">
      <c r="I27348" s="203"/>
      <c r="AZ27348" s="115"/>
    </row>
    <row r="27349" spans="9:52" s="180" customFormat="1" x14ac:dyDescent="0.25">
      <c r="I27349" s="203"/>
      <c r="AZ27349" s="115"/>
    </row>
    <row r="27350" spans="9:52" s="180" customFormat="1" x14ac:dyDescent="0.25">
      <c r="I27350" s="203"/>
      <c r="AZ27350" s="115"/>
    </row>
    <row r="27351" spans="9:52" s="180" customFormat="1" x14ac:dyDescent="0.25">
      <c r="I27351" s="203"/>
      <c r="AZ27351" s="115"/>
    </row>
    <row r="27352" spans="9:52" s="180" customFormat="1" x14ac:dyDescent="0.25">
      <c r="I27352" s="203"/>
      <c r="AZ27352" s="115"/>
    </row>
    <row r="27353" spans="9:52" s="180" customFormat="1" x14ac:dyDescent="0.25">
      <c r="I27353" s="203"/>
      <c r="AZ27353" s="115"/>
    </row>
    <row r="27354" spans="9:52" s="180" customFormat="1" x14ac:dyDescent="0.25">
      <c r="I27354" s="203"/>
      <c r="AZ27354" s="115"/>
    </row>
    <row r="27355" spans="9:52" s="180" customFormat="1" x14ac:dyDescent="0.25">
      <c r="I27355" s="203"/>
      <c r="AZ27355" s="115"/>
    </row>
    <row r="27356" spans="9:52" s="180" customFormat="1" x14ac:dyDescent="0.25">
      <c r="I27356" s="203"/>
      <c r="AZ27356" s="115"/>
    </row>
    <row r="27357" spans="9:52" s="180" customFormat="1" x14ac:dyDescent="0.25">
      <c r="I27357" s="203"/>
      <c r="AZ27357" s="115"/>
    </row>
    <row r="27358" spans="9:52" s="180" customFormat="1" x14ac:dyDescent="0.25">
      <c r="I27358" s="203"/>
      <c r="AZ27358" s="115"/>
    </row>
    <row r="27359" spans="9:52" s="180" customFormat="1" x14ac:dyDescent="0.25">
      <c r="I27359" s="203"/>
      <c r="AZ27359" s="115"/>
    </row>
    <row r="27360" spans="9:52" s="180" customFormat="1" x14ac:dyDescent="0.25">
      <c r="I27360" s="203"/>
      <c r="AZ27360" s="115"/>
    </row>
    <row r="27361" spans="9:52" s="180" customFormat="1" x14ac:dyDescent="0.25">
      <c r="I27361" s="203"/>
      <c r="AZ27361" s="115"/>
    </row>
    <row r="27362" spans="9:52" s="180" customFormat="1" x14ac:dyDescent="0.25">
      <c r="I27362" s="203"/>
      <c r="AZ27362" s="115"/>
    </row>
    <row r="27363" spans="9:52" s="180" customFormat="1" x14ac:dyDescent="0.25">
      <c r="I27363" s="203"/>
      <c r="AZ27363" s="115"/>
    </row>
    <row r="27364" spans="9:52" s="180" customFormat="1" x14ac:dyDescent="0.25">
      <c r="I27364" s="203"/>
      <c r="AZ27364" s="115"/>
    </row>
    <row r="27365" spans="9:52" s="180" customFormat="1" x14ac:dyDescent="0.25">
      <c r="I27365" s="203"/>
      <c r="AZ27365" s="115"/>
    </row>
    <row r="27366" spans="9:52" s="180" customFormat="1" x14ac:dyDescent="0.25">
      <c r="I27366" s="203"/>
      <c r="AZ27366" s="115"/>
    </row>
    <row r="27367" spans="9:52" s="180" customFormat="1" x14ac:dyDescent="0.25">
      <c r="I27367" s="203"/>
      <c r="AZ27367" s="115"/>
    </row>
    <row r="27368" spans="9:52" s="180" customFormat="1" x14ac:dyDescent="0.25">
      <c r="I27368" s="203"/>
      <c r="AZ27368" s="115"/>
    </row>
    <row r="27369" spans="9:52" s="180" customFormat="1" x14ac:dyDescent="0.25">
      <c r="I27369" s="203"/>
      <c r="AZ27369" s="115"/>
    </row>
    <row r="27370" spans="9:52" s="180" customFormat="1" x14ac:dyDescent="0.25">
      <c r="I27370" s="203"/>
      <c r="AZ27370" s="115"/>
    </row>
    <row r="27371" spans="9:52" s="180" customFormat="1" x14ac:dyDescent="0.25">
      <c r="I27371" s="203"/>
      <c r="AZ27371" s="115"/>
    </row>
    <row r="27372" spans="9:52" s="180" customFormat="1" x14ac:dyDescent="0.25">
      <c r="I27372" s="203"/>
      <c r="AZ27372" s="115"/>
    </row>
    <row r="27373" spans="9:52" s="180" customFormat="1" x14ac:dyDescent="0.25">
      <c r="I27373" s="203"/>
      <c r="AZ27373" s="115"/>
    </row>
    <row r="27374" spans="9:52" s="180" customFormat="1" x14ac:dyDescent="0.25">
      <c r="I27374" s="203"/>
      <c r="AZ27374" s="115"/>
    </row>
    <row r="27375" spans="9:52" s="180" customFormat="1" x14ac:dyDescent="0.25">
      <c r="I27375" s="203"/>
      <c r="AZ27375" s="115"/>
    </row>
    <row r="27376" spans="9:52" s="180" customFormat="1" x14ac:dyDescent="0.25">
      <c r="I27376" s="203"/>
      <c r="AZ27376" s="115"/>
    </row>
    <row r="27377" spans="9:52" s="180" customFormat="1" x14ac:dyDescent="0.25">
      <c r="I27377" s="203"/>
      <c r="AZ27377" s="115"/>
    </row>
    <row r="27378" spans="9:52" s="180" customFormat="1" x14ac:dyDescent="0.25">
      <c r="I27378" s="203"/>
      <c r="AZ27378" s="115"/>
    </row>
    <row r="27379" spans="9:52" s="180" customFormat="1" x14ac:dyDescent="0.25">
      <c r="I27379" s="203"/>
      <c r="AZ27379" s="115"/>
    </row>
    <row r="27380" spans="9:52" s="180" customFormat="1" x14ac:dyDescent="0.25">
      <c r="I27380" s="203"/>
      <c r="AZ27380" s="115"/>
    </row>
    <row r="27381" spans="9:52" s="180" customFormat="1" x14ac:dyDescent="0.25">
      <c r="I27381" s="203"/>
      <c r="AZ27381" s="115"/>
    </row>
    <row r="27382" spans="9:52" s="180" customFormat="1" x14ac:dyDescent="0.25">
      <c r="I27382" s="203"/>
      <c r="AZ27382" s="115"/>
    </row>
    <row r="27383" spans="9:52" s="180" customFormat="1" x14ac:dyDescent="0.25">
      <c r="I27383" s="203"/>
      <c r="AZ27383" s="115"/>
    </row>
    <row r="27384" spans="9:52" s="180" customFormat="1" x14ac:dyDescent="0.25">
      <c r="I27384" s="203"/>
      <c r="AZ27384" s="115"/>
    </row>
    <row r="27385" spans="9:52" s="180" customFormat="1" x14ac:dyDescent="0.25">
      <c r="I27385" s="203"/>
      <c r="AZ27385" s="115"/>
    </row>
    <row r="27386" spans="9:52" s="180" customFormat="1" x14ac:dyDescent="0.25">
      <c r="I27386" s="203"/>
      <c r="AZ27386" s="115"/>
    </row>
    <row r="27387" spans="9:52" s="180" customFormat="1" x14ac:dyDescent="0.25">
      <c r="I27387" s="203"/>
      <c r="AZ27387" s="115"/>
    </row>
    <row r="27388" spans="9:52" s="180" customFormat="1" x14ac:dyDescent="0.25">
      <c r="I27388" s="203"/>
      <c r="AZ27388" s="115"/>
    </row>
    <row r="27389" spans="9:52" s="180" customFormat="1" x14ac:dyDescent="0.25">
      <c r="I27389" s="203"/>
      <c r="AZ27389" s="115"/>
    </row>
    <row r="27390" spans="9:52" s="180" customFormat="1" x14ac:dyDescent="0.25">
      <c r="I27390" s="203"/>
      <c r="AZ27390" s="115"/>
    </row>
    <row r="27391" spans="9:52" s="180" customFormat="1" x14ac:dyDescent="0.25">
      <c r="I27391" s="203"/>
      <c r="AZ27391" s="115"/>
    </row>
    <row r="27392" spans="9:52" s="180" customFormat="1" x14ac:dyDescent="0.25">
      <c r="I27392" s="203"/>
      <c r="AZ27392" s="115"/>
    </row>
    <row r="27393" spans="9:52" s="180" customFormat="1" x14ac:dyDescent="0.25">
      <c r="I27393" s="203"/>
      <c r="AZ27393" s="115"/>
    </row>
    <row r="27394" spans="9:52" s="180" customFormat="1" x14ac:dyDescent="0.25">
      <c r="I27394" s="203"/>
      <c r="AZ27394" s="115"/>
    </row>
    <row r="27395" spans="9:52" s="180" customFormat="1" x14ac:dyDescent="0.25">
      <c r="I27395" s="203"/>
      <c r="AZ27395" s="115"/>
    </row>
    <row r="27396" spans="9:52" s="180" customFormat="1" x14ac:dyDescent="0.25">
      <c r="I27396" s="203"/>
      <c r="AZ27396" s="115"/>
    </row>
    <row r="27397" spans="9:52" s="180" customFormat="1" x14ac:dyDescent="0.25">
      <c r="I27397" s="203"/>
      <c r="AZ27397" s="115"/>
    </row>
    <row r="27398" spans="9:52" s="180" customFormat="1" x14ac:dyDescent="0.25">
      <c r="I27398" s="203"/>
      <c r="AZ27398" s="115"/>
    </row>
    <row r="27399" spans="9:52" s="180" customFormat="1" x14ac:dyDescent="0.25">
      <c r="I27399" s="203"/>
      <c r="AZ27399" s="115"/>
    </row>
    <row r="27400" spans="9:52" s="180" customFormat="1" x14ac:dyDescent="0.25">
      <c r="I27400" s="203"/>
      <c r="AZ27400" s="115"/>
    </row>
    <row r="27401" spans="9:52" s="180" customFormat="1" x14ac:dyDescent="0.25">
      <c r="I27401" s="203"/>
      <c r="AZ27401" s="115"/>
    </row>
    <row r="27402" spans="9:52" s="180" customFormat="1" x14ac:dyDescent="0.25">
      <c r="I27402" s="203"/>
      <c r="AZ27402" s="115"/>
    </row>
    <row r="27403" spans="9:52" s="180" customFormat="1" x14ac:dyDescent="0.25">
      <c r="I27403" s="203"/>
      <c r="AZ27403" s="115"/>
    </row>
    <row r="27404" spans="9:52" s="180" customFormat="1" x14ac:dyDescent="0.25">
      <c r="I27404" s="203"/>
      <c r="AZ27404" s="115"/>
    </row>
    <row r="27405" spans="9:52" s="180" customFormat="1" x14ac:dyDescent="0.25">
      <c r="I27405" s="203"/>
      <c r="AZ27405" s="115"/>
    </row>
    <row r="27406" spans="9:52" s="180" customFormat="1" x14ac:dyDescent="0.25">
      <c r="I27406" s="203"/>
      <c r="AZ27406" s="115"/>
    </row>
    <row r="27407" spans="9:52" s="180" customFormat="1" x14ac:dyDescent="0.25">
      <c r="I27407" s="203"/>
      <c r="AZ27407" s="115"/>
    </row>
    <row r="27408" spans="9:52" s="180" customFormat="1" x14ac:dyDescent="0.25">
      <c r="I27408" s="203"/>
      <c r="AZ27408" s="115"/>
    </row>
    <row r="27409" spans="9:52" s="180" customFormat="1" x14ac:dyDescent="0.25">
      <c r="I27409" s="203"/>
      <c r="AZ27409" s="115"/>
    </row>
    <row r="27410" spans="9:52" s="180" customFormat="1" x14ac:dyDescent="0.25">
      <c r="I27410" s="203"/>
      <c r="AZ27410" s="115"/>
    </row>
    <row r="27411" spans="9:52" s="180" customFormat="1" x14ac:dyDescent="0.25">
      <c r="I27411" s="203"/>
      <c r="AZ27411" s="115"/>
    </row>
    <row r="27412" spans="9:52" s="180" customFormat="1" x14ac:dyDescent="0.25">
      <c r="I27412" s="203"/>
      <c r="AZ27412" s="115"/>
    </row>
    <row r="27413" spans="9:52" s="180" customFormat="1" x14ac:dyDescent="0.25">
      <c r="I27413" s="203"/>
      <c r="AZ27413" s="115"/>
    </row>
    <row r="27414" spans="9:52" s="180" customFormat="1" x14ac:dyDescent="0.25">
      <c r="I27414" s="203"/>
      <c r="AZ27414" s="115"/>
    </row>
    <row r="27415" spans="9:52" s="180" customFormat="1" x14ac:dyDescent="0.25">
      <c r="I27415" s="203"/>
      <c r="AZ27415" s="115"/>
    </row>
    <row r="27416" spans="9:52" s="180" customFormat="1" x14ac:dyDescent="0.25">
      <c r="I27416" s="203"/>
      <c r="AZ27416" s="115"/>
    </row>
    <row r="27417" spans="9:52" s="180" customFormat="1" x14ac:dyDescent="0.25">
      <c r="I27417" s="203"/>
      <c r="AZ27417" s="115"/>
    </row>
    <row r="27418" spans="9:52" s="180" customFormat="1" x14ac:dyDescent="0.25">
      <c r="I27418" s="203"/>
      <c r="AZ27418" s="115"/>
    </row>
    <row r="27419" spans="9:52" s="180" customFormat="1" x14ac:dyDescent="0.25">
      <c r="I27419" s="203"/>
      <c r="AZ27419" s="115"/>
    </row>
    <row r="27420" spans="9:52" s="180" customFormat="1" x14ac:dyDescent="0.25">
      <c r="I27420" s="203"/>
      <c r="AZ27420" s="115"/>
    </row>
    <row r="27421" spans="9:52" s="180" customFormat="1" x14ac:dyDescent="0.25">
      <c r="I27421" s="203"/>
      <c r="AZ27421" s="115"/>
    </row>
    <row r="27422" spans="9:52" s="180" customFormat="1" x14ac:dyDescent="0.25">
      <c r="I27422" s="203"/>
      <c r="AZ27422" s="115"/>
    </row>
    <row r="27423" spans="9:52" s="180" customFormat="1" x14ac:dyDescent="0.25">
      <c r="I27423" s="203"/>
      <c r="AZ27423" s="115"/>
    </row>
    <row r="27424" spans="9:52" s="180" customFormat="1" x14ac:dyDescent="0.25">
      <c r="I27424" s="203"/>
      <c r="AZ27424" s="115"/>
    </row>
    <row r="27425" spans="9:52" s="180" customFormat="1" x14ac:dyDescent="0.25">
      <c r="I27425" s="203"/>
      <c r="AZ27425" s="115"/>
    </row>
    <row r="27426" spans="9:52" s="180" customFormat="1" x14ac:dyDescent="0.25">
      <c r="I27426" s="203"/>
      <c r="AZ27426" s="115"/>
    </row>
    <row r="27427" spans="9:52" s="180" customFormat="1" x14ac:dyDescent="0.25">
      <c r="I27427" s="203"/>
      <c r="AZ27427" s="115"/>
    </row>
    <row r="27428" spans="9:52" s="180" customFormat="1" x14ac:dyDescent="0.25">
      <c r="I27428" s="203"/>
      <c r="AZ27428" s="115"/>
    </row>
    <row r="27429" spans="9:52" s="180" customFormat="1" x14ac:dyDescent="0.25">
      <c r="I27429" s="203"/>
      <c r="AZ27429" s="115"/>
    </row>
    <row r="27430" spans="9:52" s="180" customFormat="1" x14ac:dyDescent="0.25">
      <c r="I27430" s="203"/>
      <c r="AZ27430" s="115"/>
    </row>
    <row r="27431" spans="9:52" s="180" customFormat="1" x14ac:dyDescent="0.25">
      <c r="I27431" s="203"/>
      <c r="AZ27431" s="115"/>
    </row>
    <row r="27432" spans="9:52" s="180" customFormat="1" x14ac:dyDescent="0.25">
      <c r="I27432" s="203"/>
      <c r="AZ27432" s="115"/>
    </row>
    <row r="27433" spans="9:52" s="180" customFormat="1" x14ac:dyDescent="0.25">
      <c r="I27433" s="203"/>
      <c r="AZ27433" s="115"/>
    </row>
    <row r="27434" spans="9:52" s="180" customFormat="1" x14ac:dyDescent="0.25">
      <c r="I27434" s="203"/>
      <c r="AZ27434" s="115"/>
    </row>
    <row r="27435" spans="9:52" s="180" customFormat="1" x14ac:dyDescent="0.25">
      <c r="I27435" s="203"/>
      <c r="AZ27435" s="115"/>
    </row>
    <row r="27436" spans="9:52" s="180" customFormat="1" x14ac:dyDescent="0.25">
      <c r="I27436" s="203"/>
      <c r="AZ27436" s="115"/>
    </row>
    <row r="27437" spans="9:52" s="180" customFormat="1" x14ac:dyDescent="0.25">
      <c r="I27437" s="203"/>
      <c r="AZ27437" s="115"/>
    </row>
    <row r="27438" spans="9:52" s="180" customFormat="1" x14ac:dyDescent="0.25">
      <c r="I27438" s="203"/>
      <c r="AZ27438" s="115"/>
    </row>
    <row r="27439" spans="9:52" s="180" customFormat="1" x14ac:dyDescent="0.25">
      <c r="I27439" s="203"/>
      <c r="AZ27439" s="115"/>
    </row>
    <row r="27440" spans="9:52" s="180" customFormat="1" x14ac:dyDescent="0.25">
      <c r="I27440" s="203"/>
      <c r="AZ27440" s="115"/>
    </row>
    <row r="27441" spans="9:52" s="180" customFormat="1" x14ac:dyDescent="0.25">
      <c r="I27441" s="203"/>
      <c r="AZ27441" s="115"/>
    </row>
    <row r="27442" spans="9:52" s="180" customFormat="1" x14ac:dyDescent="0.25">
      <c r="I27442" s="203"/>
      <c r="AZ27442" s="115"/>
    </row>
    <row r="27443" spans="9:52" s="180" customFormat="1" x14ac:dyDescent="0.25">
      <c r="I27443" s="203"/>
      <c r="AZ27443" s="115"/>
    </row>
    <row r="27444" spans="9:52" s="180" customFormat="1" x14ac:dyDescent="0.25">
      <c r="I27444" s="203"/>
      <c r="AZ27444" s="115"/>
    </row>
    <row r="27445" spans="9:52" s="180" customFormat="1" x14ac:dyDescent="0.25">
      <c r="I27445" s="203"/>
      <c r="AZ27445" s="115"/>
    </row>
    <row r="27446" spans="9:52" s="180" customFormat="1" x14ac:dyDescent="0.25">
      <c r="I27446" s="203"/>
      <c r="AZ27446" s="115"/>
    </row>
    <row r="27447" spans="9:52" s="180" customFormat="1" x14ac:dyDescent="0.25">
      <c r="I27447" s="203"/>
      <c r="AZ27447" s="115"/>
    </row>
    <row r="27448" spans="9:52" s="180" customFormat="1" x14ac:dyDescent="0.25">
      <c r="I27448" s="203"/>
      <c r="AZ27448" s="115"/>
    </row>
    <row r="27449" spans="9:52" s="180" customFormat="1" x14ac:dyDescent="0.25">
      <c r="I27449" s="203"/>
      <c r="AZ27449" s="115"/>
    </row>
    <row r="27450" spans="9:52" s="180" customFormat="1" x14ac:dyDescent="0.25">
      <c r="I27450" s="203"/>
      <c r="AZ27450" s="115"/>
    </row>
    <row r="27451" spans="9:52" s="180" customFormat="1" x14ac:dyDescent="0.25">
      <c r="I27451" s="203"/>
      <c r="AZ27451" s="115"/>
    </row>
    <row r="27452" spans="9:52" s="180" customFormat="1" x14ac:dyDescent="0.25">
      <c r="I27452" s="203"/>
      <c r="AZ27452" s="115"/>
    </row>
    <row r="27453" spans="9:52" s="180" customFormat="1" x14ac:dyDescent="0.25">
      <c r="I27453" s="203"/>
      <c r="AZ27453" s="115"/>
    </row>
    <row r="27454" spans="9:52" s="180" customFormat="1" x14ac:dyDescent="0.25">
      <c r="I27454" s="203"/>
      <c r="AZ27454" s="115"/>
    </row>
    <row r="27455" spans="9:52" s="180" customFormat="1" x14ac:dyDescent="0.25">
      <c r="I27455" s="203"/>
      <c r="AZ27455" s="115"/>
    </row>
    <row r="27456" spans="9:52" s="180" customFormat="1" x14ac:dyDescent="0.25">
      <c r="I27456" s="203"/>
      <c r="AZ27456" s="115"/>
    </row>
    <row r="27457" spans="9:52" s="180" customFormat="1" x14ac:dyDescent="0.25">
      <c r="I27457" s="203"/>
      <c r="AZ27457" s="115"/>
    </row>
    <row r="27458" spans="9:52" s="180" customFormat="1" x14ac:dyDescent="0.25">
      <c r="I27458" s="203"/>
      <c r="AZ27458" s="115"/>
    </row>
    <row r="27459" spans="9:52" s="180" customFormat="1" x14ac:dyDescent="0.25">
      <c r="I27459" s="203"/>
      <c r="AZ27459" s="115"/>
    </row>
    <row r="27460" spans="9:52" s="180" customFormat="1" x14ac:dyDescent="0.25">
      <c r="I27460" s="203"/>
      <c r="AZ27460" s="115"/>
    </row>
    <row r="27461" spans="9:52" s="180" customFormat="1" x14ac:dyDescent="0.25">
      <c r="I27461" s="203"/>
      <c r="AZ27461" s="115"/>
    </row>
    <row r="27462" spans="9:52" s="180" customFormat="1" x14ac:dyDescent="0.25">
      <c r="I27462" s="203"/>
      <c r="AZ27462" s="115"/>
    </row>
    <row r="27463" spans="9:52" s="180" customFormat="1" x14ac:dyDescent="0.25">
      <c r="I27463" s="203"/>
      <c r="AZ27463" s="115"/>
    </row>
    <row r="27464" spans="9:52" s="180" customFormat="1" x14ac:dyDescent="0.25">
      <c r="I27464" s="203"/>
      <c r="AZ27464" s="115"/>
    </row>
    <row r="27465" spans="9:52" s="180" customFormat="1" x14ac:dyDescent="0.25">
      <c r="I27465" s="203"/>
      <c r="AZ27465" s="115"/>
    </row>
    <row r="27466" spans="9:52" s="180" customFormat="1" x14ac:dyDescent="0.25">
      <c r="I27466" s="203"/>
      <c r="AZ27466" s="115"/>
    </row>
    <row r="27467" spans="9:52" s="180" customFormat="1" x14ac:dyDescent="0.25">
      <c r="I27467" s="203"/>
      <c r="AZ27467" s="115"/>
    </row>
    <row r="27468" spans="9:52" s="180" customFormat="1" x14ac:dyDescent="0.25">
      <c r="I27468" s="203"/>
      <c r="AZ27468" s="115"/>
    </row>
    <row r="27469" spans="9:52" s="180" customFormat="1" x14ac:dyDescent="0.25">
      <c r="I27469" s="203"/>
      <c r="AZ27469" s="115"/>
    </row>
    <row r="27470" spans="9:52" s="180" customFormat="1" x14ac:dyDescent="0.25">
      <c r="I27470" s="203"/>
      <c r="AZ27470" s="115"/>
    </row>
    <row r="27471" spans="9:52" s="180" customFormat="1" x14ac:dyDescent="0.25">
      <c r="I27471" s="203"/>
      <c r="AZ27471" s="115"/>
    </row>
    <row r="27472" spans="9:52" s="180" customFormat="1" x14ac:dyDescent="0.25">
      <c r="I27472" s="203"/>
      <c r="AZ27472" s="115"/>
    </row>
    <row r="27473" spans="9:52" s="180" customFormat="1" x14ac:dyDescent="0.25">
      <c r="I27473" s="203"/>
      <c r="AZ27473" s="115"/>
    </row>
    <row r="27474" spans="9:52" s="180" customFormat="1" x14ac:dyDescent="0.25">
      <c r="I27474" s="203"/>
      <c r="AZ27474" s="115"/>
    </row>
    <row r="27475" spans="9:52" s="180" customFormat="1" x14ac:dyDescent="0.25">
      <c r="I27475" s="203"/>
      <c r="AZ27475" s="115"/>
    </row>
    <row r="27476" spans="9:52" s="180" customFormat="1" x14ac:dyDescent="0.25">
      <c r="I27476" s="203"/>
      <c r="AZ27476" s="115"/>
    </row>
    <row r="27477" spans="9:52" s="180" customFormat="1" x14ac:dyDescent="0.25">
      <c r="I27477" s="203"/>
      <c r="AZ27477" s="115"/>
    </row>
    <row r="27478" spans="9:52" s="180" customFormat="1" x14ac:dyDescent="0.25">
      <c r="I27478" s="203"/>
      <c r="AZ27478" s="115"/>
    </row>
    <row r="27479" spans="9:52" s="180" customFormat="1" x14ac:dyDescent="0.25">
      <c r="I27479" s="203"/>
      <c r="AZ27479" s="115"/>
    </row>
    <row r="27480" spans="9:52" s="180" customFormat="1" x14ac:dyDescent="0.25">
      <c r="I27480" s="203"/>
      <c r="AZ27480" s="115"/>
    </row>
    <row r="27481" spans="9:52" s="180" customFormat="1" x14ac:dyDescent="0.25">
      <c r="I27481" s="203"/>
      <c r="AZ27481" s="115"/>
    </row>
    <row r="27482" spans="9:52" s="180" customFormat="1" x14ac:dyDescent="0.25">
      <c r="I27482" s="203"/>
      <c r="AZ27482" s="115"/>
    </row>
    <row r="27483" spans="9:52" s="180" customFormat="1" x14ac:dyDescent="0.25">
      <c r="I27483" s="203"/>
      <c r="AZ27483" s="115"/>
    </row>
    <row r="27484" spans="9:52" s="180" customFormat="1" x14ac:dyDescent="0.25">
      <c r="I27484" s="203"/>
      <c r="AZ27484" s="115"/>
    </row>
    <row r="27485" spans="9:52" s="180" customFormat="1" x14ac:dyDescent="0.25">
      <c r="I27485" s="203"/>
      <c r="AZ27485" s="115"/>
    </row>
    <row r="27486" spans="9:52" s="180" customFormat="1" x14ac:dyDescent="0.25">
      <c r="I27486" s="203"/>
      <c r="AZ27486" s="115"/>
    </row>
    <row r="27487" spans="9:52" s="180" customFormat="1" x14ac:dyDescent="0.25">
      <c r="I27487" s="203"/>
      <c r="AZ27487" s="115"/>
    </row>
    <row r="27488" spans="9:52" s="180" customFormat="1" x14ac:dyDescent="0.25">
      <c r="I27488" s="203"/>
      <c r="AZ27488" s="115"/>
    </row>
    <row r="27489" spans="9:52" s="180" customFormat="1" x14ac:dyDescent="0.25">
      <c r="I27489" s="203"/>
      <c r="AZ27489" s="115"/>
    </row>
    <row r="27490" spans="9:52" s="180" customFormat="1" x14ac:dyDescent="0.25">
      <c r="I27490" s="203"/>
      <c r="AZ27490" s="115"/>
    </row>
    <row r="27491" spans="9:52" s="180" customFormat="1" x14ac:dyDescent="0.25">
      <c r="I27491" s="203"/>
      <c r="AZ27491" s="115"/>
    </row>
    <row r="27492" spans="9:52" s="180" customFormat="1" x14ac:dyDescent="0.25">
      <c r="I27492" s="203"/>
      <c r="AZ27492" s="115"/>
    </row>
    <row r="27493" spans="9:52" s="180" customFormat="1" x14ac:dyDescent="0.25">
      <c r="I27493" s="203"/>
      <c r="AZ27493" s="115"/>
    </row>
    <row r="27494" spans="9:52" s="180" customFormat="1" x14ac:dyDescent="0.25">
      <c r="I27494" s="203"/>
      <c r="AZ27494" s="115"/>
    </row>
    <row r="27495" spans="9:52" s="180" customFormat="1" x14ac:dyDescent="0.25">
      <c r="I27495" s="203"/>
      <c r="AZ27495" s="115"/>
    </row>
    <row r="27496" spans="9:52" s="180" customFormat="1" x14ac:dyDescent="0.25">
      <c r="I27496" s="203"/>
      <c r="AZ27496" s="115"/>
    </row>
    <row r="27497" spans="9:52" s="180" customFormat="1" x14ac:dyDescent="0.25">
      <c r="I27497" s="203"/>
      <c r="AZ27497" s="115"/>
    </row>
    <row r="27498" spans="9:52" s="180" customFormat="1" x14ac:dyDescent="0.25">
      <c r="I27498" s="203"/>
      <c r="AZ27498" s="115"/>
    </row>
    <row r="27499" spans="9:52" s="180" customFormat="1" x14ac:dyDescent="0.25">
      <c r="I27499" s="203"/>
      <c r="AZ27499" s="115"/>
    </row>
    <row r="27500" spans="9:52" s="180" customFormat="1" x14ac:dyDescent="0.25">
      <c r="I27500" s="203"/>
      <c r="AZ27500" s="115"/>
    </row>
    <row r="27501" spans="9:52" s="180" customFormat="1" x14ac:dyDescent="0.25">
      <c r="I27501" s="203"/>
      <c r="AZ27501" s="115"/>
    </row>
    <row r="27502" spans="9:52" s="180" customFormat="1" x14ac:dyDescent="0.25">
      <c r="I27502" s="203"/>
      <c r="AZ27502" s="115"/>
    </row>
    <row r="27503" spans="9:52" s="180" customFormat="1" x14ac:dyDescent="0.25">
      <c r="I27503" s="203"/>
      <c r="AZ27503" s="115"/>
    </row>
    <row r="27504" spans="9:52" s="180" customFormat="1" x14ac:dyDescent="0.25">
      <c r="I27504" s="203"/>
      <c r="AZ27504" s="115"/>
    </row>
    <row r="27505" spans="9:52" s="180" customFormat="1" x14ac:dyDescent="0.25">
      <c r="I27505" s="203"/>
      <c r="AZ27505" s="115"/>
    </row>
    <row r="27506" spans="9:52" s="180" customFormat="1" x14ac:dyDescent="0.25">
      <c r="I27506" s="203"/>
      <c r="AZ27506" s="115"/>
    </row>
    <row r="27507" spans="9:52" s="180" customFormat="1" x14ac:dyDescent="0.25">
      <c r="I27507" s="203"/>
      <c r="AZ27507" s="115"/>
    </row>
    <row r="27508" spans="9:52" s="180" customFormat="1" x14ac:dyDescent="0.25">
      <c r="I27508" s="203"/>
      <c r="AZ27508" s="115"/>
    </row>
    <row r="27509" spans="9:52" s="180" customFormat="1" x14ac:dyDescent="0.25">
      <c r="I27509" s="203"/>
      <c r="AZ27509" s="115"/>
    </row>
    <row r="27510" spans="9:52" s="180" customFormat="1" x14ac:dyDescent="0.25">
      <c r="I27510" s="203"/>
      <c r="AZ27510" s="115"/>
    </row>
    <row r="27511" spans="9:52" s="180" customFormat="1" x14ac:dyDescent="0.25">
      <c r="I27511" s="203"/>
      <c r="AZ27511" s="115"/>
    </row>
    <row r="27512" spans="9:52" s="180" customFormat="1" x14ac:dyDescent="0.25">
      <c r="I27512" s="203"/>
      <c r="AZ27512" s="115"/>
    </row>
    <row r="27513" spans="9:52" s="180" customFormat="1" x14ac:dyDescent="0.25">
      <c r="I27513" s="203"/>
      <c r="AZ27513" s="115"/>
    </row>
    <row r="27514" spans="9:52" s="180" customFormat="1" x14ac:dyDescent="0.25">
      <c r="I27514" s="203"/>
      <c r="AZ27514" s="115"/>
    </row>
    <row r="27515" spans="9:52" s="180" customFormat="1" x14ac:dyDescent="0.25">
      <c r="I27515" s="203"/>
      <c r="AZ27515" s="115"/>
    </row>
    <row r="27516" spans="9:52" s="180" customFormat="1" x14ac:dyDescent="0.25">
      <c r="I27516" s="203"/>
      <c r="AZ27516" s="115"/>
    </row>
    <row r="27517" spans="9:52" s="180" customFormat="1" x14ac:dyDescent="0.25">
      <c r="I27517" s="203"/>
      <c r="AZ27517" s="115"/>
    </row>
    <row r="27518" spans="9:52" s="180" customFormat="1" x14ac:dyDescent="0.25">
      <c r="I27518" s="203"/>
      <c r="AZ27518" s="115"/>
    </row>
    <row r="27519" spans="9:52" s="180" customFormat="1" x14ac:dyDescent="0.25">
      <c r="I27519" s="203"/>
      <c r="AZ27519" s="115"/>
    </row>
    <row r="27520" spans="9:52" s="180" customFormat="1" x14ac:dyDescent="0.25">
      <c r="I27520" s="203"/>
      <c r="AZ27520" s="115"/>
    </row>
    <row r="27521" spans="9:52" s="180" customFormat="1" x14ac:dyDescent="0.25">
      <c r="I27521" s="203"/>
      <c r="AZ27521" s="115"/>
    </row>
    <row r="27522" spans="9:52" s="180" customFormat="1" x14ac:dyDescent="0.25">
      <c r="I27522" s="203"/>
      <c r="AZ27522" s="115"/>
    </row>
    <row r="27523" spans="9:52" s="180" customFormat="1" x14ac:dyDescent="0.25">
      <c r="I27523" s="203"/>
      <c r="AZ27523" s="115"/>
    </row>
    <row r="27524" spans="9:52" s="180" customFormat="1" x14ac:dyDescent="0.25">
      <c r="I27524" s="203"/>
      <c r="AZ27524" s="115"/>
    </row>
    <row r="27525" spans="9:52" s="180" customFormat="1" x14ac:dyDescent="0.25">
      <c r="I27525" s="203"/>
      <c r="AZ27525" s="115"/>
    </row>
    <row r="27526" spans="9:52" s="180" customFormat="1" x14ac:dyDescent="0.25">
      <c r="I27526" s="203"/>
      <c r="AZ27526" s="115"/>
    </row>
    <row r="27527" spans="9:52" s="180" customFormat="1" x14ac:dyDescent="0.25">
      <c r="I27527" s="203"/>
      <c r="AZ27527" s="115"/>
    </row>
    <row r="27528" spans="9:52" s="180" customFormat="1" x14ac:dyDescent="0.25">
      <c r="I27528" s="203"/>
      <c r="AZ27528" s="115"/>
    </row>
    <row r="27529" spans="9:52" s="180" customFormat="1" x14ac:dyDescent="0.25">
      <c r="I27529" s="203"/>
      <c r="AZ27529" s="115"/>
    </row>
    <row r="27530" spans="9:52" s="180" customFormat="1" x14ac:dyDescent="0.25">
      <c r="I27530" s="203"/>
      <c r="AZ27530" s="115"/>
    </row>
    <row r="27531" spans="9:52" s="180" customFormat="1" x14ac:dyDescent="0.25">
      <c r="I27531" s="203"/>
      <c r="AZ27531" s="115"/>
    </row>
    <row r="27532" spans="9:52" s="180" customFormat="1" x14ac:dyDescent="0.25">
      <c r="I27532" s="203"/>
      <c r="AZ27532" s="115"/>
    </row>
    <row r="27533" spans="9:52" s="180" customFormat="1" x14ac:dyDescent="0.25">
      <c r="I27533" s="203"/>
      <c r="AZ27533" s="115"/>
    </row>
    <row r="27534" spans="9:52" s="180" customFormat="1" x14ac:dyDescent="0.25">
      <c r="I27534" s="203"/>
      <c r="AZ27534" s="115"/>
    </row>
    <row r="27535" spans="9:52" s="180" customFormat="1" x14ac:dyDescent="0.25">
      <c r="I27535" s="203"/>
      <c r="AZ27535" s="115"/>
    </row>
    <row r="27536" spans="9:52" s="180" customFormat="1" x14ac:dyDescent="0.25">
      <c r="I27536" s="203"/>
      <c r="AZ27536" s="115"/>
    </row>
    <row r="27537" spans="9:52" s="180" customFormat="1" x14ac:dyDescent="0.25">
      <c r="I27537" s="203"/>
      <c r="AZ27537" s="115"/>
    </row>
    <row r="27538" spans="9:52" s="180" customFormat="1" x14ac:dyDescent="0.25">
      <c r="I27538" s="203"/>
      <c r="AZ27538" s="115"/>
    </row>
    <row r="27539" spans="9:52" s="180" customFormat="1" x14ac:dyDescent="0.25">
      <c r="I27539" s="203"/>
      <c r="AZ27539" s="115"/>
    </row>
    <row r="27540" spans="9:52" s="180" customFormat="1" x14ac:dyDescent="0.25">
      <c r="I27540" s="203"/>
      <c r="AZ27540" s="115"/>
    </row>
    <row r="27541" spans="9:52" s="180" customFormat="1" x14ac:dyDescent="0.25">
      <c r="I27541" s="203"/>
      <c r="AZ27541" s="115"/>
    </row>
    <row r="27542" spans="9:52" s="180" customFormat="1" x14ac:dyDescent="0.25">
      <c r="I27542" s="203"/>
      <c r="AZ27542" s="115"/>
    </row>
    <row r="27543" spans="9:52" s="180" customFormat="1" x14ac:dyDescent="0.25">
      <c r="I27543" s="203"/>
      <c r="AZ27543" s="115"/>
    </row>
    <row r="27544" spans="9:52" s="180" customFormat="1" x14ac:dyDescent="0.25">
      <c r="I27544" s="203"/>
      <c r="AZ27544" s="115"/>
    </row>
    <row r="27545" spans="9:52" s="180" customFormat="1" x14ac:dyDescent="0.25">
      <c r="I27545" s="203"/>
      <c r="AZ27545" s="115"/>
    </row>
    <row r="27546" spans="9:52" s="180" customFormat="1" x14ac:dyDescent="0.25">
      <c r="I27546" s="203"/>
      <c r="AZ27546" s="115"/>
    </row>
    <row r="27547" spans="9:52" s="180" customFormat="1" x14ac:dyDescent="0.25">
      <c r="I27547" s="203"/>
      <c r="AZ27547" s="115"/>
    </row>
    <row r="27548" spans="9:52" s="180" customFormat="1" x14ac:dyDescent="0.25">
      <c r="I27548" s="203"/>
      <c r="AZ27548" s="115"/>
    </row>
    <row r="27549" spans="9:52" s="180" customFormat="1" x14ac:dyDescent="0.25">
      <c r="I27549" s="203"/>
      <c r="AZ27549" s="115"/>
    </row>
    <row r="27550" spans="9:52" s="180" customFormat="1" x14ac:dyDescent="0.25">
      <c r="I27550" s="203"/>
      <c r="AZ27550" s="115"/>
    </row>
    <row r="27551" spans="9:52" s="180" customFormat="1" x14ac:dyDescent="0.25">
      <c r="I27551" s="203"/>
      <c r="AZ27551" s="115"/>
    </row>
    <row r="27552" spans="9:52" s="180" customFormat="1" x14ac:dyDescent="0.25">
      <c r="I27552" s="203"/>
      <c r="AZ27552" s="115"/>
    </row>
    <row r="27553" spans="9:52" s="180" customFormat="1" x14ac:dyDescent="0.25">
      <c r="I27553" s="203"/>
      <c r="AZ27553" s="115"/>
    </row>
    <row r="27554" spans="9:52" s="180" customFormat="1" x14ac:dyDescent="0.25">
      <c r="I27554" s="203"/>
      <c r="AZ27554" s="115"/>
    </row>
    <row r="27555" spans="9:52" s="180" customFormat="1" x14ac:dyDescent="0.25">
      <c r="I27555" s="203"/>
      <c r="AZ27555" s="115"/>
    </row>
    <row r="27556" spans="9:52" s="180" customFormat="1" x14ac:dyDescent="0.25">
      <c r="I27556" s="203"/>
      <c r="AZ27556" s="115"/>
    </row>
    <row r="27557" spans="9:52" s="180" customFormat="1" x14ac:dyDescent="0.25">
      <c r="I27557" s="203"/>
      <c r="AZ27557" s="115"/>
    </row>
    <row r="27558" spans="9:52" s="180" customFormat="1" x14ac:dyDescent="0.25">
      <c r="I27558" s="203"/>
      <c r="AZ27558" s="115"/>
    </row>
    <row r="27559" spans="9:52" s="180" customFormat="1" x14ac:dyDescent="0.25">
      <c r="I27559" s="203"/>
      <c r="AZ27559" s="115"/>
    </row>
    <row r="27560" spans="9:52" s="180" customFormat="1" x14ac:dyDescent="0.25">
      <c r="I27560" s="203"/>
      <c r="AZ27560" s="115"/>
    </row>
    <row r="27561" spans="9:52" s="180" customFormat="1" x14ac:dyDescent="0.25">
      <c r="I27561" s="203"/>
      <c r="AZ27561" s="115"/>
    </row>
    <row r="27562" spans="9:52" s="180" customFormat="1" x14ac:dyDescent="0.25">
      <c r="I27562" s="203"/>
      <c r="AZ27562" s="115"/>
    </row>
    <row r="27563" spans="9:52" s="180" customFormat="1" x14ac:dyDescent="0.25">
      <c r="I27563" s="203"/>
      <c r="AZ27563" s="115"/>
    </row>
    <row r="27564" spans="9:52" s="180" customFormat="1" x14ac:dyDescent="0.25">
      <c r="I27564" s="203"/>
      <c r="AZ27564" s="115"/>
    </row>
    <row r="27565" spans="9:52" s="180" customFormat="1" x14ac:dyDescent="0.25">
      <c r="I27565" s="203"/>
      <c r="AZ27565" s="115"/>
    </row>
    <row r="27566" spans="9:52" s="180" customFormat="1" x14ac:dyDescent="0.25">
      <c r="I27566" s="203"/>
      <c r="AZ27566" s="115"/>
    </row>
    <row r="27567" spans="9:52" s="180" customFormat="1" x14ac:dyDescent="0.25">
      <c r="I27567" s="203"/>
      <c r="AZ27567" s="115"/>
    </row>
    <row r="27568" spans="9:52" s="180" customFormat="1" x14ac:dyDescent="0.25">
      <c r="I27568" s="203"/>
      <c r="AZ27568" s="115"/>
    </row>
    <row r="27569" spans="9:52" s="180" customFormat="1" x14ac:dyDescent="0.25">
      <c r="I27569" s="203"/>
      <c r="AZ27569" s="115"/>
    </row>
    <row r="27570" spans="9:52" s="180" customFormat="1" x14ac:dyDescent="0.25">
      <c r="I27570" s="203"/>
      <c r="AZ27570" s="115"/>
    </row>
    <row r="27571" spans="9:52" s="180" customFormat="1" x14ac:dyDescent="0.25">
      <c r="I27571" s="203"/>
      <c r="AZ27571" s="115"/>
    </row>
    <row r="27572" spans="9:52" s="180" customFormat="1" x14ac:dyDescent="0.25">
      <c r="I27572" s="203"/>
      <c r="AZ27572" s="115"/>
    </row>
    <row r="27573" spans="9:52" s="180" customFormat="1" x14ac:dyDescent="0.25">
      <c r="I27573" s="203"/>
      <c r="AZ27573" s="115"/>
    </row>
    <row r="27574" spans="9:52" s="180" customFormat="1" x14ac:dyDescent="0.25">
      <c r="I27574" s="203"/>
      <c r="AZ27574" s="115"/>
    </row>
    <row r="27575" spans="9:52" s="180" customFormat="1" x14ac:dyDescent="0.25">
      <c r="I27575" s="203"/>
      <c r="AZ27575" s="115"/>
    </row>
    <row r="27576" spans="9:52" s="180" customFormat="1" x14ac:dyDescent="0.25">
      <c r="I27576" s="203"/>
      <c r="AZ27576" s="115"/>
    </row>
    <row r="27577" spans="9:52" s="180" customFormat="1" x14ac:dyDescent="0.25">
      <c r="I27577" s="203"/>
      <c r="AZ27577" s="115"/>
    </row>
    <row r="27578" spans="9:52" s="180" customFormat="1" x14ac:dyDescent="0.25">
      <c r="I27578" s="203"/>
      <c r="AZ27578" s="115"/>
    </row>
    <row r="27579" spans="9:52" s="180" customFormat="1" x14ac:dyDescent="0.25">
      <c r="I27579" s="203"/>
      <c r="AZ27579" s="115"/>
    </row>
    <row r="27580" spans="9:52" s="180" customFormat="1" x14ac:dyDescent="0.25">
      <c r="I27580" s="203"/>
      <c r="AZ27580" s="115"/>
    </row>
    <row r="27581" spans="9:52" s="180" customFormat="1" x14ac:dyDescent="0.25">
      <c r="I27581" s="203"/>
      <c r="AZ27581" s="115"/>
    </row>
    <row r="27582" spans="9:52" s="180" customFormat="1" x14ac:dyDescent="0.25">
      <c r="I27582" s="203"/>
      <c r="AZ27582" s="115"/>
    </row>
    <row r="27583" spans="9:52" s="180" customFormat="1" x14ac:dyDescent="0.25">
      <c r="I27583" s="203"/>
      <c r="AZ27583" s="115"/>
    </row>
    <row r="27584" spans="9:52" s="180" customFormat="1" x14ac:dyDescent="0.25">
      <c r="I27584" s="203"/>
      <c r="AZ27584" s="115"/>
    </row>
    <row r="27585" spans="9:52" s="180" customFormat="1" x14ac:dyDescent="0.25">
      <c r="I27585" s="203"/>
      <c r="AZ27585" s="115"/>
    </row>
    <row r="27586" spans="9:52" s="180" customFormat="1" x14ac:dyDescent="0.25">
      <c r="I27586" s="203"/>
      <c r="AZ27586" s="115"/>
    </row>
    <row r="27587" spans="9:52" s="180" customFormat="1" x14ac:dyDescent="0.25">
      <c r="I27587" s="203"/>
      <c r="AZ27587" s="115"/>
    </row>
    <row r="27588" spans="9:52" s="180" customFormat="1" x14ac:dyDescent="0.25">
      <c r="I27588" s="203"/>
      <c r="AZ27588" s="115"/>
    </row>
    <row r="27589" spans="9:52" s="180" customFormat="1" x14ac:dyDescent="0.25">
      <c r="I27589" s="203"/>
      <c r="AZ27589" s="115"/>
    </row>
    <row r="27590" spans="9:52" s="180" customFormat="1" x14ac:dyDescent="0.25">
      <c r="I27590" s="203"/>
      <c r="AZ27590" s="115"/>
    </row>
    <row r="27591" spans="9:52" s="180" customFormat="1" x14ac:dyDescent="0.25">
      <c r="I27591" s="203"/>
      <c r="AZ27591" s="115"/>
    </row>
    <row r="27592" spans="9:52" s="180" customFormat="1" x14ac:dyDescent="0.25">
      <c r="I27592" s="203"/>
      <c r="AZ27592" s="115"/>
    </row>
    <row r="27593" spans="9:52" s="180" customFormat="1" x14ac:dyDescent="0.25">
      <c r="I27593" s="203"/>
      <c r="AZ27593" s="115"/>
    </row>
    <row r="27594" spans="9:52" s="180" customFormat="1" x14ac:dyDescent="0.25">
      <c r="I27594" s="203"/>
      <c r="AZ27594" s="115"/>
    </row>
    <row r="27595" spans="9:52" s="180" customFormat="1" x14ac:dyDescent="0.25">
      <c r="I27595" s="203"/>
      <c r="AZ27595" s="115"/>
    </row>
    <row r="27596" spans="9:52" s="180" customFormat="1" x14ac:dyDescent="0.25">
      <c r="I27596" s="203"/>
      <c r="AZ27596" s="115"/>
    </row>
    <row r="27597" spans="9:52" s="180" customFormat="1" x14ac:dyDescent="0.25">
      <c r="I27597" s="203"/>
      <c r="AZ27597" s="115"/>
    </row>
    <row r="27598" spans="9:52" s="180" customFormat="1" x14ac:dyDescent="0.25">
      <c r="I27598" s="203"/>
      <c r="AZ27598" s="115"/>
    </row>
    <row r="27599" spans="9:52" s="180" customFormat="1" x14ac:dyDescent="0.25">
      <c r="I27599" s="203"/>
      <c r="AZ27599" s="115"/>
    </row>
    <row r="27600" spans="9:52" s="180" customFormat="1" x14ac:dyDescent="0.25">
      <c r="I27600" s="203"/>
      <c r="AZ27600" s="115"/>
    </row>
    <row r="27601" spans="9:52" s="180" customFormat="1" x14ac:dyDescent="0.25">
      <c r="I27601" s="203"/>
      <c r="AZ27601" s="115"/>
    </row>
    <row r="27602" spans="9:52" s="180" customFormat="1" x14ac:dyDescent="0.25">
      <c r="I27602" s="203"/>
      <c r="AZ27602" s="115"/>
    </row>
    <row r="27603" spans="9:52" s="180" customFormat="1" x14ac:dyDescent="0.25">
      <c r="I27603" s="203"/>
      <c r="AZ27603" s="115"/>
    </row>
    <row r="27604" spans="9:52" s="180" customFormat="1" x14ac:dyDescent="0.25">
      <c r="I27604" s="203"/>
      <c r="AZ27604" s="115"/>
    </row>
    <row r="27605" spans="9:52" s="180" customFormat="1" x14ac:dyDescent="0.25">
      <c r="I27605" s="203"/>
      <c r="AZ27605" s="115"/>
    </row>
    <row r="27606" spans="9:52" s="180" customFormat="1" x14ac:dyDescent="0.25">
      <c r="I27606" s="203"/>
      <c r="AZ27606" s="115"/>
    </row>
    <row r="27607" spans="9:52" s="180" customFormat="1" x14ac:dyDescent="0.25">
      <c r="I27607" s="203"/>
      <c r="AZ27607" s="115"/>
    </row>
    <row r="27608" spans="9:52" s="180" customFormat="1" x14ac:dyDescent="0.25">
      <c r="I27608" s="203"/>
      <c r="AZ27608" s="115"/>
    </row>
    <row r="27609" spans="9:52" s="180" customFormat="1" x14ac:dyDescent="0.25">
      <c r="I27609" s="203"/>
      <c r="AZ27609" s="115"/>
    </row>
    <row r="27610" spans="9:52" s="180" customFormat="1" x14ac:dyDescent="0.25">
      <c r="I27610" s="203"/>
      <c r="AZ27610" s="115"/>
    </row>
    <row r="27611" spans="9:52" s="180" customFormat="1" x14ac:dyDescent="0.25">
      <c r="I27611" s="203"/>
      <c r="AZ27611" s="115"/>
    </row>
    <row r="27612" spans="9:52" s="180" customFormat="1" x14ac:dyDescent="0.25">
      <c r="I27612" s="203"/>
      <c r="AZ27612" s="115"/>
    </row>
    <row r="27613" spans="9:52" s="180" customFormat="1" x14ac:dyDescent="0.25">
      <c r="I27613" s="203"/>
      <c r="AZ27613" s="115"/>
    </row>
    <row r="27614" spans="9:52" s="180" customFormat="1" x14ac:dyDescent="0.25">
      <c r="I27614" s="203"/>
      <c r="AZ27614" s="115"/>
    </row>
    <row r="27615" spans="9:52" s="180" customFormat="1" x14ac:dyDescent="0.25">
      <c r="I27615" s="203"/>
      <c r="AZ27615" s="115"/>
    </row>
    <row r="27616" spans="9:52" s="180" customFormat="1" x14ac:dyDescent="0.25">
      <c r="I27616" s="203"/>
      <c r="AZ27616" s="115"/>
    </row>
    <row r="27617" spans="9:52" s="180" customFormat="1" x14ac:dyDescent="0.25">
      <c r="I27617" s="203"/>
      <c r="AZ27617" s="115"/>
    </row>
    <row r="27618" spans="9:52" s="180" customFormat="1" x14ac:dyDescent="0.25">
      <c r="I27618" s="203"/>
      <c r="AZ27618" s="115"/>
    </row>
    <row r="27619" spans="9:52" s="180" customFormat="1" x14ac:dyDescent="0.25">
      <c r="I27619" s="203"/>
      <c r="AZ27619" s="115"/>
    </row>
    <row r="27620" spans="9:52" s="180" customFormat="1" x14ac:dyDescent="0.25">
      <c r="I27620" s="203"/>
      <c r="AZ27620" s="115"/>
    </row>
    <row r="27621" spans="9:52" s="180" customFormat="1" x14ac:dyDescent="0.25">
      <c r="I27621" s="203"/>
      <c r="AZ27621" s="115"/>
    </row>
    <row r="27622" spans="9:52" s="180" customFormat="1" x14ac:dyDescent="0.25">
      <c r="I27622" s="203"/>
      <c r="AZ27622" s="115"/>
    </row>
    <row r="27623" spans="9:52" s="180" customFormat="1" x14ac:dyDescent="0.25">
      <c r="I27623" s="203"/>
      <c r="AZ27623" s="115"/>
    </row>
    <row r="27624" spans="9:52" s="180" customFormat="1" x14ac:dyDescent="0.25">
      <c r="I27624" s="203"/>
      <c r="AZ27624" s="115"/>
    </row>
    <row r="27625" spans="9:52" s="180" customFormat="1" x14ac:dyDescent="0.25">
      <c r="I27625" s="203"/>
      <c r="AZ27625" s="115"/>
    </row>
    <row r="27626" spans="9:52" s="180" customFormat="1" x14ac:dyDescent="0.25">
      <c r="I27626" s="203"/>
      <c r="AZ27626" s="115"/>
    </row>
    <row r="27627" spans="9:52" s="180" customFormat="1" x14ac:dyDescent="0.25">
      <c r="I27627" s="203"/>
      <c r="AZ27627" s="115"/>
    </row>
    <row r="27628" spans="9:52" s="180" customFormat="1" x14ac:dyDescent="0.25">
      <c r="I27628" s="203"/>
      <c r="AZ27628" s="115"/>
    </row>
    <row r="27629" spans="9:52" s="180" customFormat="1" x14ac:dyDescent="0.25">
      <c r="I27629" s="203"/>
      <c r="AZ27629" s="115"/>
    </row>
    <row r="27630" spans="9:52" s="180" customFormat="1" x14ac:dyDescent="0.25">
      <c r="I27630" s="203"/>
      <c r="AZ27630" s="115"/>
    </row>
    <row r="27631" spans="9:52" s="180" customFormat="1" x14ac:dyDescent="0.25">
      <c r="I27631" s="203"/>
      <c r="AZ27631" s="115"/>
    </row>
    <row r="27632" spans="9:52" s="180" customFormat="1" x14ac:dyDescent="0.25">
      <c r="I27632" s="203"/>
      <c r="AZ27632" s="115"/>
    </row>
    <row r="27633" spans="9:52" s="180" customFormat="1" x14ac:dyDescent="0.25">
      <c r="I27633" s="203"/>
      <c r="AZ27633" s="115"/>
    </row>
    <row r="27634" spans="9:52" s="180" customFormat="1" x14ac:dyDescent="0.25">
      <c r="I27634" s="203"/>
      <c r="AZ27634" s="115"/>
    </row>
    <row r="27635" spans="9:52" s="180" customFormat="1" x14ac:dyDescent="0.25">
      <c r="I27635" s="203"/>
      <c r="AZ27635" s="115"/>
    </row>
    <row r="27636" spans="9:52" s="180" customFormat="1" x14ac:dyDescent="0.25">
      <c r="I27636" s="203"/>
      <c r="AZ27636" s="115"/>
    </row>
    <row r="27637" spans="9:52" s="180" customFormat="1" x14ac:dyDescent="0.25">
      <c r="I27637" s="203"/>
      <c r="AZ27637" s="115"/>
    </row>
    <row r="27638" spans="9:52" s="180" customFormat="1" x14ac:dyDescent="0.25">
      <c r="I27638" s="203"/>
      <c r="AZ27638" s="115"/>
    </row>
    <row r="27639" spans="9:52" s="180" customFormat="1" x14ac:dyDescent="0.25">
      <c r="I27639" s="203"/>
      <c r="AZ27639" s="115"/>
    </row>
    <row r="27640" spans="9:52" s="180" customFormat="1" x14ac:dyDescent="0.25">
      <c r="I27640" s="203"/>
      <c r="AZ27640" s="115"/>
    </row>
    <row r="27641" spans="9:52" s="180" customFormat="1" x14ac:dyDescent="0.25">
      <c r="I27641" s="203"/>
      <c r="AZ27641" s="115"/>
    </row>
    <row r="27642" spans="9:52" s="180" customFormat="1" x14ac:dyDescent="0.25">
      <c r="I27642" s="203"/>
      <c r="AZ27642" s="115"/>
    </row>
    <row r="27643" spans="9:52" s="180" customFormat="1" x14ac:dyDescent="0.25">
      <c r="I27643" s="203"/>
      <c r="AZ27643" s="115"/>
    </row>
    <row r="27644" spans="9:52" s="180" customFormat="1" x14ac:dyDescent="0.25">
      <c r="I27644" s="203"/>
      <c r="AZ27644" s="115"/>
    </row>
    <row r="27645" spans="9:52" s="180" customFormat="1" x14ac:dyDescent="0.25">
      <c r="I27645" s="203"/>
      <c r="AZ27645" s="115"/>
    </row>
    <row r="27646" spans="9:52" s="180" customFormat="1" x14ac:dyDescent="0.25">
      <c r="I27646" s="203"/>
      <c r="AZ27646" s="115"/>
    </row>
    <row r="27647" spans="9:52" s="180" customFormat="1" x14ac:dyDescent="0.25">
      <c r="I27647" s="203"/>
      <c r="AZ27647" s="115"/>
    </row>
    <row r="27648" spans="9:52" s="180" customFormat="1" x14ac:dyDescent="0.25">
      <c r="I27648" s="203"/>
      <c r="AZ27648" s="115"/>
    </row>
    <row r="27649" spans="9:52" s="180" customFormat="1" x14ac:dyDescent="0.25">
      <c r="I27649" s="203"/>
      <c r="AZ27649" s="115"/>
    </row>
    <row r="27650" spans="9:52" s="180" customFormat="1" x14ac:dyDescent="0.25">
      <c r="I27650" s="203"/>
      <c r="AZ27650" s="115"/>
    </row>
    <row r="27651" spans="9:52" s="180" customFormat="1" x14ac:dyDescent="0.25">
      <c r="I27651" s="203"/>
      <c r="AZ27651" s="115"/>
    </row>
    <row r="27652" spans="9:52" s="180" customFormat="1" x14ac:dyDescent="0.25">
      <c r="I27652" s="203"/>
      <c r="AZ27652" s="115"/>
    </row>
    <row r="27653" spans="9:52" s="180" customFormat="1" x14ac:dyDescent="0.25">
      <c r="I27653" s="203"/>
      <c r="AZ27653" s="115"/>
    </row>
    <row r="27654" spans="9:52" s="180" customFormat="1" x14ac:dyDescent="0.25">
      <c r="I27654" s="203"/>
      <c r="AZ27654" s="115"/>
    </row>
    <row r="27655" spans="9:52" s="180" customFormat="1" x14ac:dyDescent="0.25">
      <c r="I27655" s="203"/>
      <c r="AZ27655" s="115"/>
    </row>
    <row r="27656" spans="9:52" s="180" customFormat="1" x14ac:dyDescent="0.25">
      <c r="I27656" s="203"/>
      <c r="AZ27656" s="115"/>
    </row>
    <row r="27657" spans="9:52" s="180" customFormat="1" x14ac:dyDescent="0.25">
      <c r="I27657" s="203"/>
      <c r="AZ27657" s="115"/>
    </row>
    <row r="27658" spans="9:52" s="180" customFormat="1" x14ac:dyDescent="0.25">
      <c r="I27658" s="203"/>
      <c r="AZ27658" s="115"/>
    </row>
    <row r="27659" spans="9:52" s="180" customFormat="1" x14ac:dyDescent="0.25">
      <c r="I27659" s="203"/>
      <c r="AZ27659" s="115"/>
    </row>
    <row r="27660" spans="9:52" s="180" customFormat="1" x14ac:dyDescent="0.25">
      <c r="I27660" s="203"/>
      <c r="AZ27660" s="115"/>
    </row>
    <row r="27661" spans="9:52" s="180" customFormat="1" x14ac:dyDescent="0.25">
      <c r="I27661" s="203"/>
      <c r="AZ27661" s="115"/>
    </row>
    <row r="27662" spans="9:52" s="180" customFormat="1" x14ac:dyDescent="0.25">
      <c r="I27662" s="203"/>
      <c r="AZ27662" s="115"/>
    </row>
    <row r="27663" spans="9:52" s="180" customFormat="1" x14ac:dyDescent="0.25">
      <c r="I27663" s="203"/>
      <c r="AZ27663" s="115"/>
    </row>
    <row r="27664" spans="9:52" s="180" customFormat="1" x14ac:dyDescent="0.25">
      <c r="I27664" s="203"/>
      <c r="AZ27664" s="115"/>
    </row>
    <row r="27665" spans="9:52" s="180" customFormat="1" x14ac:dyDescent="0.25">
      <c r="I27665" s="203"/>
      <c r="AZ27665" s="115"/>
    </row>
    <row r="27666" spans="9:52" s="180" customFormat="1" x14ac:dyDescent="0.25">
      <c r="I27666" s="203"/>
      <c r="AZ27666" s="115"/>
    </row>
    <row r="27667" spans="9:52" s="180" customFormat="1" x14ac:dyDescent="0.25">
      <c r="I27667" s="203"/>
      <c r="AZ27667" s="115"/>
    </row>
    <row r="27668" spans="9:52" s="180" customFormat="1" x14ac:dyDescent="0.25">
      <c r="I27668" s="203"/>
      <c r="AZ27668" s="115"/>
    </row>
    <row r="27669" spans="9:52" s="180" customFormat="1" x14ac:dyDescent="0.25">
      <c r="I27669" s="203"/>
      <c r="AZ27669" s="115"/>
    </row>
    <row r="27670" spans="9:52" s="180" customFormat="1" x14ac:dyDescent="0.25">
      <c r="I27670" s="203"/>
      <c r="AZ27670" s="115"/>
    </row>
    <row r="27671" spans="9:52" s="180" customFormat="1" x14ac:dyDescent="0.25">
      <c r="I27671" s="203"/>
      <c r="AZ27671" s="115"/>
    </row>
    <row r="27672" spans="9:52" s="180" customFormat="1" x14ac:dyDescent="0.25">
      <c r="I27672" s="203"/>
      <c r="AZ27672" s="115"/>
    </row>
    <row r="27673" spans="9:52" s="180" customFormat="1" x14ac:dyDescent="0.25">
      <c r="I27673" s="203"/>
      <c r="AZ27673" s="115"/>
    </row>
    <row r="27674" spans="9:52" s="180" customFormat="1" x14ac:dyDescent="0.25">
      <c r="I27674" s="203"/>
      <c r="AZ27674" s="115"/>
    </row>
    <row r="27675" spans="9:52" s="180" customFormat="1" x14ac:dyDescent="0.25">
      <c r="I27675" s="203"/>
      <c r="AZ27675" s="115"/>
    </row>
    <row r="27676" spans="9:52" s="180" customFormat="1" x14ac:dyDescent="0.25">
      <c r="I27676" s="203"/>
      <c r="AZ27676" s="115"/>
    </row>
    <row r="27677" spans="9:52" s="180" customFormat="1" x14ac:dyDescent="0.25">
      <c r="I27677" s="203"/>
      <c r="AZ27677" s="115"/>
    </row>
    <row r="27678" spans="9:52" s="180" customFormat="1" x14ac:dyDescent="0.25">
      <c r="I27678" s="203"/>
      <c r="AZ27678" s="115"/>
    </row>
    <row r="27679" spans="9:52" s="180" customFormat="1" x14ac:dyDescent="0.25">
      <c r="I27679" s="203"/>
      <c r="AZ27679" s="115"/>
    </row>
    <row r="27680" spans="9:52" s="180" customFormat="1" x14ac:dyDescent="0.25">
      <c r="I27680" s="203"/>
      <c r="AZ27680" s="115"/>
    </row>
    <row r="27681" spans="9:52" s="180" customFormat="1" x14ac:dyDescent="0.25">
      <c r="I27681" s="203"/>
      <c r="AZ27681" s="115"/>
    </row>
    <row r="27682" spans="9:52" s="180" customFormat="1" x14ac:dyDescent="0.25">
      <c r="I27682" s="203"/>
      <c r="AZ27682" s="115"/>
    </row>
    <row r="27683" spans="9:52" s="180" customFormat="1" x14ac:dyDescent="0.25">
      <c r="I27683" s="203"/>
      <c r="AZ27683" s="115"/>
    </row>
    <row r="27684" spans="9:52" s="180" customFormat="1" x14ac:dyDescent="0.25">
      <c r="I27684" s="203"/>
      <c r="AZ27684" s="115"/>
    </row>
    <row r="27685" spans="9:52" s="180" customFormat="1" x14ac:dyDescent="0.25">
      <c r="I27685" s="203"/>
      <c r="AZ27685" s="115"/>
    </row>
    <row r="27686" spans="9:52" s="180" customFormat="1" x14ac:dyDescent="0.25">
      <c r="I27686" s="203"/>
      <c r="AZ27686" s="115"/>
    </row>
    <row r="27687" spans="9:52" s="180" customFormat="1" x14ac:dyDescent="0.25">
      <c r="I27687" s="203"/>
      <c r="AZ27687" s="115"/>
    </row>
    <row r="27688" spans="9:52" s="180" customFormat="1" x14ac:dyDescent="0.25">
      <c r="I27688" s="203"/>
      <c r="AZ27688" s="115"/>
    </row>
    <row r="27689" spans="9:52" s="180" customFormat="1" x14ac:dyDescent="0.25">
      <c r="I27689" s="203"/>
      <c r="AZ27689" s="115"/>
    </row>
    <row r="27690" spans="9:52" s="180" customFormat="1" x14ac:dyDescent="0.25">
      <c r="I27690" s="203"/>
      <c r="AZ27690" s="115"/>
    </row>
    <row r="27691" spans="9:52" s="180" customFormat="1" x14ac:dyDescent="0.25">
      <c r="I27691" s="203"/>
      <c r="AZ27691" s="115"/>
    </row>
    <row r="27692" spans="9:52" s="180" customFormat="1" x14ac:dyDescent="0.25">
      <c r="I27692" s="203"/>
      <c r="AZ27692" s="115"/>
    </row>
    <row r="27693" spans="9:52" s="180" customFormat="1" x14ac:dyDescent="0.25">
      <c r="I27693" s="203"/>
      <c r="AZ27693" s="115"/>
    </row>
    <row r="27694" spans="9:52" s="180" customFormat="1" x14ac:dyDescent="0.25">
      <c r="I27694" s="203"/>
      <c r="AZ27694" s="115"/>
    </row>
    <row r="27695" spans="9:52" s="180" customFormat="1" x14ac:dyDescent="0.25">
      <c r="I27695" s="203"/>
      <c r="AZ27695" s="115"/>
    </row>
    <row r="27696" spans="9:52" s="180" customFormat="1" x14ac:dyDescent="0.25">
      <c r="I27696" s="203"/>
      <c r="AZ27696" s="115"/>
    </row>
    <row r="27697" spans="9:52" s="180" customFormat="1" x14ac:dyDescent="0.25">
      <c r="I27697" s="203"/>
      <c r="AZ27697" s="115"/>
    </row>
    <row r="27698" spans="9:52" s="180" customFormat="1" x14ac:dyDescent="0.25">
      <c r="I27698" s="203"/>
      <c r="AZ27698" s="115"/>
    </row>
    <row r="27699" spans="9:52" s="180" customFormat="1" x14ac:dyDescent="0.25">
      <c r="I27699" s="203"/>
      <c r="AZ27699" s="115"/>
    </row>
    <row r="27700" spans="9:52" s="180" customFormat="1" x14ac:dyDescent="0.25">
      <c r="I27700" s="203"/>
      <c r="AZ27700" s="115"/>
    </row>
    <row r="27701" spans="9:52" s="180" customFormat="1" x14ac:dyDescent="0.25">
      <c r="I27701" s="203"/>
      <c r="AZ27701" s="115"/>
    </row>
    <row r="27702" spans="9:52" s="180" customFormat="1" x14ac:dyDescent="0.25">
      <c r="I27702" s="203"/>
      <c r="AZ27702" s="115"/>
    </row>
    <row r="27703" spans="9:52" s="180" customFormat="1" x14ac:dyDescent="0.25">
      <c r="I27703" s="203"/>
      <c r="AZ27703" s="115"/>
    </row>
    <row r="27704" spans="9:52" s="180" customFormat="1" x14ac:dyDescent="0.25">
      <c r="I27704" s="203"/>
      <c r="AZ27704" s="115"/>
    </row>
    <row r="27705" spans="9:52" s="180" customFormat="1" x14ac:dyDescent="0.25">
      <c r="I27705" s="203"/>
      <c r="AZ27705" s="115"/>
    </row>
    <row r="27706" spans="9:52" s="180" customFormat="1" x14ac:dyDescent="0.25">
      <c r="I27706" s="203"/>
      <c r="AZ27706" s="115"/>
    </row>
    <row r="27707" spans="9:52" s="180" customFormat="1" x14ac:dyDescent="0.25">
      <c r="I27707" s="203"/>
      <c r="AZ27707" s="115"/>
    </row>
    <row r="27708" spans="9:52" s="180" customFormat="1" x14ac:dyDescent="0.25">
      <c r="I27708" s="203"/>
      <c r="AZ27708" s="115"/>
    </row>
    <row r="27709" spans="9:52" s="180" customFormat="1" x14ac:dyDescent="0.25">
      <c r="I27709" s="203"/>
      <c r="AZ27709" s="115"/>
    </row>
    <row r="27710" spans="9:52" s="180" customFormat="1" x14ac:dyDescent="0.25">
      <c r="I27710" s="203"/>
      <c r="AZ27710" s="115"/>
    </row>
    <row r="27711" spans="9:52" s="180" customFormat="1" x14ac:dyDescent="0.25">
      <c r="I27711" s="203"/>
      <c r="AZ27711" s="115"/>
    </row>
    <row r="27712" spans="9:52" s="180" customFormat="1" x14ac:dyDescent="0.25">
      <c r="I27712" s="203"/>
      <c r="AZ27712" s="115"/>
    </row>
    <row r="27713" spans="9:52" s="180" customFormat="1" x14ac:dyDescent="0.25">
      <c r="I27713" s="203"/>
      <c r="AZ27713" s="115"/>
    </row>
    <row r="27714" spans="9:52" s="180" customFormat="1" x14ac:dyDescent="0.25">
      <c r="I27714" s="203"/>
      <c r="AZ27714" s="115"/>
    </row>
    <row r="27715" spans="9:52" s="180" customFormat="1" x14ac:dyDescent="0.25">
      <c r="I27715" s="203"/>
      <c r="AZ27715" s="115"/>
    </row>
    <row r="27716" spans="9:52" s="180" customFormat="1" x14ac:dyDescent="0.25">
      <c r="I27716" s="203"/>
      <c r="AZ27716" s="115"/>
    </row>
    <row r="27717" spans="9:52" s="180" customFormat="1" x14ac:dyDescent="0.25">
      <c r="I27717" s="203"/>
      <c r="AZ27717" s="115"/>
    </row>
    <row r="27718" spans="9:52" s="180" customFormat="1" x14ac:dyDescent="0.25">
      <c r="I27718" s="203"/>
      <c r="AZ27718" s="115"/>
    </row>
    <row r="27719" spans="9:52" s="180" customFormat="1" x14ac:dyDescent="0.25">
      <c r="I27719" s="203"/>
      <c r="AZ27719" s="115"/>
    </row>
    <row r="27720" spans="9:52" s="180" customFormat="1" x14ac:dyDescent="0.25">
      <c r="I27720" s="203"/>
      <c r="AZ27720" s="115"/>
    </row>
    <row r="27721" spans="9:52" s="180" customFormat="1" x14ac:dyDescent="0.25">
      <c r="I27721" s="203"/>
      <c r="AZ27721" s="115"/>
    </row>
    <row r="27722" spans="9:52" s="180" customFormat="1" x14ac:dyDescent="0.25">
      <c r="I27722" s="203"/>
      <c r="AZ27722" s="115"/>
    </row>
    <row r="27723" spans="9:52" s="180" customFormat="1" x14ac:dyDescent="0.25">
      <c r="I27723" s="203"/>
      <c r="AZ27723" s="115"/>
    </row>
    <row r="27724" spans="9:52" s="180" customFormat="1" x14ac:dyDescent="0.25">
      <c r="I27724" s="203"/>
      <c r="AZ27724" s="115"/>
    </row>
    <row r="27725" spans="9:52" s="180" customFormat="1" x14ac:dyDescent="0.25">
      <c r="I27725" s="203"/>
      <c r="AZ27725" s="115"/>
    </row>
    <row r="27726" spans="9:52" s="180" customFormat="1" x14ac:dyDescent="0.25">
      <c r="I27726" s="203"/>
      <c r="AZ27726" s="115"/>
    </row>
    <row r="27727" spans="9:52" s="180" customFormat="1" x14ac:dyDescent="0.25">
      <c r="I27727" s="203"/>
      <c r="AZ27727" s="115"/>
    </row>
    <row r="27728" spans="9:52" s="180" customFormat="1" x14ac:dyDescent="0.25">
      <c r="I27728" s="203"/>
      <c r="AZ27728" s="115"/>
    </row>
    <row r="27729" spans="9:52" s="180" customFormat="1" x14ac:dyDescent="0.25">
      <c r="I27729" s="203"/>
      <c r="AZ27729" s="115"/>
    </row>
    <row r="27730" spans="9:52" s="180" customFormat="1" x14ac:dyDescent="0.25">
      <c r="I27730" s="203"/>
      <c r="AZ27730" s="115"/>
    </row>
    <row r="27731" spans="9:52" s="180" customFormat="1" x14ac:dyDescent="0.25">
      <c r="I27731" s="203"/>
      <c r="AZ27731" s="115"/>
    </row>
    <row r="27732" spans="9:52" s="180" customFormat="1" x14ac:dyDescent="0.25">
      <c r="I27732" s="203"/>
      <c r="AZ27732" s="115"/>
    </row>
    <row r="27733" spans="9:52" s="180" customFormat="1" x14ac:dyDescent="0.25">
      <c r="I27733" s="203"/>
      <c r="AZ27733" s="115"/>
    </row>
    <row r="27734" spans="9:52" s="180" customFormat="1" x14ac:dyDescent="0.25">
      <c r="I27734" s="203"/>
      <c r="AZ27734" s="115"/>
    </row>
    <row r="27735" spans="9:52" s="180" customFormat="1" x14ac:dyDescent="0.25">
      <c r="I27735" s="203"/>
      <c r="AZ27735" s="115"/>
    </row>
    <row r="27736" spans="9:52" s="180" customFormat="1" x14ac:dyDescent="0.25">
      <c r="I27736" s="203"/>
      <c r="AZ27736" s="115"/>
    </row>
    <row r="27737" spans="9:52" s="180" customFormat="1" x14ac:dyDescent="0.25">
      <c r="I27737" s="203"/>
      <c r="AZ27737" s="115"/>
    </row>
    <row r="27738" spans="9:52" s="180" customFormat="1" x14ac:dyDescent="0.25">
      <c r="I27738" s="203"/>
      <c r="AZ27738" s="115"/>
    </row>
    <row r="27739" spans="9:52" s="180" customFormat="1" x14ac:dyDescent="0.25">
      <c r="I27739" s="203"/>
      <c r="AZ27739" s="115"/>
    </row>
    <row r="27740" spans="9:52" s="180" customFormat="1" x14ac:dyDescent="0.25">
      <c r="I27740" s="203"/>
      <c r="AZ27740" s="115"/>
    </row>
    <row r="27741" spans="9:52" s="180" customFormat="1" x14ac:dyDescent="0.25">
      <c r="I27741" s="203"/>
      <c r="AZ27741" s="115"/>
    </row>
    <row r="27742" spans="9:52" s="180" customFormat="1" x14ac:dyDescent="0.25">
      <c r="I27742" s="203"/>
      <c r="AZ27742" s="115"/>
    </row>
    <row r="27743" spans="9:52" s="180" customFormat="1" x14ac:dyDescent="0.25">
      <c r="I27743" s="203"/>
      <c r="AZ27743" s="115"/>
    </row>
    <row r="27744" spans="9:52" s="180" customFormat="1" x14ac:dyDescent="0.25">
      <c r="I27744" s="203"/>
      <c r="AZ27744" s="115"/>
    </row>
    <row r="27745" spans="9:52" s="180" customFormat="1" x14ac:dyDescent="0.25">
      <c r="I27745" s="203"/>
      <c r="AZ27745" s="115"/>
    </row>
    <row r="27746" spans="9:52" s="180" customFormat="1" x14ac:dyDescent="0.25">
      <c r="I27746" s="203"/>
      <c r="AZ27746" s="115"/>
    </row>
    <row r="27747" spans="9:52" s="180" customFormat="1" x14ac:dyDescent="0.25">
      <c r="I27747" s="203"/>
      <c r="AZ27747" s="115"/>
    </row>
    <row r="27748" spans="9:52" s="180" customFormat="1" x14ac:dyDescent="0.25">
      <c r="I27748" s="203"/>
      <c r="AZ27748" s="115"/>
    </row>
    <row r="27749" spans="9:52" s="180" customFormat="1" x14ac:dyDescent="0.25">
      <c r="I27749" s="203"/>
      <c r="AZ27749" s="115"/>
    </row>
    <row r="27750" spans="9:52" s="180" customFormat="1" x14ac:dyDescent="0.25">
      <c r="I27750" s="203"/>
      <c r="AZ27750" s="115"/>
    </row>
    <row r="27751" spans="9:52" s="180" customFormat="1" x14ac:dyDescent="0.25">
      <c r="I27751" s="203"/>
      <c r="AZ27751" s="115"/>
    </row>
    <row r="27752" spans="9:52" s="180" customFormat="1" x14ac:dyDescent="0.25">
      <c r="I27752" s="203"/>
      <c r="AZ27752" s="115"/>
    </row>
    <row r="27753" spans="9:52" s="180" customFormat="1" x14ac:dyDescent="0.25">
      <c r="I27753" s="203"/>
      <c r="AZ27753" s="115"/>
    </row>
    <row r="27754" spans="9:52" s="180" customFormat="1" x14ac:dyDescent="0.25">
      <c r="I27754" s="203"/>
      <c r="AZ27754" s="115"/>
    </row>
    <row r="27755" spans="9:52" s="180" customFormat="1" x14ac:dyDescent="0.25">
      <c r="I27755" s="203"/>
      <c r="AZ27755" s="115"/>
    </row>
    <row r="27756" spans="9:52" s="180" customFormat="1" x14ac:dyDescent="0.25">
      <c r="I27756" s="203"/>
      <c r="AZ27756" s="115"/>
    </row>
    <row r="27757" spans="9:52" s="180" customFormat="1" x14ac:dyDescent="0.25">
      <c r="I27757" s="203"/>
      <c r="AZ27757" s="115"/>
    </row>
    <row r="27758" spans="9:52" s="180" customFormat="1" x14ac:dyDescent="0.25">
      <c r="I27758" s="203"/>
      <c r="AZ27758" s="115"/>
    </row>
    <row r="27759" spans="9:52" s="180" customFormat="1" x14ac:dyDescent="0.25">
      <c r="I27759" s="203"/>
      <c r="AZ27759" s="115"/>
    </row>
    <row r="27760" spans="9:52" s="180" customFormat="1" x14ac:dyDescent="0.25">
      <c r="I27760" s="203"/>
      <c r="AZ27760" s="115"/>
    </row>
    <row r="27761" spans="9:52" s="180" customFormat="1" x14ac:dyDescent="0.25">
      <c r="I27761" s="203"/>
      <c r="AZ27761" s="115"/>
    </row>
    <row r="27762" spans="9:52" s="180" customFormat="1" x14ac:dyDescent="0.25">
      <c r="I27762" s="203"/>
      <c r="AZ27762" s="115"/>
    </row>
    <row r="27763" spans="9:52" s="180" customFormat="1" x14ac:dyDescent="0.25">
      <c r="I27763" s="203"/>
      <c r="AZ27763" s="115"/>
    </row>
    <row r="27764" spans="9:52" s="180" customFormat="1" x14ac:dyDescent="0.25">
      <c r="I27764" s="203"/>
      <c r="AZ27764" s="115"/>
    </row>
    <row r="27765" spans="9:52" s="180" customFormat="1" x14ac:dyDescent="0.25">
      <c r="I27765" s="203"/>
      <c r="AZ27765" s="115"/>
    </row>
    <row r="27766" spans="9:52" s="180" customFormat="1" x14ac:dyDescent="0.25">
      <c r="I27766" s="203"/>
      <c r="AZ27766" s="115"/>
    </row>
    <row r="27767" spans="9:52" s="180" customFormat="1" x14ac:dyDescent="0.25">
      <c r="I27767" s="203"/>
      <c r="AZ27767" s="115"/>
    </row>
    <row r="27768" spans="9:52" s="180" customFormat="1" x14ac:dyDescent="0.25">
      <c r="I27768" s="203"/>
      <c r="AZ27768" s="115"/>
    </row>
    <row r="27769" spans="9:52" s="180" customFormat="1" x14ac:dyDescent="0.25">
      <c r="I27769" s="203"/>
      <c r="AZ27769" s="115"/>
    </row>
    <row r="27770" spans="9:52" s="180" customFormat="1" x14ac:dyDescent="0.25">
      <c r="I27770" s="203"/>
      <c r="AZ27770" s="115"/>
    </row>
    <row r="27771" spans="9:52" s="180" customFormat="1" x14ac:dyDescent="0.25">
      <c r="I27771" s="203"/>
      <c r="AZ27771" s="115"/>
    </row>
    <row r="27772" spans="9:52" s="180" customFormat="1" x14ac:dyDescent="0.25">
      <c r="I27772" s="203"/>
      <c r="AZ27772" s="115"/>
    </row>
    <row r="27773" spans="9:52" s="180" customFormat="1" x14ac:dyDescent="0.25">
      <c r="I27773" s="203"/>
      <c r="AZ27773" s="115"/>
    </row>
    <row r="27774" spans="9:52" s="180" customFormat="1" x14ac:dyDescent="0.25">
      <c r="I27774" s="203"/>
      <c r="AZ27774" s="115"/>
    </row>
    <row r="27775" spans="9:52" s="180" customFormat="1" x14ac:dyDescent="0.25">
      <c r="I27775" s="203"/>
      <c r="AZ27775" s="115"/>
    </row>
    <row r="27776" spans="9:52" s="180" customFormat="1" x14ac:dyDescent="0.25">
      <c r="I27776" s="203"/>
      <c r="AZ27776" s="115"/>
    </row>
    <row r="27777" spans="9:52" s="180" customFormat="1" x14ac:dyDescent="0.25">
      <c r="I27777" s="203"/>
      <c r="AZ27777" s="115"/>
    </row>
    <row r="27778" spans="9:52" s="180" customFormat="1" x14ac:dyDescent="0.25">
      <c r="I27778" s="203"/>
      <c r="AZ27778" s="115"/>
    </row>
    <row r="27779" spans="9:52" s="180" customFormat="1" x14ac:dyDescent="0.25">
      <c r="I27779" s="203"/>
      <c r="AZ27779" s="115"/>
    </row>
    <row r="27780" spans="9:52" s="180" customFormat="1" x14ac:dyDescent="0.25">
      <c r="I27780" s="203"/>
      <c r="AZ27780" s="115"/>
    </row>
    <row r="27781" spans="9:52" s="180" customFormat="1" x14ac:dyDescent="0.25">
      <c r="I27781" s="203"/>
      <c r="AZ27781" s="115"/>
    </row>
    <row r="27782" spans="9:52" s="180" customFormat="1" x14ac:dyDescent="0.25">
      <c r="I27782" s="203"/>
      <c r="AZ27782" s="115"/>
    </row>
    <row r="27783" spans="9:52" s="180" customFormat="1" x14ac:dyDescent="0.25">
      <c r="I27783" s="203"/>
      <c r="AZ27783" s="115"/>
    </row>
    <row r="27784" spans="9:52" s="180" customFormat="1" x14ac:dyDescent="0.25">
      <c r="I27784" s="203"/>
      <c r="AZ27784" s="115"/>
    </row>
    <row r="27785" spans="9:52" s="180" customFormat="1" x14ac:dyDescent="0.25">
      <c r="I27785" s="203"/>
      <c r="AZ27785" s="115"/>
    </row>
    <row r="27786" spans="9:52" s="180" customFormat="1" x14ac:dyDescent="0.25">
      <c r="I27786" s="203"/>
      <c r="AZ27786" s="115"/>
    </row>
    <row r="27787" spans="9:52" s="180" customFormat="1" x14ac:dyDescent="0.25">
      <c r="I27787" s="203"/>
      <c r="AZ27787" s="115"/>
    </row>
    <row r="27788" spans="9:52" s="180" customFormat="1" x14ac:dyDescent="0.25">
      <c r="I27788" s="203"/>
      <c r="AZ27788" s="115"/>
    </row>
    <row r="27789" spans="9:52" s="180" customFormat="1" x14ac:dyDescent="0.25">
      <c r="I27789" s="203"/>
      <c r="AZ27789" s="115"/>
    </row>
    <row r="27790" spans="9:52" s="180" customFormat="1" x14ac:dyDescent="0.25">
      <c r="I27790" s="203"/>
      <c r="AZ27790" s="115"/>
    </row>
    <row r="27791" spans="9:52" s="180" customFormat="1" x14ac:dyDescent="0.25">
      <c r="I27791" s="203"/>
      <c r="AZ27791" s="115"/>
    </row>
    <row r="27792" spans="9:52" s="180" customFormat="1" x14ac:dyDescent="0.25">
      <c r="I27792" s="203"/>
      <c r="AZ27792" s="115"/>
    </row>
    <row r="27793" spans="9:52" s="180" customFormat="1" x14ac:dyDescent="0.25">
      <c r="I27793" s="203"/>
      <c r="AZ27793" s="115"/>
    </row>
    <row r="27794" spans="9:52" s="180" customFormat="1" x14ac:dyDescent="0.25">
      <c r="I27794" s="203"/>
      <c r="AZ27794" s="115"/>
    </row>
    <row r="27795" spans="9:52" s="180" customFormat="1" x14ac:dyDescent="0.25">
      <c r="I27795" s="203"/>
      <c r="AZ27795" s="115"/>
    </row>
    <row r="27796" spans="9:52" s="180" customFormat="1" x14ac:dyDescent="0.25">
      <c r="I27796" s="203"/>
      <c r="AZ27796" s="115"/>
    </row>
    <row r="27797" spans="9:52" s="180" customFormat="1" x14ac:dyDescent="0.25">
      <c r="I27797" s="203"/>
      <c r="AZ27797" s="115"/>
    </row>
    <row r="27798" spans="9:52" s="180" customFormat="1" x14ac:dyDescent="0.25">
      <c r="I27798" s="203"/>
      <c r="AZ27798" s="115"/>
    </row>
    <row r="27799" spans="9:52" s="180" customFormat="1" x14ac:dyDescent="0.25">
      <c r="I27799" s="203"/>
      <c r="AZ27799" s="115"/>
    </row>
    <row r="27800" spans="9:52" s="180" customFormat="1" x14ac:dyDescent="0.25">
      <c r="I27800" s="203"/>
      <c r="AZ27800" s="115"/>
    </row>
    <row r="27801" spans="9:52" s="180" customFormat="1" x14ac:dyDescent="0.25">
      <c r="I27801" s="203"/>
      <c r="AZ27801" s="115"/>
    </row>
    <row r="27802" spans="9:52" s="180" customFormat="1" x14ac:dyDescent="0.25">
      <c r="I27802" s="203"/>
      <c r="AZ27802" s="115"/>
    </row>
    <row r="27803" spans="9:52" s="180" customFormat="1" x14ac:dyDescent="0.25">
      <c r="I27803" s="203"/>
      <c r="AZ27803" s="115"/>
    </row>
    <row r="27804" spans="9:52" s="180" customFormat="1" x14ac:dyDescent="0.25">
      <c r="I27804" s="203"/>
      <c r="AZ27804" s="115"/>
    </row>
    <row r="27805" spans="9:52" s="180" customFormat="1" x14ac:dyDescent="0.25">
      <c r="I27805" s="203"/>
      <c r="AZ27805" s="115"/>
    </row>
    <row r="27806" spans="9:52" s="180" customFormat="1" x14ac:dyDescent="0.25">
      <c r="I27806" s="203"/>
      <c r="AZ27806" s="115"/>
    </row>
    <row r="27807" spans="9:52" s="180" customFormat="1" x14ac:dyDescent="0.25">
      <c r="I27807" s="203"/>
      <c r="AZ27807" s="115"/>
    </row>
    <row r="27808" spans="9:52" s="180" customFormat="1" x14ac:dyDescent="0.25">
      <c r="I27808" s="203"/>
      <c r="AZ27808" s="115"/>
    </row>
    <row r="27809" spans="9:52" s="180" customFormat="1" x14ac:dyDescent="0.25">
      <c r="I27809" s="203"/>
      <c r="AZ27809" s="115"/>
    </row>
    <row r="27810" spans="9:52" s="180" customFormat="1" x14ac:dyDescent="0.25">
      <c r="I27810" s="203"/>
      <c r="AZ27810" s="115"/>
    </row>
    <row r="27811" spans="9:52" s="180" customFormat="1" x14ac:dyDescent="0.25">
      <c r="I27811" s="203"/>
      <c r="AZ27811" s="115"/>
    </row>
    <row r="27812" spans="9:52" s="180" customFormat="1" x14ac:dyDescent="0.25">
      <c r="I27812" s="203"/>
      <c r="AZ27812" s="115"/>
    </row>
    <row r="27813" spans="9:52" s="180" customFormat="1" x14ac:dyDescent="0.25">
      <c r="I27813" s="203"/>
      <c r="AZ27813" s="115"/>
    </row>
    <row r="27814" spans="9:52" s="180" customFormat="1" x14ac:dyDescent="0.25">
      <c r="I27814" s="203"/>
      <c r="AZ27814" s="115"/>
    </row>
    <row r="27815" spans="9:52" s="180" customFormat="1" x14ac:dyDescent="0.25">
      <c r="I27815" s="203"/>
      <c r="AZ27815" s="115"/>
    </row>
    <row r="27816" spans="9:52" s="180" customFormat="1" x14ac:dyDescent="0.25">
      <c r="I27816" s="203"/>
      <c r="AZ27816" s="115"/>
    </row>
    <row r="27817" spans="9:52" s="180" customFormat="1" x14ac:dyDescent="0.25">
      <c r="I27817" s="203"/>
      <c r="AZ27817" s="115"/>
    </row>
    <row r="27818" spans="9:52" s="180" customFormat="1" x14ac:dyDescent="0.25">
      <c r="I27818" s="203"/>
      <c r="AZ27818" s="115"/>
    </row>
    <row r="27819" spans="9:52" s="180" customFormat="1" x14ac:dyDescent="0.25">
      <c r="I27819" s="203"/>
      <c r="AZ27819" s="115"/>
    </row>
    <row r="27820" spans="9:52" s="180" customFormat="1" x14ac:dyDescent="0.25">
      <c r="I27820" s="203"/>
      <c r="AZ27820" s="115"/>
    </row>
    <row r="27821" spans="9:52" s="180" customFormat="1" x14ac:dyDescent="0.25">
      <c r="I27821" s="203"/>
      <c r="AZ27821" s="115"/>
    </row>
    <row r="27822" spans="9:52" s="180" customFormat="1" x14ac:dyDescent="0.25">
      <c r="I27822" s="203"/>
      <c r="AZ27822" s="115"/>
    </row>
    <row r="27823" spans="9:52" s="180" customFormat="1" x14ac:dyDescent="0.25">
      <c r="I27823" s="203"/>
      <c r="AZ27823" s="115"/>
    </row>
    <row r="27824" spans="9:52" s="180" customFormat="1" x14ac:dyDescent="0.25">
      <c r="I27824" s="203"/>
      <c r="AZ27824" s="115"/>
    </row>
    <row r="27825" spans="9:52" s="180" customFormat="1" x14ac:dyDescent="0.25">
      <c r="I27825" s="203"/>
      <c r="AZ27825" s="115"/>
    </row>
    <row r="27826" spans="9:52" s="180" customFormat="1" x14ac:dyDescent="0.25">
      <c r="I27826" s="203"/>
      <c r="AZ27826" s="115"/>
    </row>
    <row r="27827" spans="9:52" s="180" customFormat="1" x14ac:dyDescent="0.25">
      <c r="I27827" s="203"/>
      <c r="AZ27827" s="115"/>
    </row>
    <row r="27828" spans="9:52" s="180" customFormat="1" x14ac:dyDescent="0.25">
      <c r="I27828" s="203"/>
      <c r="AZ27828" s="115"/>
    </row>
    <row r="27829" spans="9:52" s="180" customFormat="1" x14ac:dyDescent="0.25">
      <c r="I27829" s="203"/>
      <c r="AZ27829" s="115"/>
    </row>
    <row r="27830" spans="9:52" s="180" customFormat="1" x14ac:dyDescent="0.25">
      <c r="I27830" s="203"/>
      <c r="AZ27830" s="115"/>
    </row>
    <row r="27831" spans="9:52" s="180" customFormat="1" x14ac:dyDescent="0.25">
      <c r="I27831" s="203"/>
      <c r="AZ27831" s="115"/>
    </row>
    <row r="27832" spans="9:52" s="180" customFormat="1" x14ac:dyDescent="0.25">
      <c r="I27832" s="203"/>
      <c r="AZ27832" s="115"/>
    </row>
    <row r="27833" spans="9:52" s="180" customFormat="1" x14ac:dyDescent="0.25">
      <c r="I27833" s="203"/>
      <c r="AZ27833" s="115"/>
    </row>
    <row r="27834" spans="9:52" s="180" customFormat="1" x14ac:dyDescent="0.25">
      <c r="I27834" s="203"/>
      <c r="AZ27834" s="115"/>
    </row>
    <row r="27835" spans="9:52" s="180" customFormat="1" x14ac:dyDescent="0.25">
      <c r="I27835" s="203"/>
      <c r="AZ27835" s="115"/>
    </row>
    <row r="27836" spans="9:52" s="180" customFormat="1" x14ac:dyDescent="0.25">
      <c r="I27836" s="203"/>
      <c r="AZ27836" s="115"/>
    </row>
    <row r="27837" spans="9:52" s="180" customFormat="1" x14ac:dyDescent="0.25">
      <c r="I27837" s="203"/>
      <c r="AZ27837" s="115"/>
    </row>
    <row r="27838" spans="9:52" s="180" customFormat="1" x14ac:dyDescent="0.25">
      <c r="I27838" s="203"/>
      <c r="AZ27838" s="115"/>
    </row>
    <row r="27839" spans="9:52" s="180" customFormat="1" x14ac:dyDescent="0.25">
      <c r="I27839" s="203"/>
      <c r="AZ27839" s="115"/>
    </row>
    <row r="27840" spans="9:52" s="180" customFormat="1" x14ac:dyDescent="0.25">
      <c r="I27840" s="203"/>
      <c r="AZ27840" s="115"/>
    </row>
    <row r="27841" spans="9:52" s="180" customFormat="1" x14ac:dyDescent="0.25">
      <c r="I27841" s="203"/>
      <c r="AZ27841" s="115"/>
    </row>
    <row r="27842" spans="9:52" s="180" customFormat="1" x14ac:dyDescent="0.25">
      <c r="I27842" s="203"/>
      <c r="AZ27842" s="115"/>
    </row>
    <row r="27843" spans="9:52" s="180" customFormat="1" x14ac:dyDescent="0.25">
      <c r="I27843" s="203"/>
      <c r="AZ27843" s="115"/>
    </row>
    <row r="27844" spans="9:52" s="180" customFormat="1" x14ac:dyDescent="0.25">
      <c r="I27844" s="203"/>
      <c r="AZ27844" s="115"/>
    </row>
    <row r="27845" spans="9:52" s="180" customFormat="1" x14ac:dyDescent="0.25">
      <c r="I27845" s="203"/>
      <c r="AZ27845" s="115"/>
    </row>
    <row r="27846" spans="9:52" s="180" customFormat="1" x14ac:dyDescent="0.25">
      <c r="I27846" s="203"/>
      <c r="AZ27846" s="115"/>
    </row>
    <row r="27847" spans="9:52" s="180" customFormat="1" x14ac:dyDescent="0.25">
      <c r="I27847" s="203"/>
      <c r="AZ27847" s="115"/>
    </row>
    <row r="27848" spans="9:52" s="180" customFormat="1" x14ac:dyDescent="0.25">
      <c r="I27848" s="203"/>
      <c r="AZ27848" s="115"/>
    </row>
    <row r="27849" spans="9:52" s="180" customFormat="1" x14ac:dyDescent="0.25">
      <c r="I27849" s="203"/>
      <c r="AZ27849" s="115"/>
    </row>
    <row r="27850" spans="9:52" s="180" customFormat="1" x14ac:dyDescent="0.25">
      <c r="I27850" s="203"/>
      <c r="AZ27850" s="115"/>
    </row>
    <row r="27851" spans="9:52" s="180" customFormat="1" x14ac:dyDescent="0.25">
      <c r="I27851" s="203"/>
      <c r="AZ27851" s="115"/>
    </row>
    <row r="27852" spans="9:52" s="180" customFormat="1" x14ac:dyDescent="0.25">
      <c r="I27852" s="203"/>
      <c r="AZ27852" s="115"/>
    </row>
    <row r="27853" spans="9:52" s="180" customFormat="1" x14ac:dyDescent="0.25">
      <c r="I27853" s="203"/>
      <c r="AZ27853" s="115"/>
    </row>
    <row r="27854" spans="9:52" s="180" customFormat="1" x14ac:dyDescent="0.25">
      <c r="I27854" s="203"/>
      <c r="AZ27854" s="115"/>
    </row>
    <row r="27855" spans="9:52" s="180" customFormat="1" x14ac:dyDescent="0.25">
      <c r="I27855" s="203"/>
      <c r="AZ27855" s="115"/>
    </row>
    <row r="27856" spans="9:52" s="180" customFormat="1" x14ac:dyDescent="0.25">
      <c r="I27856" s="203"/>
      <c r="AZ27856" s="115"/>
    </row>
    <row r="27857" spans="9:52" s="180" customFormat="1" x14ac:dyDescent="0.25">
      <c r="I27857" s="203"/>
      <c r="AZ27857" s="115"/>
    </row>
    <row r="27858" spans="9:52" s="180" customFormat="1" x14ac:dyDescent="0.25">
      <c r="I27858" s="203"/>
      <c r="AZ27858" s="115"/>
    </row>
    <row r="27859" spans="9:52" s="180" customFormat="1" x14ac:dyDescent="0.25">
      <c r="I27859" s="203"/>
      <c r="AZ27859" s="115"/>
    </row>
    <row r="27860" spans="9:52" s="180" customFormat="1" x14ac:dyDescent="0.25">
      <c r="I27860" s="203"/>
      <c r="AZ27860" s="115"/>
    </row>
    <row r="27861" spans="9:52" s="180" customFormat="1" x14ac:dyDescent="0.25">
      <c r="I27861" s="203"/>
      <c r="AZ27861" s="115"/>
    </row>
    <row r="27862" spans="9:52" s="180" customFormat="1" x14ac:dyDescent="0.25">
      <c r="I27862" s="203"/>
      <c r="AZ27862" s="115"/>
    </row>
    <row r="27863" spans="9:52" s="180" customFormat="1" x14ac:dyDescent="0.25">
      <c r="I27863" s="203"/>
      <c r="AZ27863" s="115"/>
    </row>
    <row r="27864" spans="9:52" s="180" customFormat="1" x14ac:dyDescent="0.25">
      <c r="I27864" s="203"/>
      <c r="AZ27864" s="115"/>
    </row>
    <row r="27865" spans="9:52" s="180" customFormat="1" x14ac:dyDescent="0.25">
      <c r="I27865" s="203"/>
      <c r="AZ27865" s="115"/>
    </row>
    <row r="27866" spans="9:52" s="180" customFormat="1" x14ac:dyDescent="0.25">
      <c r="I27866" s="203"/>
      <c r="AZ27866" s="115"/>
    </row>
    <row r="27867" spans="9:52" s="180" customFormat="1" x14ac:dyDescent="0.25">
      <c r="I27867" s="203"/>
      <c r="AZ27867" s="115"/>
    </row>
    <row r="27868" spans="9:52" s="180" customFormat="1" x14ac:dyDescent="0.25">
      <c r="I27868" s="203"/>
      <c r="AZ27868" s="115"/>
    </row>
    <row r="27869" spans="9:52" s="180" customFormat="1" x14ac:dyDescent="0.25">
      <c r="I27869" s="203"/>
      <c r="AZ27869" s="115"/>
    </row>
    <row r="27870" spans="9:52" s="180" customFormat="1" x14ac:dyDescent="0.25">
      <c r="I27870" s="203"/>
      <c r="AZ27870" s="115"/>
    </row>
    <row r="27871" spans="9:52" s="180" customFormat="1" x14ac:dyDescent="0.25">
      <c r="I27871" s="203"/>
      <c r="AZ27871" s="115"/>
    </row>
    <row r="27872" spans="9:52" s="180" customFormat="1" x14ac:dyDescent="0.25">
      <c r="I27872" s="203"/>
      <c r="AZ27872" s="115"/>
    </row>
    <row r="27873" spans="9:52" s="180" customFormat="1" x14ac:dyDescent="0.25">
      <c r="I27873" s="203"/>
      <c r="AZ27873" s="115"/>
    </row>
    <row r="27874" spans="9:52" s="180" customFormat="1" x14ac:dyDescent="0.25">
      <c r="I27874" s="203"/>
      <c r="AZ27874" s="115"/>
    </row>
    <row r="27875" spans="9:52" s="180" customFormat="1" x14ac:dyDescent="0.25">
      <c r="I27875" s="203"/>
      <c r="AZ27875" s="115"/>
    </row>
    <row r="27876" spans="9:52" s="180" customFormat="1" x14ac:dyDescent="0.25">
      <c r="I27876" s="203"/>
      <c r="AZ27876" s="115"/>
    </row>
    <row r="27877" spans="9:52" s="180" customFormat="1" x14ac:dyDescent="0.25">
      <c r="I27877" s="203"/>
      <c r="AZ27877" s="115"/>
    </row>
    <row r="27878" spans="9:52" s="180" customFormat="1" x14ac:dyDescent="0.25">
      <c r="I27878" s="203"/>
      <c r="AZ27878" s="115"/>
    </row>
    <row r="27879" spans="9:52" s="180" customFormat="1" x14ac:dyDescent="0.25">
      <c r="I27879" s="203"/>
      <c r="AZ27879" s="115"/>
    </row>
    <row r="27880" spans="9:52" s="180" customFormat="1" x14ac:dyDescent="0.25">
      <c r="I27880" s="203"/>
      <c r="AZ27880" s="115"/>
    </row>
    <row r="27881" spans="9:52" s="180" customFormat="1" x14ac:dyDescent="0.25">
      <c r="I27881" s="203"/>
      <c r="AZ27881" s="115"/>
    </row>
    <row r="27882" spans="9:52" s="180" customFormat="1" x14ac:dyDescent="0.25">
      <c r="I27882" s="203"/>
      <c r="AZ27882" s="115"/>
    </row>
    <row r="27883" spans="9:52" s="180" customFormat="1" x14ac:dyDescent="0.25">
      <c r="I27883" s="203"/>
      <c r="AZ27883" s="115"/>
    </row>
    <row r="27884" spans="9:52" s="180" customFormat="1" x14ac:dyDescent="0.25">
      <c r="I27884" s="203"/>
      <c r="AZ27884" s="115"/>
    </row>
    <row r="27885" spans="9:52" s="180" customFormat="1" x14ac:dyDescent="0.25">
      <c r="I27885" s="203"/>
      <c r="AZ27885" s="115"/>
    </row>
    <row r="27886" spans="9:52" s="180" customFormat="1" x14ac:dyDescent="0.25">
      <c r="I27886" s="203"/>
      <c r="AZ27886" s="115"/>
    </row>
    <row r="27887" spans="9:52" s="180" customFormat="1" x14ac:dyDescent="0.25">
      <c r="I27887" s="203"/>
      <c r="AZ27887" s="115"/>
    </row>
    <row r="27888" spans="9:52" s="180" customFormat="1" x14ac:dyDescent="0.25">
      <c r="I27888" s="203"/>
      <c r="AZ27888" s="115"/>
    </row>
    <row r="27889" spans="9:52" s="180" customFormat="1" x14ac:dyDescent="0.25">
      <c r="I27889" s="203"/>
      <c r="AZ27889" s="115"/>
    </row>
    <row r="27890" spans="9:52" s="180" customFormat="1" x14ac:dyDescent="0.25">
      <c r="I27890" s="203"/>
      <c r="AZ27890" s="115"/>
    </row>
    <row r="27891" spans="9:52" s="180" customFormat="1" x14ac:dyDescent="0.25">
      <c r="I27891" s="203"/>
      <c r="AZ27891" s="115"/>
    </row>
    <row r="27892" spans="9:52" s="180" customFormat="1" x14ac:dyDescent="0.25">
      <c r="I27892" s="203"/>
      <c r="AZ27892" s="115"/>
    </row>
    <row r="27893" spans="9:52" s="180" customFormat="1" x14ac:dyDescent="0.25">
      <c r="I27893" s="203"/>
      <c r="AZ27893" s="115"/>
    </row>
    <row r="27894" spans="9:52" s="180" customFormat="1" x14ac:dyDescent="0.25">
      <c r="I27894" s="203"/>
      <c r="AZ27894" s="115"/>
    </row>
    <row r="27895" spans="9:52" s="180" customFormat="1" x14ac:dyDescent="0.25">
      <c r="I27895" s="203"/>
      <c r="AZ27895" s="115"/>
    </row>
    <row r="27896" spans="9:52" s="180" customFormat="1" x14ac:dyDescent="0.25">
      <c r="I27896" s="203"/>
      <c r="AZ27896" s="115"/>
    </row>
    <row r="27897" spans="9:52" s="180" customFormat="1" x14ac:dyDescent="0.25">
      <c r="I27897" s="203"/>
      <c r="AZ27897" s="115"/>
    </row>
    <row r="27898" spans="9:52" s="180" customFormat="1" x14ac:dyDescent="0.25">
      <c r="I27898" s="203"/>
      <c r="AZ27898" s="115"/>
    </row>
    <row r="27899" spans="9:52" s="180" customFormat="1" x14ac:dyDescent="0.25">
      <c r="I27899" s="203"/>
      <c r="AZ27899" s="115"/>
    </row>
    <row r="27900" spans="9:52" s="180" customFormat="1" x14ac:dyDescent="0.25">
      <c r="I27900" s="203"/>
      <c r="AZ27900" s="115"/>
    </row>
    <row r="27901" spans="9:52" s="180" customFormat="1" x14ac:dyDescent="0.25">
      <c r="I27901" s="203"/>
      <c r="AZ27901" s="115"/>
    </row>
    <row r="27902" spans="9:52" s="180" customFormat="1" x14ac:dyDescent="0.25">
      <c r="I27902" s="203"/>
      <c r="AZ27902" s="115"/>
    </row>
    <row r="27903" spans="9:52" s="180" customFormat="1" x14ac:dyDescent="0.25">
      <c r="I27903" s="203"/>
      <c r="AZ27903" s="115"/>
    </row>
    <row r="27904" spans="9:52" s="180" customFormat="1" x14ac:dyDescent="0.25">
      <c r="I27904" s="203"/>
      <c r="AZ27904" s="115"/>
    </row>
    <row r="27905" spans="9:52" s="180" customFormat="1" x14ac:dyDescent="0.25">
      <c r="I27905" s="203"/>
      <c r="AZ27905" s="115"/>
    </row>
    <row r="27906" spans="9:52" s="180" customFormat="1" x14ac:dyDescent="0.25">
      <c r="I27906" s="203"/>
      <c r="AZ27906" s="115"/>
    </row>
    <row r="27907" spans="9:52" s="180" customFormat="1" x14ac:dyDescent="0.25">
      <c r="I27907" s="203"/>
      <c r="AZ27907" s="115"/>
    </row>
    <row r="27908" spans="9:52" s="180" customFormat="1" x14ac:dyDescent="0.25">
      <c r="I27908" s="203"/>
      <c r="AZ27908" s="115"/>
    </row>
    <row r="27909" spans="9:52" s="180" customFormat="1" x14ac:dyDescent="0.25">
      <c r="I27909" s="203"/>
      <c r="AZ27909" s="115"/>
    </row>
    <row r="27910" spans="9:52" s="180" customFormat="1" x14ac:dyDescent="0.25">
      <c r="I27910" s="203"/>
      <c r="AZ27910" s="115"/>
    </row>
    <row r="27911" spans="9:52" s="180" customFormat="1" x14ac:dyDescent="0.25">
      <c r="I27911" s="203"/>
      <c r="AZ27911" s="115"/>
    </row>
    <row r="27912" spans="9:52" s="180" customFormat="1" x14ac:dyDescent="0.25">
      <c r="I27912" s="203"/>
      <c r="AZ27912" s="115"/>
    </row>
    <row r="27913" spans="9:52" s="180" customFormat="1" x14ac:dyDescent="0.25">
      <c r="I27913" s="203"/>
      <c r="AZ27913" s="115"/>
    </row>
    <row r="27914" spans="9:52" s="180" customFormat="1" x14ac:dyDescent="0.25">
      <c r="I27914" s="203"/>
      <c r="AZ27914" s="115"/>
    </row>
    <row r="27915" spans="9:52" s="180" customFormat="1" x14ac:dyDescent="0.25">
      <c r="I27915" s="203"/>
      <c r="AZ27915" s="115"/>
    </row>
    <row r="27916" spans="9:52" s="180" customFormat="1" x14ac:dyDescent="0.25">
      <c r="I27916" s="203"/>
      <c r="AZ27916" s="115"/>
    </row>
    <row r="27917" spans="9:52" s="180" customFormat="1" x14ac:dyDescent="0.25">
      <c r="I27917" s="203"/>
      <c r="AZ27917" s="115"/>
    </row>
    <row r="27918" spans="9:52" s="180" customFormat="1" x14ac:dyDescent="0.25">
      <c r="I27918" s="203"/>
      <c r="AZ27918" s="115"/>
    </row>
    <row r="27919" spans="9:52" s="180" customFormat="1" x14ac:dyDescent="0.25">
      <c r="I27919" s="203"/>
      <c r="AZ27919" s="115"/>
    </row>
    <row r="27920" spans="9:52" s="180" customFormat="1" x14ac:dyDescent="0.25">
      <c r="I27920" s="203"/>
      <c r="AZ27920" s="115"/>
    </row>
    <row r="27921" spans="9:52" s="180" customFormat="1" x14ac:dyDescent="0.25">
      <c r="I27921" s="203"/>
      <c r="AZ27921" s="115"/>
    </row>
    <row r="27922" spans="9:52" s="180" customFormat="1" x14ac:dyDescent="0.25">
      <c r="I27922" s="203"/>
      <c r="AZ27922" s="115"/>
    </row>
    <row r="27923" spans="9:52" s="180" customFormat="1" x14ac:dyDescent="0.25">
      <c r="I27923" s="203"/>
      <c r="AZ27923" s="115"/>
    </row>
    <row r="27924" spans="9:52" s="180" customFormat="1" x14ac:dyDescent="0.25">
      <c r="I27924" s="203"/>
      <c r="AZ27924" s="115"/>
    </row>
    <row r="27925" spans="9:52" s="180" customFormat="1" x14ac:dyDescent="0.25">
      <c r="I27925" s="203"/>
      <c r="AZ27925" s="115"/>
    </row>
    <row r="27926" spans="9:52" s="180" customFormat="1" x14ac:dyDescent="0.25">
      <c r="I27926" s="203"/>
      <c r="AZ27926" s="115"/>
    </row>
    <row r="27927" spans="9:52" s="180" customFormat="1" x14ac:dyDescent="0.25">
      <c r="I27927" s="203"/>
      <c r="AZ27927" s="115"/>
    </row>
    <row r="27928" spans="9:52" s="180" customFormat="1" x14ac:dyDescent="0.25">
      <c r="I27928" s="203"/>
      <c r="AZ27928" s="115"/>
    </row>
    <row r="27929" spans="9:52" s="180" customFormat="1" x14ac:dyDescent="0.25">
      <c r="I27929" s="203"/>
      <c r="AZ27929" s="115"/>
    </row>
    <row r="27930" spans="9:52" s="180" customFormat="1" x14ac:dyDescent="0.25">
      <c r="I27930" s="203"/>
      <c r="AZ27930" s="115"/>
    </row>
    <row r="27931" spans="9:52" s="180" customFormat="1" x14ac:dyDescent="0.25">
      <c r="I27931" s="203"/>
      <c r="AZ27931" s="115"/>
    </row>
    <row r="27932" spans="9:52" s="180" customFormat="1" x14ac:dyDescent="0.25">
      <c r="I27932" s="203"/>
      <c r="AZ27932" s="115"/>
    </row>
    <row r="27933" spans="9:52" s="180" customFormat="1" x14ac:dyDescent="0.25">
      <c r="I27933" s="203"/>
      <c r="AZ27933" s="115"/>
    </row>
    <row r="27934" spans="9:52" s="180" customFormat="1" x14ac:dyDescent="0.25">
      <c r="I27934" s="203"/>
      <c r="AZ27934" s="115"/>
    </row>
    <row r="27935" spans="9:52" s="180" customFormat="1" x14ac:dyDescent="0.25">
      <c r="I27935" s="203"/>
      <c r="AZ27935" s="115"/>
    </row>
    <row r="27936" spans="9:52" s="180" customFormat="1" x14ac:dyDescent="0.25">
      <c r="I27936" s="203"/>
      <c r="AZ27936" s="115"/>
    </row>
    <row r="27937" spans="9:52" s="180" customFormat="1" x14ac:dyDescent="0.25">
      <c r="I27937" s="203"/>
      <c r="AZ27937" s="115"/>
    </row>
    <row r="27938" spans="9:52" s="180" customFormat="1" x14ac:dyDescent="0.25">
      <c r="I27938" s="203"/>
      <c r="AZ27938" s="115"/>
    </row>
    <row r="27939" spans="9:52" s="180" customFormat="1" x14ac:dyDescent="0.25">
      <c r="I27939" s="203"/>
      <c r="AZ27939" s="115"/>
    </row>
    <row r="27940" spans="9:52" s="180" customFormat="1" x14ac:dyDescent="0.25">
      <c r="I27940" s="203"/>
      <c r="AZ27940" s="115"/>
    </row>
    <row r="27941" spans="9:52" s="180" customFormat="1" x14ac:dyDescent="0.25">
      <c r="I27941" s="203"/>
      <c r="AZ27941" s="115"/>
    </row>
    <row r="27942" spans="9:52" s="180" customFormat="1" x14ac:dyDescent="0.25">
      <c r="I27942" s="203"/>
      <c r="AZ27942" s="115"/>
    </row>
    <row r="27943" spans="9:52" s="180" customFormat="1" x14ac:dyDescent="0.25">
      <c r="I27943" s="203"/>
      <c r="AZ27943" s="115"/>
    </row>
    <row r="27944" spans="9:52" s="180" customFormat="1" x14ac:dyDescent="0.25">
      <c r="I27944" s="203"/>
      <c r="AZ27944" s="115"/>
    </row>
    <row r="27945" spans="9:52" s="180" customFormat="1" x14ac:dyDescent="0.25">
      <c r="I27945" s="203"/>
      <c r="AZ27945" s="115"/>
    </row>
    <row r="27946" spans="9:52" s="180" customFormat="1" x14ac:dyDescent="0.25">
      <c r="I27946" s="203"/>
      <c r="AZ27946" s="115"/>
    </row>
    <row r="27947" spans="9:52" s="180" customFormat="1" x14ac:dyDescent="0.25">
      <c r="I27947" s="203"/>
      <c r="AZ27947" s="115"/>
    </row>
    <row r="27948" spans="9:52" s="180" customFormat="1" x14ac:dyDescent="0.25">
      <c r="I27948" s="203"/>
      <c r="AZ27948" s="115"/>
    </row>
    <row r="27949" spans="9:52" s="180" customFormat="1" x14ac:dyDescent="0.25">
      <c r="I27949" s="203"/>
      <c r="AZ27949" s="115"/>
    </row>
    <row r="27950" spans="9:52" s="180" customFormat="1" x14ac:dyDescent="0.25">
      <c r="I27950" s="203"/>
      <c r="AZ27950" s="115"/>
    </row>
    <row r="27951" spans="9:52" s="180" customFormat="1" x14ac:dyDescent="0.25">
      <c r="I27951" s="203"/>
      <c r="AZ27951" s="115"/>
    </row>
    <row r="27952" spans="9:52" s="180" customFormat="1" x14ac:dyDescent="0.25">
      <c r="I27952" s="203"/>
      <c r="AZ27952" s="115"/>
    </row>
    <row r="27953" spans="9:52" s="180" customFormat="1" x14ac:dyDescent="0.25">
      <c r="I27953" s="203"/>
      <c r="AZ27953" s="115"/>
    </row>
    <row r="27954" spans="9:52" s="180" customFormat="1" x14ac:dyDescent="0.25">
      <c r="I27954" s="203"/>
      <c r="AZ27954" s="115"/>
    </row>
    <row r="27955" spans="9:52" s="180" customFormat="1" x14ac:dyDescent="0.25">
      <c r="I27955" s="203"/>
      <c r="AZ27955" s="115"/>
    </row>
    <row r="27956" spans="9:52" s="180" customFormat="1" x14ac:dyDescent="0.25">
      <c r="I27956" s="203"/>
      <c r="AZ27956" s="115"/>
    </row>
    <row r="27957" spans="9:52" s="180" customFormat="1" x14ac:dyDescent="0.25">
      <c r="I27957" s="203"/>
      <c r="AZ27957" s="115"/>
    </row>
    <row r="27958" spans="9:52" s="180" customFormat="1" x14ac:dyDescent="0.25">
      <c r="I27958" s="203"/>
      <c r="AZ27958" s="115"/>
    </row>
    <row r="27959" spans="9:52" s="180" customFormat="1" x14ac:dyDescent="0.25">
      <c r="I27959" s="203"/>
      <c r="AZ27959" s="115"/>
    </row>
    <row r="27960" spans="9:52" s="180" customFormat="1" x14ac:dyDescent="0.25">
      <c r="I27960" s="203"/>
      <c r="AZ27960" s="115"/>
    </row>
    <row r="27961" spans="9:52" s="180" customFormat="1" x14ac:dyDescent="0.25">
      <c r="I27961" s="203"/>
      <c r="AZ27961" s="115"/>
    </row>
    <row r="27962" spans="9:52" s="180" customFormat="1" x14ac:dyDescent="0.25">
      <c r="I27962" s="203"/>
      <c r="AZ27962" s="115"/>
    </row>
    <row r="27963" spans="9:52" s="180" customFormat="1" x14ac:dyDescent="0.25">
      <c r="I27963" s="203"/>
      <c r="AZ27963" s="115"/>
    </row>
    <row r="27964" spans="9:52" s="180" customFormat="1" x14ac:dyDescent="0.25">
      <c r="I27964" s="203"/>
      <c r="AZ27964" s="115"/>
    </row>
    <row r="27965" spans="9:52" s="180" customFormat="1" x14ac:dyDescent="0.25">
      <c r="I27965" s="203"/>
      <c r="AZ27965" s="115"/>
    </row>
    <row r="27966" spans="9:52" s="180" customFormat="1" x14ac:dyDescent="0.25">
      <c r="I27966" s="203"/>
      <c r="AZ27966" s="115"/>
    </row>
    <row r="27967" spans="9:52" s="180" customFormat="1" x14ac:dyDescent="0.25">
      <c r="I27967" s="203"/>
      <c r="AZ27967" s="115"/>
    </row>
    <row r="27968" spans="9:52" s="180" customFormat="1" x14ac:dyDescent="0.25">
      <c r="I27968" s="203"/>
      <c r="AZ27968" s="115"/>
    </row>
    <row r="27969" spans="9:52" s="180" customFormat="1" x14ac:dyDescent="0.25">
      <c r="I27969" s="203"/>
      <c r="AZ27969" s="115"/>
    </row>
    <row r="27970" spans="9:52" s="180" customFormat="1" x14ac:dyDescent="0.25">
      <c r="I27970" s="203"/>
      <c r="AZ27970" s="115"/>
    </row>
    <row r="27971" spans="9:52" s="180" customFormat="1" x14ac:dyDescent="0.25">
      <c r="I27971" s="203"/>
      <c r="AZ27971" s="115"/>
    </row>
    <row r="27972" spans="9:52" s="180" customFormat="1" x14ac:dyDescent="0.25">
      <c r="I27972" s="203"/>
      <c r="AZ27972" s="115"/>
    </row>
    <row r="27973" spans="9:52" s="180" customFormat="1" x14ac:dyDescent="0.25">
      <c r="I27973" s="203"/>
      <c r="AZ27973" s="115"/>
    </row>
    <row r="27974" spans="9:52" s="180" customFormat="1" x14ac:dyDescent="0.25">
      <c r="I27974" s="203"/>
      <c r="AZ27974" s="115"/>
    </row>
    <row r="27975" spans="9:52" s="180" customFormat="1" x14ac:dyDescent="0.25">
      <c r="I27975" s="203"/>
      <c r="AZ27975" s="115"/>
    </row>
    <row r="27976" spans="9:52" s="180" customFormat="1" x14ac:dyDescent="0.25">
      <c r="I27976" s="203"/>
      <c r="AZ27976" s="115"/>
    </row>
    <row r="27977" spans="9:52" s="180" customFormat="1" x14ac:dyDescent="0.25">
      <c r="I27977" s="203"/>
      <c r="AZ27977" s="115"/>
    </row>
    <row r="27978" spans="9:52" s="180" customFormat="1" x14ac:dyDescent="0.25">
      <c r="I27978" s="203"/>
      <c r="AZ27978" s="115"/>
    </row>
    <row r="27979" spans="9:52" s="180" customFormat="1" x14ac:dyDescent="0.25">
      <c r="I27979" s="203"/>
      <c r="AZ27979" s="115"/>
    </row>
    <row r="27980" spans="9:52" s="180" customFormat="1" x14ac:dyDescent="0.25">
      <c r="I27980" s="203"/>
      <c r="AZ27980" s="115"/>
    </row>
    <row r="27981" spans="9:52" s="180" customFormat="1" x14ac:dyDescent="0.25">
      <c r="I27981" s="203"/>
      <c r="AZ27981" s="115"/>
    </row>
    <row r="27982" spans="9:52" s="180" customFormat="1" x14ac:dyDescent="0.25">
      <c r="I27982" s="203"/>
      <c r="AZ27982" s="115"/>
    </row>
    <row r="27983" spans="9:52" s="180" customFormat="1" x14ac:dyDescent="0.25">
      <c r="I27983" s="203"/>
      <c r="AZ27983" s="115"/>
    </row>
    <row r="27984" spans="9:52" s="180" customFormat="1" x14ac:dyDescent="0.25">
      <c r="I27984" s="203"/>
      <c r="AZ27984" s="115"/>
    </row>
    <row r="27985" spans="9:52" s="180" customFormat="1" x14ac:dyDescent="0.25">
      <c r="I27985" s="203"/>
      <c r="AZ27985" s="115"/>
    </row>
    <row r="27986" spans="9:52" s="180" customFormat="1" x14ac:dyDescent="0.25">
      <c r="I27986" s="203"/>
      <c r="AZ27986" s="115"/>
    </row>
    <row r="27987" spans="9:52" s="180" customFormat="1" x14ac:dyDescent="0.25">
      <c r="I27987" s="203"/>
      <c r="AZ27987" s="115"/>
    </row>
    <row r="27988" spans="9:52" s="180" customFormat="1" x14ac:dyDescent="0.25">
      <c r="I27988" s="203"/>
      <c r="AZ27988" s="115"/>
    </row>
    <row r="27989" spans="9:52" s="180" customFormat="1" x14ac:dyDescent="0.25">
      <c r="I27989" s="203"/>
      <c r="AZ27989" s="115"/>
    </row>
    <row r="27990" spans="9:52" s="180" customFormat="1" x14ac:dyDescent="0.25">
      <c r="I27990" s="203"/>
      <c r="AZ27990" s="115"/>
    </row>
    <row r="27991" spans="9:52" s="180" customFormat="1" x14ac:dyDescent="0.25">
      <c r="I27991" s="203"/>
      <c r="AZ27991" s="115"/>
    </row>
    <row r="27992" spans="9:52" s="180" customFormat="1" x14ac:dyDescent="0.25">
      <c r="I27992" s="203"/>
      <c r="AZ27992" s="115"/>
    </row>
    <row r="27993" spans="9:52" s="180" customFormat="1" x14ac:dyDescent="0.25">
      <c r="I27993" s="203"/>
      <c r="AZ27993" s="115"/>
    </row>
    <row r="27994" spans="9:52" s="180" customFormat="1" x14ac:dyDescent="0.25">
      <c r="I27994" s="203"/>
      <c r="AZ27994" s="115"/>
    </row>
    <row r="27995" spans="9:52" s="180" customFormat="1" x14ac:dyDescent="0.25">
      <c r="I27995" s="203"/>
      <c r="AZ27995" s="115"/>
    </row>
    <row r="27996" spans="9:52" s="180" customFormat="1" x14ac:dyDescent="0.25">
      <c r="I27996" s="203"/>
      <c r="AZ27996" s="115"/>
    </row>
    <row r="27997" spans="9:52" s="180" customFormat="1" x14ac:dyDescent="0.25">
      <c r="I27997" s="203"/>
      <c r="AZ27997" s="115"/>
    </row>
    <row r="27998" spans="9:52" s="180" customFormat="1" x14ac:dyDescent="0.25">
      <c r="I27998" s="203"/>
      <c r="AZ27998" s="115"/>
    </row>
    <row r="27999" spans="9:52" s="180" customFormat="1" x14ac:dyDescent="0.25">
      <c r="I27999" s="203"/>
      <c r="AZ27999" s="115"/>
    </row>
    <row r="28000" spans="9:52" s="180" customFormat="1" x14ac:dyDescent="0.25">
      <c r="I28000" s="203"/>
      <c r="AZ28000" s="115"/>
    </row>
    <row r="28001" spans="9:52" s="180" customFormat="1" x14ac:dyDescent="0.25">
      <c r="I28001" s="203"/>
      <c r="AZ28001" s="115"/>
    </row>
    <row r="28002" spans="9:52" s="180" customFormat="1" x14ac:dyDescent="0.25">
      <c r="I28002" s="203"/>
      <c r="AZ28002" s="115"/>
    </row>
    <row r="28003" spans="9:52" s="180" customFormat="1" x14ac:dyDescent="0.25">
      <c r="I28003" s="203"/>
      <c r="AZ28003" s="115"/>
    </row>
    <row r="28004" spans="9:52" s="180" customFormat="1" x14ac:dyDescent="0.25">
      <c r="I28004" s="203"/>
      <c r="AZ28004" s="115"/>
    </row>
    <row r="28005" spans="9:52" s="180" customFormat="1" x14ac:dyDescent="0.25">
      <c r="I28005" s="203"/>
      <c r="AZ28005" s="115"/>
    </row>
    <row r="28006" spans="9:52" s="180" customFormat="1" x14ac:dyDescent="0.25">
      <c r="I28006" s="203"/>
      <c r="AZ28006" s="115"/>
    </row>
    <row r="28007" spans="9:52" s="180" customFormat="1" x14ac:dyDescent="0.25">
      <c r="I28007" s="203"/>
      <c r="AZ28007" s="115"/>
    </row>
    <row r="28008" spans="9:52" s="180" customFormat="1" x14ac:dyDescent="0.25">
      <c r="I28008" s="203"/>
      <c r="AZ28008" s="115"/>
    </row>
    <row r="28009" spans="9:52" s="180" customFormat="1" x14ac:dyDescent="0.25">
      <c r="I28009" s="203"/>
      <c r="AZ28009" s="115"/>
    </row>
    <row r="28010" spans="9:52" s="180" customFormat="1" x14ac:dyDescent="0.25">
      <c r="I28010" s="203"/>
      <c r="AZ28010" s="115"/>
    </row>
    <row r="28011" spans="9:52" s="180" customFormat="1" x14ac:dyDescent="0.25">
      <c r="I28011" s="203"/>
      <c r="AZ28011" s="115"/>
    </row>
    <row r="28012" spans="9:52" s="180" customFormat="1" x14ac:dyDescent="0.25">
      <c r="I28012" s="203"/>
      <c r="AZ28012" s="115"/>
    </row>
    <row r="28013" spans="9:52" s="180" customFormat="1" x14ac:dyDescent="0.25">
      <c r="I28013" s="203"/>
      <c r="AZ28013" s="115"/>
    </row>
    <row r="28014" spans="9:52" s="180" customFormat="1" x14ac:dyDescent="0.25">
      <c r="I28014" s="203"/>
      <c r="AZ28014" s="115"/>
    </row>
    <row r="28015" spans="9:52" s="180" customFormat="1" x14ac:dyDescent="0.25">
      <c r="I28015" s="203"/>
      <c r="AZ28015" s="115"/>
    </row>
    <row r="28016" spans="9:52" s="180" customFormat="1" x14ac:dyDescent="0.25">
      <c r="I28016" s="203"/>
      <c r="AZ28016" s="115"/>
    </row>
    <row r="28017" spans="9:52" s="180" customFormat="1" x14ac:dyDescent="0.25">
      <c r="I28017" s="203"/>
      <c r="AZ28017" s="115"/>
    </row>
    <row r="28018" spans="9:52" s="180" customFormat="1" x14ac:dyDescent="0.25">
      <c r="I28018" s="203"/>
      <c r="AZ28018" s="115"/>
    </row>
    <row r="28019" spans="9:52" s="180" customFormat="1" x14ac:dyDescent="0.25">
      <c r="I28019" s="203"/>
      <c r="AZ28019" s="115"/>
    </row>
    <row r="28020" spans="9:52" s="180" customFormat="1" x14ac:dyDescent="0.25">
      <c r="I28020" s="203"/>
      <c r="AZ28020" s="115"/>
    </row>
    <row r="28021" spans="9:52" s="180" customFormat="1" x14ac:dyDescent="0.25">
      <c r="I28021" s="203"/>
      <c r="AZ28021" s="115"/>
    </row>
    <row r="28022" spans="9:52" s="180" customFormat="1" x14ac:dyDescent="0.25">
      <c r="I28022" s="203"/>
      <c r="AZ28022" s="115"/>
    </row>
    <row r="28023" spans="9:52" s="180" customFormat="1" x14ac:dyDescent="0.25">
      <c r="I28023" s="203"/>
      <c r="AZ28023" s="115"/>
    </row>
    <row r="28024" spans="9:52" s="180" customFormat="1" x14ac:dyDescent="0.25">
      <c r="I28024" s="203"/>
      <c r="AZ28024" s="115"/>
    </row>
    <row r="28025" spans="9:52" s="180" customFormat="1" x14ac:dyDescent="0.25">
      <c r="I28025" s="203"/>
      <c r="AZ28025" s="115"/>
    </row>
    <row r="28026" spans="9:52" s="180" customFormat="1" x14ac:dyDescent="0.25">
      <c r="I28026" s="203"/>
      <c r="AZ28026" s="115"/>
    </row>
    <row r="28027" spans="9:52" s="180" customFormat="1" x14ac:dyDescent="0.25">
      <c r="I28027" s="203"/>
      <c r="AZ28027" s="115"/>
    </row>
    <row r="28028" spans="9:52" s="180" customFormat="1" x14ac:dyDescent="0.25">
      <c r="I28028" s="203"/>
      <c r="AZ28028" s="115"/>
    </row>
    <row r="28029" spans="9:52" s="180" customFormat="1" x14ac:dyDescent="0.25">
      <c r="I28029" s="203"/>
      <c r="AZ28029" s="115"/>
    </row>
    <row r="28030" spans="9:52" s="180" customFormat="1" x14ac:dyDescent="0.25">
      <c r="I28030" s="203"/>
      <c r="AZ28030" s="115"/>
    </row>
    <row r="28031" spans="9:52" s="180" customFormat="1" x14ac:dyDescent="0.25">
      <c r="I28031" s="203"/>
      <c r="AZ28031" s="115"/>
    </row>
    <row r="28032" spans="9:52" s="180" customFormat="1" x14ac:dyDescent="0.25">
      <c r="I28032" s="203"/>
      <c r="AZ28032" s="115"/>
    </row>
    <row r="28033" spans="9:52" s="180" customFormat="1" x14ac:dyDescent="0.25">
      <c r="I28033" s="203"/>
      <c r="AZ28033" s="115"/>
    </row>
    <row r="28034" spans="9:52" s="180" customFormat="1" x14ac:dyDescent="0.25">
      <c r="I28034" s="203"/>
      <c r="AZ28034" s="115"/>
    </row>
    <row r="28035" spans="9:52" s="180" customFormat="1" x14ac:dyDescent="0.25">
      <c r="I28035" s="203"/>
      <c r="AZ28035" s="115"/>
    </row>
    <row r="28036" spans="9:52" s="180" customFormat="1" x14ac:dyDescent="0.25">
      <c r="I28036" s="203"/>
      <c r="AZ28036" s="115"/>
    </row>
    <row r="28037" spans="9:52" s="180" customFormat="1" x14ac:dyDescent="0.25">
      <c r="I28037" s="203"/>
      <c r="AZ28037" s="115"/>
    </row>
    <row r="28038" spans="9:52" s="180" customFormat="1" x14ac:dyDescent="0.25">
      <c r="I28038" s="203"/>
      <c r="AZ28038" s="115"/>
    </row>
    <row r="28039" spans="9:52" s="180" customFormat="1" x14ac:dyDescent="0.25">
      <c r="I28039" s="203"/>
      <c r="AZ28039" s="115"/>
    </row>
    <row r="28040" spans="9:52" s="180" customFormat="1" x14ac:dyDescent="0.25">
      <c r="I28040" s="203"/>
      <c r="AZ28040" s="115"/>
    </row>
    <row r="28041" spans="9:52" s="180" customFormat="1" x14ac:dyDescent="0.25">
      <c r="I28041" s="203"/>
      <c r="AZ28041" s="115"/>
    </row>
    <row r="28042" spans="9:52" s="180" customFormat="1" x14ac:dyDescent="0.25">
      <c r="I28042" s="203"/>
      <c r="AZ28042" s="115"/>
    </row>
    <row r="28043" spans="9:52" s="180" customFormat="1" x14ac:dyDescent="0.25">
      <c r="I28043" s="203"/>
      <c r="AZ28043" s="115"/>
    </row>
    <row r="28044" spans="9:52" s="180" customFormat="1" x14ac:dyDescent="0.25">
      <c r="I28044" s="203"/>
      <c r="AZ28044" s="115"/>
    </row>
    <row r="28045" spans="9:52" s="180" customFormat="1" x14ac:dyDescent="0.25">
      <c r="I28045" s="203"/>
      <c r="AZ28045" s="115"/>
    </row>
    <row r="28046" spans="9:52" s="180" customFormat="1" x14ac:dyDescent="0.25">
      <c r="I28046" s="203"/>
      <c r="AZ28046" s="115"/>
    </row>
    <row r="28047" spans="9:52" s="180" customFormat="1" x14ac:dyDescent="0.25">
      <c r="I28047" s="203"/>
      <c r="AZ28047" s="115"/>
    </row>
    <row r="28048" spans="9:52" s="180" customFormat="1" x14ac:dyDescent="0.25">
      <c r="I28048" s="203"/>
      <c r="AZ28048" s="115"/>
    </row>
    <row r="28049" spans="9:52" s="180" customFormat="1" x14ac:dyDescent="0.25">
      <c r="I28049" s="203"/>
      <c r="AZ28049" s="115"/>
    </row>
    <row r="28050" spans="9:52" s="180" customFormat="1" x14ac:dyDescent="0.25">
      <c r="I28050" s="203"/>
      <c r="AZ28050" s="115"/>
    </row>
    <row r="28051" spans="9:52" s="180" customFormat="1" x14ac:dyDescent="0.25">
      <c r="I28051" s="203"/>
      <c r="AZ28051" s="115"/>
    </row>
    <row r="28052" spans="9:52" s="180" customFormat="1" x14ac:dyDescent="0.25">
      <c r="I28052" s="203"/>
      <c r="AZ28052" s="115"/>
    </row>
    <row r="28053" spans="9:52" s="180" customFormat="1" x14ac:dyDescent="0.25">
      <c r="I28053" s="203"/>
      <c r="AZ28053" s="115"/>
    </row>
    <row r="28054" spans="9:52" s="180" customFormat="1" x14ac:dyDescent="0.25">
      <c r="I28054" s="203"/>
      <c r="AZ28054" s="115"/>
    </row>
    <row r="28055" spans="9:52" s="180" customFormat="1" x14ac:dyDescent="0.25">
      <c r="I28055" s="203"/>
      <c r="AZ28055" s="115"/>
    </row>
    <row r="28056" spans="9:52" s="180" customFormat="1" x14ac:dyDescent="0.25">
      <c r="I28056" s="203"/>
      <c r="AZ28056" s="115"/>
    </row>
    <row r="28057" spans="9:52" s="180" customFormat="1" x14ac:dyDescent="0.25">
      <c r="I28057" s="203"/>
      <c r="AZ28057" s="115"/>
    </row>
    <row r="28058" spans="9:52" s="180" customFormat="1" x14ac:dyDescent="0.25">
      <c r="I28058" s="203"/>
      <c r="AZ28058" s="115"/>
    </row>
    <row r="28059" spans="9:52" s="180" customFormat="1" x14ac:dyDescent="0.25">
      <c r="I28059" s="203"/>
      <c r="AZ28059" s="115"/>
    </row>
    <row r="28060" spans="9:52" s="180" customFormat="1" x14ac:dyDescent="0.25">
      <c r="I28060" s="203"/>
      <c r="AZ28060" s="115"/>
    </row>
    <row r="28061" spans="9:52" s="180" customFormat="1" x14ac:dyDescent="0.25">
      <c r="I28061" s="203"/>
      <c r="AZ28061" s="115"/>
    </row>
    <row r="28062" spans="9:52" s="180" customFormat="1" x14ac:dyDescent="0.25">
      <c r="I28062" s="203"/>
      <c r="AZ28062" s="115"/>
    </row>
    <row r="28063" spans="9:52" s="180" customFormat="1" x14ac:dyDescent="0.25">
      <c r="I28063" s="203"/>
      <c r="AZ28063" s="115"/>
    </row>
    <row r="28064" spans="9:52" s="180" customFormat="1" x14ac:dyDescent="0.25">
      <c r="I28064" s="203"/>
      <c r="AZ28064" s="115"/>
    </row>
    <row r="28065" spans="9:52" s="180" customFormat="1" x14ac:dyDescent="0.25">
      <c r="I28065" s="203"/>
      <c r="AZ28065" s="115"/>
    </row>
    <row r="28066" spans="9:52" s="180" customFormat="1" x14ac:dyDescent="0.25">
      <c r="I28066" s="203"/>
      <c r="AZ28066" s="115"/>
    </row>
    <row r="28067" spans="9:52" s="180" customFormat="1" x14ac:dyDescent="0.25">
      <c r="I28067" s="203"/>
      <c r="AZ28067" s="115"/>
    </row>
    <row r="28068" spans="9:52" s="180" customFormat="1" x14ac:dyDescent="0.25">
      <c r="I28068" s="203"/>
      <c r="AZ28068" s="115"/>
    </row>
    <row r="28069" spans="9:52" s="180" customFormat="1" x14ac:dyDescent="0.25">
      <c r="I28069" s="203"/>
      <c r="AZ28069" s="115"/>
    </row>
    <row r="28070" spans="9:52" s="180" customFormat="1" x14ac:dyDescent="0.25">
      <c r="I28070" s="203"/>
      <c r="AZ28070" s="115"/>
    </row>
    <row r="28071" spans="9:52" s="180" customFormat="1" x14ac:dyDescent="0.25">
      <c r="I28071" s="203"/>
      <c r="AZ28071" s="115"/>
    </row>
    <row r="28072" spans="9:52" s="180" customFormat="1" x14ac:dyDescent="0.25">
      <c r="I28072" s="203"/>
      <c r="AZ28072" s="115"/>
    </row>
    <row r="28073" spans="9:52" s="180" customFormat="1" x14ac:dyDescent="0.25">
      <c r="I28073" s="203"/>
      <c r="AZ28073" s="115"/>
    </row>
    <row r="28074" spans="9:52" s="180" customFormat="1" x14ac:dyDescent="0.25">
      <c r="I28074" s="203"/>
      <c r="AZ28074" s="115"/>
    </row>
    <row r="28075" spans="9:52" s="180" customFormat="1" x14ac:dyDescent="0.25">
      <c r="I28075" s="203"/>
      <c r="AZ28075" s="115"/>
    </row>
    <row r="28076" spans="9:52" s="180" customFormat="1" x14ac:dyDescent="0.25">
      <c r="I28076" s="203"/>
      <c r="AZ28076" s="115"/>
    </row>
    <row r="28077" spans="9:52" s="180" customFormat="1" x14ac:dyDescent="0.25">
      <c r="I28077" s="203"/>
      <c r="AZ28077" s="115"/>
    </row>
    <row r="28078" spans="9:52" s="180" customFormat="1" x14ac:dyDescent="0.25">
      <c r="I28078" s="203"/>
      <c r="AZ28078" s="115"/>
    </row>
    <row r="28079" spans="9:52" s="180" customFormat="1" x14ac:dyDescent="0.25">
      <c r="I28079" s="203"/>
      <c r="AZ28079" s="115"/>
    </row>
    <row r="28080" spans="9:52" s="180" customFormat="1" x14ac:dyDescent="0.25">
      <c r="I28080" s="203"/>
      <c r="AZ28080" s="115"/>
    </row>
    <row r="28081" spans="9:52" s="180" customFormat="1" x14ac:dyDescent="0.25">
      <c r="I28081" s="203"/>
      <c r="AZ28081" s="115"/>
    </row>
    <row r="28082" spans="9:52" s="180" customFormat="1" x14ac:dyDescent="0.25">
      <c r="I28082" s="203"/>
      <c r="AZ28082" s="115"/>
    </row>
    <row r="28083" spans="9:52" s="180" customFormat="1" x14ac:dyDescent="0.25">
      <c r="I28083" s="203"/>
      <c r="AZ28083" s="115"/>
    </row>
    <row r="28084" spans="9:52" s="180" customFormat="1" x14ac:dyDescent="0.25">
      <c r="I28084" s="203"/>
      <c r="AZ28084" s="115"/>
    </row>
    <row r="28085" spans="9:52" s="180" customFormat="1" x14ac:dyDescent="0.25">
      <c r="I28085" s="203"/>
      <c r="AZ28085" s="115"/>
    </row>
    <row r="28086" spans="9:52" s="180" customFormat="1" x14ac:dyDescent="0.25">
      <c r="I28086" s="203"/>
      <c r="AZ28086" s="115"/>
    </row>
    <row r="28087" spans="9:52" s="180" customFormat="1" x14ac:dyDescent="0.25">
      <c r="I28087" s="203"/>
      <c r="AZ28087" s="115"/>
    </row>
    <row r="28088" spans="9:52" s="180" customFormat="1" x14ac:dyDescent="0.25">
      <c r="I28088" s="203"/>
      <c r="AZ28088" s="115"/>
    </row>
    <row r="28089" spans="9:52" s="180" customFormat="1" x14ac:dyDescent="0.25">
      <c r="I28089" s="203"/>
      <c r="AZ28089" s="115"/>
    </row>
    <row r="28090" spans="9:52" s="180" customFormat="1" x14ac:dyDescent="0.25">
      <c r="I28090" s="203"/>
      <c r="AZ28090" s="115"/>
    </row>
    <row r="28091" spans="9:52" s="180" customFormat="1" x14ac:dyDescent="0.25">
      <c r="I28091" s="203"/>
      <c r="AZ28091" s="115"/>
    </row>
    <row r="28092" spans="9:52" s="180" customFormat="1" x14ac:dyDescent="0.25">
      <c r="I28092" s="203"/>
      <c r="AZ28092" s="115"/>
    </row>
    <row r="28093" spans="9:52" s="180" customFormat="1" x14ac:dyDescent="0.25">
      <c r="I28093" s="203"/>
      <c r="AZ28093" s="115"/>
    </row>
    <row r="28094" spans="9:52" s="180" customFormat="1" x14ac:dyDescent="0.25">
      <c r="I28094" s="203"/>
      <c r="AZ28094" s="115"/>
    </row>
    <row r="28095" spans="9:52" s="180" customFormat="1" x14ac:dyDescent="0.25">
      <c r="I28095" s="203"/>
      <c r="AZ28095" s="115"/>
    </row>
    <row r="28096" spans="9:52" s="180" customFormat="1" x14ac:dyDescent="0.25">
      <c r="I28096" s="203"/>
      <c r="AZ28096" s="115"/>
    </row>
    <row r="28097" spans="9:52" s="180" customFormat="1" x14ac:dyDescent="0.25">
      <c r="I28097" s="203"/>
      <c r="AZ28097" s="115"/>
    </row>
    <row r="28098" spans="9:52" s="180" customFormat="1" x14ac:dyDescent="0.25">
      <c r="I28098" s="203"/>
      <c r="AZ28098" s="115"/>
    </row>
    <row r="28099" spans="9:52" s="180" customFormat="1" x14ac:dyDescent="0.25">
      <c r="I28099" s="203"/>
      <c r="AZ28099" s="115"/>
    </row>
    <row r="28100" spans="9:52" s="180" customFormat="1" x14ac:dyDescent="0.25">
      <c r="I28100" s="203"/>
      <c r="AZ28100" s="115"/>
    </row>
    <row r="28101" spans="9:52" s="180" customFormat="1" x14ac:dyDescent="0.25">
      <c r="I28101" s="203"/>
      <c r="AZ28101" s="115"/>
    </row>
    <row r="28102" spans="9:52" s="180" customFormat="1" x14ac:dyDescent="0.25">
      <c r="I28102" s="203"/>
      <c r="AZ28102" s="115"/>
    </row>
    <row r="28103" spans="9:52" s="180" customFormat="1" x14ac:dyDescent="0.25">
      <c r="I28103" s="203"/>
      <c r="AZ28103" s="115"/>
    </row>
    <row r="28104" spans="9:52" s="180" customFormat="1" x14ac:dyDescent="0.25">
      <c r="I28104" s="203"/>
      <c r="AZ28104" s="115"/>
    </row>
    <row r="28105" spans="9:52" s="180" customFormat="1" x14ac:dyDescent="0.25">
      <c r="I28105" s="203"/>
      <c r="AZ28105" s="115"/>
    </row>
    <row r="28106" spans="9:52" s="180" customFormat="1" x14ac:dyDescent="0.25">
      <c r="I28106" s="203"/>
      <c r="AZ28106" s="115"/>
    </row>
    <row r="28107" spans="9:52" s="180" customFormat="1" x14ac:dyDescent="0.25">
      <c r="I28107" s="203"/>
      <c r="AZ28107" s="115"/>
    </row>
    <row r="28108" spans="9:52" s="180" customFormat="1" x14ac:dyDescent="0.25">
      <c r="I28108" s="203"/>
      <c r="AZ28108" s="115"/>
    </row>
    <row r="28109" spans="9:52" s="180" customFormat="1" x14ac:dyDescent="0.25">
      <c r="I28109" s="203"/>
      <c r="AZ28109" s="115"/>
    </row>
    <row r="28110" spans="9:52" s="180" customFormat="1" x14ac:dyDescent="0.25">
      <c r="I28110" s="203"/>
      <c r="AZ28110" s="115"/>
    </row>
    <row r="28111" spans="9:52" s="180" customFormat="1" x14ac:dyDescent="0.25">
      <c r="I28111" s="203"/>
      <c r="AZ28111" s="115"/>
    </row>
    <row r="28112" spans="9:52" s="180" customFormat="1" x14ac:dyDescent="0.25">
      <c r="I28112" s="203"/>
      <c r="AZ28112" s="115"/>
    </row>
    <row r="28113" spans="9:52" s="180" customFormat="1" x14ac:dyDescent="0.25">
      <c r="I28113" s="203"/>
      <c r="AZ28113" s="115"/>
    </row>
    <row r="28114" spans="9:52" s="180" customFormat="1" x14ac:dyDescent="0.25">
      <c r="I28114" s="203"/>
      <c r="AZ28114" s="115"/>
    </row>
    <row r="28115" spans="9:52" s="180" customFormat="1" x14ac:dyDescent="0.25">
      <c r="I28115" s="203"/>
      <c r="AZ28115" s="115"/>
    </row>
    <row r="28116" spans="9:52" s="180" customFormat="1" x14ac:dyDescent="0.25">
      <c r="I28116" s="203"/>
      <c r="AZ28116" s="115"/>
    </row>
    <row r="28117" spans="9:52" s="180" customFormat="1" x14ac:dyDescent="0.25">
      <c r="I28117" s="203"/>
      <c r="AZ28117" s="115"/>
    </row>
    <row r="28118" spans="9:52" s="180" customFormat="1" x14ac:dyDescent="0.25">
      <c r="I28118" s="203"/>
      <c r="AZ28118" s="115"/>
    </row>
    <row r="28119" spans="9:52" s="180" customFormat="1" x14ac:dyDescent="0.25">
      <c r="I28119" s="203"/>
      <c r="AZ28119" s="115"/>
    </row>
    <row r="28120" spans="9:52" s="180" customFormat="1" x14ac:dyDescent="0.25">
      <c r="I28120" s="203"/>
      <c r="AZ28120" s="115"/>
    </row>
    <row r="28121" spans="9:52" s="180" customFormat="1" x14ac:dyDescent="0.25">
      <c r="I28121" s="203"/>
      <c r="AZ28121" s="115"/>
    </row>
    <row r="28122" spans="9:52" s="180" customFormat="1" x14ac:dyDescent="0.25">
      <c r="I28122" s="203"/>
      <c r="AZ28122" s="115"/>
    </row>
    <row r="28123" spans="9:52" s="180" customFormat="1" x14ac:dyDescent="0.25">
      <c r="I28123" s="203"/>
      <c r="AZ28123" s="115"/>
    </row>
    <row r="28124" spans="9:52" s="180" customFormat="1" x14ac:dyDescent="0.25">
      <c r="I28124" s="203"/>
      <c r="AZ28124" s="115"/>
    </row>
    <row r="28125" spans="9:52" s="180" customFormat="1" x14ac:dyDescent="0.25">
      <c r="I28125" s="203"/>
      <c r="AZ28125" s="115"/>
    </row>
    <row r="28126" spans="9:52" s="180" customFormat="1" x14ac:dyDescent="0.25">
      <c r="I28126" s="203"/>
      <c r="AZ28126" s="115"/>
    </row>
    <row r="28127" spans="9:52" s="180" customFormat="1" x14ac:dyDescent="0.25">
      <c r="I28127" s="203"/>
      <c r="AZ28127" s="115"/>
    </row>
    <row r="28128" spans="9:52" s="180" customFormat="1" x14ac:dyDescent="0.25">
      <c r="I28128" s="203"/>
      <c r="AZ28128" s="115"/>
    </row>
    <row r="28129" spans="9:52" s="180" customFormat="1" x14ac:dyDescent="0.25">
      <c r="I28129" s="203"/>
      <c r="AZ28129" s="115"/>
    </row>
    <row r="28130" spans="9:52" s="180" customFormat="1" x14ac:dyDescent="0.25">
      <c r="I28130" s="203"/>
      <c r="AZ28130" s="115"/>
    </row>
    <row r="28131" spans="9:52" s="180" customFormat="1" x14ac:dyDescent="0.25">
      <c r="I28131" s="203"/>
      <c r="AZ28131" s="115"/>
    </row>
    <row r="28132" spans="9:52" s="180" customFormat="1" x14ac:dyDescent="0.25">
      <c r="I28132" s="203"/>
      <c r="AZ28132" s="115"/>
    </row>
    <row r="28133" spans="9:52" s="180" customFormat="1" x14ac:dyDescent="0.25">
      <c r="I28133" s="203"/>
      <c r="AZ28133" s="115"/>
    </row>
    <row r="28134" spans="9:52" s="180" customFormat="1" x14ac:dyDescent="0.25">
      <c r="I28134" s="203"/>
      <c r="AZ28134" s="115"/>
    </row>
    <row r="28135" spans="9:52" s="180" customFormat="1" x14ac:dyDescent="0.25">
      <c r="I28135" s="203"/>
      <c r="AZ28135" s="115"/>
    </row>
    <row r="28136" spans="9:52" s="180" customFormat="1" x14ac:dyDescent="0.25">
      <c r="I28136" s="203"/>
      <c r="AZ28136" s="115"/>
    </row>
    <row r="28137" spans="9:52" s="180" customFormat="1" x14ac:dyDescent="0.25">
      <c r="I28137" s="203"/>
      <c r="AZ28137" s="115"/>
    </row>
    <row r="28138" spans="9:52" s="180" customFormat="1" x14ac:dyDescent="0.25">
      <c r="I28138" s="203"/>
      <c r="AZ28138" s="115"/>
    </row>
    <row r="28139" spans="9:52" s="180" customFormat="1" x14ac:dyDescent="0.25">
      <c r="I28139" s="203"/>
      <c r="AZ28139" s="115"/>
    </row>
    <row r="28140" spans="9:52" s="180" customFormat="1" x14ac:dyDescent="0.25">
      <c r="I28140" s="203"/>
      <c r="AZ28140" s="115"/>
    </row>
    <row r="28141" spans="9:52" s="180" customFormat="1" x14ac:dyDescent="0.25">
      <c r="I28141" s="203"/>
      <c r="AZ28141" s="115"/>
    </row>
    <row r="28142" spans="9:52" s="180" customFormat="1" x14ac:dyDescent="0.25">
      <c r="I28142" s="203"/>
      <c r="AZ28142" s="115"/>
    </row>
    <row r="28143" spans="9:52" s="180" customFormat="1" x14ac:dyDescent="0.25">
      <c r="I28143" s="203"/>
      <c r="AZ28143" s="115"/>
    </row>
    <row r="28144" spans="9:52" s="180" customFormat="1" x14ac:dyDescent="0.25">
      <c r="I28144" s="203"/>
      <c r="AZ28144" s="115"/>
    </row>
    <row r="28145" spans="9:52" s="180" customFormat="1" x14ac:dyDescent="0.25">
      <c r="I28145" s="203"/>
      <c r="AZ28145" s="115"/>
    </row>
    <row r="28146" spans="9:52" s="180" customFormat="1" x14ac:dyDescent="0.25">
      <c r="I28146" s="203"/>
      <c r="AZ28146" s="115"/>
    </row>
    <row r="28147" spans="9:52" s="180" customFormat="1" x14ac:dyDescent="0.25">
      <c r="I28147" s="203"/>
      <c r="AZ28147" s="115"/>
    </row>
    <row r="28148" spans="9:52" s="180" customFormat="1" x14ac:dyDescent="0.25">
      <c r="I28148" s="203"/>
      <c r="AZ28148" s="115"/>
    </row>
    <row r="28149" spans="9:52" s="180" customFormat="1" x14ac:dyDescent="0.25">
      <c r="I28149" s="203"/>
      <c r="AZ28149" s="115"/>
    </row>
    <row r="28150" spans="9:52" s="180" customFormat="1" x14ac:dyDescent="0.25">
      <c r="I28150" s="203"/>
      <c r="AZ28150" s="115"/>
    </row>
    <row r="28151" spans="9:52" s="180" customFormat="1" x14ac:dyDescent="0.25">
      <c r="I28151" s="203"/>
      <c r="AZ28151" s="115"/>
    </row>
    <row r="28152" spans="9:52" s="180" customFormat="1" x14ac:dyDescent="0.25">
      <c r="I28152" s="203"/>
      <c r="AZ28152" s="115"/>
    </row>
    <row r="28153" spans="9:52" s="180" customFormat="1" x14ac:dyDescent="0.25">
      <c r="I28153" s="203"/>
      <c r="AZ28153" s="115"/>
    </row>
    <row r="28154" spans="9:52" s="180" customFormat="1" x14ac:dyDescent="0.25">
      <c r="I28154" s="203"/>
      <c r="AZ28154" s="115"/>
    </row>
    <row r="28155" spans="9:52" s="180" customFormat="1" x14ac:dyDescent="0.25">
      <c r="I28155" s="203"/>
      <c r="AZ28155" s="115"/>
    </row>
    <row r="28156" spans="9:52" s="180" customFormat="1" x14ac:dyDescent="0.25">
      <c r="I28156" s="203"/>
      <c r="AZ28156" s="115"/>
    </row>
    <row r="28157" spans="9:52" s="180" customFormat="1" x14ac:dyDescent="0.25">
      <c r="I28157" s="203"/>
      <c r="AZ28157" s="115"/>
    </row>
    <row r="28158" spans="9:52" s="180" customFormat="1" x14ac:dyDescent="0.25">
      <c r="I28158" s="203"/>
      <c r="AZ28158" s="115"/>
    </row>
    <row r="28159" spans="9:52" s="180" customFormat="1" x14ac:dyDescent="0.25">
      <c r="I28159" s="203"/>
      <c r="AZ28159" s="115"/>
    </row>
    <row r="28160" spans="9:52" s="180" customFormat="1" x14ac:dyDescent="0.25">
      <c r="I28160" s="203"/>
      <c r="AZ28160" s="115"/>
    </row>
    <row r="28161" spans="9:52" s="180" customFormat="1" x14ac:dyDescent="0.25">
      <c r="I28161" s="203"/>
      <c r="AZ28161" s="115"/>
    </row>
    <row r="28162" spans="9:52" s="180" customFormat="1" x14ac:dyDescent="0.25">
      <c r="I28162" s="203"/>
      <c r="AZ28162" s="115"/>
    </row>
    <row r="28163" spans="9:52" s="180" customFormat="1" x14ac:dyDescent="0.25">
      <c r="I28163" s="203"/>
      <c r="AZ28163" s="115"/>
    </row>
    <row r="28164" spans="9:52" s="180" customFormat="1" x14ac:dyDescent="0.25">
      <c r="I28164" s="203"/>
      <c r="AZ28164" s="115"/>
    </row>
    <row r="28165" spans="9:52" s="180" customFormat="1" x14ac:dyDescent="0.25">
      <c r="I28165" s="203"/>
      <c r="AZ28165" s="115"/>
    </row>
    <row r="28166" spans="9:52" s="180" customFormat="1" x14ac:dyDescent="0.25">
      <c r="I28166" s="203"/>
      <c r="AZ28166" s="115"/>
    </row>
    <row r="28167" spans="9:52" s="180" customFormat="1" x14ac:dyDescent="0.25">
      <c r="I28167" s="203"/>
      <c r="AZ28167" s="115"/>
    </row>
    <row r="28168" spans="9:52" s="180" customFormat="1" x14ac:dyDescent="0.25">
      <c r="I28168" s="203"/>
      <c r="AZ28168" s="115"/>
    </row>
    <row r="28169" spans="9:52" s="180" customFormat="1" x14ac:dyDescent="0.25">
      <c r="I28169" s="203"/>
      <c r="AZ28169" s="115"/>
    </row>
    <row r="28170" spans="9:52" s="180" customFormat="1" x14ac:dyDescent="0.25">
      <c r="I28170" s="203"/>
      <c r="AZ28170" s="115"/>
    </row>
    <row r="28171" spans="9:52" s="180" customFormat="1" x14ac:dyDescent="0.25">
      <c r="I28171" s="203"/>
      <c r="AZ28171" s="115"/>
    </row>
    <row r="28172" spans="9:52" s="180" customFormat="1" x14ac:dyDescent="0.25">
      <c r="I28172" s="203"/>
      <c r="AZ28172" s="115"/>
    </row>
    <row r="28173" spans="9:52" s="180" customFormat="1" x14ac:dyDescent="0.25">
      <c r="I28173" s="203"/>
      <c r="AZ28173" s="115"/>
    </row>
    <row r="28174" spans="9:52" s="180" customFormat="1" x14ac:dyDescent="0.25">
      <c r="I28174" s="203"/>
      <c r="AZ28174" s="115"/>
    </row>
    <row r="28175" spans="9:52" s="180" customFormat="1" x14ac:dyDescent="0.25">
      <c r="I28175" s="203"/>
      <c r="AZ28175" s="115"/>
    </row>
    <row r="28176" spans="9:52" s="180" customFormat="1" x14ac:dyDescent="0.25">
      <c r="I28176" s="203"/>
      <c r="AZ28176" s="115"/>
    </row>
    <row r="28177" spans="9:52" s="180" customFormat="1" x14ac:dyDescent="0.25">
      <c r="I28177" s="203"/>
      <c r="AZ28177" s="115"/>
    </row>
    <row r="28178" spans="9:52" s="180" customFormat="1" x14ac:dyDescent="0.25">
      <c r="I28178" s="203"/>
      <c r="AZ28178" s="115"/>
    </row>
    <row r="28179" spans="9:52" s="180" customFormat="1" x14ac:dyDescent="0.25">
      <c r="I28179" s="203"/>
      <c r="AZ28179" s="115"/>
    </row>
    <row r="28180" spans="9:52" s="180" customFormat="1" x14ac:dyDescent="0.25">
      <c r="I28180" s="203"/>
      <c r="AZ28180" s="115"/>
    </row>
    <row r="28181" spans="9:52" s="180" customFormat="1" x14ac:dyDescent="0.25">
      <c r="I28181" s="203"/>
      <c r="AZ28181" s="115"/>
    </row>
    <row r="28182" spans="9:52" s="180" customFormat="1" x14ac:dyDescent="0.25">
      <c r="I28182" s="203"/>
      <c r="AZ28182" s="115"/>
    </row>
    <row r="28183" spans="9:52" s="180" customFormat="1" x14ac:dyDescent="0.25">
      <c r="I28183" s="203"/>
      <c r="AZ28183" s="115"/>
    </row>
    <row r="28184" spans="9:52" s="180" customFormat="1" x14ac:dyDescent="0.25">
      <c r="I28184" s="203"/>
      <c r="AZ28184" s="115"/>
    </row>
    <row r="28185" spans="9:52" s="180" customFormat="1" x14ac:dyDescent="0.25">
      <c r="I28185" s="203"/>
      <c r="AZ28185" s="115"/>
    </row>
    <row r="28186" spans="9:52" s="180" customFormat="1" x14ac:dyDescent="0.25">
      <c r="I28186" s="203"/>
      <c r="AZ28186" s="115"/>
    </row>
    <row r="28187" spans="9:52" s="180" customFormat="1" x14ac:dyDescent="0.25">
      <c r="I28187" s="203"/>
      <c r="AZ28187" s="115"/>
    </row>
    <row r="28188" spans="9:52" s="180" customFormat="1" x14ac:dyDescent="0.25">
      <c r="I28188" s="203"/>
      <c r="AZ28188" s="115"/>
    </row>
    <row r="28189" spans="9:52" s="180" customFormat="1" x14ac:dyDescent="0.25">
      <c r="I28189" s="203"/>
      <c r="AZ28189" s="115"/>
    </row>
    <row r="28190" spans="9:52" s="180" customFormat="1" x14ac:dyDescent="0.25">
      <c r="I28190" s="203"/>
      <c r="AZ28190" s="115"/>
    </row>
    <row r="28191" spans="9:52" s="180" customFormat="1" x14ac:dyDescent="0.25">
      <c r="I28191" s="203"/>
      <c r="AZ28191" s="115"/>
    </row>
    <row r="28192" spans="9:52" s="180" customFormat="1" x14ac:dyDescent="0.25">
      <c r="I28192" s="203"/>
      <c r="AZ28192" s="115"/>
    </row>
    <row r="28193" spans="9:52" s="180" customFormat="1" x14ac:dyDescent="0.25">
      <c r="I28193" s="203"/>
      <c r="AZ28193" s="115"/>
    </row>
    <row r="28194" spans="9:52" s="180" customFormat="1" x14ac:dyDescent="0.25">
      <c r="I28194" s="203"/>
      <c r="AZ28194" s="115"/>
    </row>
    <row r="28195" spans="9:52" s="180" customFormat="1" x14ac:dyDescent="0.25">
      <c r="I28195" s="203"/>
      <c r="AZ28195" s="115"/>
    </row>
    <row r="28196" spans="9:52" s="180" customFormat="1" x14ac:dyDescent="0.25">
      <c r="I28196" s="203"/>
      <c r="AZ28196" s="115"/>
    </row>
    <row r="28197" spans="9:52" s="180" customFormat="1" x14ac:dyDescent="0.25">
      <c r="I28197" s="203"/>
      <c r="AZ28197" s="115"/>
    </row>
    <row r="28198" spans="9:52" s="180" customFormat="1" x14ac:dyDescent="0.25">
      <c r="I28198" s="203"/>
      <c r="AZ28198" s="115"/>
    </row>
    <row r="28199" spans="9:52" s="180" customFormat="1" x14ac:dyDescent="0.25">
      <c r="I28199" s="203"/>
      <c r="AZ28199" s="115"/>
    </row>
    <row r="28200" spans="9:52" s="180" customFormat="1" x14ac:dyDescent="0.25">
      <c r="I28200" s="203"/>
      <c r="AZ28200" s="115"/>
    </row>
    <row r="28201" spans="9:52" s="180" customFormat="1" x14ac:dyDescent="0.25">
      <c r="I28201" s="203"/>
      <c r="AZ28201" s="115"/>
    </row>
    <row r="28202" spans="9:52" s="180" customFormat="1" x14ac:dyDescent="0.25">
      <c r="I28202" s="203"/>
      <c r="AZ28202" s="115"/>
    </row>
    <row r="28203" spans="9:52" s="180" customFormat="1" x14ac:dyDescent="0.25">
      <c r="I28203" s="203"/>
      <c r="AZ28203" s="115"/>
    </row>
    <row r="28204" spans="9:52" s="180" customFormat="1" x14ac:dyDescent="0.25">
      <c r="I28204" s="203"/>
      <c r="AZ28204" s="115"/>
    </row>
    <row r="28205" spans="9:52" s="180" customFormat="1" x14ac:dyDescent="0.25">
      <c r="I28205" s="203"/>
      <c r="AZ28205" s="115"/>
    </row>
    <row r="28206" spans="9:52" s="180" customFormat="1" x14ac:dyDescent="0.25">
      <c r="I28206" s="203"/>
      <c r="AZ28206" s="115"/>
    </row>
    <row r="28207" spans="9:52" s="180" customFormat="1" x14ac:dyDescent="0.25">
      <c r="I28207" s="203"/>
      <c r="AZ28207" s="115"/>
    </row>
    <row r="28208" spans="9:52" s="180" customFormat="1" x14ac:dyDescent="0.25">
      <c r="I28208" s="203"/>
      <c r="AZ28208" s="115"/>
    </row>
    <row r="28209" spans="9:52" s="180" customFormat="1" x14ac:dyDescent="0.25">
      <c r="I28209" s="203"/>
      <c r="AZ28209" s="115"/>
    </row>
    <row r="28210" spans="9:52" s="180" customFormat="1" x14ac:dyDescent="0.25">
      <c r="I28210" s="203"/>
      <c r="AZ28210" s="115"/>
    </row>
    <row r="28211" spans="9:52" s="180" customFormat="1" x14ac:dyDescent="0.25">
      <c r="I28211" s="203"/>
      <c r="AZ28211" s="115"/>
    </row>
    <row r="28212" spans="9:52" s="180" customFormat="1" x14ac:dyDescent="0.25">
      <c r="I28212" s="203"/>
      <c r="AZ28212" s="115"/>
    </row>
    <row r="28213" spans="9:52" s="180" customFormat="1" x14ac:dyDescent="0.25">
      <c r="I28213" s="203"/>
      <c r="AZ28213" s="115"/>
    </row>
    <row r="28214" spans="9:52" s="180" customFormat="1" x14ac:dyDescent="0.25">
      <c r="I28214" s="203"/>
      <c r="AZ28214" s="115"/>
    </row>
    <row r="28215" spans="9:52" s="180" customFormat="1" x14ac:dyDescent="0.25">
      <c r="I28215" s="203"/>
      <c r="AZ28215" s="115"/>
    </row>
    <row r="28216" spans="9:52" s="180" customFormat="1" x14ac:dyDescent="0.25">
      <c r="I28216" s="203"/>
      <c r="AZ28216" s="115"/>
    </row>
    <row r="28217" spans="9:52" s="180" customFormat="1" x14ac:dyDescent="0.25">
      <c r="I28217" s="203"/>
      <c r="AZ28217" s="115"/>
    </row>
    <row r="28218" spans="9:52" s="180" customFormat="1" x14ac:dyDescent="0.25">
      <c r="I28218" s="203"/>
      <c r="AZ28218" s="115"/>
    </row>
    <row r="28219" spans="9:52" s="180" customFormat="1" x14ac:dyDescent="0.25">
      <c r="I28219" s="203"/>
      <c r="AZ28219" s="115"/>
    </row>
    <row r="28220" spans="9:52" s="180" customFormat="1" x14ac:dyDescent="0.25">
      <c r="I28220" s="203"/>
      <c r="AZ28220" s="115"/>
    </row>
    <row r="28221" spans="9:52" s="180" customFormat="1" x14ac:dyDescent="0.25">
      <c r="I28221" s="203"/>
      <c r="AZ28221" s="115"/>
    </row>
    <row r="28222" spans="9:52" s="180" customFormat="1" x14ac:dyDescent="0.25">
      <c r="I28222" s="203"/>
      <c r="AZ28222" s="115"/>
    </row>
    <row r="28223" spans="9:52" s="180" customFormat="1" x14ac:dyDescent="0.25">
      <c r="I28223" s="203"/>
      <c r="AZ28223" s="115"/>
    </row>
    <row r="28224" spans="9:52" s="180" customFormat="1" x14ac:dyDescent="0.25">
      <c r="I28224" s="203"/>
      <c r="AZ28224" s="115"/>
    </row>
    <row r="28225" spans="9:52" s="180" customFormat="1" x14ac:dyDescent="0.25">
      <c r="I28225" s="203"/>
      <c r="AZ28225" s="115"/>
    </row>
    <row r="28226" spans="9:52" s="180" customFormat="1" x14ac:dyDescent="0.25">
      <c r="I28226" s="203"/>
      <c r="AZ28226" s="115"/>
    </row>
    <row r="28227" spans="9:52" s="180" customFormat="1" x14ac:dyDescent="0.25">
      <c r="I28227" s="203"/>
      <c r="AZ28227" s="115"/>
    </row>
    <row r="28228" spans="9:52" s="180" customFormat="1" x14ac:dyDescent="0.25">
      <c r="I28228" s="203"/>
      <c r="AZ28228" s="115"/>
    </row>
    <row r="28229" spans="9:52" s="180" customFormat="1" x14ac:dyDescent="0.25">
      <c r="I28229" s="203"/>
      <c r="AZ28229" s="115"/>
    </row>
    <row r="28230" spans="9:52" s="180" customFormat="1" x14ac:dyDescent="0.25">
      <c r="I28230" s="203"/>
      <c r="AZ28230" s="115"/>
    </row>
    <row r="28231" spans="9:52" s="180" customFormat="1" x14ac:dyDescent="0.25">
      <c r="I28231" s="203"/>
      <c r="AZ28231" s="115"/>
    </row>
    <row r="28232" spans="9:52" s="180" customFormat="1" x14ac:dyDescent="0.25">
      <c r="I28232" s="203"/>
      <c r="AZ28232" s="115"/>
    </row>
    <row r="28233" spans="9:52" s="180" customFormat="1" x14ac:dyDescent="0.25">
      <c r="I28233" s="203"/>
      <c r="AZ28233" s="115"/>
    </row>
    <row r="28234" spans="9:52" s="180" customFormat="1" x14ac:dyDescent="0.25">
      <c r="I28234" s="203"/>
      <c r="AZ28234" s="115"/>
    </row>
    <row r="28235" spans="9:52" s="180" customFormat="1" x14ac:dyDescent="0.25">
      <c r="I28235" s="203"/>
      <c r="AZ28235" s="115"/>
    </row>
    <row r="28236" spans="9:52" s="180" customFormat="1" x14ac:dyDescent="0.25">
      <c r="I28236" s="203"/>
      <c r="AZ28236" s="115"/>
    </row>
    <row r="28237" spans="9:52" s="180" customFormat="1" x14ac:dyDescent="0.25">
      <c r="I28237" s="203"/>
      <c r="AZ28237" s="115"/>
    </row>
    <row r="28238" spans="9:52" s="180" customFormat="1" x14ac:dyDescent="0.25">
      <c r="I28238" s="203"/>
      <c r="AZ28238" s="115"/>
    </row>
    <row r="28239" spans="9:52" s="180" customFormat="1" x14ac:dyDescent="0.25">
      <c r="I28239" s="203"/>
      <c r="AZ28239" s="115"/>
    </row>
    <row r="28240" spans="9:52" s="180" customFormat="1" x14ac:dyDescent="0.25">
      <c r="I28240" s="203"/>
      <c r="AZ28240" s="115"/>
    </row>
    <row r="28241" spans="9:52" s="180" customFormat="1" x14ac:dyDescent="0.25">
      <c r="I28241" s="203"/>
      <c r="AZ28241" s="115"/>
    </row>
    <row r="28242" spans="9:52" s="180" customFormat="1" x14ac:dyDescent="0.25">
      <c r="I28242" s="203"/>
      <c r="AZ28242" s="115"/>
    </row>
    <row r="28243" spans="9:52" s="180" customFormat="1" x14ac:dyDescent="0.25">
      <c r="I28243" s="203"/>
      <c r="AZ28243" s="115"/>
    </row>
    <row r="28244" spans="9:52" s="180" customFormat="1" x14ac:dyDescent="0.25">
      <c r="I28244" s="203"/>
      <c r="AZ28244" s="115"/>
    </row>
    <row r="28245" spans="9:52" s="180" customFormat="1" x14ac:dyDescent="0.25">
      <c r="I28245" s="203"/>
      <c r="AZ28245" s="115"/>
    </row>
    <row r="28246" spans="9:52" s="180" customFormat="1" x14ac:dyDescent="0.25">
      <c r="I28246" s="203"/>
      <c r="AZ28246" s="115"/>
    </row>
    <row r="28247" spans="9:52" s="180" customFormat="1" x14ac:dyDescent="0.25">
      <c r="I28247" s="203"/>
      <c r="AZ28247" s="115"/>
    </row>
    <row r="28248" spans="9:52" s="180" customFormat="1" x14ac:dyDescent="0.25">
      <c r="I28248" s="203"/>
      <c r="AZ28248" s="115"/>
    </row>
    <row r="28249" spans="9:52" s="180" customFormat="1" x14ac:dyDescent="0.25">
      <c r="I28249" s="203"/>
      <c r="AZ28249" s="115"/>
    </row>
    <row r="28250" spans="9:52" s="180" customFormat="1" x14ac:dyDescent="0.25">
      <c r="I28250" s="203"/>
      <c r="AZ28250" s="115"/>
    </row>
    <row r="28251" spans="9:52" s="180" customFormat="1" x14ac:dyDescent="0.25">
      <c r="I28251" s="203"/>
      <c r="AZ28251" s="115"/>
    </row>
    <row r="28252" spans="9:52" s="180" customFormat="1" x14ac:dyDescent="0.25">
      <c r="I28252" s="203"/>
      <c r="AZ28252" s="115"/>
    </row>
    <row r="28253" spans="9:52" s="180" customFormat="1" x14ac:dyDescent="0.25">
      <c r="I28253" s="203"/>
      <c r="AZ28253" s="115"/>
    </row>
    <row r="28254" spans="9:52" s="180" customFormat="1" x14ac:dyDescent="0.25">
      <c r="I28254" s="203"/>
      <c r="AZ28254" s="115"/>
    </row>
    <row r="28255" spans="9:52" s="180" customFormat="1" x14ac:dyDescent="0.25">
      <c r="I28255" s="203"/>
      <c r="AZ28255" s="115"/>
    </row>
    <row r="28256" spans="9:52" s="180" customFormat="1" x14ac:dyDescent="0.25">
      <c r="I28256" s="203"/>
      <c r="AZ28256" s="115"/>
    </row>
    <row r="28257" spans="9:52" s="180" customFormat="1" x14ac:dyDescent="0.25">
      <c r="I28257" s="203"/>
      <c r="AZ28257" s="115"/>
    </row>
    <row r="28258" spans="9:52" s="180" customFormat="1" x14ac:dyDescent="0.25">
      <c r="I28258" s="203"/>
      <c r="AZ28258" s="115"/>
    </row>
    <row r="28259" spans="9:52" s="180" customFormat="1" x14ac:dyDescent="0.25">
      <c r="I28259" s="203"/>
      <c r="AZ28259" s="115"/>
    </row>
    <row r="28260" spans="9:52" s="180" customFormat="1" x14ac:dyDescent="0.25">
      <c r="I28260" s="203"/>
      <c r="AZ28260" s="115"/>
    </row>
    <row r="28261" spans="9:52" s="180" customFormat="1" x14ac:dyDescent="0.25">
      <c r="I28261" s="203"/>
      <c r="AZ28261" s="115"/>
    </row>
    <row r="28262" spans="9:52" s="180" customFormat="1" x14ac:dyDescent="0.25">
      <c r="I28262" s="203"/>
      <c r="AZ28262" s="115"/>
    </row>
    <row r="28263" spans="9:52" s="180" customFormat="1" x14ac:dyDescent="0.25">
      <c r="I28263" s="203"/>
      <c r="AZ28263" s="115"/>
    </row>
    <row r="28264" spans="9:52" s="180" customFormat="1" x14ac:dyDescent="0.25">
      <c r="I28264" s="203"/>
      <c r="AZ28264" s="115"/>
    </row>
    <row r="28265" spans="9:52" s="180" customFormat="1" x14ac:dyDescent="0.25">
      <c r="I28265" s="203"/>
      <c r="AZ28265" s="115"/>
    </row>
    <row r="28266" spans="9:52" s="180" customFormat="1" x14ac:dyDescent="0.25">
      <c r="I28266" s="203"/>
      <c r="AZ28266" s="115"/>
    </row>
    <row r="28267" spans="9:52" s="180" customFormat="1" x14ac:dyDescent="0.25">
      <c r="I28267" s="203"/>
      <c r="AZ28267" s="115"/>
    </row>
    <row r="28268" spans="9:52" s="180" customFormat="1" x14ac:dyDescent="0.25">
      <c r="I28268" s="203"/>
      <c r="AZ28268" s="115"/>
    </row>
    <row r="28269" spans="9:52" s="180" customFormat="1" x14ac:dyDescent="0.25">
      <c r="I28269" s="203"/>
      <c r="AZ28269" s="115"/>
    </row>
    <row r="28270" spans="9:52" s="180" customFormat="1" x14ac:dyDescent="0.25">
      <c r="I28270" s="203"/>
      <c r="AZ28270" s="115"/>
    </row>
    <row r="28271" spans="9:52" s="180" customFormat="1" x14ac:dyDescent="0.25">
      <c r="I28271" s="203"/>
      <c r="AZ28271" s="115"/>
    </row>
    <row r="28272" spans="9:52" s="180" customFormat="1" x14ac:dyDescent="0.25">
      <c r="I28272" s="203"/>
      <c r="AZ28272" s="115"/>
    </row>
    <row r="28273" spans="9:52" s="180" customFormat="1" x14ac:dyDescent="0.25">
      <c r="I28273" s="203"/>
      <c r="AZ28273" s="115"/>
    </row>
    <row r="28274" spans="9:52" s="180" customFormat="1" x14ac:dyDescent="0.25">
      <c r="I28274" s="203"/>
      <c r="AZ28274" s="115"/>
    </row>
    <row r="28275" spans="9:52" s="180" customFormat="1" x14ac:dyDescent="0.25">
      <c r="I28275" s="203"/>
      <c r="AZ28275" s="115"/>
    </row>
    <row r="28276" spans="9:52" s="180" customFormat="1" x14ac:dyDescent="0.25">
      <c r="I28276" s="203"/>
      <c r="AZ28276" s="115"/>
    </row>
    <row r="28277" spans="9:52" s="180" customFormat="1" x14ac:dyDescent="0.25">
      <c r="I28277" s="203"/>
      <c r="AZ28277" s="115"/>
    </row>
    <row r="28278" spans="9:52" s="180" customFormat="1" x14ac:dyDescent="0.25">
      <c r="I28278" s="203"/>
      <c r="AZ28278" s="115"/>
    </row>
    <row r="28279" spans="9:52" s="180" customFormat="1" x14ac:dyDescent="0.25">
      <c r="I28279" s="203"/>
      <c r="AZ28279" s="115"/>
    </row>
    <row r="28280" spans="9:52" s="180" customFormat="1" x14ac:dyDescent="0.25">
      <c r="I28280" s="203"/>
      <c r="AZ28280" s="115"/>
    </row>
    <row r="28281" spans="9:52" s="180" customFormat="1" x14ac:dyDescent="0.25">
      <c r="I28281" s="203"/>
      <c r="AZ28281" s="115"/>
    </row>
    <row r="28282" spans="9:52" s="180" customFormat="1" x14ac:dyDescent="0.25">
      <c r="I28282" s="203"/>
      <c r="AZ28282" s="115"/>
    </row>
    <row r="28283" spans="9:52" s="180" customFormat="1" x14ac:dyDescent="0.25">
      <c r="I28283" s="203"/>
      <c r="AZ28283" s="115"/>
    </row>
    <row r="28284" spans="9:52" s="180" customFormat="1" x14ac:dyDescent="0.25">
      <c r="I28284" s="203"/>
      <c r="AZ28284" s="115"/>
    </row>
    <row r="28285" spans="9:52" s="180" customFormat="1" x14ac:dyDescent="0.25">
      <c r="I28285" s="203"/>
      <c r="AZ28285" s="115"/>
    </row>
    <row r="28286" spans="9:52" s="180" customFormat="1" x14ac:dyDescent="0.25">
      <c r="I28286" s="203"/>
      <c r="AZ28286" s="115"/>
    </row>
    <row r="28287" spans="9:52" s="180" customFormat="1" x14ac:dyDescent="0.25">
      <c r="I28287" s="203"/>
      <c r="AZ28287" s="115"/>
    </row>
    <row r="28288" spans="9:52" s="180" customFormat="1" x14ac:dyDescent="0.25">
      <c r="I28288" s="203"/>
      <c r="AZ28288" s="115"/>
    </row>
    <row r="28289" spans="9:52" s="180" customFormat="1" x14ac:dyDescent="0.25">
      <c r="I28289" s="203"/>
      <c r="AZ28289" s="115"/>
    </row>
    <row r="28290" spans="9:52" s="180" customFormat="1" x14ac:dyDescent="0.25">
      <c r="I28290" s="203"/>
      <c r="AZ28290" s="115"/>
    </row>
    <row r="28291" spans="9:52" s="180" customFormat="1" x14ac:dyDescent="0.25">
      <c r="I28291" s="203"/>
      <c r="AZ28291" s="115"/>
    </row>
    <row r="28292" spans="9:52" s="180" customFormat="1" x14ac:dyDescent="0.25">
      <c r="I28292" s="203"/>
      <c r="AZ28292" s="115"/>
    </row>
    <row r="28293" spans="9:52" s="180" customFormat="1" x14ac:dyDescent="0.25">
      <c r="I28293" s="203"/>
      <c r="AZ28293" s="115"/>
    </row>
    <row r="28294" spans="9:52" s="180" customFormat="1" x14ac:dyDescent="0.25">
      <c r="I28294" s="203"/>
      <c r="AZ28294" s="115"/>
    </row>
    <row r="28295" spans="9:52" s="180" customFormat="1" x14ac:dyDescent="0.25">
      <c r="I28295" s="203"/>
      <c r="AZ28295" s="115"/>
    </row>
    <row r="28296" spans="9:52" s="180" customFormat="1" x14ac:dyDescent="0.25">
      <c r="I28296" s="203"/>
      <c r="AZ28296" s="115"/>
    </row>
    <row r="28297" spans="9:52" s="180" customFormat="1" x14ac:dyDescent="0.25">
      <c r="I28297" s="203"/>
      <c r="AZ28297" s="115"/>
    </row>
    <row r="28298" spans="9:52" s="180" customFormat="1" x14ac:dyDescent="0.25">
      <c r="I28298" s="203"/>
      <c r="AZ28298" s="115"/>
    </row>
    <row r="28299" spans="9:52" s="180" customFormat="1" x14ac:dyDescent="0.25">
      <c r="I28299" s="203"/>
      <c r="AZ28299" s="115"/>
    </row>
    <row r="28300" spans="9:52" s="180" customFormat="1" x14ac:dyDescent="0.25">
      <c r="I28300" s="203"/>
      <c r="AZ28300" s="115"/>
    </row>
    <row r="28301" spans="9:52" s="180" customFormat="1" x14ac:dyDescent="0.25">
      <c r="I28301" s="203"/>
      <c r="AZ28301" s="115"/>
    </row>
    <row r="28302" spans="9:52" s="180" customFormat="1" x14ac:dyDescent="0.25">
      <c r="I28302" s="203"/>
      <c r="AZ28302" s="115"/>
    </row>
    <row r="28303" spans="9:52" s="180" customFormat="1" x14ac:dyDescent="0.25">
      <c r="I28303" s="203"/>
      <c r="AZ28303" s="115"/>
    </row>
    <row r="28304" spans="9:52" s="180" customFormat="1" x14ac:dyDescent="0.25">
      <c r="I28304" s="203"/>
      <c r="AZ28304" s="115"/>
    </row>
    <row r="28305" spans="9:52" s="180" customFormat="1" x14ac:dyDescent="0.25">
      <c r="I28305" s="203"/>
      <c r="AZ28305" s="115"/>
    </row>
    <row r="28306" spans="9:52" s="180" customFormat="1" x14ac:dyDescent="0.25">
      <c r="I28306" s="203"/>
      <c r="AZ28306" s="115"/>
    </row>
    <row r="28307" spans="9:52" s="180" customFormat="1" x14ac:dyDescent="0.25">
      <c r="I28307" s="203"/>
      <c r="AZ28307" s="115"/>
    </row>
    <row r="28308" spans="9:52" s="180" customFormat="1" x14ac:dyDescent="0.25">
      <c r="I28308" s="203"/>
      <c r="AZ28308" s="115"/>
    </row>
    <row r="28309" spans="9:52" s="180" customFormat="1" x14ac:dyDescent="0.25">
      <c r="I28309" s="203"/>
      <c r="AZ28309" s="115"/>
    </row>
    <row r="28310" spans="9:52" s="180" customFormat="1" x14ac:dyDescent="0.25">
      <c r="I28310" s="203"/>
      <c r="AZ28310" s="115"/>
    </row>
    <row r="28311" spans="9:52" s="180" customFormat="1" x14ac:dyDescent="0.25">
      <c r="I28311" s="203"/>
      <c r="AZ28311" s="115"/>
    </row>
    <row r="28312" spans="9:52" s="180" customFormat="1" x14ac:dyDescent="0.25">
      <c r="I28312" s="203"/>
      <c r="AZ28312" s="115"/>
    </row>
    <row r="28313" spans="9:52" s="180" customFormat="1" x14ac:dyDescent="0.25">
      <c r="I28313" s="203"/>
      <c r="AZ28313" s="115"/>
    </row>
    <row r="28314" spans="9:52" s="180" customFormat="1" x14ac:dyDescent="0.25">
      <c r="I28314" s="203"/>
      <c r="AZ28314" s="115"/>
    </row>
    <row r="28315" spans="9:52" s="180" customFormat="1" x14ac:dyDescent="0.25">
      <c r="I28315" s="203"/>
      <c r="AZ28315" s="115"/>
    </row>
    <row r="28316" spans="9:52" s="180" customFormat="1" x14ac:dyDescent="0.25">
      <c r="I28316" s="203"/>
      <c r="AZ28316" s="115"/>
    </row>
    <row r="28317" spans="9:52" s="180" customFormat="1" x14ac:dyDescent="0.25">
      <c r="I28317" s="203"/>
      <c r="AZ28317" s="115"/>
    </row>
    <row r="28318" spans="9:52" s="180" customFormat="1" x14ac:dyDescent="0.25">
      <c r="I28318" s="203"/>
      <c r="AZ28318" s="115"/>
    </row>
    <row r="28319" spans="9:52" s="180" customFormat="1" x14ac:dyDescent="0.25">
      <c r="I28319" s="203"/>
      <c r="AZ28319" s="115"/>
    </row>
    <row r="28320" spans="9:52" s="180" customFormat="1" x14ac:dyDescent="0.25">
      <c r="I28320" s="203"/>
      <c r="AZ28320" s="115"/>
    </row>
    <row r="28321" spans="9:52" s="180" customFormat="1" x14ac:dyDescent="0.25">
      <c r="I28321" s="203"/>
      <c r="AZ28321" s="115"/>
    </row>
    <row r="28322" spans="9:52" s="180" customFormat="1" x14ac:dyDescent="0.25">
      <c r="I28322" s="203"/>
      <c r="AZ28322" s="115"/>
    </row>
    <row r="28323" spans="9:52" s="180" customFormat="1" x14ac:dyDescent="0.25">
      <c r="I28323" s="203"/>
      <c r="AZ28323" s="115"/>
    </row>
    <row r="28324" spans="9:52" s="180" customFormat="1" x14ac:dyDescent="0.25">
      <c r="I28324" s="203"/>
      <c r="AZ28324" s="115"/>
    </row>
    <row r="28325" spans="9:52" s="180" customFormat="1" x14ac:dyDescent="0.25">
      <c r="I28325" s="203"/>
      <c r="AZ28325" s="115"/>
    </row>
    <row r="28326" spans="9:52" s="180" customFormat="1" x14ac:dyDescent="0.25">
      <c r="I28326" s="203"/>
      <c r="AZ28326" s="115"/>
    </row>
    <row r="28327" spans="9:52" s="180" customFormat="1" x14ac:dyDescent="0.25">
      <c r="I28327" s="203"/>
      <c r="AZ28327" s="115"/>
    </row>
    <row r="28328" spans="9:52" s="180" customFormat="1" x14ac:dyDescent="0.25">
      <c r="I28328" s="203"/>
      <c r="AZ28328" s="115"/>
    </row>
    <row r="28329" spans="9:52" s="180" customFormat="1" x14ac:dyDescent="0.25">
      <c r="I28329" s="203"/>
      <c r="AZ28329" s="115"/>
    </row>
    <row r="28330" spans="9:52" s="180" customFormat="1" x14ac:dyDescent="0.25">
      <c r="I28330" s="203"/>
      <c r="AZ28330" s="115"/>
    </row>
    <row r="28331" spans="9:52" s="180" customFormat="1" x14ac:dyDescent="0.25">
      <c r="I28331" s="203"/>
      <c r="AZ28331" s="115"/>
    </row>
    <row r="28332" spans="9:52" s="180" customFormat="1" x14ac:dyDescent="0.25">
      <c r="I28332" s="203"/>
      <c r="AZ28332" s="115"/>
    </row>
    <row r="28333" spans="9:52" s="180" customFormat="1" x14ac:dyDescent="0.25">
      <c r="I28333" s="203"/>
      <c r="AZ28333" s="115"/>
    </row>
    <row r="28334" spans="9:52" s="180" customFormat="1" x14ac:dyDescent="0.25">
      <c r="I28334" s="203"/>
      <c r="AZ28334" s="115"/>
    </row>
    <row r="28335" spans="9:52" s="180" customFormat="1" x14ac:dyDescent="0.25">
      <c r="I28335" s="203"/>
      <c r="AZ28335" s="115"/>
    </row>
    <row r="28336" spans="9:52" s="180" customFormat="1" x14ac:dyDescent="0.25">
      <c r="I28336" s="203"/>
      <c r="AZ28336" s="115"/>
    </row>
    <row r="28337" spans="9:52" s="180" customFormat="1" x14ac:dyDescent="0.25">
      <c r="I28337" s="203"/>
      <c r="AZ28337" s="115"/>
    </row>
    <row r="28338" spans="9:52" s="180" customFormat="1" x14ac:dyDescent="0.25">
      <c r="I28338" s="203"/>
      <c r="AZ28338" s="115"/>
    </row>
    <row r="28339" spans="9:52" s="180" customFormat="1" x14ac:dyDescent="0.25">
      <c r="I28339" s="203"/>
      <c r="AZ28339" s="115"/>
    </row>
    <row r="28340" spans="9:52" s="180" customFormat="1" x14ac:dyDescent="0.25">
      <c r="I28340" s="203"/>
      <c r="AZ28340" s="115"/>
    </row>
    <row r="28341" spans="9:52" s="180" customFormat="1" x14ac:dyDescent="0.25">
      <c r="I28341" s="203"/>
      <c r="AZ28341" s="115"/>
    </row>
    <row r="28342" spans="9:52" s="180" customFormat="1" x14ac:dyDescent="0.25">
      <c r="I28342" s="203"/>
      <c r="AZ28342" s="115"/>
    </row>
    <row r="28343" spans="9:52" s="180" customFormat="1" x14ac:dyDescent="0.25">
      <c r="I28343" s="203"/>
      <c r="AZ28343" s="115"/>
    </row>
    <row r="28344" spans="9:52" s="180" customFormat="1" x14ac:dyDescent="0.25">
      <c r="I28344" s="203"/>
      <c r="AZ28344" s="115"/>
    </row>
    <row r="28345" spans="9:52" s="180" customFormat="1" x14ac:dyDescent="0.25">
      <c r="I28345" s="203"/>
      <c r="AZ28345" s="115"/>
    </row>
    <row r="28346" spans="9:52" s="180" customFormat="1" x14ac:dyDescent="0.25">
      <c r="I28346" s="203"/>
      <c r="AZ28346" s="115"/>
    </row>
    <row r="28347" spans="9:52" s="180" customFormat="1" x14ac:dyDescent="0.25">
      <c r="I28347" s="203"/>
      <c r="AZ28347" s="115"/>
    </row>
    <row r="28348" spans="9:52" s="180" customFormat="1" x14ac:dyDescent="0.25">
      <c r="I28348" s="203"/>
      <c r="AZ28348" s="115"/>
    </row>
    <row r="28349" spans="9:52" s="180" customFormat="1" x14ac:dyDescent="0.25">
      <c r="I28349" s="203"/>
      <c r="AZ28349" s="115"/>
    </row>
    <row r="28350" spans="9:52" s="180" customFormat="1" x14ac:dyDescent="0.25">
      <c r="I28350" s="203"/>
      <c r="AZ28350" s="115"/>
    </row>
    <row r="28351" spans="9:52" s="180" customFormat="1" x14ac:dyDescent="0.25">
      <c r="I28351" s="203"/>
      <c r="AZ28351" s="115"/>
    </row>
    <row r="28352" spans="9:52" s="180" customFormat="1" x14ac:dyDescent="0.25">
      <c r="I28352" s="203"/>
      <c r="AZ28352" s="115"/>
    </row>
    <row r="28353" spans="9:52" s="180" customFormat="1" x14ac:dyDescent="0.25">
      <c r="I28353" s="203"/>
      <c r="AZ28353" s="115"/>
    </row>
    <row r="28354" spans="9:52" s="180" customFormat="1" x14ac:dyDescent="0.25">
      <c r="I28354" s="203"/>
      <c r="AZ28354" s="115"/>
    </row>
    <row r="28355" spans="9:52" s="180" customFormat="1" x14ac:dyDescent="0.25">
      <c r="I28355" s="203"/>
      <c r="AZ28355" s="115"/>
    </row>
    <row r="28356" spans="9:52" s="180" customFormat="1" x14ac:dyDescent="0.25">
      <c r="I28356" s="203"/>
      <c r="AZ28356" s="115"/>
    </row>
    <row r="28357" spans="9:52" s="180" customFormat="1" x14ac:dyDescent="0.25">
      <c r="I28357" s="203"/>
      <c r="AZ28357" s="115"/>
    </row>
    <row r="28358" spans="9:52" s="180" customFormat="1" x14ac:dyDescent="0.25">
      <c r="I28358" s="203"/>
      <c r="AZ28358" s="115"/>
    </row>
    <row r="28359" spans="9:52" s="180" customFormat="1" x14ac:dyDescent="0.25">
      <c r="I28359" s="203"/>
      <c r="AZ28359" s="115"/>
    </row>
    <row r="28360" spans="9:52" s="180" customFormat="1" x14ac:dyDescent="0.25">
      <c r="I28360" s="203"/>
      <c r="AZ28360" s="115"/>
    </row>
    <row r="28361" spans="9:52" s="180" customFormat="1" x14ac:dyDescent="0.25">
      <c r="I28361" s="203"/>
      <c r="AZ28361" s="115"/>
    </row>
    <row r="28362" spans="9:52" s="180" customFormat="1" x14ac:dyDescent="0.25">
      <c r="I28362" s="203"/>
      <c r="AZ28362" s="115"/>
    </row>
    <row r="28363" spans="9:52" s="180" customFormat="1" x14ac:dyDescent="0.25">
      <c r="I28363" s="203"/>
      <c r="AZ28363" s="115"/>
    </row>
    <row r="28364" spans="9:52" s="180" customFormat="1" x14ac:dyDescent="0.25">
      <c r="I28364" s="203"/>
      <c r="AZ28364" s="115"/>
    </row>
    <row r="28365" spans="9:52" s="180" customFormat="1" x14ac:dyDescent="0.25">
      <c r="I28365" s="203"/>
      <c r="AZ28365" s="115"/>
    </row>
    <row r="28366" spans="9:52" s="180" customFormat="1" x14ac:dyDescent="0.25">
      <c r="I28366" s="203"/>
      <c r="AZ28366" s="115"/>
    </row>
    <row r="28367" spans="9:52" s="180" customFormat="1" x14ac:dyDescent="0.25">
      <c r="I28367" s="203"/>
      <c r="AZ28367" s="115"/>
    </row>
    <row r="28368" spans="9:52" s="180" customFormat="1" x14ac:dyDescent="0.25">
      <c r="I28368" s="203"/>
      <c r="AZ28368" s="115"/>
    </row>
    <row r="28369" spans="9:52" s="180" customFormat="1" x14ac:dyDescent="0.25">
      <c r="I28369" s="203"/>
      <c r="AZ28369" s="115"/>
    </row>
    <row r="28370" spans="9:52" s="180" customFormat="1" x14ac:dyDescent="0.25">
      <c r="I28370" s="203"/>
      <c r="AZ28370" s="115"/>
    </row>
    <row r="28371" spans="9:52" s="180" customFormat="1" x14ac:dyDescent="0.25">
      <c r="I28371" s="203"/>
      <c r="AZ28371" s="115"/>
    </row>
    <row r="28372" spans="9:52" s="180" customFormat="1" x14ac:dyDescent="0.25">
      <c r="I28372" s="203"/>
      <c r="AZ28372" s="115"/>
    </row>
    <row r="28373" spans="9:52" s="180" customFormat="1" x14ac:dyDescent="0.25">
      <c r="I28373" s="203"/>
      <c r="AZ28373" s="115"/>
    </row>
    <row r="28374" spans="9:52" s="180" customFormat="1" x14ac:dyDescent="0.25">
      <c r="I28374" s="203"/>
      <c r="AZ28374" s="115"/>
    </row>
    <row r="28375" spans="9:52" s="180" customFormat="1" x14ac:dyDescent="0.25">
      <c r="I28375" s="203"/>
      <c r="AZ28375" s="115"/>
    </row>
    <row r="28376" spans="9:52" s="180" customFormat="1" x14ac:dyDescent="0.25">
      <c r="I28376" s="203"/>
      <c r="AZ28376" s="115"/>
    </row>
    <row r="28377" spans="9:52" s="180" customFormat="1" x14ac:dyDescent="0.25">
      <c r="I28377" s="203"/>
      <c r="AZ28377" s="115"/>
    </row>
    <row r="28378" spans="9:52" s="180" customFormat="1" x14ac:dyDescent="0.25">
      <c r="I28378" s="203"/>
      <c r="AZ28378" s="115"/>
    </row>
    <row r="28379" spans="9:52" s="180" customFormat="1" x14ac:dyDescent="0.25">
      <c r="I28379" s="203"/>
      <c r="AZ28379" s="115"/>
    </row>
    <row r="28380" spans="9:52" s="180" customFormat="1" x14ac:dyDescent="0.25">
      <c r="I28380" s="203"/>
      <c r="AZ28380" s="115"/>
    </row>
    <row r="28381" spans="9:52" s="180" customFormat="1" x14ac:dyDescent="0.25">
      <c r="I28381" s="203"/>
      <c r="AZ28381" s="115"/>
    </row>
    <row r="28382" spans="9:52" s="180" customFormat="1" x14ac:dyDescent="0.25">
      <c r="I28382" s="203"/>
      <c r="AZ28382" s="115"/>
    </row>
    <row r="28383" spans="9:52" s="180" customFormat="1" x14ac:dyDescent="0.25">
      <c r="I28383" s="203"/>
      <c r="AZ28383" s="115"/>
    </row>
    <row r="28384" spans="9:52" s="180" customFormat="1" x14ac:dyDescent="0.25">
      <c r="I28384" s="203"/>
      <c r="AZ28384" s="115"/>
    </row>
    <row r="28385" spans="9:52" s="180" customFormat="1" x14ac:dyDescent="0.25">
      <c r="I28385" s="203"/>
      <c r="AZ28385" s="115"/>
    </row>
    <row r="28386" spans="9:52" s="180" customFormat="1" x14ac:dyDescent="0.25">
      <c r="I28386" s="203"/>
      <c r="AZ28386" s="115"/>
    </row>
    <row r="28387" spans="9:52" s="180" customFormat="1" x14ac:dyDescent="0.25">
      <c r="I28387" s="203"/>
      <c r="AZ28387" s="115"/>
    </row>
    <row r="28388" spans="9:52" s="180" customFormat="1" x14ac:dyDescent="0.25">
      <c r="I28388" s="203"/>
      <c r="AZ28388" s="115"/>
    </row>
    <row r="28389" spans="9:52" s="180" customFormat="1" x14ac:dyDescent="0.25">
      <c r="I28389" s="203"/>
      <c r="AZ28389" s="115"/>
    </row>
    <row r="28390" spans="9:52" s="180" customFormat="1" x14ac:dyDescent="0.25">
      <c r="I28390" s="203"/>
      <c r="AZ28390" s="115"/>
    </row>
    <row r="28391" spans="9:52" s="180" customFormat="1" x14ac:dyDescent="0.25">
      <c r="I28391" s="203"/>
      <c r="AZ28391" s="115"/>
    </row>
    <row r="28392" spans="9:52" s="180" customFormat="1" x14ac:dyDescent="0.25">
      <c r="I28392" s="203"/>
      <c r="AZ28392" s="115"/>
    </row>
    <row r="28393" spans="9:52" s="180" customFormat="1" x14ac:dyDescent="0.25">
      <c r="I28393" s="203"/>
      <c r="AZ28393" s="115"/>
    </row>
    <row r="28394" spans="9:52" s="180" customFormat="1" x14ac:dyDescent="0.25">
      <c r="I28394" s="203"/>
      <c r="AZ28394" s="115"/>
    </row>
    <row r="28395" spans="9:52" s="180" customFormat="1" x14ac:dyDescent="0.25">
      <c r="I28395" s="203"/>
      <c r="AZ28395" s="115"/>
    </row>
    <row r="28396" spans="9:52" s="180" customFormat="1" x14ac:dyDescent="0.25">
      <c r="I28396" s="203"/>
      <c r="AZ28396" s="115"/>
    </row>
    <row r="28397" spans="9:52" s="180" customFormat="1" x14ac:dyDescent="0.25">
      <c r="I28397" s="203"/>
      <c r="AZ28397" s="115"/>
    </row>
    <row r="28398" spans="9:52" s="180" customFormat="1" x14ac:dyDescent="0.25">
      <c r="I28398" s="203"/>
      <c r="AZ28398" s="115"/>
    </row>
    <row r="28399" spans="9:52" s="180" customFormat="1" x14ac:dyDescent="0.25">
      <c r="I28399" s="203"/>
      <c r="AZ28399" s="115"/>
    </row>
    <row r="28400" spans="9:52" s="180" customFormat="1" x14ac:dyDescent="0.25">
      <c r="I28400" s="203"/>
      <c r="AZ28400" s="115"/>
    </row>
    <row r="28401" spans="9:52" s="180" customFormat="1" x14ac:dyDescent="0.25">
      <c r="I28401" s="203"/>
      <c r="AZ28401" s="115"/>
    </row>
    <row r="28402" spans="9:52" s="180" customFormat="1" x14ac:dyDescent="0.25">
      <c r="I28402" s="203"/>
      <c r="AZ28402" s="115"/>
    </row>
    <row r="28403" spans="9:52" s="180" customFormat="1" x14ac:dyDescent="0.25">
      <c r="I28403" s="203"/>
      <c r="AZ28403" s="115"/>
    </row>
    <row r="28404" spans="9:52" s="180" customFormat="1" x14ac:dyDescent="0.25">
      <c r="I28404" s="203"/>
      <c r="AZ28404" s="115"/>
    </row>
    <row r="28405" spans="9:52" s="180" customFormat="1" x14ac:dyDescent="0.25">
      <c r="I28405" s="203"/>
      <c r="AZ28405" s="115"/>
    </row>
    <row r="28406" spans="9:52" s="180" customFormat="1" x14ac:dyDescent="0.25">
      <c r="I28406" s="203"/>
      <c r="AZ28406" s="115"/>
    </row>
    <row r="28407" spans="9:52" s="180" customFormat="1" x14ac:dyDescent="0.25">
      <c r="I28407" s="203"/>
      <c r="AZ28407" s="115"/>
    </row>
    <row r="28408" spans="9:52" s="180" customFormat="1" x14ac:dyDescent="0.25">
      <c r="I28408" s="203"/>
      <c r="AZ28408" s="115"/>
    </row>
    <row r="28409" spans="9:52" s="180" customFormat="1" x14ac:dyDescent="0.25">
      <c r="I28409" s="203"/>
      <c r="AZ28409" s="115"/>
    </row>
    <row r="28410" spans="9:52" s="180" customFormat="1" x14ac:dyDescent="0.25">
      <c r="I28410" s="203"/>
      <c r="AZ28410" s="115"/>
    </row>
    <row r="28411" spans="9:52" s="180" customFormat="1" x14ac:dyDescent="0.25">
      <c r="I28411" s="203"/>
      <c r="AZ28411" s="115"/>
    </row>
    <row r="28412" spans="9:52" s="180" customFormat="1" x14ac:dyDescent="0.25">
      <c r="I28412" s="203"/>
      <c r="AZ28412" s="115"/>
    </row>
    <row r="28413" spans="9:52" s="180" customFormat="1" x14ac:dyDescent="0.25">
      <c r="I28413" s="203"/>
      <c r="AZ28413" s="115"/>
    </row>
    <row r="28414" spans="9:52" s="180" customFormat="1" x14ac:dyDescent="0.25">
      <c r="I28414" s="203"/>
      <c r="AZ28414" s="115"/>
    </row>
    <row r="28415" spans="9:52" s="180" customFormat="1" x14ac:dyDescent="0.25">
      <c r="I28415" s="203"/>
      <c r="AZ28415" s="115"/>
    </row>
    <row r="28416" spans="9:52" s="180" customFormat="1" x14ac:dyDescent="0.25">
      <c r="I28416" s="203"/>
      <c r="AZ28416" s="115"/>
    </row>
    <row r="28417" spans="9:52" s="180" customFormat="1" x14ac:dyDescent="0.25">
      <c r="I28417" s="203"/>
      <c r="AZ28417" s="115"/>
    </row>
    <row r="28418" spans="9:52" s="180" customFormat="1" x14ac:dyDescent="0.25">
      <c r="I28418" s="203"/>
      <c r="AZ28418" s="115"/>
    </row>
    <row r="28419" spans="9:52" s="180" customFormat="1" x14ac:dyDescent="0.25">
      <c r="I28419" s="203"/>
      <c r="AZ28419" s="115"/>
    </row>
    <row r="28420" spans="9:52" s="180" customFormat="1" x14ac:dyDescent="0.25">
      <c r="I28420" s="203"/>
      <c r="AZ28420" s="115"/>
    </row>
    <row r="28421" spans="9:52" s="180" customFormat="1" x14ac:dyDescent="0.25">
      <c r="I28421" s="203"/>
      <c r="AZ28421" s="115"/>
    </row>
    <row r="28422" spans="9:52" s="180" customFormat="1" x14ac:dyDescent="0.25">
      <c r="I28422" s="203"/>
      <c r="AZ28422" s="115"/>
    </row>
    <row r="28423" spans="9:52" s="180" customFormat="1" x14ac:dyDescent="0.25">
      <c r="I28423" s="203"/>
      <c r="AZ28423" s="115"/>
    </row>
    <row r="28424" spans="9:52" s="180" customFormat="1" x14ac:dyDescent="0.25">
      <c r="I28424" s="203"/>
      <c r="AZ28424" s="115"/>
    </row>
    <row r="28425" spans="9:52" s="180" customFormat="1" x14ac:dyDescent="0.25">
      <c r="I28425" s="203"/>
      <c r="AZ28425" s="115"/>
    </row>
    <row r="28426" spans="9:52" s="180" customFormat="1" x14ac:dyDescent="0.25">
      <c r="I28426" s="203"/>
      <c r="AZ28426" s="115"/>
    </row>
    <row r="28427" spans="9:52" s="180" customFormat="1" x14ac:dyDescent="0.25">
      <c r="I28427" s="203"/>
      <c r="AZ28427" s="115"/>
    </row>
    <row r="28428" spans="9:52" s="180" customFormat="1" x14ac:dyDescent="0.25">
      <c r="I28428" s="203"/>
      <c r="AZ28428" s="115"/>
    </row>
    <row r="28429" spans="9:52" s="180" customFormat="1" x14ac:dyDescent="0.25">
      <c r="I28429" s="203"/>
      <c r="AZ28429" s="115"/>
    </row>
    <row r="28430" spans="9:52" s="180" customFormat="1" x14ac:dyDescent="0.25">
      <c r="I28430" s="203"/>
      <c r="AZ28430" s="115"/>
    </row>
    <row r="28431" spans="9:52" s="180" customFormat="1" x14ac:dyDescent="0.25">
      <c r="I28431" s="203"/>
      <c r="AZ28431" s="115"/>
    </row>
    <row r="28432" spans="9:52" s="180" customFormat="1" x14ac:dyDescent="0.25">
      <c r="I28432" s="203"/>
      <c r="AZ28432" s="115"/>
    </row>
    <row r="28433" spans="9:52" s="180" customFormat="1" x14ac:dyDescent="0.25">
      <c r="I28433" s="203"/>
      <c r="AZ28433" s="115"/>
    </row>
    <row r="28434" spans="9:52" s="180" customFormat="1" x14ac:dyDescent="0.25">
      <c r="I28434" s="203"/>
      <c r="AZ28434" s="115"/>
    </row>
    <row r="28435" spans="9:52" s="180" customFormat="1" x14ac:dyDescent="0.25">
      <c r="I28435" s="203"/>
      <c r="AZ28435" s="115"/>
    </row>
    <row r="28436" spans="9:52" s="180" customFormat="1" x14ac:dyDescent="0.25">
      <c r="I28436" s="203"/>
      <c r="AZ28436" s="115"/>
    </row>
    <row r="28437" spans="9:52" s="180" customFormat="1" x14ac:dyDescent="0.25">
      <c r="I28437" s="203"/>
      <c r="AZ28437" s="115"/>
    </row>
    <row r="28438" spans="9:52" s="180" customFormat="1" x14ac:dyDescent="0.25">
      <c r="I28438" s="203"/>
      <c r="AZ28438" s="115"/>
    </row>
    <row r="28439" spans="9:52" s="180" customFormat="1" x14ac:dyDescent="0.25">
      <c r="I28439" s="203"/>
      <c r="AZ28439" s="115"/>
    </row>
    <row r="28440" spans="9:52" s="180" customFormat="1" x14ac:dyDescent="0.25">
      <c r="I28440" s="203"/>
      <c r="AZ28440" s="115"/>
    </row>
    <row r="28441" spans="9:52" s="180" customFormat="1" x14ac:dyDescent="0.25">
      <c r="I28441" s="203"/>
      <c r="AZ28441" s="115"/>
    </row>
    <row r="28442" spans="9:52" s="180" customFormat="1" x14ac:dyDescent="0.25">
      <c r="I28442" s="203"/>
      <c r="AZ28442" s="115"/>
    </row>
    <row r="28443" spans="9:52" s="180" customFormat="1" x14ac:dyDescent="0.25">
      <c r="I28443" s="203"/>
      <c r="AZ28443" s="115"/>
    </row>
    <row r="28444" spans="9:52" s="180" customFormat="1" x14ac:dyDescent="0.25">
      <c r="I28444" s="203"/>
      <c r="AZ28444" s="115"/>
    </row>
    <row r="28445" spans="9:52" s="180" customFormat="1" x14ac:dyDescent="0.25">
      <c r="I28445" s="203"/>
      <c r="AZ28445" s="115"/>
    </row>
    <row r="28446" spans="9:52" s="180" customFormat="1" x14ac:dyDescent="0.25">
      <c r="I28446" s="203"/>
      <c r="AZ28446" s="115"/>
    </row>
    <row r="28447" spans="9:52" s="180" customFormat="1" x14ac:dyDescent="0.25">
      <c r="I28447" s="203"/>
      <c r="AZ28447" s="115"/>
    </row>
    <row r="28448" spans="9:52" s="180" customFormat="1" x14ac:dyDescent="0.25">
      <c r="I28448" s="203"/>
      <c r="AZ28448" s="115"/>
    </row>
    <row r="28449" spans="9:52" s="180" customFormat="1" x14ac:dyDescent="0.25">
      <c r="I28449" s="203"/>
      <c r="AZ28449" s="115"/>
    </row>
    <row r="28450" spans="9:52" s="180" customFormat="1" x14ac:dyDescent="0.25">
      <c r="I28450" s="203"/>
      <c r="AZ28450" s="115"/>
    </row>
    <row r="28451" spans="9:52" s="180" customFormat="1" x14ac:dyDescent="0.25">
      <c r="I28451" s="203"/>
      <c r="AZ28451" s="115"/>
    </row>
    <row r="28452" spans="9:52" s="180" customFormat="1" x14ac:dyDescent="0.25">
      <c r="I28452" s="203"/>
      <c r="AZ28452" s="115"/>
    </row>
    <row r="28453" spans="9:52" s="180" customFormat="1" x14ac:dyDescent="0.25">
      <c r="I28453" s="203"/>
      <c r="AZ28453" s="115"/>
    </row>
    <row r="28454" spans="9:52" s="180" customFormat="1" x14ac:dyDescent="0.25">
      <c r="I28454" s="203"/>
      <c r="AZ28454" s="115"/>
    </row>
    <row r="28455" spans="9:52" s="180" customFormat="1" x14ac:dyDescent="0.25">
      <c r="I28455" s="203"/>
      <c r="AZ28455" s="115"/>
    </row>
    <row r="28456" spans="9:52" s="180" customFormat="1" x14ac:dyDescent="0.25">
      <c r="I28456" s="203"/>
      <c r="AZ28456" s="115"/>
    </row>
    <row r="28457" spans="9:52" s="180" customFormat="1" x14ac:dyDescent="0.25">
      <c r="I28457" s="203"/>
      <c r="AZ28457" s="115"/>
    </row>
    <row r="28458" spans="9:52" s="180" customFormat="1" x14ac:dyDescent="0.25">
      <c r="I28458" s="203"/>
      <c r="AZ28458" s="115"/>
    </row>
    <row r="28459" spans="9:52" s="180" customFormat="1" x14ac:dyDescent="0.25">
      <c r="I28459" s="203"/>
      <c r="AZ28459" s="115"/>
    </row>
    <row r="28460" spans="9:52" s="180" customFormat="1" x14ac:dyDescent="0.25">
      <c r="I28460" s="203"/>
      <c r="AZ28460" s="115"/>
    </row>
    <row r="28461" spans="9:52" s="180" customFormat="1" x14ac:dyDescent="0.25">
      <c r="I28461" s="203"/>
      <c r="AZ28461" s="115"/>
    </row>
    <row r="28462" spans="9:52" s="180" customFormat="1" x14ac:dyDescent="0.25">
      <c r="I28462" s="203"/>
      <c r="AZ28462" s="115"/>
    </row>
    <row r="28463" spans="9:52" s="180" customFormat="1" x14ac:dyDescent="0.25">
      <c r="I28463" s="203"/>
      <c r="AZ28463" s="115"/>
    </row>
    <row r="28464" spans="9:52" s="180" customFormat="1" x14ac:dyDescent="0.25">
      <c r="I28464" s="203"/>
      <c r="AZ28464" s="115"/>
    </row>
    <row r="28465" spans="9:52" s="180" customFormat="1" x14ac:dyDescent="0.25">
      <c r="I28465" s="203"/>
      <c r="AZ28465" s="115"/>
    </row>
    <row r="28466" spans="9:52" s="180" customFormat="1" x14ac:dyDescent="0.25">
      <c r="I28466" s="203"/>
      <c r="AZ28466" s="115"/>
    </row>
    <row r="28467" spans="9:52" s="180" customFormat="1" x14ac:dyDescent="0.25">
      <c r="I28467" s="203"/>
      <c r="AZ28467" s="115"/>
    </row>
    <row r="28468" spans="9:52" s="180" customFormat="1" x14ac:dyDescent="0.25">
      <c r="I28468" s="203"/>
      <c r="AZ28468" s="115"/>
    </row>
    <row r="28469" spans="9:52" s="180" customFormat="1" x14ac:dyDescent="0.25">
      <c r="I28469" s="203"/>
      <c r="AZ28469" s="115"/>
    </row>
    <row r="28470" spans="9:52" s="180" customFormat="1" x14ac:dyDescent="0.25">
      <c r="I28470" s="203"/>
      <c r="AZ28470" s="115"/>
    </row>
    <row r="28471" spans="9:52" s="180" customFormat="1" x14ac:dyDescent="0.25">
      <c r="I28471" s="203"/>
      <c r="AZ28471" s="115"/>
    </row>
    <row r="28472" spans="9:52" s="180" customFormat="1" x14ac:dyDescent="0.25">
      <c r="I28472" s="203"/>
      <c r="AZ28472" s="115"/>
    </row>
    <row r="28473" spans="9:52" s="180" customFormat="1" x14ac:dyDescent="0.25">
      <c r="I28473" s="203"/>
      <c r="AZ28473" s="115"/>
    </row>
    <row r="28474" spans="9:52" s="180" customFormat="1" x14ac:dyDescent="0.25">
      <c r="I28474" s="203"/>
      <c r="AZ28474" s="115"/>
    </row>
    <row r="28475" spans="9:52" s="180" customFormat="1" x14ac:dyDescent="0.25">
      <c r="I28475" s="203"/>
      <c r="AZ28475" s="115"/>
    </row>
    <row r="28476" spans="9:52" s="180" customFormat="1" x14ac:dyDescent="0.25">
      <c r="I28476" s="203"/>
      <c r="AZ28476" s="115"/>
    </row>
    <row r="28477" spans="9:52" s="180" customFormat="1" x14ac:dyDescent="0.25">
      <c r="I28477" s="203"/>
      <c r="AZ28477" s="115"/>
    </row>
    <row r="28478" spans="9:52" s="180" customFormat="1" x14ac:dyDescent="0.25">
      <c r="I28478" s="203"/>
      <c r="AZ28478" s="115"/>
    </row>
    <row r="28479" spans="9:52" s="180" customFormat="1" x14ac:dyDescent="0.25">
      <c r="I28479" s="203"/>
      <c r="AZ28479" s="115"/>
    </row>
    <row r="28480" spans="9:52" s="180" customFormat="1" x14ac:dyDescent="0.25">
      <c r="I28480" s="203"/>
      <c r="AZ28480" s="115"/>
    </row>
    <row r="28481" spans="9:52" s="180" customFormat="1" x14ac:dyDescent="0.25">
      <c r="I28481" s="203"/>
      <c r="AZ28481" s="115"/>
    </row>
    <row r="28482" spans="9:52" s="180" customFormat="1" x14ac:dyDescent="0.25">
      <c r="I28482" s="203"/>
      <c r="AZ28482" s="115"/>
    </row>
    <row r="28483" spans="9:52" s="180" customFormat="1" x14ac:dyDescent="0.25">
      <c r="I28483" s="203"/>
      <c r="AZ28483" s="115"/>
    </row>
    <row r="28484" spans="9:52" s="180" customFormat="1" x14ac:dyDescent="0.25">
      <c r="I28484" s="203"/>
      <c r="AZ28484" s="115"/>
    </row>
    <row r="28485" spans="9:52" s="180" customFormat="1" x14ac:dyDescent="0.25">
      <c r="I28485" s="203"/>
      <c r="AZ28485" s="115"/>
    </row>
    <row r="28486" spans="9:52" s="180" customFormat="1" x14ac:dyDescent="0.25">
      <c r="I28486" s="203"/>
      <c r="AZ28486" s="115"/>
    </row>
    <row r="28487" spans="9:52" s="180" customFormat="1" x14ac:dyDescent="0.25">
      <c r="I28487" s="203"/>
      <c r="AZ28487" s="115"/>
    </row>
    <row r="28488" spans="9:52" s="180" customFormat="1" x14ac:dyDescent="0.25">
      <c r="I28488" s="203"/>
      <c r="AZ28488" s="115"/>
    </row>
    <row r="28489" spans="9:52" s="180" customFormat="1" x14ac:dyDescent="0.25">
      <c r="I28489" s="203"/>
      <c r="AZ28489" s="115"/>
    </row>
    <row r="28490" spans="9:52" s="180" customFormat="1" x14ac:dyDescent="0.25">
      <c r="I28490" s="203"/>
      <c r="AZ28490" s="115"/>
    </row>
    <row r="28491" spans="9:52" s="180" customFormat="1" x14ac:dyDescent="0.25">
      <c r="I28491" s="203"/>
      <c r="AZ28491" s="115"/>
    </row>
    <row r="28492" spans="9:52" s="180" customFormat="1" x14ac:dyDescent="0.25">
      <c r="I28492" s="203"/>
      <c r="AZ28492" s="115"/>
    </row>
    <row r="28493" spans="9:52" s="180" customFormat="1" x14ac:dyDescent="0.25">
      <c r="I28493" s="203"/>
      <c r="AZ28493" s="115"/>
    </row>
    <row r="28494" spans="9:52" s="180" customFormat="1" x14ac:dyDescent="0.25">
      <c r="I28494" s="203"/>
      <c r="AZ28494" s="115"/>
    </row>
    <row r="28495" spans="9:52" s="180" customFormat="1" x14ac:dyDescent="0.25">
      <c r="I28495" s="203"/>
      <c r="AZ28495" s="115"/>
    </row>
    <row r="28496" spans="9:52" s="180" customFormat="1" x14ac:dyDescent="0.25">
      <c r="I28496" s="203"/>
      <c r="AZ28496" s="115"/>
    </row>
    <row r="28497" spans="9:52" s="180" customFormat="1" x14ac:dyDescent="0.25">
      <c r="I28497" s="203"/>
      <c r="AZ28497" s="115"/>
    </row>
    <row r="28498" spans="9:52" s="180" customFormat="1" x14ac:dyDescent="0.25">
      <c r="I28498" s="203"/>
      <c r="AZ28498" s="115"/>
    </row>
    <row r="28499" spans="9:52" s="180" customFormat="1" x14ac:dyDescent="0.25">
      <c r="I28499" s="203"/>
      <c r="AZ28499" s="115"/>
    </row>
    <row r="28500" spans="9:52" s="180" customFormat="1" x14ac:dyDescent="0.25">
      <c r="I28500" s="203"/>
      <c r="AZ28500" s="115"/>
    </row>
    <row r="28501" spans="9:52" s="180" customFormat="1" x14ac:dyDescent="0.25">
      <c r="I28501" s="203"/>
      <c r="AZ28501" s="115"/>
    </row>
    <row r="28502" spans="9:52" s="180" customFormat="1" x14ac:dyDescent="0.25">
      <c r="I28502" s="203"/>
      <c r="AZ28502" s="115"/>
    </row>
    <row r="28503" spans="9:52" s="180" customFormat="1" x14ac:dyDescent="0.25">
      <c r="I28503" s="203"/>
      <c r="AZ28503" s="115"/>
    </row>
    <row r="28504" spans="9:52" s="180" customFormat="1" x14ac:dyDescent="0.25">
      <c r="I28504" s="203"/>
      <c r="AZ28504" s="115"/>
    </row>
    <row r="28505" spans="9:52" s="180" customFormat="1" x14ac:dyDescent="0.25">
      <c r="I28505" s="203"/>
      <c r="AZ28505" s="115"/>
    </row>
    <row r="28506" spans="9:52" s="180" customFormat="1" x14ac:dyDescent="0.25">
      <c r="I28506" s="203"/>
      <c r="AZ28506" s="115"/>
    </row>
    <row r="28507" spans="9:52" s="180" customFormat="1" x14ac:dyDescent="0.25">
      <c r="I28507" s="203"/>
      <c r="AZ28507" s="115"/>
    </row>
    <row r="28508" spans="9:52" s="180" customFormat="1" x14ac:dyDescent="0.25">
      <c r="I28508" s="203"/>
      <c r="AZ28508" s="115"/>
    </row>
    <row r="28509" spans="9:52" s="180" customFormat="1" x14ac:dyDescent="0.25">
      <c r="I28509" s="203"/>
      <c r="AZ28509" s="115"/>
    </row>
    <row r="28510" spans="9:52" s="180" customFormat="1" x14ac:dyDescent="0.25">
      <c r="I28510" s="203"/>
      <c r="AZ28510" s="115"/>
    </row>
    <row r="28511" spans="9:52" s="180" customFormat="1" x14ac:dyDescent="0.25">
      <c r="I28511" s="203"/>
      <c r="AZ28511" s="115"/>
    </row>
    <row r="28512" spans="9:52" s="180" customFormat="1" x14ac:dyDescent="0.25">
      <c r="I28512" s="203"/>
      <c r="AZ28512" s="115"/>
    </row>
    <row r="28513" spans="9:52" s="180" customFormat="1" x14ac:dyDescent="0.25">
      <c r="I28513" s="203"/>
      <c r="AZ28513" s="115"/>
    </row>
    <row r="28514" spans="9:52" s="180" customFormat="1" x14ac:dyDescent="0.25">
      <c r="I28514" s="203"/>
      <c r="AZ28514" s="115"/>
    </row>
    <row r="28515" spans="9:52" s="180" customFormat="1" x14ac:dyDescent="0.25">
      <c r="I28515" s="203"/>
      <c r="AZ28515" s="115"/>
    </row>
    <row r="28516" spans="9:52" s="180" customFormat="1" x14ac:dyDescent="0.25">
      <c r="I28516" s="203"/>
      <c r="AZ28516" s="115"/>
    </row>
    <row r="28517" spans="9:52" s="180" customFormat="1" x14ac:dyDescent="0.25">
      <c r="I28517" s="203"/>
      <c r="AZ28517" s="115"/>
    </row>
    <row r="28518" spans="9:52" s="180" customFormat="1" x14ac:dyDescent="0.25">
      <c r="I28518" s="203"/>
      <c r="AZ28518" s="115"/>
    </row>
    <row r="28519" spans="9:52" s="180" customFormat="1" x14ac:dyDescent="0.25">
      <c r="I28519" s="203"/>
      <c r="AZ28519" s="115"/>
    </row>
    <row r="28520" spans="9:52" s="180" customFormat="1" x14ac:dyDescent="0.25">
      <c r="I28520" s="203"/>
      <c r="AZ28520" s="115"/>
    </row>
    <row r="28521" spans="9:52" s="180" customFormat="1" x14ac:dyDescent="0.25">
      <c r="I28521" s="203"/>
      <c r="AZ28521" s="115"/>
    </row>
    <row r="28522" spans="9:52" s="180" customFormat="1" x14ac:dyDescent="0.25">
      <c r="I28522" s="203"/>
      <c r="AZ28522" s="115"/>
    </row>
    <row r="28523" spans="9:52" s="180" customFormat="1" x14ac:dyDescent="0.25">
      <c r="I28523" s="203"/>
      <c r="AZ28523" s="115"/>
    </row>
    <row r="28524" spans="9:52" s="180" customFormat="1" x14ac:dyDescent="0.25">
      <c r="I28524" s="203"/>
      <c r="AZ28524" s="115"/>
    </row>
    <row r="28525" spans="9:52" s="180" customFormat="1" x14ac:dyDescent="0.25">
      <c r="I28525" s="203"/>
      <c r="AZ28525" s="115"/>
    </row>
    <row r="28526" spans="9:52" s="180" customFormat="1" x14ac:dyDescent="0.25">
      <c r="I28526" s="203"/>
      <c r="AZ28526" s="115"/>
    </row>
    <row r="28527" spans="9:52" s="180" customFormat="1" x14ac:dyDescent="0.25">
      <c r="I28527" s="203"/>
      <c r="AZ28527" s="115"/>
    </row>
    <row r="28528" spans="9:52" s="180" customFormat="1" x14ac:dyDescent="0.25">
      <c r="I28528" s="203"/>
      <c r="AZ28528" s="115"/>
    </row>
    <row r="28529" spans="9:52" s="180" customFormat="1" x14ac:dyDescent="0.25">
      <c r="I28529" s="203"/>
      <c r="AZ28529" s="115"/>
    </row>
    <row r="28530" spans="9:52" s="180" customFormat="1" x14ac:dyDescent="0.25">
      <c r="I28530" s="203"/>
      <c r="AZ28530" s="115"/>
    </row>
    <row r="28531" spans="9:52" s="180" customFormat="1" x14ac:dyDescent="0.25">
      <c r="I28531" s="203"/>
      <c r="AZ28531" s="115"/>
    </row>
    <row r="28532" spans="9:52" s="180" customFormat="1" x14ac:dyDescent="0.25">
      <c r="I28532" s="203"/>
      <c r="AZ28532" s="115"/>
    </row>
    <row r="28533" spans="9:52" s="180" customFormat="1" x14ac:dyDescent="0.25">
      <c r="I28533" s="203"/>
      <c r="AZ28533" s="115"/>
    </row>
    <row r="28534" spans="9:52" s="180" customFormat="1" x14ac:dyDescent="0.25">
      <c r="I28534" s="203"/>
      <c r="AZ28534" s="115"/>
    </row>
    <row r="28535" spans="9:52" s="180" customFormat="1" x14ac:dyDescent="0.25">
      <c r="I28535" s="203"/>
      <c r="AZ28535" s="115"/>
    </row>
    <row r="28536" spans="9:52" s="180" customFormat="1" x14ac:dyDescent="0.25">
      <c r="I28536" s="203"/>
      <c r="AZ28536" s="115"/>
    </row>
    <row r="28537" spans="9:52" s="180" customFormat="1" x14ac:dyDescent="0.25">
      <c r="I28537" s="203"/>
      <c r="AZ28537" s="115"/>
    </row>
    <row r="28538" spans="9:52" s="180" customFormat="1" x14ac:dyDescent="0.25">
      <c r="I28538" s="203"/>
      <c r="AZ28538" s="115"/>
    </row>
    <row r="28539" spans="9:52" s="180" customFormat="1" x14ac:dyDescent="0.25">
      <c r="I28539" s="203"/>
      <c r="AZ28539" s="115"/>
    </row>
    <row r="28540" spans="9:52" s="180" customFormat="1" x14ac:dyDescent="0.25">
      <c r="I28540" s="203"/>
      <c r="AZ28540" s="115"/>
    </row>
    <row r="28541" spans="9:52" s="180" customFormat="1" x14ac:dyDescent="0.25">
      <c r="I28541" s="203"/>
      <c r="AZ28541" s="115"/>
    </row>
    <row r="28542" spans="9:52" s="180" customFormat="1" x14ac:dyDescent="0.25">
      <c r="I28542" s="203"/>
      <c r="AZ28542" s="115"/>
    </row>
    <row r="28543" spans="9:52" s="180" customFormat="1" x14ac:dyDescent="0.25">
      <c r="I28543" s="203"/>
      <c r="AZ28543" s="115"/>
    </row>
    <row r="28544" spans="9:52" s="180" customFormat="1" x14ac:dyDescent="0.25">
      <c r="I28544" s="203"/>
      <c r="AZ28544" s="115"/>
    </row>
    <row r="28545" spans="9:52" s="180" customFormat="1" x14ac:dyDescent="0.25">
      <c r="I28545" s="203"/>
      <c r="AZ28545" s="115"/>
    </row>
    <row r="28546" spans="9:52" s="180" customFormat="1" x14ac:dyDescent="0.25">
      <c r="I28546" s="203"/>
      <c r="AZ28546" s="115"/>
    </row>
    <row r="28547" spans="9:52" s="180" customFormat="1" x14ac:dyDescent="0.25">
      <c r="I28547" s="203"/>
      <c r="AZ28547" s="115"/>
    </row>
    <row r="28548" spans="9:52" s="180" customFormat="1" x14ac:dyDescent="0.25">
      <c r="I28548" s="203"/>
      <c r="AZ28548" s="115"/>
    </row>
    <row r="28549" spans="9:52" s="180" customFormat="1" x14ac:dyDescent="0.25">
      <c r="I28549" s="203"/>
      <c r="AZ28549" s="115"/>
    </row>
    <row r="28550" spans="9:52" s="180" customFormat="1" x14ac:dyDescent="0.25">
      <c r="I28550" s="203"/>
      <c r="AZ28550" s="115"/>
    </row>
    <row r="28551" spans="9:52" s="180" customFormat="1" x14ac:dyDescent="0.25">
      <c r="I28551" s="203"/>
      <c r="AZ28551" s="115"/>
    </row>
    <row r="28552" spans="9:52" s="180" customFormat="1" x14ac:dyDescent="0.25">
      <c r="I28552" s="203"/>
      <c r="AZ28552" s="115"/>
    </row>
    <row r="28553" spans="9:52" s="180" customFormat="1" x14ac:dyDescent="0.25">
      <c r="I28553" s="203"/>
      <c r="AZ28553" s="115"/>
    </row>
    <row r="28554" spans="9:52" s="180" customFormat="1" x14ac:dyDescent="0.25">
      <c r="I28554" s="203"/>
      <c r="AZ28554" s="115"/>
    </row>
    <row r="28555" spans="9:52" s="180" customFormat="1" x14ac:dyDescent="0.25">
      <c r="I28555" s="203"/>
      <c r="AZ28555" s="115"/>
    </row>
    <row r="28556" spans="9:52" s="180" customFormat="1" x14ac:dyDescent="0.25">
      <c r="I28556" s="203"/>
      <c r="AZ28556" s="115"/>
    </row>
    <row r="28557" spans="9:52" s="180" customFormat="1" x14ac:dyDescent="0.25">
      <c r="I28557" s="203"/>
      <c r="AZ28557" s="115"/>
    </row>
    <row r="28558" spans="9:52" s="180" customFormat="1" x14ac:dyDescent="0.25">
      <c r="I28558" s="203"/>
      <c r="AZ28558" s="115"/>
    </row>
    <row r="28559" spans="9:52" s="180" customFormat="1" x14ac:dyDescent="0.25">
      <c r="I28559" s="203"/>
      <c r="AZ28559" s="115"/>
    </row>
    <row r="28560" spans="9:52" s="180" customFormat="1" x14ac:dyDescent="0.25">
      <c r="I28560" s="203"/>
      <c r="AZ28560" s="115"/>
    </row>
    <row r="28561" spans="9:52" s="180" customFormat="1" x14ac:dyDescent="0.25">
      <c r="I28561" s="203"/>
      <c r="AZ28561" s="115"/>
    </row>
    <row r="28562" spans="9:52" s="180" customFormat="1" x14ac:dyDescent="0.25">
      <c r="I28562" s="203"/>
      <c r="AZ28562" s="115"/>
    </row>
    <row r="28563" spans="9:52" s="180" customFormat="1" x14ac:dyDescent="0.25">
      <c r="I28563" s="203"/>
      <c r="AZ28563" s="115"/>
    </row>
    <row r="28564" spans="9:52" s="180" customFormat="1" x14ac:dyDescent="0.25">
      <c r="I28564" s="203"/>
      <c r="AZ28564" s="115"/>
    </row>
    <row r="28565" spans="9:52" s="180" customFormat="1" x14ac:dyDescent="0.25">
      <c r="I28565" s="203"/>
      <c r="AZ28565" s="115"/>
    </row>
    <row r="28566" spans="9:52" s="180" customFormat="1" x14ac:dyDescent="0.25">
      <c r="I28566" s="203"/>
      <c r="AZ28566" s="115"/>
    </row>
    <row r="28567" spans="9:52" s="180" customFormat="1" x14ac:dyDescent="0.25">
      <c r="I28567" s="203"/>
      <c r="AZ28567" s="115"/>
    </row>
    <row r="28568" spans="9:52" s="180" customFormat="1" x14ac:dyDescent="0.25">
      <c r="I28568" s="203"/>
      <c r="AZ28568" s="115"/>
    </row>
    <row r="28569" spans="9:52" s="180" customFormat="1" x14ac:dyDescent="0.25">
      <c r="I28569" s="203"/>
      <c r="AZ28569" s="115"/>
    </row>
    <row r="28570" spans="9:52" s="180" customFormat="1" x14ac:dyDescent="0.25">
      <c r="I28570" s="203"/>
      <c r="AZ28570" s="115"/>
    </row>
    <row r="28571" spans="9:52" s="180" customFormat="1" x14ac:dyDescent="0.25">
      <c r="I28571" s="203"/>
      <c r="AZ28571" s="115"/>
    </row>
    <row r="28572" spans="9:52" s="180" customFormat="1" x14ac:dyDescent="0.25">
      <c r="I28572" s="203"/>
      <c r="AZ28572" s="115"/>
    </row>
    <row r="28573" spans="9:52" s="180" customFormat="1" x14ac:dyDescent="0.25">
      <c r="I28573" s="203"/>
      <c r="AZ28573" s="115"/>
    </row>
    <row r="28574" spans="9:52" s="180" customFormat="1" x14ac:dyDescent="0.25">
      <c r="I28574" s="203"/>
      <c r="AZ28574" s="115"/>
    </row>
    <row r="28575" spans="9:52" s="180" customFormat="1" x14ac:dyDescent="0.25">
      <c r="I28575" s="203"/>
      <c r="AZ28575" s="115"/>
    </row>
    <row r="28576" spans="9:52" s="180" customFormat="1" x14ac:dyDescent="0.25">
      <c r="I28576" s="203"/>
      <c r="AZ28576" s="115"/>
    </row>
    <row r="28577" spans="9:52" s="180" customFormat="1" x14ac:dyDescent="0.25">
      <c r="I28577" s="203"/>
      <c r="AZ28577" s="115"/>
    </row>
    <row r="28578" spans="9:52" s="180" customFormat="1" x14ac:dyDescent="0.25">
      <c r="I28578" s="203"/>
      <c r="AZ28578" s="115"/>
    </row>
    <row r="28579" spans="9:52" s="180" customFormat="1" x14ac:dyDescent="0.25">
      <c r="I28579" s="203"/>
      <c r="AZ28579" s="115"/>
    </row>
    <row r="28580" spans="9:52" s="180" customFormat="1" x14ac:dyDescent="0.25">
      <c r="I28580" s="203"/>
      <c r="AZ28580" s="115"/>
    </row>
    <row r="28581" spans="9:52" s="180" customFormat="1" x14ac:dyDescent="0.25">
      <c r="I28581" s="203"/>
      <c r="AZ28581" s="115"/>
    </row>
    <row r="28582" spans="9:52" s="180" customFormat="1" x14ac:dyDescent="0.25">
      <c r="I28582" s="203"/>
      <c r="AZ28582" s="115"/>
    </row>
    <row r="28583" spans="9:52" s="180" customFormat="1" x14ac:dyDescent="0.25">
      <c r="I28583" s="203"/>
      <c r="AZ28583" s="115"/>
    </row>
    <row r="28584" spans="9:52" s="180" customFormat="1" x14ac:dyDescent="0.25">
      <c r="I28584" s="203"/>
      <c r="AZ28584" s="115"/>
    </row>
    <row r="28585" spans="9:52" s="180" customFormat="1" x14ac:dyDescent="0.25">
      <c r="I28585" s="203"/>
      <c r="AZ28585" s="115"/>
    </row>
    <row r="28586" spans="9:52" s="180" customFormat="1" x14ac:dyDescent="0.25">
      <c r="I28586" s="203"/>
      <c r="AZ28586" s="115"/>
    </row>
    <row r="28587" spans="9:52" s="180" customFormat="1" x14ac:dyDescent="0.25">
      <c r="I28587" s="203"/>
      <c r="AZ28587" s="115"/>
    </row>
    <row r="28588" spans="9:52" s="180" customFormat="1" x14ac:dyDescent="0.25">
      <c r="I28588" s="203"/>
      <c r="AZ28588" s="115"/>
    </row>
    <row r="28589" spans="9:52" s="180" customFormat="1" x14ac:dyDescent="0.25">
      <c r="I28589" s="203"/>
      <c r="AZ28589" s="115"/>
    </row>
    <row r="28590" spans="9:52" s="180" customFormat="1" x14ac:dyDescent="0.25">
      <c r="I28590" s="203"/>
      <c r="AZ28590" s="115"/>
    </row>
    <row r="28591" spans="9:52" s="180" customFormat="1" x14ac:dyDescent="0.25">
      <c r="I28591" s="203"/>
      <c r="AZ28591" s="115"/>
    </row>
    <row r="28592" spans="9:52" s="180" customFormat="1" x14ac:dyDescent="0.25">
      <c r="I28592" s="203"/>
      <c r="AZ28592" s="115"/>
    </row>
    <row r="28593" spans="9:52" s="180" customFormat="1" x14ac:dyDescent="0.25">
      <c r="I28593" s="203"/>
      <c r="AZ28593" s="115"/>
    </row>
    <row r="28594" spans="9:52" s="180" customFormat="1" x14ac:dyDescent="0.25">
      <c r="I28594" s="203"/>
      <c r="AZ28594" s="115"/>
    </row>
    <row r="28595" spans="9:52" s="180" customFormat="1" x14ac:dyDescent="0.25">
      <c r="I28595" s="203"/>
      <c r="AZ28595" s="115"/>
    </row>
    <row r="28596" spans="9:52" s="180" customFormat="1" x14ac:dyDescent="0.25">
      <c r="I28596" s="203"/>
      <c r="AZ28596" s="115"/>
    </row>
    <row r="28597" spans="9:52" s="180" customFormat="1" x14ac:dyDescent="0.25">
      <c r="I28597" s="203"/>
      <c r="AZ28597" s="115"/>
    </row>
    <row r="28598" spans="9:52" s="180" customFormat="1" x14ac:dyDescent="0.25">
      <c r="I28598" s="203"/>
      <c r="AZ28598" s="115"/>
    </row>
    <row r="28599" spans="9:52" s="180" customFormat="1" x14ac:dyDescent="0.25">
      <c r="I28599" s="203"/>
      <c r="AZ28599" s="115"/>
    </row>
    <row r="28600" spans="9:52" s="180" customFormat="1" x14ac:dyDescent="0.25">
      <c r="I28600" s="203"/>
      <c r="AZ28600" s="115"/>
    </row>
    <row r="28601" spans="9:52" s="180" customFormat="1" x14ac:dyDescent="0.25">
      <c r="I28601" s="203"/>
      <c r="AZ28601" s="115"/>
    </row>
    <row r="28602" spans="9:52" s="180" customFormat="1" x14ac:dyDescent="0.25">
      <c r="I28602" s="203"/>
      <c r="AZ28602" s="115"/>
    </row>
    <row r="28603" spans="9:52" s="180" customFormat="1" x14ac:dyDescent="0.25">
      <c r="I28603" s="203"/>
      <c r="AZ28603" s="115"/>
    </row>
    <row r="28604" spans="9:52" s="180" customFormat="1" x14ac:dyDescent="0.25">
      <c r="I28604" s="203"/>
      <c r="AZ28604" s="115"/>
    </row>
    <row r="28605" spans="9:52" s="180" customFormat="1" x14ac:dyDescent="0.25">
      <c r="I28605" s="203"/>
      <c r="AZ28605" s="115"/>
    </row>
    <row r="28606" spans="9:52" s="180" customFormat="1" x14ac:dyDescent="0.25">
      <c r="I28606" s="203"/>
      <c r="AZ28606" s="115"/>
    </row>
    <row r="28607" spans="9:52" s="180" customFormat="1" x14ac:dyDescent="0.25">
      <c r="I28607" s="203"/>
      <c r="AZ28607" s="115"/>
    </row>
    <row r="28608" spans="9:52" s="180" customFormat="1" x14ac:dyDescent="0.25">
      <c r="I28608" s="203"/>
      <c r="AZ28608" s="115"/>
    </row>
    <row r="28609" spans="9:52" s="180" customFormat="1" x14ac:dyDescent="0.25">
      <c r="I28609" s="203"/>
      <c r="AZ28609" s="115"/>
    </row>
    <row r="28610" spans="9:52" s="180" customFormat="1" x14ac:dyDescent="0.25">
      <c r="I28610" s="203"/>
      <c r="AZ28610" s="115"/>
    </row>
    <row r="28611" spans="9:52" s="180" customFormat="1" x14ac:dyDescent="0.25">
      <c r="I28611" s="203"/>
      <c r="AZ28611" s="115"/>
    </row>
    <row r="28612" spans="9:52" s="180" customFormat="1" x14ac:dyDescent="0.25">
      <c r="I28612" s="203"/>
      <c r="AZ28612" s="115"/>
    </row>
    <row r="28613" spans="9:52" s="180" customFormat="1" x14ac:dyDescent="0.25">
      <c r="I28613" s="203"/>
      <c r="AZ28613" s="115"/>
    </row>
    <row r="28614" spans="9:52" s="180" customFormat="1" x14ac:dyDescent="0.25">
      <c r="I28614" s="203"/>
      <c r="AZ28614" s="115"/>
    </row>
    <row r="28615" spans="9:52" s="180" customFormat="1" x14ac:dyDescent="0.25">
      <c r="I28615" s="203"/>
      <c r="AZ28615" s="115"/>
    </row>
    <row r="28616" spans="9:52" s="180" customFormat="1" x14ac:dyDescent="0.25">
      <c r="I28616" s="203"/>
      <c r="AZ28616" s="115"/>
    </row>
    <row r="28617" spans="9:52" s="180" customFormat="1" x14ac:dyDescent="0.25">
      <c r="I28617" s="203"/>
      <c r="AZ28617" s="115"/>
    </row>
    <row r="28618" spans="9:52" s="180" customFormat="1" x14ac:dyDescent="0.25">
      <c r="I28618" s="203"/>
      <c r="AZ28618" s="115"/>
    </row>
    <row r="28619" spans="9:52" s="180" customFormat="1" x14ac:dyDescent="0.25">
      <c r="I28619" s="203"/>
      <c r="AZ28619" s="115"/>
    </row>
    <row r="28620" spans="9:52" s="180" customFormat="1" x14ac:dyDescent="0.25">
      <c r="I28620" s="203"/>
      <c r="AZ28620" s="115"/>
    </row>
    <row r="28621" spans="9:52" s="180" customFormat="1" x14ac:dyDescent="0.25">
      <c r="I28621" s="203"/>
      <c r="AZ28621" s="115"/>
    </row>
    <row r="28622" spans="9:52" s="180" customFormat="1" x14ac:dyDescent="0.25">
      <c r="I28622" s="203"/>
      <c r="AZ28622" s="115"/>
    </row>
    <row r="28623" spans="9:52" s="180" customFormat="1" x14ac:dyDescent="0.25">
      <c r="I28623" s="203"/>
      <c r="AZ28623" s="115"/>
    </row>
    <row r="28624" spans="9:52" s="180" customFormat="1" x14ac:dyDescent="0.25">
      <c r="I28624" s="203"/>
      <c r="AZ28624" s="115"/>
    </row>
    <row r="28625" spans="9:52" s="180" customFormat="1" x14ac:dyDescent="0.25">
      <c r="I28625" s="203"/>
      <c r="AZ28625" s="115"/>
    </row>
    <row r="28626" spans="9:52" s="180" customFormat="1" x14ac:dyDescent="0.25">
      <c r="I28626" s="203"/>
      <c r="AZ28626" s="115"/>
    </row>
    <row r="28627" spans="9:52" s="180" customFormat="1" x14ac:dyDescent="0.25">
      <c r="I28627" s="203"/>
      <c r="AZ28627" s="115"/>
    </row>
    <row r="28628" spans="9:52" s="180" customFormat="1" x14ac:dyDescent="0.25">
      <c r="I28628" s="203"/>
      <c r="AZ28628" s="115"/>
    </row>
    <row r="28629" spans="9:52" s="180" customFormat="1" x14ac:dyDescent="0.25">
      <c r="I28629" s="203"/>
      <c r="AZ28629" s="115"/>
    </row>
    <row r="28630" spans="9:52" s="180" customFormat="1" x14ac:dyDescent="0.25">
      <c r="I28630" s="203"/>
      <c r="AZ28630" s="115"/>
    </row>
    <row r="28631" spans="9:52" s="180" customFormat="1" x14ac:dyDescent="0.25">
      <c r="I28631" s="203"/>
      <c r="AZ28631" s="115"/>
    </row>
    <row r="28632" spans="9:52" s="180" customFormat="1" x14ac:dyDescent="0.25">
      <c r="I28632" s="203"/>
      <c r="AZ28632" s="115"/>
    </row>
    <row r="28633" spans="9:52" s="180" customFormat="1" x14ac:dyDescent="0.25">
      <c r="I28633" s="203"/>
      <c r="AZ28633" s="115"/>
    </row>
    <row r="28634" spans="9:52" s="180" customFormat="1" x14ac:dyDescent="0.25">
      <c r="I28634" s="203"/>
      <c r="AZ28634" s="115"/>
    </row>
    <row r="28635" spans="9:52" s="180" customFormat="1" x14ac:dyDescent="0.25">
      <c r="I28635" s="203"/>
      <c r="AZ28635" s="115"/>
    </row>
    <row r="28636" spans="9:52" s="180" customFormat="1" x14ac:dyDescent="0.25">
      <c r="I28636" s="203"/>
      <c r="AZ28636" s="115"/>
    </row>
    <row r="28637" spans="9:52" s="180" customFormat="1" x14ac:dyDescent="0.25">
      <c r="I28637" s="203"/>
      <c r="AZ28637" s="115"/>
    </row>
    <row r="28638" spans="9:52" s="180" customFormat="1" x14ac:dyDescent="0.25">
      <c r="I28638" s="203"/>
      <c r="AZ28638" s="115"/>
    </row>
    <row r="28639" spans="9:52" s="180" customFormat="1" x14ac:dyDescent="0.25">
      <c r="I28639" s="203"/>
      <c r="AZ28639" s="115"/>
    </row>
    <row r="28640" spans="9:52" s="180" customFormat="1" x14ac:dyDescent="0.25">
      <c r="I28640" s="203"/>
      <c r="AZ28640" s="115"/>
    </row>
    <row r="28641" spans="9:52" s="180" customFormat="1" x14ac:dyDescent="0.25">
      <c r="I28641" s="203"/>
      <c r="AZ28641" s="115"/>
    </row>
    <row r="28642" spans="9:52" s="180" customFormat="1" x14ac:dyDescent="0.25">
      <c r="I28642" s="203"/>
      <c r="AZ28642" s="115"/>
    </row>
    <row r="28643" spans="9:52" s="180" customFormat="1" x14ac:dyDescent="0.25">
      <c r="I28643" s="203"/>
      <c r="AZ28643" s="115"/>
    </row>
    <row r="28644" spans="9:52" s="180" customFormat="1" x14ac:dyDescent="0.25">
      <c r="I28644" s="203"/>
      <c r="AZ28644" s="115"/>
    </row>
    <row r="28645" spans="9:52" s="180" customFormat="1" x14ac:dyDescent="0.25">
      <c r="I28645" s="203"/>
      <c r="AZ28645" s="115"/>
    </row>
    <row r="28646" spans="9:52" s="180" customFormat="1" x14ac:dyDescent="0.25">
      <c r="I28646" s="203"/>
      <c r="AZ28646" s="115"/>
    </row>
    <row r="28647" spans="9:52" s="180" customFormat="1" x14ac:dyDescent="0.25">
      <c r="I28647" s="203"/>
      <c r="AZ28647" s="115"/>
    </row>
    <row r="28648" spans="9:52" s="180" customFormat="1" x14ac:dyDescent="0.25">
      <c r="I28648" s="203"/>
      <c r="AZ28648" s="115"/>
    </row>
    <row r="28649" spans="9:52" s="180" customFormat="1" x14ac:dyDescent="0.25">
      <c r="I28649" s="203"/>
      <c r="AZ28649" s="115"/>
    </row>
    <row r="28650" spans="9:52" s="180" customFormat="1" x14ac:dyDescent="0.25">
      <c r="I28650" s="203"/>
      <c r="AZ28650" s="115"/>
    </row>
    <row r="28651" spans="9:52" s="180" customFormat="1" x14ac:dyDescent="0.25">
      <c r="I28651" s="203"/>
      <c r="AZ28651" s="115"/>
    </row>
    <row r="28652" spans="9:52" s="180" customFormat="1" x14ac:dyDescent="0.25">
      <c r="I28652" s="203"/>
      <c r="AZ28652" s="115"/>
    </row>
    <row r="28653" spans="9:52" s="180" customFormat="1" x14ac:dyDescent="0.25">
      <c r="I28653" s="203"/>
      <c r="AZ28653" s="115"/>
    </row>
    <row r="28654" spans="9:52" s="180" customFormat="1" x14ac:dyDescent="0.25">
      <c r="I28654" s="203"/>
      <c r="AZ28654" s="115"/>
    </row>
    <row r="28655" spans="9:52" s="180" customFormat="1" x14ac:dyDescent="0.25">
      <c r="I28655" s="203"/>
      <c r="AZ28655" s="115"/>
    </row>
    <row r="28656" spans="9:52" s="180" customFormat="1" x14ac:dyDescent="0.25">
      <c r="I28656" s="203"/>
      <c r="AZ28656" s="115"/>
    </row>
    <row r="28657" spans="9:52" s="180" customFormat="1" x14ac:dyDescent="0.25">
      <c r="I28657" s="203"/>
      <c r="AZ28657" s="115"/>
    </row>
    <row r="28658" spans="9:52" s="180" customFormat="1" x14ac:dyDescent="0.25">
      <c r="I28658" s="203"/>
      <c r="AZ28658" s="115"/>
    </row>
    <row r="28659" spans="9:52" s="180" customFormat="1" x14ac:dyDescent="0.25">
      <c r="I28659" s="203"/>
      <c r="AZ28659" s="115"/>
    </row>
    <row r="28660" spans="9:52" s="180" customFormat="1" x14ac:dyDescent="0.25">
      <c r="I28660" s="203"/>
      <c r="AZ28660" s="115"/>
    </row>
    <row r="28661" spans="9:52" s="180" customFormat="1" x14ac:dyDescent="0.25">
      <c r="I28661" s="203"/>
      <c r="AZ28661" s="115"/>
    </row>
    <row r="28662" spans="9:52" s="180" customFormat="1" x14ac:dyDescent="0.25">
      <c r="I28662" s="203"/>
      <c r="AZ28662" s="115"/>
    </row>
    <row r="28663" spans="9:52" s="180" customFormat="1" x14ac:dyDescent="0.25">
      <c r="I28663" s="203"/>
      <c r="AZ28663" s="115"/>
    </row>
    <row r="28664" spans="9:52" s="180" customFormat="1" x14ac:dyDescent="0.25">
      <c r="I28664" s="203"/>
      <c r="AZ28664" s="115"/>
    </row>
    <row r="28665" spans="9:52" s="180" customFormat="1" x14ac:dyDescent="0.25">
      <c r="I28665" s="203"/>
      <c r="AZ28665" s="115"/>
    </row>
    <row r="28666" spans="9:52" s="180" customFormat="1" x14ac:dyDescent="0.25">
      <c r="I28666" s="203"/>
      <c r="AZ28666" s="115"/>
    </row>
    <row r="28667" spans="9:52" s="180" customFormat="1" x14ac:dyDescent="0.25">
      <c r="I28667" s="203"/>
      <c r="AZ28667" s="115"/>
    </row>
    <row r="28668" spans="9:52" s="180" customFormat="1" x14ac:dyDescent="0.25">
      <c r="I28668" s="203"/>
      <c r="AZ28668" s="115"/>
    </row>
    <row r="28669" spans="9:52" s="180" customFormat="1" x14ac:dyDescent="0.25">
      <c r="I28669" s="203"/>
      <c r="AZ28669" s="115"/>
    </row>
    <row r="28670" spans="9:52" s="180" customFormat="1" x14ac:dyDescent="0.25">
      <c r="I28670" s="203"/>
      <c r="AZ28670" s="115"/>
    </row>
    <row r="28671" spans="9:52" s="180" customFormat="1" x14ac:dyDescent="0.25">
      <c r="I28671" s="203"/>
      <c r="AZ28671" s="115"/>
    </row>
    <row r="28672" spans="9:52" s="180" customFormat="1" x14ac:dyDescent="0.25">
      <c r="I28672" s="203"/>
      <c r="AZ28672" s="115"/>
    </row>
    <row r="28673" spans="9:52" s="180" customFormat="1" x14ac:dyDescent="0.25">
      <c r="I28673" s="203"/>
      <c r="AZ28673" s="115"/>
    </row>
    <row r="28674" spans="9:52" s="180" customFormat="1" x14ac:dyDescent="0.25">
      <c r="I28674" s="203"/>
      <c r="AZ28674" s="115"/>
    </row>
    <row r="28675" spans="9:52" s="180" customFormat="1" x14ac:dyDescent="0.25">
      <c r="I28675" s="203"/>
      <c r="AZ28675" s="115"/>
    </row>
    <row r="28676" spans="9:52" s="180" customFormat="1" x14ac:dyDescent="0.25">
      <c r="I28676" s="203"/>
      <c r="AZ28676" s="115"/>
    </row>
    <row r="28677" spans="9:52" s="180" customFormat="1" x14ac:dyDescent="0.25">
      <c r="I28677" s="203"/>
      <c r="AZ28677" s="115"/>
    </row>
    <row r="28678" spans="9:52" s="180" customFormat="1" x14ac:dyDescent="0.25">
      <c r="I28678" s="203"/>
      <c r="AZ28678" s="115"/>
    </row>
    <row r="28679" spans="9:52" s="180" customFormat="1" x14ac:dyDescent="0.25">
      <c r="I28679" s="203"/>
      <c r="AZ28679" s="115"/>
    </row>
    <row r="28680" spans="9:52" s="180" customFormat="1" x14ac:dyDescent="0.25">
      <c r="I28680" s="203"/>
      <c r="AZ28680" s="115"/>
    </row>
    <row r="28681" spans="9:52" s="180" customFormat="1" x14ac:dyDescent="0.25">
      <c r="I28681" s="203"/>
      <c r="AZ28681" s="115"/>
    </row>
    <row r="28682" spans="9:52" s="180" customFormat="1" x14ac:dyDescent="0.25">
      <c r="I28682" s="203"/>
      <c r="AZ28682" s="115"/>
    </row>
    <row r="28683" spans="9:52" s="180" customFormat="1" x14ac:dyDescent="0.25">
      <c r="I28683" s="203"/>
      <c r="AZ28683" s="115"/>
    </row>
    <row r="28684" spans="9:52" s="180" customFormat="1" x14ac:dyDescent="0.25">
      <c r="I28684" s="203"/>
      <c r="AZ28684" s="115"/>
    </row>
    <row r="28685" spans="9:52" s="180" customFormat="1" x14ac:dyDescent="0.25">
      <c r="I28685" s="203"/>
      <c r="AZ28685" s="115"/>
    </row>
    <row r="28686" spans="9:52" s="180" customFormat="1" x14ac:dyDescent="0.25">
      <c r="I28686" s="203"/>
      <c r="AZ28686" s="115"/>
    </row>
    <row r="28687" spans="9:52" s="180" customFormat="1" x14ac:dyDescent="0.25">
      <c r="I28687" s="203"/>
      <c r="AZ28687" s="115"/>
    </row>
    <row r="28688" spans="9:52" s="180" customFormat="1" x14ac:dyDescent="0.25">
      <c r="I28688" s="203"/>
      <c r="AZ28688" s="115"/>
    </row>
    <row r="28689" spans="9:52" s="180" customFormat="1" x14ac:dyDescent="0.25">
      <c r="I28689" s="203"/>
      <c r="AZ28689" s="115"/>
    </row>
    <row r="28690" spans="9:52" s="180" customFormat="1" x14ac:dyDescent="0.25">
      <c r="I28690" s="203"/>
      <c r="AZ28690" s="115"/>
    </row>
    <row r="28691" spans="9:52" s="180" customFormat="1" x14ac:dyDescent="0.25">
      <c r="I28691" s="203"/>
      <c r="AZ28691" s="115"/>
    </row>
    <row r="28692" spans="9:52" s="180" customFormat="1" x14ac:dyDescent="0.25">
      <c r="I28692" s="203"/>
      <c r="AZ28692" s="115"/>
    </row>
    <row r="28693" spans="9:52" s="180" customFormat="1" x14ac:dyDescent="0.25">
      <c r="I28693" s="203"/>
      <c r="AZ28693" s="115"/>
    </row>
    <row r="28694" spans="9:52" s="180" customFormat="1" x14ac:dyDescent="0.25">
      <c r="I28694" s="203"/>
      <c r="AZ28694" s="115"/>
    </row>
    <row r="28695" spans="9:52" s="180" customFormat="1" x14ac:dyDescent="0.25">
      <c r="I28695" s="203"/>
      <c r="AZ28695" s="115"/>
    </row>
    <row r="28696" spans="9:52" s="180" customFormat="1" x14ac:dyDescent="0.25">
      <c r="I28696" s="203"/>
      <c r="AZ28696" s="115"/>
    </row>
    <row r="28697" spans="9:52" s="180" customFormat="1" x14ac:dyDescent="0.25">
      <c r="I28697" s="203"/>
      <c r="AZ28697" s="115"/>
    </row>
    <row r="28698" spans="9:52" s="180" customFormat="1" x14ac:dyDescent="0.25">
      <c r="I28698" s="203"/>
      <c r="AZ28698" s="115"/>
    </row>
    <row r="28699" spans="9:52" s="180" customFormat="1" x14ac:dyDescent="0.25">
      <c r="I28699" s="203"/>
      <c r="AZ28699" s="115"/>
    </row>
    <row r="28700" spans="9:52" s="180" customFormat="1" x14ac:dyDescent="0.25">
      <c r="I28700" s="203"/>
      <c r="AZ28700" s="115"/>
    </row>
    <row r="28701" spans="9:52" s="180" customFormat="1" x14ac:dyDescent="0.25">
      <c r="I28701" s="203"/>
      <c r="AZ28701" s="115"/>
    </row>
    <row r="28702" spans="9:52" s="180" customFormat="1" x14ac:dyDescent="0.25">
      <c r="I28702" s="203"/>
      <c r="AZ28702" s="115"/>
    </row>
    <row r="28703" spans="9:52" s="180" customFormat="1" x14ac:dyDescent="0.25">
      <c r="I28703" s="203"/>
      <c r="AZ28703" s="115"/>
    </row>
    <row r="28704" spans="9:52" s="180" customFormat="1" x14ac:dyDescent="0.25">
      <c r="I28704" s="203"/>
      <c r="AZ28704" s="115"/>
    </row>
    <row r="28705" spans="9:52" s="180" customFormat="1" x14ac:dyDescent="0.25">
      <c r="I28705" s="203"/>
      <c r="AZ28705" s="115"/>
    </row>
    <row r="28706" spans="9:52" s="180" customFormat="1" x14ac:dyDescent="0.25">
      <c r="I28706" s="203"/>
      <c r="AZ28706" s="115"/>
    </row>
    <row r="28707" spans="9:52" s="180" customFormat="1" x14ac:dyDescent="0.25">
      <c r="I28707" s="203"/>
      <c r="AZ28707" s="115"/>
    </row>
    <row r="28708" spans="9:52" s="180" customFormat="1" x14ac:dyDescent="0.25">
      <c r="I28708" s="203"/>
      <c r="AZ28708" s="115"/>
    </row>
    <row r="28709" spans="9:52" s="180" customFormat="1" x14ac:dyDescent="0.25">
      <c r="I28709" s="203"/>
      <c r="AZ28709" s="115"/>
    </row>
    <row r="28710" spans="9:52" s="180" customFormat="1" x14ac:dyDescent="0.25">
      <c r="I28710" s="203"/>
      <c r="AZ28710" s="115"/>
    </row>
    <row r="28711" spans="9:52" s="180" customFormat="1" x14ac:dyDescent="0.25">
      <c r="I28711" s="203"/>
      <c r="AZ28711" s="115"/>
    </row>
    <row r="28712" spans="9:52" s="180" customFormat="1" x14ac:dyDescent="0.25">
      <c r="I28712" s="203"/>
      <c r="AZ28712" s="115"/>
    </row>
    <row r="28713" spans="9:52" s="180" customFormat="1" x14ac:dyDescent="0.25">
      <c r="I28713" s="203"/>
      <c r="AZ28713" s="115"/>
    </row>
    <row r="28714" spans="9:52" s="180" customFormat="1" x14ac:dyDescent="0.25">
      <c r="I28714" s="203"/>
      <c r="AZ28714" s="115"/>
    </row>
    <row r="28715" spans="9:52" s="180" customFormat="1" x14ac:dyDescent="0.25">
      <c r="I28715" s="203"/>
      <c r="AZ28715" s="115"/>
    </row>
    <row r="28716" spans="9:52" s="180" customFormat="1" x14ac:dyDescent="0.25">
      <c r="I28716" s="203"/>
      <c r="AZ28716" s="115"/>
    </row>
    <row r="28717" spans="9:52" s="180" customFormat="1" x14ac:dyDescent="0.25">
      <c r="I28717" s="203"/>
      <c r="AZ28717" s="115"/>
    </row>
    <row r="28718" spans="9:52" s="180" customFormat="1" x14ac:dyDescent="0.25">
      <c r="I28718" s="203"/>
      <c r="AZ28718" s="115"/>
    </row>
    <row r="28719" spans="9:52" s="180" customFormat="1" x14ac:dyDescent="0.25">
      <c r="I28719" s="203"/>
      <c r="AZ28719" s="115"/>
    </row>
    <row r="28720" spans="9:52" s="180" customFormat="1" x14ac:dyDescent="0.25">
      <c r="I28720" s="203"/>
      <c r="AZ28720" s="115"/>
    </row>
    <row r="28721" spans="9:52" s="180" customFormat="1" x14ac:dyDescent="0.25">
      <c r="I28721" s="203"/>
      <c r="AZ28721" s="115"/>
    </row>
    <row r="28722" spans="9:52" s="180" customFormat="1" x14ac:dyDescent="0.25">
      <c r="I28722" s="203"/>
      <c r="AZ28722" s="115"/>
    </row>
    <row r="28723" spans="9:52" s="180" customFormat="1" x14ac:dyDescent="0.25">
      <c r="I28723" s="203"/>
      <c r="AZ28723" s="115"/>
    </row>
    <row r="28724" spans="9:52" s="180" customFormat="1" x14ac:dyDescent="0.25">
      <c r="I28724" s="203"/>
      <c r="AZ28724" s="115"/>
    </row>
    <row r="28725" spans="9:52" s="180" customFormat="1" x14ac:dyDescent="0.25">
      <c r="I28725" s="203"/>
      <c r="AZ28725" s="115"/>
    </row>
    <row r="28726" spans="9:52" s="180" customFormat="1" x14ac:dyDescent="0.25">
      <c r="I28726" s="203"/>
      <c r="AZ28726" s="115"/>
    </row>
    <row r="28727" spans="9:52" s="180" customFormat="1" x14ac:dyDescent="0.25">
      <c r="I28727" s="203"/>
      <c r="AZ28727" s="115"/>
    </row>
    <row r="28728" spans="9:52" s="180" customFormat="1" x14ac:dyDescent="0.25">
      <c r="I28728" s="203"/>
      <c r="AZ28728" s="115"/>
    </row>
    <row r="28729" spans="9:52" s="180" customFormat="1" x14ac:dyDescent="0.25">
      <c r="I28729" s="203"/>
      <c r="AZ28729" s="115"/>
    </row>
    <row r="28730" spans="9:52" s="180" customFormat="1" x14ac:dyDescent="0.25">
      <c r="I28730" s="203"/>
      <c r="AZ28730" s="115"/>
    </row>
    <row r="28731" spans="9:52" s="180" customFormat="1" x14ac:dyDescent="0.25">
      <c r="I28731" s="203"/>
      <c r="AZ28731" s="115"/>
    </row>
    <row r="28732" spans="9:52" s="180" customFormat="1" x14ac:dyDescent="0.25">
      <c r="I28732" s="203"/>
      <c r="AZ28732" s="115"/>
    </row>
    <row r="28733" spans="9:52" s="180" customFormat="1" x14ac:dyDescent="0.25">
      <c r="I28733" s="203"/>
      <c r="AZ28733" s="115"/>
    </row>
    <row r="28734" spans="9:52" s="180" customFormat="1" x14ac:dyDescent="0.25">
      <c r="I28734" s="203"/>
      <c r="AZ28734" s="115"/>
    </row>
    <row r="28735" spans="9:52" s="180" customFormat="1" x14ac:dyDescent="0.25">
      <c r="I28735" s="203"/>
      <c r="AZ28735" s="115"/>
    </row>
    <row r="28736" spans="9:52" s="180" customFormat="1" x14ac:dyDescent="0.25">
      <c r="I28736" s="203"/>
      <c r="AZ28736" s="115"/>
    </row>
    <row r="28737" spans="9:52" s="180" customFormat="1" x14ac:dyDescent="0.25">
      <c r="I28737" s="203"/>
      <c r="AZ28737" s="115"/>
    </row>
    <row r="28738" spans="9:52" s="180" customFormat="1" x14ac:dyDescent="0.25">
      <c r="I28738" s="203"/>
      <c r="AZ28738" s="115"/>
    </row>
    <row r="28739" spans="9:52" s="180" customFormat="1" x14ac:dyDescent="0.25">
      <c r="I28739" s="203"/>
      <c r="AZ28739" s="115"/>
    </row>
    <row r="28740" spans="9:52" s="180" customFormat="1" x14ac:dyDescent="0.25">
      <c r="I28740" s="203"/>
      <c r="AZ28740" s="115"/>
    </row>
    <row r="28741" spans="9:52" s="180" customFormat="1" x14ac:dyDescent="0.25">
      <c r="I28741" s="203"/>
      <c r="AZ28741" s="115"/>
    </row>
    <row r="28742" spans="9:52" s="180" customFormat="1" x14ac:dyDescent="0.25">
      <c r="I28742" s="203"/>
      <c r="AZ28742" s="115"/>
    </row>
    <row r="28743" spans="9:52" s="180" customFormat="1" x14ac:dyDescent="0.25">
      <c r="I28743" s="203"/>
      <c r="AZ28743" s="115"/>
    </row>
    <row r="28744" spans="9:52" s="180" customFormat="1" x14ac:dyDescent="0.25">
      <c r="I28744" s="203"/>
      <c r="AZ28744" s="115"/>
    </row>
    <row r="28745" spans="9:52" s="180" customFormat="1" x14ac:dyDescent="0.25">
      <c r="I28745" s="203"/>
      <c r="AZ28745" s="115"/>
    </row>
    <row r="28746" spans="9:52" s="180" customFormat="1" x14ac:dyDescent="0.25">
      <c r="I28746" s="203"/>
      <c r="AZ28746" s="115"/>
    </row>
    <row r="28747" spans="9:52" s="180" customFormat="1" x14ac:dyDescent="0.25">
      <c r="I28747" s="203"/>
      <c r="AZ28747" s="115"/>
    </row>
    <row r="28748" spans="9:52" s="180" customFormat="1" x14ac:dyDescent="0.25">
      <c r="I28748" s="203"/>
      <c r="AZ28748" s="115"/>
    </row>
    <row r="28749" spans="9:52" s="180" customFormat="1" x14ac:dyDescent="0.25">
      <c r="I28749" s="203"/>
      <c r="AZ28749" s="115"/>
    </row>
    <row r="28750" spans="9:52" s="180" customFormat="1" x14ac:dyDescent="0.25">
      <c r="I28750" s="203"/>
      <c r="AZ28750" s="115"/>
    </row>
    <row r="28751" spans="9:52" s="180" customFormat="1" x14ac:dyDescent="0.25">
      <c r="I28751" s="203"/>
      <c r="AZ28751" s="115"/>
    </row>
    <row r="28752" spans="9:52" s="180" customFormat="1" x14ac:dyDescent="0.25">
      <c r="I28752" s="203"/>
      <c r="AZ28752" s="115"/>
    </row>
    <row r="28753" spans="9:52" s="180" customFormat="1" x14ac:dyDescent="0.25">
      <c r="I28753" s="203"/>
      <c r="AZ28753" s="115"/>
    </row>
    <row r="28754" spans="9:52" s="180" customFormat="1" x14ac:dyDescent="0.25">
      <c r="I28754" s="203"/>
      <c r="AZ28754" s="115"/>
    </row>
    <row r="28755" spans="9:52" s="180" customFormat="1" x14ac:dyDescent="0.25">
      <c r="I28755" s="203"/>
      <c r="AZ28755" s="115"/>
    </row>
    <row r="28756" spans="9:52" s="180" customFormat="1" x14ac:dyDescent="0.25">
      <c r="I28756" s="203"/>
      <c r="AZ28756" s="115"/>
    </row>
    <row r="28757" spans="9:52" s="180" customFormat="1" x14ac:dyDescent="0.25">
      <c r="I28757" s="203"/>
      <c r="AZ28757" s="115"/>
    </row>
    <row r="28758" spans="9:52" s="180" customFormat="1" x14ac:dyDescent="0.25">
      <c r="I28758" s="203"/>
      <c r="AZ28758" s="115"/>
    </row>
    <row r="28759" spans="9:52" s="180" customFormat="1" x14ac:dyDescent="0.25">
      <c r="I28759" s="203"/>
      <c r="AZ28759" s="115"/>
    </row>
    <row r="28760" spans="9:52" s="180" customFormat="1" x14ac:dyDescent="0.25">
      <c r="I28760" s="203"/>
      <c r="AZ28760" s="115"/>
    </row>
    <row r="28761" spans="9:52" s="180" customFormat="1" x14ac:dyDescent="0.25">
      <c r="I28761" s="203"/>
      <c r="AZ28761" s="115"/>
    </row>
    <row r="28762" spans="9:52" s="180" customFormat="1" x14ac:dyDescent="0.25">
      <c r="I28762" s="203"/>
      <c r="AZ28762" s="115"/>
    </row>
    <row r="28763" spans="9:52" s="180" customFormat="1" x14ac:dyDescent="0.25">
      <c r="I28763" s="203"/>
      <c r="AZ28763" s="115"/>
    </row>
    <row r="28764" spans="9:52" s="180" customFormat="1" x14ac:dyDescent="0.25">
      <c r="I28764" s="203"/>
      <c r="AZ28764" s="115"/>
    </row>
    <row r="28765" spans="9:52" s="180" customFormat="1" x14ac:dyDescent="0.25">
      <c r="I28765" s="203"/>
      <c r="AZ28765" s="115"/>
    </row>
    <row r="28766" spans="9:52" s="180" customFormat="1" x14ac:dyDescent="0.25">
      <c r="I28766" s="203"/>
      <c r="AZ28766" s="115"/>
    </row>
    <row r="28767" spans="9:52" s="180" customFormat="1" x14ac:dyDescent="0.25">
      <c r="I28767" s="203"/>
      <c r="AZ28767" s="115"/>
    </row>
    <row r="28768" spans="9:52" s="180" customFormat="1" x14ac:dyDescent="0.25">
      <c r="I28768" s="203"/>
      <c r="AZ28768" s="115"/>
    </row>
    <row r="28769" spans="9:52" s="180" customFormat="1" x14ac:dyDescent="0.25">
      <c r="I28769" s="203"/>
      <c r="AZ28769" s="115"/>
    </row>
    <row r="28770" spans="9:52" s="180" customFormat="1" x14ac:dyDescent="0.25">
      <c r="I28770" s="203"/>
      <c r="AZ28770" s="115"/>
    </row>
    <row r="28771" spans="9:52" s="180" customFormat="1" x14ac:dyDescent="0.25">
      <c r="I28771" s="203"/>
      <c r="AZ28771" s="115"/>
    </row>
    <row r="28772" spans="9:52" s="180" customFormat="1" x14ac:dyDescent="0.25">
      <c r="I28772" s="203"/>
      <c r="AZ28772" s="115"/>
    </row>
    <row r="28773" spans="9:52" s="180" customFormat="1" x14ac:dyDescent="0.25">
      <c r="I28773" s="203"/>
      <c r="AZ28773" s="115"/>
    </row>
    <row r="28774" spans="9:52" s="180" customFormat="1" x14ac:dyDescent="0.25">
      <c r="I28774" s="203"/>
      <c r="AZ28774" s="115"/>
    </row>
    <row r="28775" spans="9:52" s="180" customFormat="1" x14ac:dyDescent="0.25">
      <c r="I28775" s="203"/>
      <c r="AZ28775" s="115"/>
    </row>
    <row r="28776" spans="9:52" s="180" customFormat="1" x14ac:dyDescent="0.25">
      <c r="I28776" s="203"/>
      <c r="AZ28776" s="115"/>
    </row>
    <row r="28777" spans="9:52" s="180" customFormat="1" x14ac:dyDescent="0.25">
      <c r="I28777" s="203"/>
      <c r="AZ28777" s="115"/>
    </row>
    <row r="28778" spans="9:52" s="180" customFormat="1" x14ac:dyDescent="0.25">
      <c r="I28778" s="203"/>
      <c r="AZ28778" s="115"/>
    </row>
    <row r="28779" spans="9:52" s="180" customFormat="1" x14ac:dyDescent="0.25">
      <c r="I28779" s="203"/>
      <c r="AZ28779" s="115"/>
    </row>
    <row r="28780" spans="9:52" s="180" customFormat="1" x14ac:dyDescent="0.25">
      <c r="I28780" s="203"/>
      <c r="AZ28780" s="115"/>
    </row>
    <row r="28781" spans="9:52" s="180" customFormat="1" x14ac:dyDescent="0.25">
      <c r="I28781" s="203"/>
      <c r="AZ28781" s="115"/>
    </row>
    <row r="28782" spans="9:52" s="180" customFormat="1" x14ac:dyDescent="0.25">
      <c r="I28782" s="203"/>
      <c r="AZ28782" s="115"/>
    </row>
    <row r="28783" spans="9:52" s="180" customFormat="1" x14ac:dyDescent="0.25">
      <c r="I28783" s="203"/>
      <c r="AZ28783" s="115"/>
    </row>
    <row r="28784" spans="9:52" s="180" customFormat="1" x14ac:dyDescent="0.25">
      <c r="I28784" s="203"/>
      <c r="AZ28784" s="115"/>
    </row>
    <row r="28785" spans="9:52" s="180" customFormat="1" x14ac:dyDescent="0.25">
      <c r="I28785" s="203"/>
      <c r="AZ28785" s="115"/>
    </row>
    <row r="28786" spans="9:52" s="180" customFormat="1" x14ac:dyDescent="0.25">
      <c r="I28786" s="203"/>
      <c r="AZ28786" s="115"/>
    </row>
    <row r="28787" spans="9:52" s="180" customFormat="1" x14ac:dyDescent="0.25">
      <c r="I28787" s="203"/>
      <c r="AZ28787" s="115"/>
    </row>
    <row r="28788" spans="9:52" s="180" customFormat="1" x14ac:dyDescent="0.25">
      <c r="I28788" s="203"/>
      <c r="AZ28788" s="115"/>
    </row>
    <row r="28789" spans="9:52" s="180" customFormat="1" x14ac:dyDescent="0.25">
      <c r="I28789" s="203"/>
      <c r="AZ28789" s="115"/>
    </row>
    <row r="28790" spans="9:52" s="180" customFormat="1" x14ac:dyDescent="0.25">
      <c r="I28790" s="203"/>
      <c r="AZ28790" s="115"/>
    </row>
    <row r="28791" spans="9:52" s="180" customFormat="1" x14ac:dyDescent="0.25">
      <c r="I28791" s="203"/>
      <c r="AZ28791" s="115"/>
    </row>
    <row r="28792" spans="9:52" s="180" customFormat="1" x14ac:dyDescent="0.25">
      <c r="I28792" s="203"/>
      <c r="AZ28792" s="115"/>
    </row>
    <row r="28793" spans="9:52" s="180" customFormat="1" x14ac:dyDescent="0.25">
      <c r="I28793" s="203"/>
      <c r="AZ28793" s="115"/>
    </row>
    <row r="28794" spans="9:52" s="180" customFormat="1" x14ac:dyDescent="0.25">
      <c r="I28794" s="203"/>
      <c r="AZ28794" s="115"/>
    </row>
    <row r="28795" spans="9:52" s="180" customFormat="1" x14ac:dyDescent="0.25">
      <c r="I28795" s="203"/>
      <c r="AZ28795" s="115"/>
    </row>
    <row r="28796" spans="9:52" s="180" customFormat="1" x14ac:dyDescent="0.25">
      <c r="I28796" s="203"/>
      <c r="AZ28796" s="115"/>
    </row>
    <row r="28797" spans="9:52" s="180" customFormat="1" x14ac:dyDescent="0.25">
      <c r="I28797" s="203"/>
      <c r="AZ28797" s="115"/>
    </row>
    <row r="28798" spans="9:52" s="180" customFormat="1" x14ac:dyDescent="0.25">
      <c r="I28798" s="203"/>
      <c r="AZ28798" s="115"/>
    </row>
    <row r="28799" spans="9:52" s="180" customFormat="1" x14ac:dyDescent="0.25">
      <c r="I28799" s="203"/>
      <c r="AZ28799" s="115"/>
    </row>
    <row r="28800" spans="9:52" s="180" customFormat="1" x14ac:dyDescent="0.25">
      <c r="I28800" s="203"/>
      <c r="AZ28800" s="115"/>
    </row>
    <row r="28801" spans="9:52" s="180" customFormat="1" x14ac:dyDescent="0.25">
      <c r="I28801" s="203"/>
      <c r="AZ28801" s="115"/>
    </row>
    <row r="28802" spans="9:52" s="180" customFormat="1" x14ac:dyDescent="0.25">
      <c r="I28802" s="203"/>
      <c r="AZ28802" s="115"/>
    </row>
    <row r="28803" spans="9:52" s="180" customFormat="1" x14ac:dyDescent="0.25">
      <c r="I28803" s="203"/>
      <c r="AZ28803" s="115"/>
    </row>
    <row r="28804" spans="9:52" s="180" customFormat="1" x14ac:dyDescent="0.25">
      <c r="I28804" s="203"/>
      <c r="AZ28804" s="115"/>
    </row>
    <row r="28805" spans="9:52" s="180" customFormat="1" x14ac:dyDescent="0.25">
      <c r="I28805" s="203"/>
      <c r="AZ28805" s="115"/>
    </row>
    <row r="28806" spans="9:52" s="180" customFormat="1" x14ac:dyDescent="0.25">
      <c r="I28806" s="203"/>
      <c r="AZ28806" s="115"/>
    </row>
    <row r="28807" spans="9:52" s="180" customFormat="1" x14ac:dyDescent="0.25">
      <c r="I28807" s="203"/>
      <c r="AZ28807" s="115"/>
    </row>
    <row r="28808" spans="9:52" s="180" customFormat="1" x14ac:dyDescent="0.25">
      <c r="I28808" s="203"/>
      <c r="AZ28808" s="115"/>
    </row>
    <row r="28809" spans="9:52" s="180" customFormat="1" x14ac:dyDescent="0.25">
      <c r="I28809" s="203"/>
      <c r="AZ28809" s="115"/>
    </row>
    <row r="28810" spans="9:52" s="180" customFormat="1" x14ac:dyDescent="0.25">
      <c r="I28810" s="203"/>
      <c r="AZ28810" s="115"/>
    </row>
    <row r="28811" spans="9:52" s="180" customFormat="1" x14ac:dyDescent="0.25">
      <c r="I28811" s="203"/>
      <c r="AZ28811" s="115"/>
    </row>
    <row r="28812" spans="9:52" s="180" customFormat="1" x14ac:dyDescent="0.25">
      <c r="I28812" s="203"/>
      <c r="AZ28812" s="115"/>
    </row>
    <row r="28813" spans="9:52" s="180" customFormat="1" x14ac:dyDescent="0.25">
      <c r="I28813" s="203"/>
      <c r="AZ28813" s="115"/>
    </row>
    <row r="28814" spans="9:52" s="180" customFormat="1" x14ac:dyDescent="0.25">
      <c r="I28814" s="203"/>
      <c r="AZ28814" s="115"/>
    </row>
    <row r="28815" spans="9:52" s="180" customFormat="1" x14ac:dyDescent="0.25">
      <c r="I28815" s="203"/>
      <c r="AZ28815" s="115"/>
    </row>
    <row r="28816" spans="9:52" s="180" customFormat="1" x14ac:dyDescent="0.25">
      <c r="I28816" s="203"/>
      <c r="AZ28816" s="115"/>
    </row>
    <row r="28817" spans="9:52" s="180" customFormat="1" x14ac:dyDescent="0.25">
      <c r="I28817" s="203"/>
      <c r="AZ28817" s="115"/>
    </row>
    <row r="28818" spans="9:52" s="180" customFormat="1" x14ac:dyDescent="0.25">
      <c r="I28818" s="203"/>
      <c r="AZ28818" s="115"/>
    </row>
    <row r="28819" spans="9:52" s="180" customFormat="1" x14ac:dyDescent="0.25">
      <c r="I28819" s="203"/>
      <c r="AZ28819" s="115"/>
    </row>
    <row r="28820" spans="9:52" s="180" customFormat="1" x14ac:dyDescent="0.25">
      <c r="I28820" s="203"/>
      <c r="AZ28820" s="115"/>
    </row>
    <row r="28821" spans="9:52" s="180" customFormat="1" x14ac:dyDescent="0.25">
      <c r="I28821" s="203"/>
      <c r="AZ28821" s="115"/>
    </row>
    <row r="28822" spans="9:52" s="180" customFormat="1" x14ac:dyDescent="0.25">
      <c r="I28822" s="203"/>
      <c r="AZ28822" s="115"/>
    </row>
    <row r="28823" spans="9:52" s="180" customFormat="1" x14ac:dyDescent="0.25">
      <c r="I28823" s="203"/>
      <c r="AZ28823" s="115"/>
    </row>
    <row r="28824" spans="9:52" s="180" customFormat="1" x14ac:dyDescent="0.25">
      <c r="I28824" s="203"/>
      <c r="AZ28824" s="115"/>
    </row>
    <row r="28825" spans="9:52" s="180" customFormat="1" x14ac:dyDescent="0.25">
      <c r="I28825" s="203"/>
      <c r="AZ28825" s="115"/>
    </row>
    <row r="28826" spans="9:52" s="180" customFormat="1" x14ac:dyDescent="0.25">
      <c r="I28826" s="203"/>
      <c r="AZ28826" s="115"/>
    </row>
    <row r="28827" spans="9:52" s="180" customFormat="1" x14ac:dyDescent="0.25">
      <c r="I28827" s="203"/>
      <c r="AZ28827" s="115"/>
    </row>
    <row r="28828" spans="9:52" s="180" customFormat="1" x14ac:dyDescent="0.25">
      <c r="I28828" s="203"/>
      <c r="AZ28828" s="115"/>
    </row>
    <row r="28829" spans="9:52" s="180" customFormat="1" x14ac:dyDescent="0.25">
      <c r="I28829" s="203"/>
      <c r="AZ28829" s="115"/>
    </row>
    <row r="28830" spans="9:52" s="180" customFormat="1" x14ac:dyDescent="0.25">
      <c r="I28830" s="203"/>
      <c r="AZ28830" s="115"/>
    </row>
    <row r="28831" spans="9:52" s="180" customFormat="1" x14ac:dyDescent="0.25">
      <c r="I28831" s="203"/>
      <c r="AZ28831" s="115"/>
    </row>
    <row r="28832" spans="9:52" s="180" customFormat="1" x14ac:dyDescent="0.25">
      <c r="I28832" s="203"/>
      <c r="AZ28832" s="115"/>
    </row>
    <row r="28833" spans="9:52" s="180" customFormat="1" x14ac:dyDescent="0.25">
      <c r="I28833" s="203"/>
      <c r="AZ28833" s="115"/>
    </row>
    <row r="28834" spans="9:52" s="180" customFormat="1" x14ac:dyDescent="0.25">
      <c r="I28834" s="203"/>
      <c r="AZ28834" s="115"/>
    </row>
    <row r="28835" spans="9:52" s="180" customFormat="1" x14ac:dyDescent="0.25">
      <c r="I28835" s="203"/>
      <c r="AZ28835" s="115"/>
    </row>
    <row r="28836" spans="9:52" s="180" customFormat="1" x14ac:dyDescent="0.25">
      <c r="I28836" s="203"/>
      <c r="AZ28836" s="115"/>
    </row>
    <row r="28837" spans="9:52" s="180" customFormat="1" x14ac:dyDescent="0.25">
      <c r="I28837" s="203"/>
      <c r="AZ28837" s="115"/>
    </row>
    <row r="28838" spans="9:52" s="180" customFormat="1" x14ac:dyDescent="0.25">
      <c r="I28838" s="203"/>
      <c r="AZ28838" s="115"/>
    </row>
    <row r="28839" spans="9:52" s="180" customFormat="1" x14ac:dyDescent="0.25">
      <c r="I28839" s="203"/>
      <c r="AZ28839" s="115"/>
    </row>
    <row r="28840" spans="9:52" s="180" customFormat="1" x14ac:dyDescent="0.25">
      <c r="I28840" s="203"/>
      <c r="AZ28840" s="115"/>
    </row>
    <row r="28841" spans="9:52" s="180" customFormat="1" x14ac:dyDescent="0.25">
      <c r="I28841" s="203"/>
      <c r="AZ28841" s="115"/>
    </row>
    <row r="28842" spans="9:52" s="180" customFormat="1" x14ac:dyDescent="0.25">
      <c r="I28842" s="203"/>
      <c r="AZ28842" s="115"/>
    </row>
    <row r="28843" spans="9:52" s="180" customFormat="1" x14ac:dyDescent="0.25">
      <c r="I28843" s="203"/>
      <c r="AZ28843" s="115"/>
    </row>
    <row r="28844" spans="9:52" s="180" customFormat="1" x14ac:dyDescent="0.25">
      <c r="I28844" s="203"/>
      <c r="AZ28844" s="115"/>
    </row>
    <row r="28845" spans="9:52" s="180" customFormat="1" x14ac:dyDescent="0.25">
      <c r="I28845" s="203"/>
      <c r="AZ28845" s="115"/>
    </row>
    <row r="28846" spans="9:52" s="180" customFormat="1" x14ac:dyDescent="0.25">
      <c r="I28846" s="203"/>
      <c r="AZ28846" s="115"/>
    </row>
    <row r="28847" spans="9:52" s="180" customFormat="1" x14ac:dyDescent="0.25">
      <c r="I28847" s="203"/>
      <c r="AZ28847" s="115"/>
    </row>
    <row r="28848" spans="9:52" s="180" customFormat="1" x14ac:dyDescent="0.25">
      <c r="I28848" s="203"/>
      <c r="AZ28848" s="115"/>
    </row>
    <row r="28849" spans="9:52" s="180" customFormat="1" x14ac:dyDescent="0.25">
      <c r="I28849" s="203"/>
      <c r="AZ28849" s="115"/>
    </row>
    <row r="28850" spans="9:52" s="180" customFormat="1" x14ac:dyDescent="0.25">
      <c r="I28850" s="203"/>
      <c r="AZ28850" s="115"/>
    </row>
    <row r="28851" spans="9:52" s="180" customFormat="1" x14ac:dyDescent="0.25">
      <c r="I28851" s="203"/>
      <c r="AZ28851" s="115"/>
    </row>
    <row r="28852" spans="9:52" s="180" customFormat="1" x14ac:dyDescent="0.25">
      <c r="I28852" s="203"/>
      <c r="AZ28852" s="115"/>
    </row>
    <row r="28853" spans="9:52" s="180" customFormat="1" x14ac:dyDescent="0.25">
      <c r="I28853" s="203"/>
      <c r="AZ28853" s="115"/>
    </row>
    <row r="28854" spans="9:52" s="180" customFormat="1" x14ac:dyDescent="0.25">
      <c r="I28854" s="203"/>
      <c r="AZ28854" s="115"/>
    </row>
    <row r="28855" spans="9:52" s="180" customFormat="1" x14ac:dyDescent="0.25">
      <c r="I28855" s="203"/>
      <c r="AZ28855" s="115"/>
    </row>
    <row r="28856" spans="9:52" s="180" customFormat="1" x14ac:dyDescent="0.25">
      <c r="I28856" s="203"/>
      <c r="AZ28856" s="115"/>
    </row>
    <row r="28857" spans="9:52" s="180" customFormat="1" x14ac:dyDescent="0.25">
      <c r="I28857" s="203"/>
      <c r="AZ28857" s="115"/>
    </row>
    <row r="28858" spans="9:52" s="180" customFormat="1" x14ac:dyDescent="0.25">
      <c r="I28858" s="203"/>
      <c r="AZ28858" s="115"/>
    </row>
    <row r="28859" spans="9:52" s="180" customFormat="1" x14ac:dyDescent="0.25">
      <c r="I28859" s="203"/>
      <c r="AZ28859" s="115"/>
    </row>
    <row r="28860" spans="9:52" s="180" customFormat="1" x14ac:dyDescent="0.25">
      <c r="I28860" s="203"/>
      <c r="AZ28860" s="115"/>
    </row>
    <row r="28861" spans="9:52" s="180" customFormat="1" x14ac:dyDescent="0.25">
      <c r="I28861" s="203"/>
      <c r="AZ28861" s="115"/>
    </row>
    <row r="28862" spans="9:52" s="180" customFormat="1" x14ac:dyDescent="0.25">
      <c r="I28862" s="203"/>
      <c r="AZ28862" s="115"/>
    </row>
    <row r="28863" spans="9:52" s="180" customFormat="1" x14ac:dyDescent="0.25">
      <c r="I28863" s="203"/>
      <c r="AZ28863" s="115"/>
    </row>
    <row r="28864" spans="9:52" s="180" customFormat="1" x14ac:dyDescent="0.25">
      <c r="I28864" s="203"/>
      <c r="AZ28864" s="115"/>
    </row>
    <row r="28865" spans="9:52" s="180" customFormat="1" x14ac:dyDescent="0.25">
      <c r="I28865" s="203"/>
      <c r="AZ28865" s="115"/>
    </row>
    <row r="28866" spans="9:52" s="180" customFormat="1" x14ac:dyDescent="0.25">
      <c r="I28866" s="203"/>
      <c r="AZ28866" s="115"/>
    </row>
    <row r="28867" spans="9:52" s="180" customFormat="1" x14ac:dyDescent="0.25">
      <c r="I28867" s="203"/>
      <c r="AZ28867" s="115"/>
    </row>
    <row r="28868" spans="9:52" s="180" customFormat="1" x14ac:dyDescent="0.25">
      <c r="I28868" s="203"/>
      <c r="AZ28868" s="115"/>
    </row>
    <row r="28869" spans="9:52" s="180" customFormat="1" x14ac:dyDescent="0.25">
      <c r="I28869" s="203"/>
      <c r="AZ28869" s="115"/>
    </row>
    <row r="28870" spans="9:52" s="180" customFormat="1" x14ac:dyDescent="0.25">
      <c r="I28870" s="203"/>
      <c r="AZ28870" s="115"/>
    </row>
    <row r="28871" spans="9:52" s="180" customFormat="1" x14ac:dyDescent="0.25">
      <c r="I28871" s="203"/>
      <c r="AZ28871" s="115"/>
    </row>
    <row r="28872" spans="9:52" s="180" customFormat="1" x14ac:dyDescent="0.25">
      <c r="I28872" s="203"/>
      <c r="AZ28872" s="115"/>
    </row>
    <row r="28873" spans="9:52" s="180" customFormat="1" x14ac:dyDescent="0.25">
      <c r="I28873" s="203"/>
      <c r="AZ28873" s="115"/>
    </row>
    <row r="28874" spans="9:52" s="180" customFormat="1" x14ac:dyDescent="0.25">
      <c r="I28874" s="203"/>
      <c r="AZ28874" s="115"/>
    </row>
    <row r="28875" spans="9:52" s="180" customFormat="1" x14ac:dyDescent="0.25">
      <c r="I28875" s="203"/>
      <c r="AZ28875" s="115"/>
    </row>
    <row r="28876" spans="9:52" s="180" customFormat="1" x14ac:dyDescent="0.25">
      <c r="I28876" s="203"/>
      <c r="AZ28876" s="115"/>
    </row>
    <row r="28877" spans="9:52" s="180" customFormat="1" x14ac:dyDescent="0.25">
      <c r="I28877" s="203"/>
      <c r="AZ28877" s="115"/>
    </row>
    <row r="28878" spans="9:52" s="180" customFormat="1" x14ac:dyDescent="0.25">
      <c r="I28878" s="203"/>
      <c r="AZ28878" s="115"/>
    </row>
    <row r="28879" spans="9:52" s="180" customFormat="1" x14ac:dyDescent="0.25">
      <c r="I28879" s="203"/>
      <c r="AZ28879" s="115"/>
    </row>
    <row r="28880" spans="9:52" s="180" customFormat="1" x14ac:dyDescent="0.25">
      <c r="I28880" s="203"/>
      <c r="AZ28880" s="115"/>
    </row>
    <row r="28881" spans="9:52" s="180" customFormat="1" x14ac:dyDescent="0.25">
      <c r="I28881" s="203"/>
      <c r="AZ28881" s="115"/>
    </row>
    <row r="28882" spans="9:52" s="180" customFormat="1" x14ac:dyDescent="0.25">
      <c r="I28882" s="203"/>
      <c r="AZ28882" s="115"/>
    </row>
    <row r="28883" spans="9:52" s="180" customFormat="1" x14ac:dyDescent="0.25">
      <c r="I28883" s="203"/>
      <c r="AZ28883" s="115"/>
    </row>
    <row r="28884" spans="9:52" s="180" customFormat="1" x14ac:dyDescent="0.25">
      <c r="I28884" s="203"/>
      <c r="AZ28884" s="115"/>
    </row>
    <row r="28885" spans="9:52" s="180" customFormat="1" x14ac:dyDescent="0.25">
      <c r="I28885" s="203"/>
      <c r="AZ28885" s="115"/>
    </row>
    <row r="28886" spans="9:52" s="180" customFormat="1" x14ac:dyDescent="0.25">
      <c r="I28886" s="203"/>
      <c r="AZ28886" s="115"/>
    </row>
    <row r="28887" spans="9:52" s="180" customFormat="1" x14ac:dyDescent="0.25">
      <c r="I28887" s="203"/>
      <c r="AZ28887" s="115"/>
    </row>
    <row r="28888" spans="9:52" s="180" customFormat="1" x14ac:dyDescent="0.25">
      <c r="I28888" s="203"/>
      <c r="AZ28888" s="115"/>
    </row>
    <row r="28889" spans="9:52" s="180" customFormat="1" x14ac:dyDescent="0.25">
      <c r="I28889" s="203"/>
      <c r="AZ28889" s="115"/>
    </row>
    <row r="28890" spans="9:52" s="180" customFormat="1" x14ac:dyDescent="0.25">
      <c r="I28890" s="203"/>
      <c r="AZ28890" s="115"/>
    </row>
    <row r="28891" spans="9:52" s="180" customFormat="1" x14ac:dyDescent="0.25">
      <c r="I28891" s="203"/>
      <c r="AZ28891" s="115"/>
    </row>
    <row r="28892" spans="9:52" s="180" customFormat="1" x14ac:dyDescent="0.25">
      <c r="I28892" s="203"/>
      <c r="AZ28892" s="115"/>
    </row>
    <row r="28893" spans="9:52" s="180" customFormat="1" x14ac:dyDescent="0.25">
      <c r="I28893" s="203"/>
      <c r="AZ28893" s="115"/>
    </row>
    <row r="28894" spans="9:52" s="180" customFormat="1" x14ac:dyDescent="0.25">
      <c r="I28894" s="203"/>
      <c r="AZ28894" s="115"/>
    </row>
    <row r="28895" spans="9:52" s="180" customFormat="1" x14ac:dyDescent="0.25">
      <c r="I28895" s="203"/>
      <c r="AZ28895" s="115"/>
    </row>
    <row r="28896" spans="9:52" s="180" customFormat="1" x14ac:dyDescent="0.25">
      <c r="I28896" s="203"/>
      <c r="AZ28896" s="115"/>
    </row>
    <row r="28897" spans="9:52" s="180" customFormat="1" x14ac:dyDescent="0.25">
      <c r="I28897" s="203"/>
      <c r="AZ28897" s="115"/>
    </row>
    <row r="28898" spans="9:52" s="180" customFormat="1" x14ac:dyDescent="0.25">
      <c r="I28898" s="203"/>
      <c r="AZ28898" s="115"/>
    </row>
    <row r="28899" spans="9:52" s="180" customFormat="1" x14ac:dyDescent="0.25">
      <c r="I28899" s="203"/>
      <c r="AZ28899" s="115"/>
    </row>
    <row r="28900" spans="9:52" s="180" customFormat="1" x14ac:dyDescent="0.25">
      <c r="I28900" s="203"/>
      <c r="AZ28900" s="115"/>
    </row>
    <row r="28901" spans="9:52" s="180" customFormat="1" x14ac:dyDescent="0.25">
      <c r="I28901" s="203"/>
      <c r="AZ28901" s="115"/>
    </row>
    <row r="28902" spans="9:52" s="180" customFormat="1" x14ac:dyDescent="0.25">
      <c r="I28902" s="203"/>
      <c r="AZ28902" s="115"/>
    </row>
    <row r="28903" spans="9:52" s="180" customFormat="1" x14ac:dyDescent="0.25">
      <c r="I28903" s="203"/>
      <c r="AZ28903" s="115"/>
    </row>
    <row r="28904" spans="9:52" s="180" customFormat="1" x14ac:dyDescent="0.25">
      <c r="I28904" s="203"/>
      <c r="AZ28904" s="115"/>
    </row>
    <row r="28905" spans="9:52" s="180" customFormat="1" x14ac:dyDescent="0.25">
      <c r="I28905" s="203"/>
      <c r="AZ28905" s="115"/>
    </row>
    <row r="28906" spans="9:52" s="180" customFormat="1" x14ac:dyDescent="0.25">
      <c r="I28906" s="203"/>
      <c r="AZ28906" s="115"/>
    </row>
    <row r="28907" spans="9:52" s="180" customFormat="1" x14ac:dyDescent="0.25">
      <c r="I28907" s="203"/>
      <c r="AZ28907" s="115"/>
    </row>
    <row r="28908" spans="9:52" s="180" customFormat="1" x14ac:dyDescent="0.25">
      <c r="I28908" s="203"/>
      <c r="AZ28908" s="115"/>
    </row>
    <row r="28909" spans="9:52" s="180" customFormat="1" x14ac:dyDescent="0.25">
      <c r="I28909" s="203"/>
      <c r="AZ28909" s="115"/>
    </row>
    <row r="28910" spans="9:52" s="180" customFormat="1" x14ac:dyDescent="0.25">
      <c r="I28910" s="203"/>
      <c r="AZ28910" s="115"/>
    </row>
    <row r="28911" spans="9:52" s="180" customFormat="1" x14ac:dyDescent="0.25">
      <c r="I28911" s="203"/>
      <c r="AZ28911" s="115"/>
    </row>
    <row r="28912" spans="9:52" s="180" customFormat="1" x14ac:dyDescent="0.25">
      <c r="I28912" s="203"/>
      <c r="AZ28912" s="115"/>
    </row>
    <row r="28913" spans="9:52" s="180" customFormat="1" x14ac:dyDescent="0.25">
      <c r="I28913" s="203"/>
      <c r="AZ28913" s="115"/>
    </row>
    <row r="28914" spans="9:52" s="180" customFormat="1" x14ac:dyDescent="0.25">
      <c r="I28914" s="203"/>
      <c r="AZ28914" s="115"/>
    </row>
    <row r="28915" spans="9:52" s="180" customFormat="1" x14ac:dyDescent="0.25">
      <c r="I28915" s="203"/>
      <c r="AZ28915" s="115"/>
    </row>
    <row r="28916" spans="9:52" s="180" customFormat="1" x14ac:dyDescent="0.25">
      <c r="I28916" s="203"/>
      <c r="AZ28916" s="115"/>
    </row>
    <row r="28917" spans="9:52" s="180" customFormat="1" x14ac:dyDescent="0.25">
      <c r="I28917" s="203"/>
      <c r="AZ28917" s="115"/>
    </row>
    <row r="28918" spans="9:52" s="180" customFormat="1" x14ac:dyDescent="0.25">
      <c r="I28918" s="203"/>
      <c r="AZ28918" s="115"/>
    </row>
    <row r="28919" spans="9:52" s="180" customFormat="1" x14ac:dyDescent="0.25">
      <c r="I28919" s="203"/>
      <c r="AZ28919" s="115"/>
    </row>
    <row r="28920" spans="9:52" s="180" customFormat="1" x14ac:dyDescent="0.25">
      <c r="I28920" s="203"/>
      <c r="AZ28920" s="115"/>
    </row>
    <row r="28921" spans="9:52" s="180" customFormat="1" x14ac:dyDescent="0.25">
      <c r="I28921" s="203"/>
      <c r="AZ28921" s="115"/>
    </row>
    <row r="28922" spans="9:52" s="180" customFormat="1" x14ac:dyDescent="0.25">
      <c r="I28922" s="203"/>
      <c r="AZ28922" s="115"/>
    </row>
    <row r="28923" spans="9:52" s="180" customFormat="1" x14ac:dyDescent="0.25">
      <c r="I28923" s="203"/>
      <c r="AZ28923" s="115"/>
    </row>
    <row r="28924" spans="9:52" s="180" customFormat="1" x14ac:dyDescent="0.25">
      <c r="I28924" s="203"/>
      <c r="AZ28924" s="115"/>
    </row>
    <row r="28925" spans="9:52" s="180" customFormat="1" x14ac:dyDescent="0.25">
      <c r="I28925" s="203"/>
      <c r="AZ28925" s="115"/>
    </row>
    <row r="28926" spans="9:52" s="180" customFormat="1" x14ac:dyDescent="0.25">
      <c r="I28926" s="203"/>
      <c r="AZ28926" s="115"/>
    </row>
    <row r="28927" spans="9:52" s="180" customFormat="1" x14ac:dyDescent="0.25">
      <c r="I28927" s="203"/>
      <c r="AZ28927" s="115"/>
    </row>
    <row r="28928" spans="9:52" s="180" customFormat="1" x14ac:dyDescent="0.25">
      <c r="I28928" s="203"/>
      <c r="AZ28928" s="115"/>
    </row>
    <row r="28929" spans="9:52" s="180" customFormat="1" x14ac:dyDescent="0.25">
      <c r="I28929" s="203"/>
      <c r="AZ28929" s="115"/>
    </row>
    <row r="28930" spans="9:52" s="180" customFormat="1" x14ac:dyDescent="0.25">
      <c r="I28930" s="203"/>
      <c r="AZ28930" s="115"/>
    </row>
    <row r="28931" spans="9:52" s="180" customFormat="1" x14ac:dyDescent="0.25">
      <c r="I28931" s="203"/>
      <c r="AZ28931" s="115"/>
    </row>
    <row r="28932" spans="9:52" s="180" customFormat="1" x14ac:dyDescent="0.25">
      <c r="I28932" s="203"/>
      <c r="AZ28932" s="115"/>
    </row>
    <row r="28933" spans="9:52" s="180" customFormat="1" x14ac:dyDescent="0.25">
      <c r="I28933" s="203"/>
      <c r="AZ28933" s="115"/>
    </row>
    <row r="28934" spans="9:52" s="180" customFormat="1" x14ac:dyDescent="0.25">
      <c r="I28934" s="203"/>
      <c r="AZ28934" s="115"/>
    </row>
    <row r="28935" spans="9:52" s="180" customFormat="1" x14ac:dyDescent="0.25">
      <c r="I28935" s="203"/>
      <c r="AZ28935" s="115"/>
    </row>
    <row r="28936" spans="9:52" s="180" customFormat="1" x14ac:dyDescent="0.25">
      <c r="I28936" s="203"/>
      <c r="AZ28936" s="115"/>
    </row>
    <row r="28937" spans="9:52" s="180" customFormat="1" x14ac:dyDescent="0.25">
      <c r="I28937" s="203"/>
      <c r="AZ28937" s="115"/>
    </row>
    <row r="28938" spans="9:52" s="180" customFormat="1" x14ac:dyDescent="0.25">
      <c r="I28938" s="203"/>
      <c r="AZ28938" s="115"/>
    </row>
    <row r="28939" spans="9:52" s="180" customFormat="1" x14ac:dyDescent="0.25">
      <c r="I28939" s="203"/>
      <c r="AZ28939" s="115"/>
    </row>
    <row r="28940" spans="9:52" s="180" customFormat="1" x14ac:dyDescent="0.25">
      <c r="I28940" s="203"/>
      <c r="AZ28940" s="115"/>
    </row>
    <row r="28941" spans="9:52" s="180" customFormat="1" x14ac:dyDescent="0.25">
      <c r="I28941" s="203"/>
      <c r="AZ28941" s="115"/>
    </row>
    <row r="28942" spans="9:52" s="180" customFormat="1" x14ac:dyDescent="0.25">
      <c r="I28942" s="203"/>
      <c r="AZ28942" s="115"/>
    </row>
    <row r="28943" spans="9:52" s="180" customFormat="1" x14ac:dyDescent="0.25">
      <c r="I28943" s="203"/>
      <c r="AZ28943" s="115"/>
    </row>
    <row r="28944" spans="9:52" s="180" customFormat="1" x14ac:dyDescent="0.25">
      <c r="I28944" s="203"/>
      <c r="AZ28944" s="115"/>
    </row>
    <row r="28945" spans="9:52" s="180" customFormat="1" x14ac:dyDescent="0.25">
      <c r="I28945" s="203"/>
      <c r="AZ28945" s="115"/>
    </row>
    <row r="28946" spans="9:52" s="180" customFormat="1" x14ac:dyDescent="0.25">
      <c r="I28946" s="203"/>
      <c r="AZ28946" s="115"/>
    </row>
    <row r="28947" spans="9:52" s="180" customFormat="1" x14ac:dyDescent="0.25">
      <c r="I28947" s="203"/>
      <c r="AZ28947" s="115"/>
    </row>
    <row r="28948" spans="9:52" s="180" customFormat="1" x14ac:dyDescent="0.25">
      <c r="I28948" s="203"/>
      <c r="AZ28948" s="115"/>
    </row>
    <row r="28949" spans="9:52" s="180" customFormat="1" x14ac:dyDescent="0.25">
      <c r="I28949" s="203"/>
      <c r="AZ28949" s="115"/>
    </row>
    <row r="28950" spans="9:52" s="180" customFormat="1" x14ac:dyDescent="0.25">
      <c r="I28950" s="203"/>
      <c r="AZ28950" s="115"/>
    </row>
    <row r="28951" spans="9:52" s="180" customFormat="1" x14ac:dyDescent="0.25">
      <c r="I28951" s="203"/>
      <c r="AZ28951" s="115"/>
    </row>
    <row r="28952" spans="9:52" s="180" customFormat="1" x14ac:dyDescent="0.25">
      <c r="I28952" s="203"/>
      <c r="AZ28952" s="115"/>
    </row>
    <row r="28953" spans="9:52" s="180" customFormat="1" x14ac:dyDescent="0.25">
      <c r="I28953" s="203"/>
      <c r="AZ28953" s="115"/>
    </row>
    <row r="28954" spans="9:52" s="180" customFormat="1" x14ac:dyDescent="0.25">
      <c r="I28954" s="203"/>
      <c r="AZ28954" s="115"/>
    </row>
    <row r="28955" spans="9:52" s="180" customFormat="1" x14ac:dyDescent="0.25">
      <c r="I28955" s="203"/>
      <c r="AZ28955" s="115"/>
    </row>
    <row r="28956" spans="9:52" s="180" customFormat="1" x14ac:dyDescent="0.25">
      <c r="I28956" s="203"/>
      <c r="AZ28956" s="115"/>
    </row>
    <row r="28957" spans="9:52" s="180" customFormat="1" x14ac:dyDescent="0.25">
      <c r="I28957" s="203"/>
      <c r="AZ28957" s="115"/>
    </row>
    <row r="28958" spans="9:52" s="180" customFormat="1" x14ac:dyDescent="0.25">
      <c r="I28958" s="203"/>
      <c r="AZ28958" s="115"/>
    </row>
    <row r="28959" spans="9:52" s="180" customFormat="1" x14ac:dyDescent="0.25">
      <c r="I28959" s="203"/>
      <c r="AZ28959" s="115"/>
    </row>
    <row r="28960" spans="9:52" s="180" customFormat="1" x14ac:dyDescent="0.25">
      <c r="I28960" s="203"/>
      <c r="AZ28960" s="115"/>
    </row>
    <row r="28961" spans="9:52" s="180" customFormat="1" x14ac:dyDescent="0.25">
      <c r="I28961" s="203"/>
      <c r="AZ28961" s="115"/>
    </row>
    <row r="28962" spans="9:52" s="180" customFormat="1" x14ac:dyDescent="0.25">
      <c r="I28962" s="203"/>
      <c r="AZ28962" s="115"/>
    </row>
    <row r="28963" spans="9:52" s="180" customFormat="1" x14ac:dyDescent="0.25">
      <c r="I28963" s="203"/>
      <c r="AZ28963" s="115"/>
    </row>
    <row r="28964" spans="9:52" s="180" customFormat="1" x14ac:dyDescent="0.25">
      <c r="I28964" s="203"/>
      <c r="AZ28964" s="115"/>
    </row>
    <row r="28965" spans="9:52" s="180" customFormat="1" x14ac:dyDescent="0.25">
      <c r="I28965" s="203"/>
      <c r="AZ28965" s="115"/>
    </row>
    <row r="28966" spans="9:52" s="180" customFormat="1" x14ac:dyDescent="0.25">
      <c r="I28966" s="203"/>
      <c r="AZ28966" s="115"/>
    </row>
    <row r="28967" spans="9:52" s="180" customFormat="1" x14ac:dyDescent="0.25">
      <c r="I28967" s="203"/>
      <c r="AZ28967" s="115"/>
    </row>
    <row r="28968" spans="9:52" s="180" customFormat="1" x14ac:dyDescent="0.25">
      <c r="I28968" s="203"/>
      <c r="AZ28968" s="115"/>
    </row>
    <row r="28969" spans="9:52" s="180" customFormat="1" x14ac:dyDescent="0.25">
      <c r="I28969" s="203"/>
      <c r="AZ28969" s="115"/>
    </row>
    <row r="28970" spans="9:52" s="180" customFormat="1" x14ac:dyDescent="0.25">
      <c r="I28970" s="203"/>
      <c r="AZ28970" s="115"/>
    </row>
    <row r="28971" spans="9:52" s="180" customFormat="1" x14ac:dyDescent="0.25">
      <c r="I28971" s="203"/>
      <c r="AZ28971" s="115"/>
    </row>
    <row r="28972" spans="9:52" s="180" customFormat="1" x14ac:dyDescent="0.25">
      <c r="I28972" s="203"/>
      <c r="AZ28972" s="115"/>
    </row>
    <row r="28973" spans="9:52" s="180" customFormat="1" x14ac:dyDescent="0.25">
      <c r="I28973" s="203"/>
      <c r="AZ28973" s="115"/>
    </row>
    <row r="28974" spans="9:52" s="180" customFormat="1" x14ac:dyDescent="0.25">
      <c r="I28974" s="203"/>
      <c r="AZ28974" s="115"/>
    </row>
    <row r="28975" spans="9:52" s="180" customFormat="1" x14ac:dyDescent="0.25">
      <c r="I28975" s="203"/>
      <c r="AZ28975" s="115"/>
    </row>
    <row r="28976" spans="9:52" s="180" customFormat="1" x14ac:dyDescent="0.25">
      <c r="I28976" s="203"/>
      <c r="AZ28976" s="115"/>
    </row>
    <row r="28977" spans="9:52" s="180" customFormat="1" x14ac:dyDescent="0.25">
      <c r="I28977" s="203"/>
      <c r="AZ28977" s="115"/>
    </row>
    <row r="28978" spans="9:52" s="180" customFormat="1" x14ac:dyDescent="0.25">
      <c r="I28978" s="203"/>
      <c r="AZ28978" s="115"/>
    </row>
    <row r="28979" spans="9:52" s="180" customFormat="1" x14ac:dyDescent="0.25">
      <c r="I28979" s="203"/>
      <c r="AZ28979" s="115"/>
    </row>
    <row r="28980" spans="9:52" s="180" customFormat="1" x14ac:dyDescent="0.25">
      <c r="I28980" s="203"/>
      <c r="AZ28980" s="115"/>
    </row>
    <row r="28981" spans="9:52" s="180" customFormat="1" x14ac:dyDescent="0.25">
      <c r="I28981" s="203"/>
      <c r="AZ28981" s="115"/>
    </row>
    <row r="28982" spans="9:52" s="180" customFormat="1" x14ac:dyDescent="0.25">
      <c r="I28982" s="203"/>
      <c r="AZ28982" s="115"/>
    </row>
    <row r="28983" spans="9:52" s="180" customFormat="1" x14ac:dyDescent="0.25">
      <c r="I28983" s="203"/>
      <c r="AZ28983" s="115"/>
    </row>
    <row r="28984" spans="9:52" s="180" customFormat="1" x14ac:dyDescent="0.25">
      <c r="I28984" s="203"/>
      <c r="AZ28984" s="115"/>
    </row>
    <row r="28985" spans="9:52" s="180" customFormat="1" x14ac:dyDescent="0.25">
      <c r="I28985" s="203"/>
      <c r="AZ28985" s="115"/>
    </row>
    <row r="28986" spans="9:52" s="180" customFormat="1" x14ac:dyDescent="0.25">
      <c r="I28986" s="203"/>
      <c r="AZ28986" s="115"/>
    </row>
    <row r="28987" spans="9:52" s="180" customFormat="1" x14ac:dyDescent="0.25">
      <c r="I28987" s="203"/>
      <c r="AZ28987" s="115"/>
    </row>
    <row r="28988" spans="9:52" s="180" customFormat="1" x14ac:dyDescent="0.25">
      <c r="I28988" s="203"/>
      <c r="AZ28988" s="115"/>
    </row>
    <row r="28989" spans="9:52" s="180" customFormat="1" x14ac:dyDescent="0.25">
      <c r="I28989" s="203"/>
      <c r="AZ28989" s="115"/>
    </row>
    <row r="28990" spans="9:52" s="180" customFormat="1" x14ac:dyDescent="0.25">
      <c r="I28990" s="203"/>
      <c r="AZ28990" s="115"/>
    </row>
    <row r="28991" spans="9:52" s="180" customFormat="1" x14ac:dyDescent="0.25">
      <c r="I28991" s="203"/>
      <c r="AZ28991" s="115"/>
    </row>
    <row r="28992" spans="9:52" s="180" customFormat="1" x14ac:dyDescent="0.25">
      <c r="I28992" s="203"/>
      <c r="AZ28992" s="115"/>
    </row>
    <row r="28993" spans="9:52" s="180" customFormat="1" x14ac:dyDescent="0.25">
      <c r="I28993" s="203"/>
      <c r="AZ28993" s="115"/>
    </row>
    <row r="28994" spans="9:52" s="180" customFormat="1" x14ac:dyDescent="0.25">
      <c r="I28994" s="203"/>
      <c r="AZ28994" s="115"/>
    </row>
    <row r="28995" spans="9:52" s="180" customFormat="1" x14ac:dyDescent="0.25">
      <c r="I28995" s="203"/>
      <c r="AZ28995" s="115"/>
    </row>
    <row r="28996" spans="9:52" s="180" customFormat="1" x14ac:dyDescent="0.25">
      <c r="I28996" s="203"/>
      <c r="AZ28996" s="115"/>
    </row>
    <row r="28997" spans="9:52" s="180" customFormat="1" x14ac:dyDescent="0.25">
      <c r="I28997" s="203"/>
      <c r="AZ28997" s="115"/>
    </row>
    <row r="28998" spans="9:52" s="180" customFormat="1" x14ac:dyDescent="0.25">
      <c r="I28998" s="203"/>
      <c r="AZ28998" s="115"/>
    </row>
    <row r="28999" spans="9:52" s="180" customFormat="1" x14ac:dyDescent="0.25">
      <c r="I28999" s="203"/>
      <c r="AZ28999" s="115"/>
    </row>
    <row r="29000" spans="9:52" s="180" customFormat="1" x14ac:dyDescent="0.25">
      <c r="I29000" s="203"/>
      <c r="AZ29000" s="115"/>
    </row>
    <row r="29001" spans="9:52" s="180" customFormat="1" x14ac:dyDescent="0.25">
      <c r="I29001" s="203"/>
      <c r="AZ29001" s="115"/>
    </row>
    <row r="29002" spans="9:52" s="180" customFormat="1" x14ac:dyDescent="0.25">
      <c r="I29002" s="203"/>
      <c r="AZ29002" s="115"/>
    </row>
    <row r="29003" spans="9:52" s="180" customFormat="1" x14ac:dyDescent="0.25">
      <c r="I29003" s="203"/>
      <c r="AZ29003" s="115"/>
    </row>
    <row r="29004" spans="9:52" s="180" customFormat="1" x14ac:dyDescent="0.25">
      <c r="I29004" s="203"/>
      <c r="AZ29004" s="115"/>
    </row>
    <row r="29005" spans="9:52" s="180" customFormat="1" x14ac:dyDescent="0.25">
      <c r="I29005" s="203"/>
      <c r="AZ29005" s="115"/>
    </row>
    <row r="29006" spans="9:52" s="180" customFormat="1" x14ac:dyDescent="0.25">
      <c r="I29006" s="203"/>
      <c r="AZ29006" s="115"/>
    </row>
    <row r="29007" spans="9:52" s="180" customFormat="1" x14ac:dyDescent="0.25">
      <c r="I29007" s="203"/>
      <c r="AZ29007" s="115"/>
    </row>
    <row r="29008" spans="9:52" s="180" customFormat="1" x14ac:dyDescent="0.25">
      <c r="I29008" s="203"/>
      <c r="AZ29008" s="115"/>
    </row>
    <row r="29009" spans="9:52" s="180" customFormat="1" x14ac:dyDescent="0.25">
      <c r="I29009" s="203"/>
      <c r="AZ29009" s="115"/>
    </row>
    <row r="29010" spans="9:52" s="180" customFormat="1" x14ac:dyDescent="0.25">
      <c r="I29010" s="203"/>
      <c r="AZ29010" s="115"/>
    </row>
    <row r="29011" spans="9:52" s="180" customFormat="1" x14ac:dyDescent="0.25">
      <c r="I29011" s="203"/>
      <c r="AZ29011" s="115"/>
    </row>
    <row r="29012" spans="9:52" s="180" customFormat="1" x14ac:dyDescent="0.25">
      <c r="I29012" s="203"/>
      <c r="AZ29012" s="115"/>
    </row>
    <row r="29013" spans="9:52" s="180" customFormat="1" x14ac:dyDescent="0.25">
      <c r="I29013" s="203"/>
      <c r="AZ29013" s="115"/>
    </row>
    <row r="29014" spans="9:52" s="180" customFormat="1" x14ac:dyDescent="0.25">
      <c r="I29014" s="203"/>
      <c r="AZ29014" s="115"/>
    </row>
    <row r="29015" spans="9:52" s="180" customFormat="1" x14ac:dyDescent="0.25">
      <c r="I29015" s="203"/>
      <c r="AZ29015" s="115"/>
    </row>
    <row r="29016" spans="9:52" s="180" customFormat="1" x14ac:dyDescent="0.25">
      <c r="I29016" s="203"/>
      <c r="AZ29016" s="115"/>
    </row>
    <row r="29017" spans="9:52" s="180" customFormat="1" x14ac:dyDescent="0.25">
      <c r="I29017" s="203"/>
      <c r="AZ29017" s="115"/>
    </row>
    <row r="29018" spans="9:52" s="180" customFormat="1" x14ac:dyDescent="0.25">
      <c r="I29018" s="203"/>
      <c r="AZ29018" s="115"/>
    </row>
    <row r="29019" spans="9:52" s="180" customFormat="1" x14ac:dyDescent="0.25">
      <c r="I29019" s="203"/>
      <c r="AZ29019" s="115"/>
    </row>
    <row r="29020" spans="9:52" s="180" customFormat="1" x14ac:dyDescent="0.25">
      <c r="I29020" s="203"/>
      <c r="AZ29020" s="115"/>
    </row>
    <row r="29021" spans="9:52" s="180" customFormat="1" x14ac:dyDescent="0.25">
      <c r="I29021" s="203"/>
      <c r="AZ29021" s="115"/>
    </row>
    <row r="29022" spans="9:52" s="180" customFormat="1" x14ac:dyDescent="0.25">
      <c r="I29022" s="203"/>
      <c r="AZ29022" s="115"/>
    </row>
    <row r="29023" spans="9:52" s="180" customFormat="1" x14ac:dyDescent="0.25">
      <c r="I29023" s="203"/>
      <c r="AZ29023" s="115"/>
    </row>
    <row r="29024" spans="9:52" s="180" customFormat="1" x14ac:dyDescent="0.25">
      <c r="I29024" s="203"/>
      <c r="AZ29024" s="115"/>
    </row>
    <row r="29025" spans="9:52" s="180" customFormat="1" x14ac:dyDescent="0.25">
      <c r="I29025" s="203"/>
      <c r="AZ29025" s="115"/>
    </row>
    <row r="29026" spans="9:52" s="180" customFormat="1" x14ac:dyDescent="0.25">
      <c r="I29026" s="203"/>
      <c r="AZ29026" s="115"/>
    </row>
    <row r="29027" spans="9:52" s="180" customFormat="1" x14ac:dyDescent="0.25">
      <c r="I29027" s="203"/>
      <c r="AZ29027" s="115"/>
    </row>
    <row r="29028" spans="9:52" s="180" customFormat="1" x14ac:dyDescent="0.25">
      <c r="I29028" s="203"/>
      <c r="AZ29028" s="115"/>
    </row>
    <row r="29029" spans="9:52" s="180" customFormat="1" x14ac:dyDescent="0.25">
      <c r="I29029" s="203"/>
      <c r="AZ29029" s="115"/>
    </row>
    <row r="29030" spans="9:52" s="180" customFormat="1" x14ac:dyDescent="0.25">
      <c r="I29030" s="203"/>
      <c r="AZ29030" s="115"/>
    </row>
    <row r="29031" spans="9:52" s="180" customFormat="1" x14ac:dyDescent="0.25">
      <c r="I29031" s="203"/>
      <c r="AZ29031" s="115"/>
    </row>
    <row r="29032" spans="9:52" s="180" customFormat="1" x14ac:dyDescent="0.25">
      <c r="I29032" s="203"/>
      <c r="AZ29032" s="115"/>
    </row>
    <row r="29033" spans="9:52" s="180" customFormat="1" x14ac:dyDescent="0.25">
      <c r="I29033" s="203"/>
      <c r="AZ29033" s="115"/>
    </row>
    <row r="29034" spans="9:52" s="180" customFormat="1" x14ac:dyDescent="0.25">
      <c r="I29034" s="203"/>
      <c r="AZ29034" s="115"/>
    </row>
    <row r="29035" spans="9:52" s="180" customFormat="1" x14ac:dyDescent="0.25">
      <c r="I29035" s="203"/>
      <c r="AZ29035" s="115"/>
    </row>
    <row r="29036" spans="9:52" s="180" customFormat="1" x14ac:dyDescent="0.25">
      <c r="I29036" s="203"/>
      <c r="AZ29036" s="115"/>
    </row>
    <row r="29037" spans="9:52" s="180" customFormat="1" x14ac:dyDescent="0.25">
      <c r="I29037" s="203"/>
      <c r="AZ29037" s="115"/>
    </row>
    <row r="29038" spans="9:52" s="180" customFormat="1" x14ac:dyDescent="0.25">
      <c r="I29038" s="203"/>
      <c r="AZ29038" s="115"/>
    </row>
    <row r="29039" spans="9:52" s="180" customFormat="1" x14ac:dyDescent="0.25">
      <c r="I29039" s="203"/>
      <c r="AZ29039" s="115"/>
    </row>
    <row r="29040" spans="9:52" s="180" customFormat="1" x14ac:dyDescent="0.25">
      <c r="I29040" s="203"/>
      <c r="AZ29040" s="115"/>
    </row>
    <row r="29041" spans="9:52" s="180" customFormat="1" x14ac:dyDescent="0.25">
      <c r="I29041" s="203"/>
      <c r="AZ29041" s="115"/>
    </row>
    <row r="29042" spans="9:52" s="180" customFormat="1" x14ac:dyDescent="0.25">
      <c r="I29042" s="203"/>
      <c r="AZ29042" s="115"/>
    </row>
    <row r="29043" spans="9:52" s="180" customFormat="1" x14ac:dyDescent="0.25">
      <c r="I29043" s="203"/>
      <c r="AZ29043" s="115"/>
    </row>
    <row r="29044" spans="9:52" s="180" customFormat="1" x14ac:dyDescent="0.25">
      <c r="I29044" s="203"/>
      <c r="AZ29044" s="115"/>
    </row>
    <row r="29045" spans="9:52" s="180" customFormat="1" x14ac:dyDescent="0.25">
      <c r="I29045" s="203"/>
      <c r="AZ29045" s="115"/>
    </row>
    <row r="29046" spans="9:52" s="180" customFormat="1" x14ac:dyDescent="0.25">
      <c r="I29046" s="203"/>
      <c r="AZ29046" s="115"/>
    </row>
    <row r="29047" spans="9:52" s="180" customFormat="1" x14ac:dyDescent="0.25">
      <c r="I29047" s="203"/>
      <c r="AZ29047" s="115"/>
    </row>
    <row r="29048" spans="9:52" s="180" customFormat="1" x14ac:dyDescent="0.25">
      <c r="I29048" s="203"/>
      <c r="AZ29048" s="115"/>
    </row>
    <row r="29049" spans="9:52" s="180" customFormat="1" x14ac:dyDescent="0.25">
      <c r="I29049" s="203"/>
      <c r="AZ29049" s="115"/>
    </row>
    <row r="29050" spans="9:52" s="180" customFormat="1" x14ac:dyDescent="0.25">
      <c r="I29050" s="203"/>
      <c r="AZ29050" s="115"/>
    </row>
    <row r="29051" spans="9:52" s="180" customFormat="1" x14ac:dyDescent="0.25">
      <c r="I29051" s="203"/>
      <c r="AZ29051" s="115"/>
    </row>
    <row r="29052" spans="9:52" s="180" customFormat="1" x14ac:dyDescent="0.25">
      <c r="I29052" s="203"/>
      <c r="AZ29052" s="115"/>
    </row>
    <row r="29053" spans="9:52" s="180" customFormat="1" x14ac:dyDescent="0.25">
      <c r="I29053" s="203"/>
      <c r="AZ29053" s="115"/>
    </row>
    <row r="29054" spans="9:52" s="180" customFormat="1" x14ac:dyDescent="0.25">
      <c r="I29054" s="203"/>
      <c r="AZ29054" s="115"/>
    </row>
    <row r="29055" spans="9:52" s="180" customFormat="1" x14ac:dyDescent="0.25">
      <c r="I29055" s="203"/>
      <c r="AZ29055" s="115"/>
    </row>
    <row r="29056" spans="9:52" s="180" customFormat="1" x14ac:dyDescent="0.25">
      <c r="I29056" s="203"/>
      <c r="AZ29056" s="115"/>
    </row>
    <row r="29057" spans="9:52" s="180" customFormat="1" x14ac:dyDescent="0.25">
      <c r="I29057" s="203"/>
      <c r="AZ29057" s="115"/>
    </row>
    <row r="29058" spans="9:52" s="180" customFormat="1" x14ac:dyDescent="0.25">
      <c r="I29058" s="203"/>
      <c r="AZ29058" s="115"/>
    </row>
    <row r="29059" spans="9:52" s="180" customFormat="1" x14ac:dyDescent="0.25">
      <c r="I29059" s="203"/>
      <c r="AZ29059" s="115"/>
    </row>
    <row r="29060" spans="9:52" s="180" customFormat="1" x14ac:dyDescent="0.25">
      <c r="I29060" s="203"/>
      <c r="AZ29060" s="115"/>
    </row>
    <row r="29061" spans="9:52" s="180" customFormat="1" x14ac:dyDescent="0.25">
      <c r="I29061" s="203"/>
      <c r="AZ29061" s="115"/>
    </row>
    <row r="29062" spans="9:52" s="180" customFormat="1" x14ac:dyDescent="0.25">
      <c r="I29062" s="203"/>
      <c r="AZ29062" s="115"/>
    </row>
    <row r="29063" spans="9:52" s="180" customFormat="1" x14ac:dyDescent="0.25">
      <c r="I29063" s="203"/>
      <c r="AZ29063" s="115"/>
    </row>
    <row r="29064" spans="9:52" s="180" customFormat="1" x14ac:dyDescent="0.25">
      <c r="I29064" s="203"/>
      <c r="AZ29064" s="115"/>
    </row>
    <row r="29065" spans="9:52" s="180" customFormat="1" x14ac:dyDescent="0.25">
      <c r="I29065" s="203"/>
      <c r="AZ29065" s="115"/>
    </row>
    <row r="29066" spans="9:52" s="180" customFormat="1" x14ac:dyDescent="0.25">
      <c r="I29066" s="203"/>
      <c r="AZ29066" s="115"/>
    </row>
    <row r="29067" spans="9:52" s="180" customFormat="1" x14ac:dyDescent="0.25">
      <c r="I29067" s="203"/>
      <c r="AZ29067" s="115"/>
    </row>
    <row r="29068" spans="9:52" s="180" customFormat="1" x14ac:dyDescent="0.25">
      <c r="I29068" s="203"/>
      <c r="AZ29068" s="115"/>
    </row>
    <row r="29069" spans="9:52" s="180" customFormat="1" x14ac:dyDescent="0.25">
      <c r="I29069" s="203"/>
      <c r="AZ29069" s="115"/>
    </row>
    <row r="29070" spans="9:52" s="180" customFormat="1" x14ac:dyDescent="0.25">
      <c r="I29070" s="203"/>
      <c r="AZ29070" s="115"/>
    </row>
    <row r="29071" spans="9:52" s="180" customFormat="1" x14ac:dyDescent="0.25">
      <c r="I29071" s="203"/>
      <c r="AZ29071" s="115"/>
    </row>
    <row r="29072" spans="9:52" s="180" customFormat="1" x14ac:dyDescent="0.25">
      <c r="I29072" s="203"/>
      <c r="AZ29072" s="115"/>
    </row>
    <row r="29073" spans="9:52" s="180" customFormat="1" x14ac:dyDescent="0.25">
      <c r="I29073" s="203"/>
      <c r="AZ29073" s="115"/>
    </row>
    <row r="29074" spans="9:52" s="180" customFormat="1" x14ac:dyDescent="0.25">
      <c r="I29074" s="203"/>
      <c r="AZ29074" s="115"/>
    </row>
    <row r="29075" spans="9:52" s="180" customFormat="1" x14ac:dyDescent="0.25">
      <c r="I29075" s="203"/>
      <c r="AZ29075" s="115"/>
    </row>
    <row r="29076" spans="9:52" s="180" customFormat="1" x14ac:dyDescent="0.25">
      <c r="I29076" s="203"/>
      <c r="AZ29076" s="115"/>
    </row>
    <row r="29077" spans="9:52" s="180" customFormat="1" x14ac:dyDescent="0.25">
      <c r="I29077" s="203"/>
      <c r="AZ29077" s="115"/>
    </row>
    <row r="29078" spans="9:52" s="180" customFormat="1" x14ac:dyDescent="0.25">
      <c r="I29078" s="203"/>
      <c r="AZ29078" s="115"/>
    </row>
    <row r="29079" spans="9:52" s="180" customFormat="1" x14ac:dyDescent="0.25">
      <c r="I29079" s="203"/>
      <c r="AZ29079" s="115"/>
    </row>
    <row r="29080" spans="9:52" s="180" customFormat="1" x14ac:dyDescent="0.25">
      <c r="I29080" s="203"/>
      <c r="AZ29080" s="115"/>
    </row>
    <row r="29081" spans="9:52" s="180" customFormat="1" x14ac:dyDescent="0.25">
      <c r="I29081" s="203"/>
      <c r="AZ29081" s="115"/>
    </row>
    <row r="29082" spans="9:52" s="180" customFormat="1" x14ac:dyDescent="0.25">
      <c r="I29082" s="203"/>
      <c r="AZ29082" s="115"/>
    </row>
    <row r="29083" spans="9:52" s="180" customFormat="1" x14ac:dyDescent="0.25">
      <c r="I29083" s="203"/>
      <c r="AZ29083" s="115"/>
    </row>
    <row r="29084" spans="9:52" s="180" customFormat="1" x14ac:dyDescent="0.25">
      <c r="I29084" s="203"/>
      <c r="AZ29084" s="115"/>
    </row>
    <row r="29085" spans="9:52" s="180" customFormat="1" x14ac:dyDescent="0.25">
      <c r="I29085" s="203"/>
      <c r="AZ29085" s="115"/>
    </row>
    <row r="29086" spans="9:52" s="180" customFormat="1" x14ac:dyDescent="0.25">
      <c r="I29086" s="203"/>
      <c r="AZ29086" s="115"/>
    </row>
    <row r="29087" spans="9:52" s="180" customFormat="1" x14ac:dyDescent="0.25">
      <c r="I29087" s="203"/>
      <c r="AZ29087" s="115"/>
    </row>
    <row r="29088" spans="9:52" s="180" customFormat="1" x14ac:dyDescent="0.25">
      <c r="I29088" s="203"/>
      <c r="AZ29088" s="115"/>
    </row>
    <row r="29089" spans="9:52" s="180" customFormat="1" x14ac:dyDescent="0.25">
      <c r="I29089" s="203"/>
      <c r="AZ29089" s="115"/>
    </row>
    <row r="29090" spans="9:52" s="180" customFormat="1" x14ac:dyDescent="0.25">
      <c r="I29090" s="203"/>
      <c r="AZ29090" s="115"/>
    </row>
    <row r="29091" spans="9:52" s="180" customFormat="1" x14ac:dyDescent="0.25">
      <c r="I29091" s="203"/>
      <c r="AZ29091" s="115"/>
    </row>
    <row r="29092" spans="9:52" s="180" customFormat="1" x14ac:dyDescent="0.25">
      <c r="I29092" s="203"/>
      <c r="AZ29092" s="115"/>
    </row>
    <row r="29093" spans="9:52" s="180" customFormat="1" x14ac:dyDescent="0.25">
      <c r="I29093" s="203"/>
      <c r="AZ29093" s="115"/>
    </row>
    <row r="29094" spans="9:52" s="180" customFormat="1" x14ac:dyDescent="0.25">
      <c r="I29094" s="203"/>
      <c r="AZ29094" s="115"/>
    </row>
    <row r="29095" spans="9:52" s="180" customFormat="1" x14ac:dyDescent="0.25">
      <c r="I29095" s="203"/>
      <c r="AZ29095" s="115"/>
    </row>
    <row r="29096" spans="9:52" s="180" customFormat="1" x14ac:dyDescent="0.25">
      <c r="I29096" s="203"/>
      <c r="AZ29096" s="115"/>
    </row>
    <row r="29097" spans="9:52" s="180" customFormat="1" x14ac:dyDescent="0.25">
      <c r="I29097" s="203"/>
      <c r="AZ29097" s="115"/>
    </row>
    <row r="29098" spans="9:52" s="180" customFormat="1" x14ac:dyDescent="0.25">
      <c r="I29098" s="203"/>
      <c r="AZ29098" s="115"/>
    </row>
    <row r="29099" spans="9:52" s="180" customFormat="1" x14ac:dyDescent="0.25">
      <c r="I29099" s="203"/>
      <c r="AZ29099" s="115"/>
    </row>
    <row r="29100" spans="9:52" s="180" customFormat="1" x14ac:dyDescent="0.25">
      <c r="I29100" s="203"/>
      <c r="AZ29100" s="115"/>
    </row>
    <row r="29101" spans="9:52" s="180" customFormat="1" x14ac:dyDescent="0.25">
      <c r="I29101" s="203"/>
      <c r="AZ29101" s="115"/>
    </row>
    <row r="29102" spans="9:52" s="180" customFormat="1" x14ac:dyDescent="0.25">
      <c r="I29102" s="203"/>
      <c r="AZ29102" s="115"/>
    </row>
    <row r="29103" spans="9:52" s="180" customFormat="1" x14ac:dyDescent="0.25">
      <c r="I29103" s="203"/>
      <c r="AZ29103" s="115"/>
    </row>
    <row r="29104" spans="9:52" s="180" customFormat="1" x14ac:dyDescent="0.25">
      <c r="I29104" s="203"/>
      <c r="AZ29104" s="115"/>
    </row>
    <row r="29105" spans="9:52" s="180" customFormat="1" x14ac:dyDescent="0.25">
      <c r="I29105" s="203"/>
      <c r="AZ29105" s="115"/>
    </row>
    <row r="29106" spans="9:52" s="180" customFormat="1" x14ac:dyDescent="0.25">
      <c r="I29106" s="203"/>
      <c r="AZ29106" s="115"/>
    </row>
    <row r="29107" spans="9:52" s="180" customFormat="1" x14ac:dyDescent="0.25">
      <c r="I29107" s="203"/>
      <c r="AZ29107" s="115"/>
    </row>
    <row r="29108" spans="9:52" s="180" customFormat="1" x14ac:dyDescent="0.25">
      <c r="I29108" s="203"/>
      <c r="AZ29108" s="115"/>
    </row>
    <row r="29109" spans="9:52" s="180" customFormat="1" x14ac:dyDescent="0.25">
      <c r="I29109" s="203"/>
      <c r="AZ29109" s="115"/>
    </row>
    <row r="29110" spans="9:52" s="180" customFormat="1" x14ac:dyDescent="0.25">
      <c r="I29110" s="203"/>
      <c r="AZ29110" s="115"/>
    </row>
    <row r="29111" spans="9:52" s="180" customFormat="1" x14ac:dyDescent="0.25">
      <c r="I29111" s="203"/>
      <c r="AZ29111" s="115"/>
    </row>
    <row r="29112" spans="9:52" s="180" customFormat="1" x14ac:dyDescent="0.25">
      <c r="I29112" s="203"/>
      <c r="AZ29112" s="115"/>
    </row>
    <row r="29113" spans="9:52" s="180" customFormat="1" x14ac:dyDescent="0.25">
      <c r="I29113" s="203"/>
      <c r="AZ29113" s="115"/>
    </row>
    <row r="29114" spans="9:52" s="180" customFormat="1" x14ac:dyDescent="0.25">
      <c r="I29114" s="203"/>
      <c r="AZ29114" s="115"/>
    </row>
    <row r="29115" spans="9:52" s="180" customFormat="1" x14ac:dyDescent="0.25">
      <c r="I29115" s="203"/>
      <c r="AZ29115" s="115"/>
    </row>
    <row r="29116" spans="9:52" s="180" customFormat="1" x14ac:dyDescent="0.25">
      <c r="I29116" s="203"/>
      <c r="AZ29116" s="115"/>
    </row>
    <row r="29117" spans="9:52" s="180" customFormat="1" x14ac:dyDescent="0.25">
      <c r="I29117" s="203"/>
      <c r="AZ29117" s="115"/>
    </row>
    <row r="29118" spans="9:52" s="180" customFormat="1" x14ac:dyDescent="0.25">
      <c r="I29118" s="203"/>
      <c r="AZ29118" s="115"/>
    </row>
    <row r="29119" spans="9:52" s="180" customFormat="1" x14ac:dyDescent="0.25">
      <c r="I29119" s="203"/>
      <c r="AZ29119" s="115"/>
    </row>
    <row r="29120" spans="9:52" s="180" customFormat="1" x14ac:dyDescent="0.25">
      <c r="I29120" s="203"/>
      <c r="AZ29120" s="115"/>
    </row>
    <row r="29121" spans="9:52" s="180" customFormat="1" x14ac:dyDescent="0.25">
      <c r="I29121" s="203"/>
      <c r="AZ29121" s="115"/>
    </row>
    <row r="29122" spans="9:52" s="180" customFormat="1" x14ac:dyDescent="0.25">
      <c r="I29122" s="203"/>
      <c r="AZ29122" s="115"/>
    </row>
    <row r="29123" spans="9:52" s="180" customFormat="1" x14ac:dyDescent="0.25">
      <c r="I29123" s="203"/>
      <c r="AZ29123" s="115"/>
    </row>
    <row r="29124" spans="9:52" s="180" customFormat="1" x14ac:dyDescent="0.25">
      <c r="I29124" s="203"/>
      <c r="AZ29124" s="115"/>
    </row>
    <row r="29125" spans="9:52" s="180" customFormat="1" x14ac:dyDescent="0.25">
      <c r="I29125" s="203"/>
      <c r="AZ29125" s="115"/>
    </row>
    <row r="29126" spans="9:52" s="180" customFormat="1" x14ac:dyDescent="0.25">
      <c r="I29126" s="203"/>
      <c r="AZ29126" s="115"/>
    </row>
    <row r="29127" spans="9:52" s="180" customFormat="1" x14ac:dyDescent="0.25">
      <c r="I29127" s="203"/>
      <c r="AZ29127" s="115"/>
    </row>
    <row r="29128" spans="9:52" s="180" customFormat="1" x14ac:dyDescent="0.25">
      <c r="I29128" s="203"/>
      <c r="AZ29128" s="115"/>
    </row>
    <row r="29129" spans="9:52" s="180" customFormat="1" x14ac:dyDescent="0.25">
      <c r="I29129" s="203"/>
      <c r="AZ29129" s="115"/>
    </row>
    <row r="29130" spans="9:52" s="180" customFormat="1" x14ac:dyDescent="0.25">
      <c r="I29130" s="203"/>
      <c r="AZ29130" s="115"/>
    </row>
    <row r="29131" spans="9:52" s="180" customFormat="1" x14ac:dyDescent="0.25">
      <c r="I29131" s="203"/>
      <c r="AZ29131" s="115"/>
    </row>
    <row r="29132" spans="9:52" s="180" customFormat="1" x14ac:dyDescent="0.25">
      <c r="I29132" s="203"/>
      <c r="AZ29132" s="115"/>
    </row>
    <row r="29133" spans="9:52" s="180" customFormat="1" x14ac:dyDescent="0.25">
      <c r="I29133" s="203"/>
      <c r="AZ29133" s="115"/>
    </row>
    <row r="29134" spans="9:52" s="180" customFormat="1" x14ac:dyDescent="0.25">
      <c r="I29134" s="203"/>
      <c r="AZ29134" s="115"/>
    </row>
    <row r="29135" spans="9:52" s="180" customFormat="1" x14ac:dyDescent="0.25">
      <c r="I29135" s="203"/>
      <c r="AZ29135" s="115"/>
    </row>
    <row r="29136" spans="9:52" s="180" customFormat="1" x14ac:dyDescent="0.25">
      <c r="I29136" s="203"/>
      <c r="AZ29136" s="115"/>
    </row>
    <row r="29137" spans="9:52" s="180" customFormat="1" x14ac:dyDescent="0.25">
      <c r="I29137" s="203"/>
      <c r="AZ29137" s="115"/>
    </row>
    <row r="29138" spans="9:52" s="180" customFormat="1" x14ac:dyDescent="0.25">
      <c r="I29138" s="203"/>
      <c r="AZ29138" s="115"/>
    </row>
    <row r="29139" spans="9:52" s="180" customFormat="1" x14ac:dyDescent="0.25">
      <c r="I29139" s="203"/>
      <c r="AZ29139" s="115"/>
    </row>
    <row r="29140" spans="9:52" s="180" customFormat="1" x14ac:dyDescent="0.25">
      <c r="I29140" s="203"/>
      <c r="AZ29140" s="115"/>
    </row>
    <row r="29141" spans="9:52" s="180" customFormat="1" x14ac:dyDescent="0.25">
      <c r="I29141" s="203"/>
      <c r="AZ29141" s="115"/>
    </row>
    <row r="29142" spans="9:52" s="180" customFormat="1" x14ac:dyDescent="0.25">
      <c r="I29142" s="203"/>
      <c r="AZ29142" s="115"/>
    </row>
    <row r="29143" spans="9:52" s="180" customFormat="1" x14ac:dyDescent="0.25">
      <c r="I29143" s="203"/>
      <c r="AZ29143" s="115"/>
    </row>
    <row r="29144" spans="9:52" s="180" customFormat="1" x14ac:dyDescent="0.25">
      <c r="I29144" s="203"/>
      <c r="AZ29144" s="115"/>
    </row>
    <row r="29145" spans="9:52" s="180" customFormat="1" x14ac:dyDescent="0.25">
      <c r="I29145" s="203"/>
      <c r="AZ29145" s="115"/>
    </row>
    <row r="29146" spans="9:52" s="180" customFormat="1" x14ac:dyDescent="0.25">
      <c r="I29146" s="203"/>
      <c r="AZ29146" s="115"/>
    </row>
    <row r="29147" spans="9:52" s="180" customFormat="1" x14ac:dyDescent="0.25">
      <c r="I29147" s="203"/>
      <c r="AZ29147" s="115"/>
    </row>
    <row r="29148" spans="9:52" s="180" customFormat="1" x14ac:dyDescent="0.25">
      <c r="I29148" s="203"/>
      <c r="AZ29148" s="115"/>
    </row>
    <row r="29149" spans="9:52" s="180" customFormat="1" x14ac:dyDescent="0.25">
      <c r="I29149" s="203"/>
      <c r="AZ29149" s="115"/>
    </row>
    <row r="29150" spans="9:52" s="180" customFormat="1" x14ac:dyDescent="0.25">
      <c r="I29150" s="203"/>
      <c r="AZ29150" s="115"/>
    </row>
    <row r="29151" spans="9:52" s="180" customFormat="1" x14ac:dyDescent="0.25">
      <c r="I29151" s="203"/>
      <c r="AZ29151" s="115"/>
    </row>
    <row r="29152" spans="9:52" s="180" customFormat="1" x14ac:dyDescent="0.25">
      <c r="I29152" s="203"/>
      <c r="AZ29152" s="115"/>
    </row>
    <row r="29153" spans="9:52" s="180" customFormat="1" x14ac:dyDescent="0.25">
      <c r="I29153" s="203"/>
      <c r="AZ29153" s="115"/>
    </row>
    <row r="29154" spans="9:52" s="180" customFormat="1" x14ac:dyDescent="0.25">
      <c r="I29154" s="203"/>
      <c r="AZ29154" s="115"/>
    </row>
    <row r="29155" spans="9:52" s="180" customFormat="1" x14ac:dyDescent="0.25">
      <c r="I29155" s="203"/>
      <c r="AZ29155" s="115"/>
    </row>
    <row r="29156" spans="9:52" s="180" customFormat="1" x14ac:dyDescent="0.25">
      <c r="I29156" s="203"/>
      <c r="AZ29156" s="115"/>
    </row>
    <row r="29157" spans="9:52" s="180" customFormat="1" x14ac:dyDescent="0.25">
      <c r="I29157" s="203"/>
      <c r="AZ29157" s="115"/>
    </row>
    <row r="29158" spans="9:52" s="180" customFormat="1" x14ac:dyDescent="0.25">
      <c r="I29158" s="203"/>
      <c r="AZ29158" s="115"/>
    </row>
    <row r="29159" spans="9:52" s="180" customFormat="1" x14ac:dyDescent="0.25">
      <c r="I29159" s="203"/>
      <c r="AZ29159" s="115"/>
    </row>
    <row r="29160" spans="9:52" s="180" customFormat="1" x14ac:dyDescent="0.25">
      <c r="I29160" s="203"/>
      <c r="AZ29160" s="115"/>
    </row>
    <row r="29161" spans="9:52" s="180" customFormat="1" x14ac:dyDescent="0.25">
      <c r="I29161" s="203"/>
      <c r="AZ29161" s="115"/>
    </row>
    <row r="29162" spans="9:52" s="180" customFormat="1" x14ac:dyDescent="0.25">
      <c r="I29162" s="203"/>
      <c r="AZ29162" s="115"/>
    </row>
    <row r="29163" spans="9:52" s="180" customFormat="1" x14ac:dyDescent="0.25">
      <c r="I29163" s="203"/>
      <c r="AZ29163" s="115"/>
    </row>
    <row r="29164" spans="9:52" s="180" customFormat="1" x14ac:dyDescent="0.25">
      <c r="I29164" s="203"/>
      <c r="AZ29164" s="115"/>
    </row>
    <row r="29165" spans="9:52" s="180" customFormat="1" x14ac:dyDescent="0.25">
      <c r="I29165" s="203"/>
      <c r="AZ29165" s="115"/>
    </row>
    <row r="29166" spans="9:52" s="180" customFormat="1" x14ac:dyDescent="0.25">
      <c r="I29166" s="203"/>
      <c r="AZ29166" s="115"/>
    </row>
    <row r="29167" spans="9:52" s="180" customFormat="1" x14ac:dyDescent="0.25">
      <c r="I29167" s="203"/>
      <c r="AZ29167" s="115"/>
    </row>
    <row r="29168" spans="9:52" s="180" customFormat="1" x14ac:dyDescent="0.25">
      <c r="I29168" s="203"/>
      <c r="AZ29168" s="115"/>
    </row>
    <row r="29169" spans="9:52" s="180" customFormat="1" x14ac:dyDescent="0.25">
      <c r="I29169" s="203"/>
      <c r="AZ29169" s="115"/>
    </row>
    <row r="29170" spans="9:52" s="180" customFormat="1" x14ac:dyDescent="0.25">
      <c r="I29170" s="203"/>
      <c r="AZ29170" s="115"/>
    </row>
    <row r="29171" spans="9:52" s="180" customFormat="1" x14ac:dyDescent="0.25">
      <c r="I29171" s="203"/>
      <c r="AZ29171" s="115"/>
    </row>
    <row r="29172" spans="9:52" s="180" customFormat="1" x14ac:dyDescent="0.25">
      <c r="I29172" s="203"/>
      <c r="AZ29172" s="115"/>
    </row>
    <row r="29173" spans="9:52" s="180" customFormat="1" x14ac:dyDescent="0.25">
      <c r="I29173" s="203"/>
      <c r="AZ29173" s="115"/>
    </row>
    <row r="29174" spans="9:52" s="180" customFormat="1" x14ac:dyDescent="0.25">
      <c r="I29174" s="203"/>
      <c r="AZ29174" s="115"/>
    </row>
    <row r="29175" spans="9:52" s="180" customFormat="1" x14ac:dyDescent="0.25">
      <c r="I29175" s="203"/>
      <c r="AZ29175" s="115"/>
    </row>
    <row r="29176" spans="9:52" s="180" customFormat="1" x14ac:dyDescent="0.25">
      <c r="I29176" s="203"/>
      <c r="AZ29176" s="115"/>
    </row>
    <row r="29177" spans="9:52" s="180" customFormat="1" x14ac:dyDescent="0.25">
      <c r="I29177" s="203"/>
      <c r="AZ29177" s="115"/>
    </row>
    <row r="29178" spans="9:52" s="180" customFormat="1" x14ac:dyDescent="0.25">
      <c r="I29178" s="203"/>
      <c r="AZ29178" s="115"/>
    </row>
    <row r="29179" spans="9:52" s="180" customFormat="1" x14ac:dyDescent="0.25">
      <c r="I29179" s="203"/>
      <c r="AZ29179" s="115"/>
    </row>
    <row r="29180" spans="9:52" s="180" customFormat="1" x14ac:dyDescent="0.25">
      <c r="I29180" s="203"/>
      <c r="AZ29180" s="115"/>
    </row>
    <row r="29181" spans="9:52" s="180" customFormat="1" x14ac:dyDescent="0.25">
      <c r="I29181" s="203"/>
      <c r="AZ29181" s="115"/>
    </row>
    <row r="29182" spans="9:52" s="180" customFormat="1" x14ac:dyDescent="0.25">
      <c r="I29182" s="203"/>
      <c r="AZ29182" s="115"/>
    </row>
    <row r="29183" spans="9:52" s="180" customFormat="1" x14ac:dyDescent="0.25">
      <c r="I29183" s="203"/>
      <c r="AZ29183" s="115"/>
    </row>
    <row r="29184" spans="9:52" s="180" customFormat="1" x14ac:dyDescent="0.25">
      <c r="I29184" s="203"/>
      <c r="AZ29184" s="115"/>
    </row>
    <row r="29185" spans="9:52" s="180" customFormat="1" x14ac:dyDescent="0.25">
      <c r="I29185" s="203"/>
      <c r="AZ29185" s="115"/>
    </row>
    <row r="29186" spans="9:52" s="180" customFormat="1" x14ac:dyDescent="0.25">
      <c r="I29186" s="203"/>
      <c r="AZ29186" s="115"/>
    </row>
    <row r="29187" spans="9:52" s="180" customFormat="1" x14ac:dyDescent="0.25">
      <c r="I29187" s="203"/>
      <c r="AZ29187" s="115"/>
    </row>
    <row r="29188" spans="9:52" s="180" customFormat="1" x14ac:dyDescent="0.25">
      <c r="I29188" s="203"/>
      <c r="AZ29188" s="115"/>
    </row>
    <row r="29189" spans="9:52" s="180" customFormat="1" x14ac:dyDescent="0.25">
      <c r="I29189" s="203"/>
      <c r="AZ29189" s="115"/>
    </row>
    <row r="29190" spans="9:52" s="180" customFormat="1" x14ac:dyDescent="0.25">
      <c r="I29190" s="203"/>
      <c r="AZ29190" s="115"/>
    </row>
    <row r="29191" spans="9:52" s="180" customFormat="1" x14ac:dyDescent="0.25">
      <c r="I29191" s="203"/>
      <c r="AZ29191" s="115"/>
    </row>
    <row r="29192" spans="9:52" s="180" customFormat="1" x14ac:dyDescent="0.25">
      <c r="I29192" s="203"/>
      <c r="AZ29192" s="115"/>
    </row>
    <row r="29193" spans="9:52" s="180" customFormat="1" x14ac:dyDescent="0.25">
      <c r="I29193" s="203"/>
      <c r="AZ29193" s="115"/>
    </row>
    <row r="29194" spans="9:52" s="180" customFormat="1" x14ac:dyDescent="0.25">
      <c r="I29194" s="203"/>
      <c r="AZ29194" s="115"/>
    </row>
    <row r="29195" spans="9:52" s="180" customFormat="1" x14ac:dyDescent="0.25">
      <c r="I29195" s="203"/>
      <c r="AZ29195" s="115"/>
    </row>
    <row r="29196" spans="9:52" s="180" customFormat="1" x14ac:dyDescent="0.25">
      <c r="I29196" s="203"/>
      <c r="AZ29196" s="115"/>
    </row>
    <row r="29197" spans="9:52" s="180" customFormat="1" x14ac:dyDescent="0.25">
      <c r="I29197" s="203"/>
      <c r="AZ29197" s="115"/>
    </row>
    <row r="29198" spans="9:52" s="180" customFormat="1" x14ac:dyDescent="0.25">
      <c r="I29198" s="203"/>
      <c r="AZ29198" s="115"/>
    </row>
    <row r="29199" spans="9:52" s="180" customFormat="1" x14ac:dyDescent="0.25">
      <c r="I29199" s="203"/>
      <c r="AZ29199" s="115"/>
    </row>
    <row r="29200" spans="9:52" s="180" customFormat="1" x14ac:dyDescent="0.25">
      <c r="I29200" s="203"/>
      <c r="AZ29200" s="115"/>
    </row>
    <row r="29201" spans="9:52" s="180" customFormat="1" x14ac:dyDescent="0.25">
      <c r="I29201" s="203"/>
      <c r="AZ29201" s="115"/>
    </row>
    <row r="29202" spans="9:52" s="180" customFormat="1" x14ac:dyDescent="0.25">
      <c r="I29202" s="203"/>
      <c r="AZ29202" s="115"/>
    </row>
    <row r="29203" spans="9:52" s="180" customFormat="1" x14ac:dyDescent="0.25">
      <c r="I29203" s="203"/>
      <c r="AZ29203" s="115"/>
    </row>
    <row r="29204" spans="9:52" s="180" customFormat="1" x14ac:dyDescent="0.25">
      <c r="I29204" s="203"/>
      <c r="AZ29204" s="115"/>
    </row>
    <row r="29205" spans="9:52" s="180" customFormat="1" x14ac:dyDescent="0.25">
      <c r="I29205" s="203"/>
      <c r="AZ29205" s="115"/>
    </row>
    <row r="29206" spans="9:52" s="180" customFormat="1" x14ac:dyDescent="0.25">
      <c r="I29206" s="203"/>
      <c r="AZ29206" s="115"/>
    </row>
    <row r="29207" spans="9:52" s="180" customFormat="1" x14ac:dyDescent="0.25">
      <c r="I29207" s="203"/>
      <c r="AZ29207" s="115"/>
    </row>
    <row r="29208" spans="9:52" s="180" customFormat="1" x14ac:dyDescent="0.25">
      <c r="I29208" s="203"/>
      <c r="AZ29208" s="115"/>
    </row>
    <row r="29209" spans="9:52" s="180" customFormat="1" x14ac:dyDescent="0.25">
      <c r="I29209" s="203"/>
      <c r="AZ29209" s="115"/>
    </row>
    <row r="29210" spans="9:52" s="180" customFormat="1" x14ac:dyDescent="0.25">
      <c r="I29210" s="203"/>
      <c r="AZ29210" s="115"/>
    </row>
    <row r="29211" spans="9:52" s="180" customFormat="1" x14ac:dyDescent="0.25">
      <c r="I29211" s="203"/>
      <c r="AZ29211" s="115"/>
    </row>
    <row r="29212" spans="9:52" s="180" customFormat="1" x14ac:dyDescent="0.25">
      <c r="I29212" s="203"/>
      <c r="AZ29212" s="115"/>
    </row>
    <row r="29213" spans="9:52" s="180" customFormat="1" x14ac:dyDescent="0.25">
      <c r="I29213" s="203"/>
      <c r="AZ29213" s="115"/>
    </row>
    <row r="29214" spans="9:52" s="180" customFormat="1" x14ac:dyDescent="0.25">
      <c r="I29214" s="203"/>
      <c r="AZ29214" s="115"/>
    </row>
    <row r="29215" spans="9:52" s="180" customFormat="1" x14ac:dyDescent="0.25">
      <c r="I29215" s="203"/>
      <c r="AZ29215" s="115"/>
    </row>
    <row r="29216" spans="9:52" s="180" customFormat="1" x14ac:dyDescent="0.25">
      <c r="I29216" s="203"/>
      <c r="AZ29216" s="115"/>
    </row>
    <row r="29217" spans="9:52" s="180" customFormat="1" x14ac:dyDescent="0.25">
      <c r="I29217" s="203"/>
      <c r="AZ29217" s="115"/>
    </row>
    <row r="29218" spans="9:52" s="180" customFormat="1" x14ac:dyDescent="0.25">
      <c r="I29218" s="203"/>
      <c r="AZ29218" s="115"/>
    </row>
    <row r="29219" spans="9:52" s="180" customFormat="1" x14ac:dyDescent="0.25">
      <c r="I29219" s="203"/>
      <c r="AZ29219" s="115"/>
    </row>
    <row r="29220" spans="9:52" s="180" customFormat="1" x14ac:dyDescent="0.25">
      <c r="I29220" s="203"/>
      <c r="AZ29220" s="115"/>
    </row>
    <row r="29221" spans="9:52" s="180" customFormat="1" x14ac:dyDescent="0.25">
      <c r="I29221" s="203"/>
      <c r="AZ29221" s="115"/>
    </row>
    <row r="29222" spans="9:52" s="180" customFormat="1" x14ac:dyDescent="0.25">
      <c r="I29222" s="203"/>
      <c r="AZ29222" s="115"/>
    </row>
    <row r="29223" spans="9:52" s="180" customFormat="1" x14ac:dyDescent="0.25">
      <c r="I29223" s="203"/>
      <c r="AZ29223" s="115"/>
    </row>
    <row r="29224" spans="9:52" s="180" customFormat="1" x14ac:dyDescent="0.25">
      <c r="I29224" s="203"/>
      <c r="AZ29224" s="115"/>
    </row>
    <row r="29225" spans="9:52" s="180" customFormat="1" x14ac:dyDescent="0.25">
      <c r="I29225" s="203"/>
      <c r="AZ29225" s="115"/>
    </row>
    <row r="29226" spans="9:52" s="180" customFormat="1" x14ac:dyDescent="0.25">
      <c r="I29226" s="203"/>
      <c r="AZ29226" s="115"/>
    </row>
    <row r="29227" spans="9:52" s="180" customFormat="1" x14ac:dyDescent="0.25">
      <c r="I29227" s="203"/>
      <c r="AZ29227" s="115"/>
    </row>
    <row r="29228" spans="9:52" s="180" customFormat="1" x14ac:dyDescent="0.25">
      <c r="I29228" s="203"/>
      <c r="AZ29228" s="115"/>
    </row>
    <row r="29229" spans="9:52" s="180" customFormat="1" x14ac:dyDescent="0.25">
      <c r="I29229" s="203"/>
      <c r="AZ29229" s="115"/>
    </row>
    <row r="29230" spans="9:52" s="180" customFormat="1" x14ac:dyDescent="0.25">
      <c r="I29230" s="203"/>
      <c r="AZ29230" s="115"/>
    </row>
    <row r="29231" spans="9:52" s="180" customFormat="1" x14ac:dyDescent="0.25">
      <c r="I29231" s="203"/>
      <c r="AZ29231" s="115"/>
    </row>
    <row r="29232" spans="9:52" s="180" customFormat="1" x14ac:dyDescent="0.25">
      <c r="I29232" s="203"/>
      <c r="AZ29232" s="115"/>
    </row>
    <row r="29233" spans="9:52" s="180" customFormat="1" x14ac:dyDescent="0.25">
      <c r="I29233" s="203"/>
      <c r="AZ29233" s="115"/>
    </row>
    <row r="29234" spans="9:52" s="180" customFormat="1" x14ac:dyDescent="0.25">
      <c r="I29234" s="203"/>
      <c r="AZ29234" s="115"/>
    </row>
    <row r="29235" spans="9:52" s="180" customFormat="1" x14ac:dyDescent="0.25">
      <c r="I29235" s="203"/>
      <c r="AZ29235" s="115"/>
    </row>
    <row r="29236" spans="9:52" s="180" customFormat="1" x14ac:dyDescent="0.25">
      <c r="I29236" s="203"/>
      <c r="AZ29236" s="115"/>
    </row>
    <row r="29237" spans="9:52" s="180" customFormat="1" x14ac:dyDescent="0.25">
      <c r="I29237" s="203"/>
      <c r="AZ29237" s="115"/>
    </row>
    <row r="29238" spans="9:52" s="180" customFormat="1" x14ac:dyDescent="0.25">
      <c r="I29238" s="203"/>
      <c r="AZ29238" s="115"/>
    </row>
    <row r="29239" spans="9:52" s="180" customFormat="1" x14ac:dyDescent="0.25">
      <c r="I29239" s="203"/>
      <c r="AZ29239" s="115"/>
    </row>
    <row r="29240" spans="9:52" s="180" customFormat="1" x14ac:dyDescent="0.25">
      <c r="I29240" s="203"/>
      <c r="AZ29240" s="115"/>
    </row>
    <row r="29241" spans="9:52" s="180" customFormat="1" x14ac:dyDescent="0.25">
      <c r="I29241" s="203"/>
      <c r="AZ29241" s="115"/>
    </row>
    <row r="29242" spans="9:52" s="180" customFormat="1" x14ac:dyDescent="0.25">
      <c r="I29242" s="203"/>
      <c r="AZ29242" s="115"/>
    </row>
    <row r="29243" spans="9:52" s="180" customFormat="1" x14ac:dyDescent="0.25">
      <c r="I29243" s="203"/>
      <c r="AZ29243" s="115"/>
    </row>
    <row r="29244" spans="9:52" s="180" customFormat="1" x14ac:dyDescent="0.25">
      <c r="I29244" s="203"/>
      <c r="AZ29244" s="115"/>
    </row>
    <row r="29245" spans="9:52" s="180" customFormat="1" x14ac:dyDescent="0.25">
      <c r="I29245" s="203"/>
      <c r="AZ29245" s="115"/>
    </row>
    <row r="29246" spans="9:52" s="180" customFormat="1" x14ac:dyDescent="0.25">
      <c r="I29246" s="203"/>
      <c r="AZ29246" s="115"/>
    </row>
    <row r="29247" spans="9:52" s="180" customFormat="1" x14ac:dyDescent="0.25">
      <c r="I29247" s="203"/>
      <c r="AZ29247" s="115"/>
    </row>
    <row r="29248" spans="9:52" s="180" customFormat="1" x14ac:dyDescent="0.25">
      <c r="I29248" s="203"/>
      <c r="AZ29248" s="115"/>
    </row>
    <row r="29249" spans="9:52" s="180" customFormat="1" x14ac:dyDescent="0.25">
      <c r="I29249" s="203"/>
      <c r="AZ29249" s="115"/>
    </row>
    <row r="29250" spans="9:52" s="180" customFormat="1" x14ac:dyDescent="0.25">
      <c r="I29250" s="203"/>
      <c r="AZ29250" s="115"/>
    </row>
    <row r="29251" spans="9:52" s="180" customFormat="1" x14ac:dyDescent="0.25">
      <c r="I29251" s="203"/>
      <c r="AZ29251" s="115"/>
    </row>
    <row r="29252" spans="9:52" s="180" customFormat="1" x14ac:dyDescent="0.25">
      <c r="I29252" s="203"/>
      <c r="AZ29252" s="115"/>
    </row>
    <row r="29253" spans="9:52" s="180" customFormat="1" x14ac:dyDescent="0.25">
      <c r="I29253" s="203"/>
      <c r="AZ29253" s="115"/>
    </row>
    <row r="29254" spans="9:52" s="180" customFormat="1" x14ac:dyDescent="0.25">
      <c r="I29254" s="203"/>
      <c r="AZ29254" s="115"/>
    </row>
    <row r="29255" spans="9:52" s="180" customFormat="1" x14ac:dyDescent="0.25">
      <c r="I29255" s="203"/>
      <c r="AZ29255" s="115"/>
    </row>
    <row r="29256" spans="9:52" s="180" customFormat="1" x14ac:dyDescent="0.25">
      <c r="I29256" s="203"/>
      <c r="AZ29256" s="115"/>
    </row>
    <row r="29257" spans="9:52" s="180" customFormat="1" x14ac:dyDescent="0.25">
      <c r="I29257" s="203"/>
      <c r="AZ29257" s="115"/>
    </row>
    <row r="29258" spans="9:52" s="180" customFormat="1" x14ac:dyDescent="0.25">
      <c r="I29258" s="203"/>
      <c r="AZ29258" s="115"/>
    </row>
    <row r="29259" spans="9:52" s="180" customFormat="1" x14ac:dyDescent="0.25">
      <c r="I29259" s="203"/>
      <c r="AZ29259" s="115"/>
    </row>
    <row r="29260" spans="9:52" s="180" customFormat="1" x14ac:dyDescent="0.25">
      <c r="I29260" s="203"/>
      <c r="AZ29260" s="115"/>
    </row>
    <row r="29261" spans="9:52" s="180" customFormat="1" x14ac:dyDescent="0.25">
      <c r="I29261" s="203"/>
      <c r="AZ29261" s="115"/>
    </row>
    <row r="29262" spans="9:52" s="180" customFormat="1" x14ac:dyDescent="0.25">
      <c r="I29262" s="203"/>
      <c r="AZ29262" s="115"/>
    </row>
    <row r="29263" spans="9:52" s="180" customFormat="1" x14ac:dyDescent="0.25">
      <c r="I29263" s="203"/>
      <c r="AZ29263" s="115"/>
    </row>
    <row r="29264" spans="9:52" s="180" customFormat="1" x14ac:dyDescent="0.25">
      <c r="I29264" s="203"/>
      <c r="AZ29264" s="115"/>
    </row>
    <row r="29265" spans="9:52" s="180" customFormat="1" x14ac:dyDescent="0.25">
      <c r="I29265" s="203"/>
      <c r="AZ29265" s="115"/>
    </row>
    <row r="29266" spans="9:52" s="180" customFormat="1" x14ac:dyDescent="0.25">
      <c r="I29266" s="203"/>
      <c r="AZ29266" s="115"/>
    </row>
    <row r="29267" spans="9:52" s="180" customFormat="1" x14ac:dyDescent="0.25">
      <c r="I29267" s="203"/>
      <c r="AZ29267" s="115"/>
    </row>
    <row r="29268" spans="9:52" s="180" customFormat="1" x14ac:dyDescent="0.25">
      <c r="I29268" s="203"/>
      <c r="AZ29268" s="115"/>
    </row>
    <row r="29269" spans="9:52" s="180" customFormat="1" x14ac:dyDescent="0.25">
      <c r="I29269" s="203"/>
      <c r="AZ29269" s="115"/>
    </row>
    <row r="29270" spans="9:52" s="180" customFormat="1" x14ac:dyDescent="0.25">
      <c r="I29270" s="203"/>
      <c r="AZ29270" s="115"/>
    </row>
    <row r="29271" spans="9:52" s="180" customFormat="1" x14ac:dyDescent="0.25">
      <c r="I29271" s="203"/>
      <c r="AZ29271" s="115"/>
    </row>
    <row r="29272" spans="9:52" s="180" customFormat="1" x14ac:dyDescent="0.25">
      <c r="I29272" s="203"/>
      <c r="AZ29272" s="115"/>
    </row>
    <row r="29273" spans="9:52" s="180" customFormat="1" x14ac:dyDescent="0.25">
      <c r="I29273" s="203"/>
      <c r="AZ29273" s="115"/>
    </row>
    <row r="29274" spans="9:52" s="180" customFormat="1" x14ac:dyDescent="0.25">
      <c r="I29274" s="203"/>
      <c r="AZ29274" s="115"/>
    </row>
    <row r="29275" spans="9:52" s="180" customFormat="1" x14ac:dyDescent="0.25">
      <c r="I29275" s="203"/>
      <c r="AZ29275" s="115"/>
    </row>
    <row r="29276" spans="9:52" s="180" customFormat="1" x14ac:dyDescent="0.25">
      <c r="I29276" s="203"/>
      <c r="AZ29276" s="115"/>
    </row>
    <row r="29277" spans="9:52" s="180" customFormat="1" x14ac:dyDescent="0.25">
      <c r="I29277" s="203"/>
      <c r="AZ29277" s="115"/>
    </row>
    <row r="29278" spans="9:52" s="180" customFormat="1" x14ac:dyDescent="0.25">
      <c r="I29278" s="203"/>
      <c r="AZ29278" s="115"/>
    </row>
    <row r="29279" spans="9:52" s="180" customFormat="1" x14ac:dyDescent="0.25">
      <c r="I29279" s="203"/>
      <c r="AZ29279" s="115"/>
    </row>
    <row r="29280" spans="9:52" s="180" customFormat="1" x14ac:dyDescent="0.25">
      <c r="I29280" s="203"/>
      <c r="AZ29280" s="115"/>
    </row>
    <row r="29281" spans="9:52" s="180" customFormat="1" x14ac:dyDescent="0.25">
      <c r="I29281" s="203"/>
      <c r="AZ29281" s="115"/>
    </row>
    <row r="29282" spans="9:52" s="180" customFormat="1" x14ac:dyDescent="0.25">
      <c r="I29282" s="203"/>
      <c r="AZ29282" s="115"/>
    </row>
    <row r="29283" spans="9:52" s="180" customFormat="1" x14ac:dyDescent="0.25">
      <c r="I29283" s="203"/>
      <c r="AZ29283" s="115"/>
    </row>
    <row r="29284" spans="9:52" s="180" customFormat="1" x14ac:dyDescent="0.25">
      <c r="I29284" s="203"/>
      <c r="AZ29284" s="115"/>
    </row>
    <row r="29285" spans="9:52" s="180" customFormat="1" x14ac:dyDescent="0.25">
      <c r="I29285" s="203"/>
      <c r="AZ29285" s="115"/>
    </row>
    <row r="29286" spans="9:52" s="180" customFormat="1" x14ac:dyDescent="0.25">
      <c r="I29286" s="203"/>
      <c r="AZ29286" s="115"/>
    </row>
    <row r="29287" spans="9:52" s="180" customFormat="1" x14ac:dyDescent="0.25">
      <c r="I29287" s="203"/>
      <c r="AZ29287" s="115"/>
    </row>
    <row r="29288" spans="9:52" s="180" customFormat="1" x14ac:dyDescent="0.25">
      <c r="I29288" s="203"/>
      <c r="AZ29288" s="115"/>
    </row>
    <row r="29289" spans="9:52" s="180" customFormat="1" x14ac:dyDescent="0.25">
      <c r="I29289" s="203"/>
      <c r="AZ29289" s="115"/>
    </row>
    <row r="29290" spans="9:52" s="180" customFormat="1" x14ac:dyDescent="0.25">
      <c r="I29290" s="203"/>
      <c r="AZ29290" s="115"/>
    </row>
    <row r="29291" spans="9:52" s="180" customFormat="1" x14ac:dyDescent="0.25">
      <c r="I29291" s="203"/>
      <c r="AZ29291" s="115"/>
    </row>
    <row r="29292" spans="9:52" s="180" customFormat="1" x14ac:dyDescent="0.25">
      <c r="I29292" s="203"/>
      <c r="AZ29292" s="115"/>
    </row>
    <row r="29293" spans="9:52" s="180" customFormat="1" x14ac:dyDescent="0.25">
      <c r="I29293" s="203"/>
      <c r="AZ29293" s="115"/>
    </row>
    <row r="29294" spans="9:52" s="180" customFormat="1" x14ac:dyDescent="0.25">
      <c r="I29294" s="203"/>
      <c r="AZ29294" s="115"/>
    </row>
    <row r="29295" spans="9:52" s="180" customFormat="1" x14ac:dyDescent="0.25">
      <c r="I29295" s="203"/>
      <c r="AZ29295" s="115"/>
    </row>
    <row r="29296" spans="9:52" s="180" customFormat="1" x14ac:dyDescent="0.25">
      <c r="I29296" s="203"/>
      <c r="AZ29296" s="115"/>
    </row>
    <row r="29297" spans="9:52" s="180" customFormat="1" x14ac:dyDescent="0.25">
      <c r="I29297" s="203"/>
      <c r="AZ29297" s="115"/>
    </row>
    <row r="29298" spans="9:52" s="180" customFormat="1" x14ac:dyDescent="0.25">
      <c r="I29298" s="203"/>
      <c r="AZ29298" s="115"/>
    </row>
    <row r="29299" spans="9:52" s="180" customFormat="1" x14ac:dyDescent="0.25">
      <c r="I29299" s="203"/>
      <c r="AZ29299" s="115"/>
    </row>
    <row r="29300" spans="9:52" s="180" customFormat="1" x14ac:dyDescent="0.25">
      <c r="I29300" s="203"/>
      <c r="AZ29300" s="115"/>
    </row>
    <row r="29301" spans="9:52" s="180" customFormat="1" x14ac:dyDescent="0.25">
      <c r="I29301" s="203"/>
      <c r="AZ29301" s="115"/>
    </row>
    <row r="29302" spans="9:52" s="180" customFormat="1" x14ac:dyDescent="0.25">
      <c r="I29302" s="203"/>
      <c r="AZ29302" s="115"/>
    </row>
    <row r="29303" spans="9:52" s="180" customFormat="1" x14ac:dyDescent="0.25">
      <c r="I29303" s="203"/>
      <c r="AZ29303" s="115"/>
    </row>
    <row r="29304" spans="9:52" s="180" customFormat="1" x14ac:dyDescent="0.25">
      <c r="I29304" s="203"/>
      <c r="AZ29304" s="115"/>
    </row>
    <row r="29305" spans="9:52" s="180" customFormat="1" x14ac:dyDescent="0.25">
      <c r="I29305" s="203"/>
      <c r="AZ29305" s="115"/>
    </row>
    <row r="29306" spans="9:52" s="180" customFormat="1" x14ac:dyDescent="0.25">
      <c r="I29306" s="203"/>
      <c r="AZ29306" s="115"/>
    </row>
    <row r="29307" spans="9:52" s="180" customFormat="1" x14ac:dyDescent="0.25">
      <c r="I29307" s="203"/>
      <c r="AZ29307" s="115"/>
    </row>
    <row r="29308" spans="9:52" s="180" customFormat="1" x14ac:dyDescent="0.25">
      <c r="I29308" s="203"/>
      <c r="AZ29308" s="115"/>
    </row>
    <row r="29309" spans="9:52" s="180" customFormat="1" x14ac:dyDescent="0.25">
      <c r="I29309" s="203"/>
      <c r="AZ29309" s="115"/>
    </row>
    <row r="29310" spans="9:52" s="180" customFormat="1" x14ac:dyDescent="0.25">
      <c r="I29310" s="203"/>
      <c r="AZ29310" s="115"/>
    </row>
    <row r="29311" spans="9:52" s="180" customFormat="1" x14ac:dyDescent="0.25">
      <c r="I29311" s="203"/>
      <c r="AZ29311" s="115"/>
    </row>
    <row r="29312" spans="9:52" s="180" customFormat="1" x14ac:dyDescent="0.25">
      <c r="I29312" s="203"/>
      <c r="AZ29312" s="115"/>
    </row>
    <row r="29313" spans="9:52" s="180" customFormat="1" x14ac:dyDescent="0.25">
      <c r="I29313" s="203"/>
      <c r="AZ29313" s="115"/>
    </row>
    <row r="29314" spans="9:52" s="180" customFormat="1" x14ac:dyDescent="0.25">
      <c r="I29314" s="203"/>
      <c r="AZ29314" s="115"/>
    </row>
    <row r="29315" spans="9:52" s="180" customFormat="1" x14ac:dyDescent="0.25">
      <c r="I29315" s="203"/>
      <c r="AZ29315" s="115"/>
    </row>
    <row r="29316" spans="9:52" s="180" customFormat="1" x14ac:dyDescent="0.25">
      <c r="I29316" s="203"/>
      <c r="AZ29316" s="115"/>
    </row>
    <row r="29317" spans="9:52" s="180" customFormat="1" x14ac:dyDescent="0.25">
      <c r="I29317" s="203"/>
      <c r="AZ29317" s="115"/>
    </row>
    <row r="29318" spans="9:52" s="180" customFormat="1" x14ac:dyDescent="0.25">
      <c r="I29318" s="203"/>
      <c r="AZ29318" s="115"/>
    </row>
    <row r="29319" spans="9:52" s="180" customFormat="1" x14ac:dyDescent="0.25">
      <c r="I29319" s="203"/>
      <c r="AZ29319" s="115"/>
    </row>
    <row r="29320" spans="9:52" s="180" customFormat="1" x14ac:dyDescent="0.25">
      <c r="I29320" s="203"/>
      <c r="AZ29320" s="115"/>
    </row>
    <row r="29321" spans="9:52" s="180" customFormat="1" x14ac:dyDescent="0.25">
      <c r="I29321" s="203"/>
      <c r="AZ29321" s="115"/>
    </row>
    <row r="29322" spans="9:52" s="180" customFormat="1" x14ac:dyDescent="0.25">
      <c r="I29322" s="203"/>
      <c r="AZ29322" s="115"/>
    </row>
    <row r="29323" spans="9:52" s="180" customFormat="1" x14ac:dyDescent="0.25">
      <c r="I29323" s="203"/>
      <c r="AZ29323" s="115"/>
    </row>
    <row r="29324" spans="9:52" s="180" customFormat="1" x14ac:dyDescent="0.25">
      <c r="I29324" s="203"/>
      <c r="AZ29324" s="115"/>
    </row>
    <row r="29325" spans="9:52" s="180" customFormat="1" x14ac:dyDescent="0.25">
      <c r="I29325" s="203"/>
      <c r="AZ29325" s="115"/>
    </row>
    <row r="29326" spans="9:52" s="180" customFormat="1" x14ac:dyDescent="0.25">
      <c r="I29326" s="203"/>
      <c r="AZ29326" s="115"/>
    </row>
    <row r="29327" spans="9:52" s="180" customFormat="1" x14ac:dyDescent="0.25">
      <c r="I29327" s="203"/>
      <c r="AZ29327" s="115"/>
    </row>
    <row r="29328" spans="9:52" s="180" customFormat="1" x14ac:dyDescent="0.25">
      <c r="I29328" s="203"/>
      <c r="AZ29328" s="115"/>
    </row>
    <row r="29329" spans="9:52" s="180" customFormat="1" x14ac:dyDescent="0.25">
      <c r="I29329" s="203"/>
      <c r="AZ29329" s="115"/>
    </row>
    <row r="29330" spans="9:52" s="180" customFormat="1" x14ac:dyDescent="0.25">
      <c r="I29330" s="203"/>
      <c r="AZ29330" s="115"/>
    </row>
    <row r="29331" spans="9:52" s="180" customFormat="1" x14ac:dyDescent="0.25">
      <c r="I29331" s="203"/>
      <c r="AZ29331" s="115"/>
    </row>
    <row r="29332" spans="9:52" s="180" customFormat="1" x14ac:dyDescent="0.25">
      <c r="I29332" s="203"/>
      <c r="AZ29332" s="115"/>
    </row>
    <row r="29333" spans="9:52" s="180" customFormat="1" x14ac:dyDescent="0.25">
      <c r="I29333" s="203"/>
      <c r="AZ29333" s="115"/>
    </row>
    <row r="29334" spans="9:52" s="180" customFormat="1" x14ac:dyDescent="0.25">
      <c r="I29334" s="203"/>
      <c r="AZ29334" s="115"/>
    </row>
    <row r="29335" spans="9:52" s="180" customFormat="1" x14ac:dyDescent="0.25">
      <c r="I29335" s="203"/>
      <c r="AZ29335" s="115"/>
    </row>
    <row r="29336" spans="9:52" s="180" customFormat="1" x14ac:dyDescent="0.25">
      <c r="I29336" s="203"/>
      <c r="AZ29336" s="115"/>
    </row>
    <row r="29337" spans="9:52" s="180" customFormat="1" x14ac:dyDescent="0.25">
      <c r="I29337" s="203"/>
      <c r="AZ29337" s="115"/>
    </row>
    <row r="29338" spans="9:52" s="180" customFormat="1" x14ac:dyDescent="0.25">
      <c r="I29338" s="203"/>
      <c r="AZ29338" s="115"/>
    </row>
    <row r="29339" spans="9:52" s="180" customFormat="1" x14ac:dyDescent="0.25">
      <c r="I29339" s="203"/>
      <c r="AZ29339" s="115"/>
    </row>
    <row r="29340" spans="9:52" s="180" customFormat="1" x14ac:dyDescent="0.25">
      <c r="I29340" s="203"/>
      <c r="AZ29340" s="115"/>
    </row>
    <row r="29341" spans="9:52" s="180" customFormat="1" x14ac:dyDescent="0.25">
      <c r="I29341" s="203"/>
      <c r="AZ29341" s="115"/>
    </row>
    <row r="29342" spans="9:52" s="180" customFormat="1" x14ac:dyDescent="0.25">
      <c r="I29342" s="203"/>
      <c r="AZ29342" s="115"/>
    </row>
    <row r="29343" spans="9:52" s="180" customFormat="1" x14ac:dyDescent="0.25">
      <c r="I29343" s="203"/>
      <c r="AZ29343" s="115"/>
    </row>
    <row r="29344" spans="9:52" s="180" customFormat="1" x14ac:dyDescent="0.25">
      <c r="I29344" s="203"/>
      <c r="AZ29344" s="115"/>
    </row>
    <row r="29345" spans="9:52" s="180" customFormat="1" x14ac:dyDescent="0.25">
      <c r="I29345" s="203"/>
      <c r="AZ29345" s="115"/>
    </row>
    <row r="29346" spans="9:52" s="180" customFormat="1" x14ac:dyDescent="0.25">
      <c r="I29346" s="203"/>
      <c r="AZ29346" s="115"/>
    </row>
    <row r="29347" spans="9:52" s="180" customFormat="1" x14ac:dyDescent="0.25">
      <c r="I29347" s="203"/>
      <c r="AZ29347" s="115"/>
    </row>
    <row r="29348" spans="9:52" s="180" customFormat="1" x14ac:dyDescent="0.25">
      <c r="I29348" s="203"/>
      <c r="AZ29348" s="115"/>
    </row>
    <row r="29349" spans="9:52" s="180" customFormat="1" x14ac:dyDescent="0.25">
      <c r="I29349" s="203"/>
      <c r="AZ29349" s="115"/>
    </row>
    <row r="29350" spans="9:52" s="180" customFormat="1" x14ac:dyDescent="0.25">
      <c r="I29350" s="203"/>
      <c r="AZ29350" s="115"/>
    </row>
    <row r="29351" spans="9:52" s="180" customFormat="1" x14ac:dyDescent="0.25">
      <c r="I29351" s="203"/>
      <c r="AZ29351" s="115"/>
    </row>
    <row r="29352" spans="9:52" s="180" customFormat="1" x14ac:dyDescent="0.25">
      <c r="I29352" s="203"/>
      <c r="AZ29352" s="115"/>
    </row>
    <row r="29353" spans="9:52" s="180" customFormat="1" x14ac:dyDescent="0.25">
      <c r="I29353" s="203"/>
      <c r="AZ29353" s="115"/>
    </row>
    <row r="29354" spans="9:52" s="180" customFormat="1" x14ac:dyDescent="0.25">
      <c r="I29354" s="203"/>
      <c r="AZ29354" s="115"/>
    </row>
    <row r="29355" spans="9:52" s="180" customFormat="1" x14ac:dyDescent="0.25">
      <c r="I29355" s="203"/>
      <c r="AZ29355" s="115"/>
    </row>
    <row r="29356" spans="9:52" s="180" customFormat="1" x14ac:dyDescent="0.25">
      <c r="I29356" s="203"/>
      <c r="AZ29356" s="115"/>
    </row>
    <row r="29357" spans="9:52" s="180" customFormat="1" x14ac:dyDescent="0.25">
      <c r="I29357" s="203"/>
      <c r="AZ29357" s="115"/>
    </row>
    <row r="29358" spans="9:52" s="180" customFormat="1" x14ac:dyDescent="0.25">
      <c r="I29358" s="203"/>
      <c r="AZ29358" s="115"/>
    </row>
    <row r="29359" spans="9:52" s="180" customFormat="1" x14ac:dyDescent="0.25">
      <c r="I29359" s="203"/>
      <c r="AZ29359" s="115"/>
    </row>
    <row r="29360" spans="9:52" s="180" customFormat="1" x14ac:dyDescent="0.25">
      <c r="I29360" s="203"/>
      <c r="AZ29360" s="115"/>
    </row>
    <row r="29361" spans="9:52" s="180" customFormat="1" x14ac:dyDescent="0.25">
      <c r="I29361" s="203"/>
      <c r="AZ29361" s="115"/>
    </row>
    <row r="29362" spans="9:52" s="180" customFormat="1" x14ac:dyDescent="0.25">
      <c r="I29362" s="203"/>
      <c r="AZ29362" s="115"/>
    </row>
    <row r="29363" spans="9:52" s="180" customFormat="1" x14ac:dyDescent="0.25">
      <c r="I29363" s="203"/>
      <c r="AZ29363" s="115"/>
    </row>
    <row r="29364" spans="9:52" s="180" customFormat="1" x14ac:dyDescent="0.25">
      <c r="I29364" s="203"/>
      <c r="AZ29364" s="115"/>
    </row>
    <row r="29365" spans="9:52" s="180" customFormat="1" x14ac:dyDescent="0.25">
      <c r="I29365" s="203"/>
      <c r="AZ29365" s="115"/>
    </row>
    <row r="29366" spans="9:52" s="180" customFormat="1" x14ac:dyDescent="0.25">
      <c r="I29366" s="203"/>
      <c r="AZ29366" s="115"/>
    </row>
    <row r="29367" spans="9:52" s="180" customFormat="1" x14ac:dyDescent="0.25">
      <c r="I29367" s="203"/>
      <c r="AZ29367" s="115"/>
    </row>
    <row r="29368" spans="9:52" s="180" customFormat="1" x14ac:dyDescent="0.25">
      <c r="I29368" s="203"/>
      <c r="AZ29368" s="115"/>
    </row>
    <row r="29369" spans="9:52" s="180" customFormat="1" x14ac:dyDescent="0.25">
      <c r="I29369" s="203"/>
      <c r="AZ29369" s="115"/>
    </row>
    <row r="29370" spans="9:52" s="180" customFormat="1" x14ac:dyDescent="0.25">
      <c r="I29370" s="203"/>
      <c r="AZ29370" s="115"/>
    </row>
    <row r="29371" spans="9:52" s="180" customFormat="1" x14ac:dyDescent="0.25">
      <c r="I29371" s="203"/>
      <c r="AZ29371" s="115"/>
    </row>
    <row r="29372" spans="9:52" s="180" customFormat="1" x14ac:dyDescent="0.25">
      <c r="I29372" s="203"/>
      <c r="AZ29372" s="115"/>
    </row>
    <row r="29373" spans="9:52" s="180" customFormat="1" x14ac:dyDescent="0.25">
      <c r="I29373" s="203"/>
      <c r="AZ29373" s="115"/>
    </row>
    <row r="29374" spans="9:52" s="180" customFormat="1" x14ac:dyDescent="0.25">
      <c r="I29374" s="203"/>
      <c r="AZ29374" s="115"/>
    </row>
    <row r="29375" spans="9:52" s="180" customFormat="1" x14ac:dyDescent="0.25">
      <c r="I29375" s="203"/>
      <c r="AZ29375" s="115"/>
    </row>
    <row r="29376" spans="9:52" s="180" customFormat="1" x14ac:dyDescent="0.25">
      <c r="I29376" s="203"/>
      <c r="AZ29376" s="115"/>
    </row>
    <row r="29377" spans="9:52" s="180" customFormat="1" x14ac:dyDescent="0.25">
      <c r="I29377" s="203"/>
      <c r="AZ29377" s="115"/>
    </row>
    <row r="29378" spans="9:52" s="180" customFormat="1" x14ac:dyDescent="0.25">
      <c r="I29378" s="203"/>
      <c r="AZ29378" s="115"/>
    </row>
    <row r="29379" spans="9:52" s="180" customFormat="1" x14ac:dyDescent="0.25">
      <c r="I29379" s="203"/>
      <c r="AZ29379" s="115"/>
    </row>
    <row r="29380" spans="9:52" s="180" customFormat="1" x14ac:dyDescent="0.25">
      <c r="I29380" s="203"/>
      <c r="AZ29380" s="115"/>
    </row>
    <row r="29381" spans="9:52" s="180" customFormat="1" x14ac:dyDescent="0.25">
      <c r="I29381" s="203"/>
      <c r="AZ29381" s="115"/>
    </row>
    <row r="29382" spans="9:52" s="180" customFormat="1" x14ac:dyDescent="0.25">
      <c r="I29382" s="203"/>
      <c r="AZ29382" s="115"/>
    </row>
    <row r="29383" spans="9:52" s="180" customFormat="1" x14ac:dyDescent="0.25">
      <c r="I29383" s="203"/>
      <c r="AZ29383" s="115"/>
    </row>
    <row r="29384" spans="9:52" s="180" customFormat="1" x14ac:dyDescent="0.25">
      <c r="I29384" s="203"/>
      <c r="AZ29384" s="115"/>
    </row>
    <row r="29385" spans="9:52" s="180" customFormat="1" x14ac:dyDescent="0.25">
      <c r="I29385" s="203"/>
      <c r="AZ29385" s="115"/>
    </row>
    <row r="29386" spans="9:52" s="180" customFormat="1" x14ac:dyDescent="0.25">
      <c r="I29386" s="203"/>
      <c r="AZ29386" s="115"/>
    </row>
    <row r="29387" spans="9:52" s="180" customFormat="1" x14ac:dyDescent="0.25">
      <c r="I29387" s="203"/>
      <c r="AZ29387" s="115"/>
    </row>
    <row r="29388" spans="9:52" s="180" customFormat="1" x14ac:dyDescent="0.25">
      <c r="I29388" s="203"/>
      <c r="AZ29388" s="115"/>
    </row>
    <row r="29389" spans="9:52" s="180" customFormat="1" x14ac:dyDescent="0.25">
      <c r="I29389" s="203"/>
      <c r="AZ29389" s="115"/>
    </row>
    <row r="29390" spans="9:52" s="180" customFormat="1" x14ac:dyDescent="0.25">
      <c r="I29390" s="203"/>
      <c r="AZ29390" s="115"/>
    </row>
    <row r="29391" spans="9:52" s="180" customFormat="1" x14ac:dyDescent="0.25">
      <c r="I29391" s="203"/>
      <c r="AZ29391" s="115"/>
    </row>
    <row r="29392" spans="9:52" s="180" customFormat="1" x14ac:dyDescent="0.25">
      <c r="I29392" s="203"/>
      <c r="AZ29392" s="115"/>
    </row>
    <row r="29393" spans="9:52" s="180" customFormat="1" x14ac:dyDescent="0.25">
      <c r="I29393" s="203"/>
      <c r="AZ29393" s="115"/>
    </row>
    <row r="29394" spans="9:52" s="180" customFormat="1" x14ac:dyDescent="0.25">
      <c r="I29394" s="203"/>
      <c r="AZ29394" s="115"/>
    </row>
    <row r="29395" spans="9:52" s="180" customFormat="1" x14ac:dyDescent="0.25">
      <c r="I29395" s="203"/>
      <c r="AZ29395" s="115"/>
    </row>
    <row r="29396" spans="9:52" s="180" customFormat="1" x14ac:dyDescent="0.25">
      <c r="I29396" s="203"/>
      <c r="AZ29396" s="115"/>
    </row>
    <row r="29397" spans="9:52" s="180" customFormat="1" x14ac:dyDescent="0.25">
      <c r="I29397" s="203"/>
      <c r="AZ29397" s="115"/>
    </row>
    <row r="29398" spans="9:52" s="180" customFormat="1" x14ac:dyDescent="0.25">
      <c r="I29398" s="203"/>
      <c r="AZ29398" s="115"/>
    </row>
    <row r="29399" spans="9:52" s="180" customFormat="1" x14ac:dyDescent="0.25">
      <c r="I29399" s="203"/>
      <c r="AZ29399" s="115"/>
    </row>
    <row r="29400" spans="9:52" s="180" customFormat="1" x14ac:dyDescent="0.25">
      <c r="I29400" s="203"/>
      <c r="AZ29400" s="115"/>
    </row>
    <row r="29401" spans="9:52" s="180" customFormat="1" x14ac:dyDescent="0.25">
      <c r="I29401" s="203"/>
      <c r="AZ29401" s="115"/>
    </row>
    <row r="29402" spans="9:52" s="180" customFormat="1" x14ac:dyDescent="0.25">
      <c r="I29402" s="203"/>
      <c r="AZ29402" s="115"/>
    </row>
    <row r="29403" spans="9:52" s="180" customFormat="1" x14ac:dyDescent="0.25">
      <c r="I29403" s="203"/>
      <c r="AZ29403" s="115"/>
    </row>
    <row r="29404" spans="9:52" s="180" customFormat="1" x14ac:dyDescent="0.25">
      <c r="I29404" s="203"/>
      <c r="AZ29404" s="115"/>
    </row>
    <row r="29405" spans="9:52" s="180" customFormat="1" x14ac:dyDescent="0.25">
      <c r="I29405" s="203"/>
      <c r="AZ29405" s="115"/>
    </row>
    <row r="29406" spans="9:52" s="180" customFormat="1" x14ac:dyDescent="0.25">
      <c r="I29406" s="203"/>
      <c r="AZ29406" s="115"/>
    </row>
    <row r="29407" spans="9:52" s="180" customFormat="1" x14ac:dyDescent="0.25">
      <c r="I29407" s="203"/>
      <c r="AZ29407" s="115"/>
    </row>
    <row r="29408" spans="9:52" s="180" customFormat="1" x14ac:dyDescent="0.25">
      <c r="I29408" s="203"/>
      <c r="AZ29408" s="115"/>
    </row>
    <row r="29409" spans="9:52" s="180" customFormat="1" x14ac:dyDescent="0.25">
      <c r="I29409" s="203"/>
      <c r="AZ29409" s="115"/>
    </row>
    <row r="29410" spans="9:52" s="180" customFormat="1" x14ac:dyDescent="0.25">
      <c r="I29410" s="203"/>
      <c r="AZ29410" s="115"/>
    </row>
    <row r="29411" spans="9:52" s="180" customFormat="1" x14ac:dyDescent="0.25">
      <c r="I29411" s="203"/>
      <c r="AZ29411" s="115"/>
    </row>
    <row r="29412" spans="9:52" s="180" customFormat="1" x14ac:dyDescent="0.25">
      <c r="I29412" s="203"/>
      <c r="AZ29412" s="115"/>
    </row>
    <row r="29413" spans="9:52" s="180" customFormat="1" x14ac:dyDescent="0.25">
      <c r="I29413" s="203"/>
      <c r="AZ29413" s="115"/>
    </row>
    <row r="29414" spans="9:52" s="180" customFormat="1" x14ac:dyDescent="0.25">
      <c r="I29414" s="203"/>
      <c r="AZ29414" s="115"/>
    </row>
    <row r="29415" spans="9:52" s="180" customFormat="1" x14ac:dyDescent="0.25">
      <c r="I29415" s="203"/>
      <c r="AZ29415" s="115"/>
    </row>
    <row r="29416" spans="9:52" s="180" customFormat="1" x14ac:dyDescent="0.25">
      <c r="I29416" s="203"/>
      <c r="AZ29416" s="115"/>
    </row>
    <row r="29417" spans="9:52" s="180" customFormat="1" x14ac:dyDescent="0.25">
      <c r="I29417" s="203"/>
      <c r="AZ29417" s="115"/>
    </row>
    <row r="29418" spans="9:52" s="180" customFormat="1" x14ac:dyDescent="0.25">
      <c r="I29418" s="203"/>
      <c r="AZ29418" s="115"/>
    </row>
    <row r="29419" spans="9:52" s="180" customFormat="1" x14ac:dyDescent="0.25">
      <c r="I29419" s="203"/>
      <c r="AZ29419" s="115"/>
    </row>
    <row r="29420" spans="9:52" s="180" customFormat="1" x14ac:dyDescent="0.25">
      <c r="I29420" s="203"/>
      <c r="AZ29420" s="115"/>
    </row>
    <row r="29421" spans="9:52" s="180" customFormat="1" x14ac:dyDescent="0.25">
      <c r="I29421" s="203"/>
      <c r="AZ29421" s="115"/>
    </row>
    <row r="29422" spans="9:52" s="180" customFormat="1" x14ac:dyDescent="0.25">
      <c r="I29422" s="203"/>
      <c r="AZ29422" s="115"/>
    </row>
    <row r="29423" spans="9:52" s="180" customFormat="1" x14ac:dyDescent="0.25">
      <c r="I29423" s="203"/>
      <c r="AZ29423" s="115"/>
    </row>
    <row r="29424" spans="9:52" s="180" customFormat="1" x14ac:dyDescent="0.25">
      <c r="I29424" s="203"/>
      <c r="AZ29424" s="115"/>
    </row>
    <row r="29425" spans="9:52" s="180" customFormat="1" x14ac:dyDescent="0.25">
      <c r="I29425" s="203"/>
      <c r="AZ29425" s="115"/>
    </row>
    <row r="29426" spans="9:52" s="180" customFormat="1" x14ac:dyDescent="0.25">
      <c r="I29426" s="203"/>
      <c r="AZ29426" s="115"/>
    </row>
    <row r="29427" spans="9:52" s="180" customFormat="1" x14ac:dyDescent="0.25">
      <c r="I29427" s="203"/>
      <c r="AZ29427" s="115"/>
    </row>
    <row r="29428" spans="9:52" s="180" customFormat="1" x14ac:dyDescent="0.25">
      <c r="I29428" s="203"/>
      <c r="AZ29428" s="115"/>
    </row>
    <row r="29429" spans="9:52" s="180" customFormat="1" x14ac:dyDescent="0.25">
      <c r="I29429" s="203"/>
      <c r="AZ29429" s="115"/>
    </row>
    <row r="29430" spans="9:52" s="180" customFormat="1" x14ac:dyDescent="0.25">
      <c r="I29430" s="203"/>
      <c r="AZ29430" s="115"/>
    </row>
    <row r="29431" spans="9:52" s="180" customFormat="1" x14ac:dyDescent="0.25">
      <c r="I29431" s="203"/>
      <c r="AZ29431" s="115"/>
    </row>
    <row r="29432" spans="9:52" s="180" customFormat="1" x14ac:dyDescent="0.25">
      <c r="I29432" s="203"/>
      <c r="AZ29432" s="115"/>
    </row>
    <row r="29433" spans="9:52" s="180" customFormat="1" x14ac:dyDescent="0.25">
      <c r="I29433" s="203"/>
      <c r="AZ29433" s="115"/>
    </row>
    <row r="29434" spans="9:52" s="180" customFormat="1" x14ac:dyDescent="0.25">
      <c r="I29434" s="203"/>
      <c r="AZ29434" s="115"/>
    </row>
    <row r="29435" spans="9:52" s="180" customFormat="1" x14ac:dyDescent="0.25">
      <c r="I29435" s="203"/>
      <c r="AZ29435" s="115"/>
    </row>
    <row r="29436" spans="9:52" s="180" customFormat="1" x14ac:dyDescent="0.25">
      <c r="I29436" s="203"/>
      <c r="AZ29436" s="115"/>
    </row>
    <row r="29437" spans="9:52" s="180" customFormat="1" x14ac:dyDescent="0.25">
      <c r="I29437" s="203"/>
      <c r="AZ29437" s="115"/>
    </row>
    <row r="29438" spans="9:52" s="180" customFormat="1" x14ac:dyDescent="0.25">
      <c r="I29438" s="203"/>
      <c r="AZ29438" s="115"/>
    </row>
    <row r="29439" spans="9:52" s="180" customFormat="1" x14ac:dyDescent="0.25">
      <c r="I29439" s="203"/>
      <c r="AZ29439" s="115"/>
    </row>
    <row r="29440" spans="9:52" s="180" customFormat="1" x14ac:dyDescent="0.25">
      <c r="I29440" s="203"/>
      <c r="AZ29440" s="115"/>
    </row>
    <row r="29441" spans="9:52" s="180" customFormat="1" x14ac:dyDescent="0.25">
      <c r="I29441" s="203"/>
      <c r="AZ29441" s="115"/>
    </row>
    <row r="29442" spans="9:52" s="180" customFormat="1" x14ac:dyDescent="0.25">
      <c r="I29442" s="203"/>
      <c r="AZ29442" s="115"/>
    </row>
    <row r="29443" spans="9:52" s="180" customFormat="1" x14ac:dyDescent="0.25">
      <c r="I29443" s="203"/>
      <c r="AZ29443" s="115"/>
    </row>
    <row r="29444" spans="9:52" s="180" customFormat="1" x14ac:dyDescent="0.25">
      <c r="I29444" s="203"/>
      <c r="AZ29444" s="115"/>
    </row>
    <row r="29445" spans="9:52" s="180" customFormat="1" x14ac:dyDescent="0.25">
      <c r="I29445" s="203"/>
      <c r="AZ29445" s="115"/>
    </row>
    <row r="29446" spans="9:52" s="180" customFormat="1" x14ac:dyDescent="0.25">
      <c r="I29446" s="203"/>
      <c r="AZ29446" s="115"/>
    </row>
    <row r="29447" spans="9:52" s="180" customFormat="1" x14ac:dyDescent="0.25">
      <c r="I29447" s="203"/>
      <c r="AZ29447" s="115"/>
    </row>
    <row r="29448" spans="9:52" s="180" customFormat="1" x14ac:dyDescent="0.25">
      <c r="I29448" s="203"/>
      <c r="AZ29448" s="115"/>
    </row>
    <row r="29449" spans="9:52" s="180" customFormat="1" x14ac:dyDescent="0.25">
      <c r="I29449" s="203"/>
      <c r="AZ29449" s="115"/>
    </row>
    <row r="29450" spans="9:52" s="180" customFormat="1" x14ac:dyDescent="0.25">
      <c r="I29450" s="203"/>
      <c r="AZ29450" s="115"/>
    </row>
    <row r="29451" spans="9:52" s="180" customFormat="1" x14ac:dyDescent="0.25">
      <c r="I29451" s="203"/>
      <c r="AZ29451" s="115"/>
    </row>
    <row r="29452" spans="9:52" s="180" customFormat="1" x14ac:dyDescent="0.25">
      <c r="I29452" s="203"/>
      <c r="AZ29452" s="115"/>
    </row>
    <row r="29453" spans="9:52" s="180" customFormat="1" x14ac:dyDescent="0.25">
      <c r="I29453" s="203"/>
      <c r="AZ29453" s="115"/>
    </row>
    <row r="29454" spans="9:52" s="180" customFormat="1" x14ac:dyDescent="0.25">
      <c r="I29454" s="203"/>
      <c r="AZ29454" s="115"/>
    </row>
    <row r="29455" spans="9:52" s="180" customFormat="1" x14ac:dyDescent="0.25">
      <c r="I29455" s="203"/>
      <c r="AZ29455" s="115"/>
    </row>
    <row r="29456" spans="9:52" s="180" customFormat="1" x14ac:dyDescent="0.25">
      <c r="I29456" s="203"/>
      <c r="AZ29456" s="115"/>
    </row>
    <row r="29457" spans="9:52" s="180" customFormat="1" x14ac:dyDescent="0.25">
      <c r="I29457" s="203"/>
      <c r="AZ29457" s="115"/>
    </row>
    <row r="29458" spans="9:52" s="180" customFormat="1" x14ac:dyDescent="0.25">
      <c r="I29458" s="203"/>
      <c r="AZ29458" s="115"/>
    </row>
    <row r="29459" spans="9:52" s="180" customFormat="1" x14ac:dyDescent="0.25">
      <c r="I29459" s="203"/>
      <c r="AZ29459" s="115"/>
    </row>
    <row r="29460" spans="9:52" s="180" customFormat="1" x14ac:dyDescent="0.25">
      <c r="I29460" s="203"/>
      <c r="AZ29460" s="115"/>
    </row>
    <row r="29461" spans="9:52" s="180" customFormat="1" x14ac:dyDescent="0.25">
      <c r="I29461" s="203"/>
      <c r="AZ29461" s="115"/>
    </row>
    <row r="29462" spans="9:52" s="180" customFormat="1" x14ac:dyDescent="0.25">
      <c r="I29462" s="203"/>
      <c r="AZ29462" s="115"/>
    </row>
    <row r="29463" spans="9:52" s="180" customFormat="1" x14ac:dyDescent="0.25">
      <c r="I29463" s="203"/>
      <c r="AZ29463" s="115"/>
    </row>
    <row r="29464" spans="9:52" s="180" customFormat="1" x14ac:dyDescent="0.25">
      <c r="I29464" s="203"/>
      <c r="AZ29464" s="115"/>
    </row>
    <row r="29465" spans="9:52" s="180" customFormat="1" x14ac:dyDescent="0.25">
      <c r="I29465" s="203"/>
      <c r="AZ29465" s="115"/>
    </row>
    <row r="29466" spans="9:52" s="180" customFormat="1" x14ac:dyDescent="0.25">
      <c r="I29466" s="203"/>
      <c r="AZ29466" s="115"/>
    </row>
    <row r="29467" spans="9:52" s="180" customFormat="1" x14ac:dyDescent="0.25">
      <c r="I29467" s="203"/>
      <c r="AZ29467" s="115"/>
    </row>
    <row r="29468" spans="9:52" s="180" customFormat="1" x14ac:dyDescent="0.25">
      <c r="I29468" s="203"/>
      <c r="AZ29468" s="115"/>
    </row>
    <row r="29469" spans="9:52" s="180" customFormat="1" x14ac:dyDescent="0.25">
      <c r="I29469" s="203"/>
      <c r="AZ29469" s="115"/>
    </row>
    <row r="29470" spans="9:52" s="180" customFormat="1" x14ac:dyDescent="0.25">
      <c r="I29470" s="203"/>
      <c r="AZ29470" s="115"/>
    </row>
    <row r="29471" spans="9:52" s="180" customFormat="1" x14ac:dyDescent="0.25">
      <c r="I29471" s="203"/>
      <c r="AZ29471" s="115"/>
    </row>
    <row r="29472" spans="9:52" s="180" customFormat="1" x14ac:dyDescent="0.25">
      <c r="I29472" s="203"/>
      <c r="AZ29472" s="115"/>
    </row>
    <row r="29473" spans="9:52" s="180" customFormat="1" x14ac:dyDescent="0.25">
      <c r="I29473" s="203"/>
      <c r="AZ29473" s="115"/>
    </row>
    <row r="29474" spans="9:52" s="180" customFormat="1" x14ac:dyDescent="0.25">
      <c r="I29474" s="203"/>
      <c r="AZ29474" s="115"/>
    </row>
    <row r="29475" spans="9:52" s="180" customFormat="1" x14ac:dyDescent="0.25">
      <c r="I29475" s="203"/>
      <c r="AZ29475" s="115"/>
    </row>
    <row r="29476" spans="9:52" s="180" customFormat="1" x14ac:dyDescent="0.25">
      <c r="I29476" s="203"/>
      <c r="AZ29476" s="115"/>
    </row>
    <row r="29477" spans="9:52" s="180" customFormat="1" x14ac:dyDescent="0.25">
      <c r="I29477" s="203"/>
      <c r="AZ29477" s="115"/>
    </row>
    <row r="29478" spans="9:52" s="180" customFormat="1" x14ac:dyDescent="0.25">
      <c r="I29478" s="203"/>
      <c r="AZ29478" s="115"/>
    </row>
    <row r="29479" spans="9:52" s="180" customFormat="1" x14ac:dyDescent="0.25">
      <c r="I29479" s="203"/>
      <c r="AZ29479" s="115"/>
    </row>
    <row r="29480" spans="9:52" s="180" customFormat="1" x14ac:dyDescent="0.25">
      <c r="I29480" s="203"/>
      <c r="AZ29480" s="115"/>
    </row>
    <row r="29481" spans="9:52" s="180" customFormat="1" x14ac:dyDescent="0.25">
      <c r="I29481" s="203"/>
      <c r="AZ29481" s="115"/>
    </row>
    <row r="29482" spans="9:52" s="180" customFormat="1" x14ac:dyDescent="0.25">
      <c r="I29482" s="203"/>
      <c r="AZ29482" s="115"/>
    </row>
    <row r="29483" spans="9:52" s="180" customFormat="1" x14ac:dyDescent="0.25">
      <c r="I29483" s="203"/>
      <c r="AZ29483" s="115"/>
    </row>
    <row r="29484" spans="9:52" s="180" customFormat="1" x14ac:dyDescent="0.25">
      <c r="I29484" s="203"/>
      <c r="AZ29484" s="115"/>
    </row>
    <row r="29485" spans="9:52" s="180" customFormat="1" x14ac:dyDescent="0.25">
      <c r="I29485" s="203"/>
      <c r="AZ29485" s="115"/>
    </row>
    <row r="29486" spans="9:52" s="180" customFormat="1" x14ac:dyDescent="0.25">
      <c r="I29486" s="203"/>
      <c r="AZ29486" s="115"/>
    </row>
    <row r="29487" spans="9:52" s="180" customFormat="1" x14ac:dyDescent="0.25">
      <c r="I29487" s="203"/>
      <c r="AZ29487" s="115"/>
    </row>
    <row r="29488" spans="9:52" s="180" customFormat="1" x14ac:dyDescent="0.25">
      <c r="I29488" s="203"/>
      <c r="AZ29488" s="115"/>
    </row>
    <row r="29489" spans="9:52" s="180" customFormat="1" x14ac:dyDescent="0.25">
      <c r="I29489" s="203"/>
      <c r="AZ29489" s="115"/>
    </row>
    <row r="29490" spans="9:52" s="180" customFormat="1" x14ac:dyDescent="0.25">
      <c r="I29490" s="203"/>
      <c r="AZ29490" s="115"/>
    </row>
    <row r="29491" spans="9:52" s="180" customFormat="1" x14ac:dyDescent="0.25">
      <c r="I29491" s="203"/>
      <c r="AZ29491" s="115"/>
    </row>
    <row r="29492" spans="9:52" s="180" customFormat="1" x14ac:dyDescent="0.25">
      <c r="I29492" s="203"/>
      <c r="AZ29492" s="115"/>
    </row>
    <row r="29493" spans="9:52" s="180" customFormat="1" x14ac:dyDescent="0.25">
      <c r="I29493" s="203"/>
      <c r="AZ29493" s="115"/>
    </row>
    <row r="29494" spans="9:52" s="180" customFormat="1" x14ac:dyDescent="0.25">
      <c r="I29494" s="203"/>
      <c r="AZ29494" s="115"/>
    </row>
    <row r="29495" spans="9:52" s="180" customFormat="1" x14ac:dyDescent="0.25">
      <c r="I29495" s="203"/>
      <c r="AZ29495" s="115"/>
    </row>
    <row r="29496" spans="9:52" s="180" customFormat="1" x14ac:dyDescent="0.25">
      <c r="I29496" s="203"/>
      <c r="AZ29496" s="115"/>
    </row>
    <row r="29497" spans="9:52" s="180" customFormat="1" x14ac:dyDescent="0.25">
      <c r="I29497" s="203"/>
      <c r="AZ29497" s="115"/>
    </row>
    <row r="29498" spans="9:52" s="180" customFormat="1" x14ac:dyDescent="0.25">
      <c r="I29498" s="203"/>
      <c r="AZ29498" s="115"/>
    </row>
    <row r="29499" spans="9:52" s="180" customFormat="1" x14ac:dyDescent="0.25">
      <c r="I29499" s="203"/>
      <c r="AZ29499" s="115"/>
    </row>
    <row r="29500" spans="9:52" s="180" customFormat="1" x14ac:dyDescent="0.25">
      <c r="I29500" s="203"/>
      <c r="AZ29500" s="115"/>
    </row>
    <row r="29501" spans="9:52" s="180" customFormat="1" x14ac:dyDescent="0.25">
      <c r="I29501" s="203"/>
      <c r="AZ29501" s="115"/>
    </row>
    <row r="29502" spans="9:52" s="180" customFormat="1" x14ac:dyDescent="0.25">
      <c r="I29502" s="203"/>
      <c r="AZ29502" s="115"/>
    </row>
    <row r="29503" spans="9:52" s="180" customFormat="1" x14ac:dyDescent="0.25">
      <c r="I29503" s="203"/>
      <c r="AZ29503" s="115"/>
    </row>
    <row r="29504" spans="9:52" s="180" customFormat="1" x14ac:dyDescent="0.25">
      <c r="I29504" s="203"/>
      <c r="AZ29504" s="115"/>
    </row>
    <row r="29505" spans="9:52" s="180" customFormat="1" x14ac:dyDescent="0.25">
      <c r="I29505" s="203"/>
      <c r="AZ29505" s="115"/>
    </row>
    <row r="29506" spans="9:52" s="180" customFormat="1" x14ac:dyDescent="0.25">
      <c r="I29506" s="203"/>
      <c r="AZ29506" s="115"/>
    </row>
    <row r="29507" spans="9:52" s="180" customFormat="1" x14ac:dyDescent="0.25">
      <c r="I29507" s="203"/>
      <c r="AZ29507" s="115"/>
    </row>
    <row r="29508" spans="9:52" s="180" customFormat="1" x14ac:dyDescent="0.25">
      <c r="I29508" s="203"/>
      <c r="AZ29508" s="115"/>
    </row>
    <row r="29509" spans="9:52" s="180" customFormat="1" x14ac:dyDescent="0.25">
      <c r="I29509" s="203"/>
      <c r="AZ29509" s="115"/>
    </row>
    <row r="29510" spans="9:52" s="180" customFormat="1" x14ac:dyDescent="0.25">
      <c r="I29510" s="203"/>
      <c r="AZ29510" s="115"/>
    </row>
    <row r="29511" spans="9:52" s="180" customFormat="1" x14ac:dyDescent="0.25">
      <c r="I29511" s="203"/>
      <c r="AZ29511" s="115"/>
    </row>
    <row r="29512" spans="9:52" s="180" customFormat="1" x14ac:dyDescent="0.25">
      <c r="I29512" s="203"/>
      <c r="AZ29512" s="115"/>
    </row>
    <row r="29513" spans="9:52" s="180" customFormat="1" x14ac:dyDescent="0.25">
      <c r="I29513" s="203"/>
      <c r="AZ29513" s="115"/>
    </row>
    <row r="29514" spans="9:52" s="180" customFormat="1" x14ac:dyDescent="0.25">
      <c r="I29514" s="203"/>
      <c r="AZ29514" s="115"/>
    </row>
    <row r="29515" spans="9:52" s="180" customFormat="1" x14ac:dyDescent="0.25">
      <c r="I29515" s="203"/>
      <c r="AZ29515" s="115"/>
    </row>
    <row r="29516" spans="9:52" s="180" customFormat="1" x14ac:dyDescent="0.25">
      <c r="I29516" s="203"/>
      <c r="AZ29516" s="115"/>
    </row>
    <row r="29517" spans="9:52" s="180" customFormat="1" x14ac:dyDescent="0.25">
      <c r="I29517" s="203"/>
      <c r="AZ29517" s="115"/>
    </row>
    <row r="29518" spans="9:52" s="180" customFormat="1" x14ac:dyDescent="0.25">
      <c r="I29518" s="203"/>
      <c r="AZ29518" s="115"/>
    </row>
    <row r="29519" spans="9:52" s="180" customFormat="1" x14ac:dyDescent="0.25">
      <c r="I29519" s="203"/>
      <c r="AZ29519" s="115"/>
    </row>
    <row r="29520" spans="9:52" s="180" customFormat="1" x14ac:dyDescent="0.25">
      <c r="I29520" s="203"/>
      <c r="AZ29520" s="115"/>
    </row>
    <row r="29521" spans="9:52" s="180" customFormat="1" x14ac:dyDescent="0.25">
      <c r="I29521" s="203"/>
      <c r="AZ29521" s="115"/>
    </row>
    <row r="29522" spans="9:52" s="180" customFormat="1" x14ac:dyDescent="0.25">
      <c r="I29522" s="203"/>
      <c r="AZ29522" s="115"/>
    </row>
    <row r="29523" spans="9:52" s="180" customFormat="1" x14ac:dyDescent="0.25">
      <c r="I29523" s="203"/>
      <c r="AZ29523" s="115"/>
    </row>
    <row r="29524" spans="9:52" s="180" customFormat="1" x14ac:dyDescent="0.25">
      <c r="I29524" s="203"/>
      <c r="AZ29524" s="115"/>
    </row>
    <row r="29525" spans="9:52" s="180" customFormat="1" x14ac:dyDescent="0.25">
      <c r="I29525" s="203"/>
      <c r="AZ29525" s="115"/>
    </row>
    <row r="29526" spans="9:52" s="180" customFormat="1" x14ac:dyDescent="0.25">
      <c r="I29526" s="203"/>
      <c r="AZ29526" s="115"/>
    </row>
    <row r="29527" spans="9:52" s="180" customFormat="1" x14ac:dyDescent="0.25">
      <c r="I29527" s="203"/>
      <c r="AZ29527" s="115"/>
    </row>
    <row r="29528" spans="9:52" s="180" customFormat="1" x14ac:dyDescent="0.25">
      <c r="I29528" s="203"/>
      <c r="AZ29528" s="115"/>
    </row>
    <row r="29529" spans="9:52" s="180" customFormat="1" x14ac:dyDescent="0.25">
      <c r="I29529" s="203"/>
      <c r="AZ29529" s="115"/>
    </row>
    <row r="29530" spans="9:52" s="180" customFormat="1" x14ac:dyDescent="0.25">
      <c r="I29530" s="203"/>
      <c r="AZ29530" s="115"/>
    </row>
    <row r="29531" spans="9:52" s="180" customFormat="1" x14ac:dyDescent="0.25">
      <c r="I29531" s="203"/>
      <c r="AZ29531" s="115"/>
    </row>
    <row r="29532" spans="9:52" s="180" customFormat="1" x14ac:dyDescent="0.25">
      <c r="I29532" s="203"/>
      <c r="AZ29532" s="115"/>
    </row>
    <row r="29533" spans="9:52" s="180" customFormat="1" x14ac:dyDescent="0.25">
      <c r="I29533" s="203"/>
      <c r="AZ29533" s="115"/>
    </row>
    <row r="29534" spans="9:52" s="180" customFormat="1" x14ac:dyDescent="0.25">
      <c r="I29534" s="203"/>
      <c r="AZ29534" s="115"/>
    </row>
    <row r="29535" spans="9:52" s="180" customFormat="1" x14ac:dyDescent="0.25">
      <c r="I29535" s="203"/>
      <c r="AZ29535" s="115"/>
    </row>
    <row r="29536" spans="9:52" s="180" customFormat="1" x14ac:dyDescent="0.25">
      <c r="I29536" s="203"/>
      <c r="AZ29536" s="115"/>
    </row>
    <row r="29537" spans="9:52" s="180" customFormat="1" x14ac:dyDescent="0.25">
      <c r="I29537" s="203"/>
      <c r="AZ29537" s="115"/>
    </row>
    <row r="29538" spans="9:52" s="180" customFormat="1" x14ac:dyDescent="0.25">
      <c r="I29538" s="203"/>
      <c r="AZ29538" s="115"/>
    </row>
    <row r="29539" spans="9:52" s="180" customFormat="1" x14ac:dyDescent="0.25">
      <c r="I29539" s="203"/>
      <c r="AZ29539" s="115"/>
    </row>
    <row r="29540" spans="9:52" s="180" customFormat="1" x14ac:dyDescent="0.25">
      <c r="I29540" s="203"/>
      <c r="AZ29540" s="115"/>
    </row>
    <row r="29541" spans="9:52" s="180" customFormat="1" x14ac:dyDescent="0.25">
      <c r="I29541" s="203"/>
      <c r="AZ29541" s="115"/>
    </row>
    <row r="29542" spans="9:52" s="180" customFormat="1" x14ac:dyDescent="0.25">
      <c r="I29542" s="203"/>
      <c r="AZ29542" s="115"/>
    </row>
    <row r="29543" spans="9:52" s="180" customFormat="1" x14ac:dyDescent="0.25">
      <c r="I29543" s="203"/>
      <c r="AZ29543" s="115"/>
    </row>
    <row r="29544" spans="9:52" s="180" customFormat="1" x14ac:dyDescent="0.25">
      <c r="I29544" s="203"/>
      <c r="AZ29544" s="115"/>
    </row>
    <row r="29545" spans="9:52" s="180" customFormat="1" x14ac:dyDescent="0.25">
      <c r="I29545" s="203"/>
      <c r="AZ29545" s="115"/>
    </row>
    <row r="29546" spans="9:52" s="180" customFormat="1" x14ac:dyDescent="0.25">
      <c r="I29546" s="203"/>
      <c r="AZ29546" s="115"/>
    </row>
    <row r="29547" spans="9:52" s="180" customFormat="1" x14ac:dyDescent="0.25">
      <c r="I29547" s="203"/>
      <c r="AZ29547" s="115"/>
    </row>
    <row r="29548" spans="9:52" s="180" customFormat="1" x14ac:dyDescent="0.25">
      <c r="I29548" s="203"/>
      <c r="AZ29548" s="115"/>
    </row>
    <row r="29549" spans="9:52" s="180" customFormat="1" x14ac:dyDescent="0.25">
      <c r="I29549" s="203"/>
      <c r="AZ29549" s="115"/>
    </row>
    <row r="29550" spans="9:52" s="180" customFormat="1" x14ac:dyDescent="0.25">
      <c r="I29550" s="203"/>
      <c r="AZ29550" s="115"/>
    </row>
    <row r="29551" spans="9:52" s="180" customFormat="1" x14ac:dyDescent="0.25">
      <c r="I29551" s="203"/>
      <c r="AZ29551" s="115"/>
    </row>
    <row r="29552" spans="9:52" s="180" customFormat="1" x14ac:dyDescent="0.25">
      <c r="I29552" s="203"/>
      <c r="AZ29552" s="115"/>
    </row>
    <row r="29553" spans="9:52" s="180" customFormat="1" x14ac:dyDescent="0.25">
      <c r="I29553" s="203"/>
      <c r="AZ29553" s="115"/>
    </row>
    <row r="29554" spans="9:52" s="180" customFormat="1" x14ac:dyDescent="0.25">
      <c r="I29554" s="203"/>
      <c r="AZ29554" s="115"/>
    </row>
    <row r="29555" spans="9:52" s="180" customFormat="1" x14ac:dyDescent="0.25">
      <c r="I29555" s="203"/>
      <c r="AZ29555" s="115"/>
    </row>
    <row r="29556" spans="9:52" s="180" customFormat="1" x14ac:dyDescent="0.25">
      <c r="I29556" s="203"/>
      <c r="AZ29556" s="115"/>
    </row>
    <row r="29557" spans="9:52" s="180" customFormat="1" x14ac:dyDescent="0.25">
      <c r="I29557" s="203"/>
      <c r="AZ29557" s="115"/>
    </row>
    <row r="29558" spans="9:52" s="180" customFormat="1" x14ac:dyDescent="0.25">
      <c r="I29558" s="203"/>
      <c r="AZ29558" s="115"/>
    </row>
    <row r="29559" spans="9:52" s="180" customFormat="1" x14ac:dyDescent="0.25">
      <c r="I29559" s="203"/>
      <c r="AZ29559" s="115"/>
    </row>
    <row r="29560" spans="9:52" s="180" customFormat="1" x14ac:dyDescent="0.25">
      <c r="I29560" s="203"/>
      <c r="AZ29560" s="115"/>
    </row>
    <row r="29561" spans="9:52" s="180" customFormat="1" x14ac:dyDescent="0.25">
      <c r="I29561" s="203"/>
      <c r="AZ29561" s="115"/>
    </row>
    <row r="29562" spans="9:52" s="180" customFormat="1" x14ac:dyDescent="0.25">
      <c r="I29562" s="203"/>
      <c r="AZ29562" s="115"/>
    </row>
    <row r="29563" spans="9:52" s="180" customFormat="1" x14ac:dyDescent="0.25">
      <c r="I29563" s="203"/>
      <c r="AZ29563" s="115"/>
    </row>
    <row r="29564" spans="9:52" s="180" customFormat="1" x14ac:dyDescent="0.25">
      <c r="I29564" s="203"/>
      <c r="AZ29564" s="115"/>
    </row>
    <row r="29565" spans="9:52" s="180" customFormat="1" x14ac:dyDescent="0.25">
      <c r="I29565" s="203"/>
      <c r="AZ29565" s="115"/>
    </row>
    <row r="29566" spans="9:52" s="180" customFormat="1" x14ac:dyDescent="0.25">
      <c r="I29566" s="203"/>
      <c r="AZ29566" s="115"/>
    </row>
    <row r="29567" spans="9:52" s="180" customFormat="1" x14ac:dyDescent="0.25">
      <c r="I29567" s="203"/>
      <c r="AZ29567" s="115"/>
    </row>
    <row r="29568" spans="9:52" s="180" customFormat="1" x14ac:dyDescent="0.25">
      <c r="I29568" s="203"/>
      <c r="AZ29568" s="115"/>
    </row>
    <row r="29569" spans="9:52" s="180" customFormat="1" x14ac:dyDescent="0.25">
      <c r="I29569" s="203"/>
      <c r="AZ29569" s="115"/>
    </row>
    <row r="29570" spans="9:52" s="180" customFormat="1" x14ac:dyDescent="0.25">
      <c r="I29570" s="203"/>
      <c r="AZ29570" s="115"/>
    </row>
    <row r="29571" spans="9:52" s="180" customFormat="1" x14ac:dyDescent="0.25">
      <c r="I29571" s="203"/>
      <c r="AZ29571" s="115"/>
    </row>
    <row r="29572" spans="9:52" s="180" customFormat="1" x14ac:dyDescent="0.25">
      <c r="I29572" s="203"/>
      <c r="AZ29572" s="115"/>
    </row>
    <row r="29573" spans="9:52" s="180" customFormat="1" x14ac:dyDescent="0.25">
      <c r="I29573" s="203"/>
      <c r="AZ29573" s="115"/>
    </row>
    <row r="29574" spans="9:52" s="180" customFormat="1" x14ac:dyDescent="0.25">
      <c r="I29574" s="203"/>
      <c r="AZ29574" s="115"/>
    </row>
    <row r="29575" spans="9:52" s="180" customFormat="1" x14ac:dyDescent="0.25">
      <c r="I29575" s="203"/>
      <c r="AZ29575" s="115"/>
    </row>
    <row r="29576" spans="9:52" s="180" customFormat="1" x14ac:dyDescent="0.25">
      <c r="I29576" s="203"/>
      <c r="AZ29576" s="115"/>
    </row>
    <row r="29577" spans="9:52" s="180" customFormat="1" x14ac:dyDescent="0.25">
      <c r="I29577" s="203"/>
      <c r="AZ29577" s="115"/>
    </row>
    <row r="29578" spans="9:52" s="180" customFormat="1" x14ac:dyDescent="0.25">
      <c r="I29578" s="203"/>
      <c r="AZ29578" s="115"/>
    </row>
    <row r="29579" spans="9:52" s="180" customFormat="1" x14ac:dyDescent="0.25">
      <c r="I29579" s="203"/>
      <c r="AZ29579" s="115"/>
    </row>
    <row r="29580" spans="9:52" s="180" customFormat="1" x14ac:dyDescent="0.25">
      <c r="I29580" s="203"/>
      <c r="AZ29580" s="115"/>
    </row>
    <row r="29581" spans="9:52" s="180" customFormat="1" x14ac:dyDescent="0.25">
      <c r="I29581" s="203"/>
      <c r="AZ29581" s="115"/>
    </row>
    <row r="29582" spans="9:52" s="180" customFormat="1" x14ac:dyDescent="0.25">
      <c r="I29582" s="203"/>
      <c r="AZ29582" s="115"/>
    </row>
    <row r="29583" spans="9:52" s="180" customFormat="1" x14ac:dyDescent="0.25">
      <c r="I29583" s="203"/>
      <c r="AZ29583" s="115"/>
    </row>
    <row r="29584" spans="9:52" s="180" customFormat="1" x14ac:dyDescent="0.25">
      <c r="I29584" s="203"/>
      <c r="AZ29584" s="115"/>
    </row>
    <row r="29585" spans="9:52" s="180" customFormat="1" x14ac:dyDescent="0.25">
      <c r="I29585" s="203"/>
      <c r="AZ29585" s="115"/>
    </row>
    <row r="29586" spans="9:52" s="180" customFormat="1" x14ac:dyDescent="0.25">
      <c r="I29586" s="203"/>
      <c r="AZ29586" s="115"/>
    </row>
    <row r="29587" spans="9:52" s="180" customFormat="1" x14ac:dyDescent="0.25">
      <c r="I29587" s="203"/>
      <c r="AZ29587" s="115"/>
    </row>
    <row r="29588" spans="9:52" s="180" customFormat="1" x14ac:dyDescent="0.25">
      <c r="I29588" s="203"/>
      <c r="AZ29588" s="115"/>
    </row>
    <row r="29589" spans="9:52" s="180" customFormat="1" x14ac:dyDescent="0.25">
      <c r="I29589" s="203"/>
      <c r="AZ29589" s="115"/>
    </row>
    <row r="29590" spans="9:52" s="180" customFormat="1" x14ac:dyDescent="0.25">
      <c r="I29590" s="203"/>
      <c r="AZ29590" s="115"/>
    </row>
    <row r="29591" spans="9:52" s="180" customFormat="1" x14ac:dyDescent="0.25">
      <c r="I29591" s="203"/>
      <c r="AZ29591" s="115"/>
    </row>
    <row r="29592" spans="9:52" s="180" customFormat="1" x14ac:dyDescent="0.25">
      <c r="I29592" s="203"/>
      <c r="AZ29592" s="115"/>
    </row>
    <row r="29593" spans="9:52" s="180" customFormat="1" x14ac:dyDescent="0.25">
      <c r="I29593" s="203"/>
      <c r="AZ29593" s="115"/>
    </row>
    <row r="29594" spans="9:52" s="180" customFormat="1" x14ac:dyDescent="0.25">
      <c r="I29594" s="203"/>
      <c r="AZ29594" s="115"/>
    </row>
    <row r="29595" spans="9:52" s="180" customFormat="1" x14ac:dyDescent="0.25">
      <c r="I29595" s="203"/>
      <c r="AZ29595" s="115"/>
    </row>
    <row r="29596" spans="9:52" s="180" customFormat="1" x14ac:dyDescent="0.25">
      <c r="I29596" s="203"/>
      <c r="AZ29596" s="115"/>
    </row>
    <row r="29597" spans="9:52" s="180" customFormat="1" x14ac:dyDescent="0.25">
      <c r="I29597" s="203"/>
      <c r="AZ29597" s="115"/>
    </row>
    <row r="29598" spans="9:52" s="180" customFormat="1" x14ac:dyDescent="0.25">
      <c r="I29598" s="203"/>
      <c r="AZ29598" s="115"/>
    </row>
    <row r="29599" spans="9:52" s="180" customFormat="1" x14ac:dyDescent="0.25">
      <c r="I29599" s="203"/>
      <c r="AZ29599" s="115"/>
    </row>
    <row r="29600" spans="9:52" s="180" customFormat="1" x14ac:dyDescent="0.25">
      <c r="I29600" s="203"/>
      <c r="AZ29600" s="115"/>
    </row>
    <row r="29601" spans="9:52" s="180" customFormat="1" x14ac:dyDescent="0.25">
      <c r="I29601" s="203"/>
      <c r="AZ29601" s="115"/>
    </row>
    <row r="29602" spans="9:52" s="180" customFormat="1" x14ac:dyDescent="0.25">
      <c r="I29602" s="203"/>
      <c r="AZ29602" s="115"/>
    </row>
    <row r="29603" spans="9:52" s="180" customFormat="1" x14ac:dyDescent="0.25">
      <c r="I29603" s="203"/>
      <c r="AZ29603" s="115"/>
    </row>
    <row r="29604" spans="9:52" s="180" customFormat="1" x14ac:dyDescent="0.25">
      <c r="I29604" s="203"/>
      <c r="AZ29604" s="115"/>
    </row>
    <row r="29605" spans="9:52" s="180" customFormat="1" x14ac:dyDescent="0.25">
      <c r="I29605" s="203"/>
      <c r="AZ29605" s="115"/>
    </row>
    <row r="29606" spans="9:52" s="180" customFormat="1" x14ac:dyDescent="0.25">
      <c r="I29606" s="203"/>
      <c r="AZ29606" s="115"/>
    </row>
    <row r="29607" spans="9:52" s="180" customFormat="1" x14ac:dyDescent="0.25">
      <c r="I29607" s="203"/>
      <c r="AZ29607" s="115"/>
    </row>
    <row r="29608" spans="9:52" s="180" customFormat="1" x14ac:dyDescent="0.25">
      <c r="I29608" s="203"/>
      <c r="AZ29608" s="115"/>
    </row>
    <row r="29609" spans="9:52" s="180" customFormat="1" x14ac:dyDescent="0.25">
      <c r="I29609" s="203"/>
      <c r="AZ29609" s="115"/>
    </row>
    <row r="29610" spans="9:52" s="180" customFormat="1" x14ac:dyDescent="0.25">
      <c r="I29610" s="203"/>
      <c r="AZ29610" s="115"/>
    </row>
    <row r="29611" spans="9:52" s="180" customFormat="1" x14ac:dyDescent="0.25">
      <c r="I29611" s="203"/>
      <c r="AZ29611" s="115"/>
    </row>
    <row r="29612" spans="9:52" s="180" customFormat="1" x14ac:dyDescent="0.25">
      <c r="I29612" s="203"/>
      <c r="AZ29612" s="115"/>
    </row>
    <row r="29613" spans="9:52" s="180" customFormat="1" x14ac:dyDescent="0.25">
      <c r="I29613" s="203"/>
      <c r="AZ29613" s="115"/>
    </row>
    <row r="29614" spans="9:52" s="180" customFormat="1" x14ac:dyDescent="0.25">
      <c r="I29614" s="203"/>
      <c r="AZ29614" s="115"/>
    </row>
    <row r="29615" spans="9:52" s="180" customFormat="1" x14ac:dyDescent="0.25">
      <c r="I29615" s="203"/>
      <c r="AZ29615" s="115"/>
    </row>
    <row r="29616" spans="9:52" s="180" customFormat="1" x14ac:dyDescent="0.25">
      <c r="I29616" s="203"/>
      <c r="AZ29616" s="115"/>
    </row>
    <row r="29617" spans="9:52" s="180" customFormat="1" x14ac:dyDescent="0.25">
      <c r="I29617" s="203"/>
      <c r="AZ29617" s="115"/>
    </row>
    <row r="29618" spans="9:52" s="180" customFormat="1" x14ac:dyDescent="0.25">
      <c r="I29618" s="203"/>
      <c r="AZ29618" s="115"/>
    </row>
    <row r="29619" spans="9:52" s="180" customFormat="1" x14ac:dyDescent="0.25">
      <c r="I29619" s="203"/>
      <c r="AZ29619" s="115"/>
    </row>
    <row r="29620" spans="9:52" s="180" customFormat="1" x14ac:dyDescent="0.25">
      <c r="I29620" s="203"/>
      <c r="AZ29620" s="115"/>
    </row>
    <row r="29621" spans="9:52" s="180" customFormat="1" x14ac:dyDescent="0.25">
      <c r="I29621" s="203"/>
      <c r="AZ29621" s="115"/>
    </row>
    <row r="29622" spans="9:52" s="180" customFormat="1" x14ac:dyDescent="0.25">
      <c r="I29622" s="203"/>
      <c r="AZ29622" s="115"/>
    </row>
    <row r="29623" spans="9:52" s="180" customFormat="1" x14ac:dyDescent="0.25">
      <c r="I29623" s="203"/>
      <c r="AZ29623" s="115"/>
    </row>
    <row r="29624" spans="9:52" s="180" customFormat="1" x14ac:dyDescent="0.25">
      <c r="I29624" s="203"/>
      <c r="AZ29624" s="115"/>
    </row>
    <row r="29625" spans="9:52" s="180" customFormat="1" x14ac:dyDescent="0.25">
      <c r="I29625" s="203"/>
      <c r="AZ29625" s="115"/>
    </row>
    <row r="29626" spans="9:52" s="180" customFormat="1" x14ac:dyDescent="0.25">
      <c r="I29626" s="203"/>
      <c r="AZ29626" s="115"/>
    </row>
    <row r="29627" spans="9:52" s="180" customFormat="1" x14ac:dyDescent="0.25">
      <c r="I29627" s="203"/>
      <c r="AZ29627" s="115"/>
    </row>
    <row r="29628" spans="9:52" s="180" customFormat="1" x14ac:dyDescent="0.25">
      <c r="I29628" s="203"/>
      <c r="AZ29628" s="115"/>
    </row>
    <row r="29629" spans="9:52" s="180" customFormat="1" x14ac:dyDescent="0.25">
      <c r="I29629" s="203"/>
      <c r="AZ29629" s="115"/>
    </row>
    <row r="29630" spans="9:52" s="180" customFormat="1" x14ac:dyDescent="0.25">
      <c r="I29630" s="203"/>
      <c r="AZ29630" s="115"/>
    </row>
    <row r="29631" spans="9:52" s="180" customFormat="1" x14ac:dyDescent="0.25">
      <c r="I29631" s="203"/>
      <c r="AZ29631" s="115"/>
    </row>
    <row r="29632" spans="9:52" s="180" customFormat="1" x14ac:dyDescent="0.25">
      <c r="I29632" s="203"/>
      <c r="AZ29632" s="115"/>
    </row>
    <row r="29633" spans="9:52" s="180" customFormat="1" x14ac:dyDescent="0.25">
      <c r="I29633" s="203"/>
      <c r="AZ29633" s="115"/>
    </row>
    <row r="29634" spans="9:52" s="180" customFormat="1" x14ac:dyDescent="0.25">
      <c r="I29634" s="203"/>
      <c r="AZ29634" s="115"/>
    </row>
    <row r="29635" spans="9:52" s="180" customFormat="1" x14ac:dyDescent="0.25">
      <c r="I29635" s="203"/>
      <c r="AZ29635" s="115"/>
    </row>
    <row r="29636" spans="9:52" s="180" customFormat="1" x14ac:dyDescent="0.25">
      <c r="I29636" s="203"/>
      <c r="AZ29636" s="115"/>
    </row>
    <row r="29637" spans="9:52" s="180" customFormat="1" x14ac:dyDescent="0.25">
      <c r="I29637" s="203"/>
      <c r="AZ29637" s="115"/>
    </row>
    <row r="29638" spans="9:52" s="180" customFormat="1" x14ac:dyDescent="0.25">
      <c r="I29638" s="203"/>
      <c r="AZ29638" s="115"/>
    </row>
    <row r="29639" spans="9:52" s="180" customFormat="1" x14ac:dyDescent="0.25">
      <c r="I29639" s="203"/>
      <c r="AZ29639" s="115"/>
    </row>
    <row r="29640" spans="9:52" s="180" customFormat="1" x14ac:dyDescent="0.25">
      <c r="I29640" s="203"/>
      <c r="AZ29640" s="115"/>
    </row>
    <row r="29641" spans="9:52" s="180" customFormat="1" x14ac:dyDescent="0.25">
      <c r="I29641" s="203"/>
      <c r="AZ29641" s="115"/>
    </row>
    <row r="29642" spans="9:52" s="180" customFormat="1" x14ac:dyDescent="0.25">
      <c r="I29642" s="203"/>
      <c r="AZ29642" s="115"/>
    </row>
    <row r="29643" spans="9:52" s="180" customFormat="1" x14ac:dyDescent="0.25">
      <c r="I29643" s="203"/>
      <c r="AZ29643" s="115"/>
    </row>
    <row r="29644" spans="9:52" s="180" customFormat="1" x14ac:dyDescent="0.25">
      <c r="I29644" s="203"/>
      <c r="AZ29644" s="115"/>
    </row>
    <row r="29645" spans="9:52" s="180" customFormat="1" x14ac:dyDescent="0.25">
      <c r="I29645" s="203"/>
      <c r="AZ29645" s="115"/>
    </row>
    <row r="29646" spans="9:52" s="180" customFormat="1" x14ac:dyDescent="0.25">
      <c r="I29646" s="203"/>
      <c r="AZ29646" s="115"/>
    </row>
    <row r="29647" spans="9:52" s="180" customFormat="1" x14ac:dyDescent="0.25">
      <c r="I29647" s="203"/>
      <c r="AZ29647" s="115"/>
    </row>
    <row r="29648" spans="9:52" s="180" customFormat="1" x14ac:dyDescent="0.25">
      <c r="I29648" s="203"/>
      <c r="AZ29648" s="115"/>
    </row>
    <row r="29649" spans="9:52" s="180" customFormat="1" x14ac:dyDescent="0.25">
      <c r="I29649" s="203"/>
      <c r="AZ29649" s="115"/>
    </row>
    <row r="29650" spans="9:52" s="180" customFormat="1" x14ac:dyDescent="0.25">
      <c r="I29650" s="203"/>
      <c r="AZ29650" s="115"/>
    </row>
    <row r="29651" spans="9:52" s="180" customFormat="1" x14ac:dyDescent="0.25">
      <c r="I29651" s="203"/>
      <c r="AZ29651" s="115"/>
    </row>
    <row r="29652" spans="9:52" s="180" customFormat="1" x14ac:dyDescent="0.25">
      <c r="I29652" s="203"/>
      <c r="AZ29652" s="115"/>
    </row>
    <row r="29653" spans="9:52" s="180" customFormat="1" x14ac:dyDescent="0.25">
      <c r="I29653" s="203"/>
      <c r="AZ29653" s="115"/>
    </row>
    <row r="29654" spans="9:52" s="180" customFormat="1" x14ac:dyDescent="0.25">
      <c r="I29654" s="203"/>
      <c r="AZ29654" s="115"/>
    </row>
    <row r="29655" spans="9:52" s="180" customFormat="1" x14ac:dyDescent="0.25">
      <c r="I29655" s="203"/>
      <c r="AZ29655" s="115"/>
    </row>
    <row r="29656" spans="9:52" s="180" customFormat="1" x14ac:dyDescent="0.25">
      <c r="I29656" s="203"/>
      <c r="AZ29656" s="115"/>
    </row>
    <row r="29657" spans="9:52" s="180" customFormat="1" x14ac:dyDescent="0.25">
      <c r="I29657" s="203"/>
      <c r="AZ29657" s="115"/>
    </row>
    <row r="29658" spans="9:52" s="180" customFormat="1" x14ac:dyDescent="0.25">
      <c r="I29658" s="203"/>
      <c r="AZ29658" s="115"/>
    </row>
    <row r="29659" spans="9:52" s="180" customFormat="1" x14ac:dyDescent="0.25">
      <c r="I29659" s="203"/>
      <c r="AZ29659" s="115"/>
    </row>
    <row r="29660" spans="9:52" s="180" customFormat="1" x14ac:dyDescent="0.25">
      <c r="I29660" s="203"/>
      <c r="AZ29660" s="115"/>
    </row>
    <row r="29661" spans="9:52" s="180" customFormat="1" x14ac:dyDescent="0.25">
      <c r="I29661" s="203"/>
      <c r="AZ29661" s="115"/>
    </row>
    <row r="29662" spans="9:52" s="180" customFormat="1" x14ac:dyDescent="0.25">
      <c r="I29662" s="203"/>
      <c r="AZ29662" s="115"/>
    </row>
    <row r="29663" spans="9:52" s="180" customFormat="1" x14ac:dyDescent="0.25">
      <c r="I29663" s="203"/>
      <c r="AZ29663" s="115"/>
    </row>
    <row r="29664" spans="9:52" s="180" customFormat="1" x14ac:dyDescent="0.25">
      <c r="I29664" s="203"/>
      <c r="AZ29664" s="115"/>
    </row>
    <row r="29665" spans="9:52" s="180" customFormat="1" x14ac:dyDescent="0.25">
      <c r="I29665" s="203"/>
      <c r="AZ29665" s="115"/>
    </row>
    <row r="29666" spans="9:52" s="180" customFormat="1" x14ac:dyDescent="0.25">
      <c r="I29666" s="203"/>
      <c r="AZ29666" s="115"/>
    </row>
    <row r="29667" spans="9:52" s="180" customFormat="1" x14ac:dyDescent="0.25">
      <c r="I29667" s="203"/>
      <c r="AZ29667" s="115"/>
    </row>
    <row r="29668" spans="9:52" s="180" customFormat="1" x14ac:dyDescent="0.25">
      <c r="I29668" s="203"/>
      <c r="AZ29668" s="115"/>
    </row>
    <row r="29669" spans="9:52" s="180" customFormat="1" x14ac:dyDescent="0.25">
      <c r="I29669" s="203"/>
      <c r="AZ29669" s="115"/>
    </row>
    <row r="29670" spans="9:52" s="180" customFormat="1" x14ac:dyDescent="0.25">
      <c r="I29670" s="203"/>
      <c r="AZ29670" s="115"/>
    </row>
    <row r="29671" spans="9:52" s="180" customFormat="1" x14ac:dyDescent="0.25">
      <c r="I29671" s="203"/>
      <c r="AZ29671" s="115"/>
    </row>
    <row r="29672" spans="9:52" s="180" customFormat="1" x14ac:dyDescent="0.25">
      <c r="I29672" s="203"/>
      <c r="AZ29672" s="115"/>
    </row>
    <row r="29673" spans="9:52" s="180" customFormat="1" x14ac:dyDescent="0.25">
      <c r="I29673" s="203"/>
      <c r="AZ29673" s="115"/>
    </row>
    <row r="29674" spans="9:52" s="180" customFormat="1" x14ac:dyDescent="0.25">
      <c r="I29674" s="203"/>
      <c r="AZ29674" s="115"/>
    </row>
    <row r="29675" spans="9:52" s="180" customFormat="1" x14ac:dyDescent="0.25">
      <c r="I29675" s="203"/>
      <c r="AZ29675" s="115"/>
    </row>
    <row r="29676" spans="9:52" s="180" customFormat="1" x14ac:dyDescent="0.25">
      <c r="I29676" s="203"/>
      <c r="AZ29676" s="115"/>
    </row>
    <row r="29677" spans="9:52" s="180" customFormat="1" x14ac:dyDescent="0.25">
      <c r="I29677" s="203"/>
      <c r="AZ29677" s="115"/>
    </row>
    <row r="29678" spans="9:52" s="180" customFormat="1" x14ac:dyDescent="0.25">
      <c r="I29678" s="203"/>
      <c r="AZ29678" s="115"/>
    </row>
    <row r="29679" spans="9:52" s="180" customFormat="1" x14ac:dyDescent="0.25">
      <c r="I29679" s="203"/>
      <c r="AZ29679" s="115"/>
    </row>
    <row r="29680" spans="9:52" s="180" customFormat="1" x14ac:dyDescent="0.25">
      <c r="I29680" s="203"/>
      <c r="AZ29680" s="115"/>
    </row>
    <row r="29681" spans="9:52" s="180" customFormat="1" x14ac:dyDescent="0.25">
      <c r="I29681" s="203"/>
      <c r="AZ29681" s="115"/>
    </row>
    <row r="29682" spans="9:52" s="180" customFormat="1" x14ac:dyDescent="0.25">
      <c r="I29682" s="203"/>
      <c r="AZ29682" s="115"/>
    </row>
    <row r="29683" spans="9:52" s="180" customFormat="1" x14ac:dyDescent="0.25">
      <c r="I29683" s="203"/>
      <c r="AZ29683" s="115"/>
    </row>
    <row r="29684" spans="9:52" s="180" customFormat="1" x14ac:dyDescent="0.25">
      <c r="I29684" s="203"/>
      <c r="AZ29684" s="115"/>
    </row>
    <row r="29685" spans="9:52" s="180" customFormat="1" x14ac:dyDescent="0.25">
      <c r="I29685" s="203"/>
      <c r="AZ29685" s="115"/>
    </row>
    <row r="29686" spans="9:52" s="180" customFormat="1" x14ac:dyDescent="0.25">
      <c r="I29686" s="203"/>
      <c r="AZ29686" s="115"/>
    </row>
    <row r="29687" spans="9:52" s="180" customFormat="1" x14ac:dyDescent="0.25">
      <c r="I29687" s="203"/>
      <c r="AZ29687" s="115"/>
    </row>
    <row r="29688" spans="9:52" s="180" customFormat="1" x14ac:dyDescent="0.25">
      <c r="I29688" s="203"/>
      <c r="AZ29688" s="115"/>
    </row>
    <row r="29689" spans="9:52" s="180" customFormat="1" x14ac:dyDescent="0.25">
      <c r="I29689" s="203"/>
      <c r="AZ29689" s="115"/>
    </row>
    <row r="29690" spans="9:52" s="180" customFormat="1" x14ac:dyDescent="0.25">
      <c r="I29690" s="203"/>
      <c r="AZ29690" s="115"/>
    </row>
    <row r="29691" spans="9:52" s="180" customFormat="1" x14ac:dyDescent="0.25">
      <c r="I29691" s="203"/>
      <c r="AZ29691" s="115"/>
    </row>
    <row r="29692" spans="9:52" s="180" customFormat="1" x14ac:dyDescent="0.25">
      <c r="I29692" s="203"/>
      <c r="AZ29692" s="115"/>
    </row>
    <row r="29693" spans="9:52" s="180" customFormat="1" x14ac:dyDescent="0.25">
      <c r="I29693" s="203"/>
      <c r="AZ29693" s="115"/>
    </row>
    <row r="29694" spans="9:52" s="180" customFormat="1" x14ac:dyDescent="0.25">
      <c r="I29694" s="203"/>
      <c r="AZ29694" s="115"/>
    </row>
    <row r="29695" spans="9:52" s="180" customFormat="1" x14ac:dyDescent="0.25">
      <c r="I29695" s="203"/>
      <c r="AZ29695" s="115"/>
    </row>
    <row r="29696" spans="9:52" s="180" customFormat="1" x14ac:dyDescent="0.25">
      <c r="I29696" s="203"/>
      <c r="AZ29696" s="115"/>
    </row>
    <row r="29697" spans="9:52" s="180" customFormat="1" x14ac:dyDescent="0.25">
      <c r="I29697" s="203"/>
      <c r="AZ29697" s="115"/>
    </row>
    <row r="29698" spans="9:52" s="180" customFormat="1" x14ac:dyDescent="0.25">
      <c r="I29698" s="203"/>
      <c r="AZ29698" s="115"/>
    </row>
    <row r="29699" spans="9:52" s="180" customFormat="1" x14ac:dyDescent="0.25">
      <c r="I29699" s="203"/>
      <c r="AZ29699" s="115"/>
    </row>
    <row r="29700" spans="9:52" s="180" customFormat="1" x14ac:dyDescent="0.25">
      <c r="I29700" s="203"/>
      <c r="AZ29700" s="115"/>
    </row>
    <row r="29701" spans="9:52" s="180" customFormat="1" x14ac:dyDescent="0.25">
      <c r="I29701" s="203"/>
      <c r="AZ29701" s="115"/>
    </row>
    <row r="29702" spans="9:52" s="180" customFormat="1" x14ac:dyDescent="0.25">
      <c r="I29702" s="203"/>
      <c r="AZ29702" s="115"/>
    </row>
    <row r="29703" spans="9:52" s="180" customFormat="1" x14ac:dyDescent="0.25">
      <c r="I29703" s="203"/>
      <c r="AZ29703" s="115"/>
    </row>
    <row r="29704" spans="9:52" s="180" customFormat="1" x14ac:dyDescent="0.25">
      <c r="I29704" s="203"/>
      <c r="AZ29704" s="115"/>
    </row>
    <row r="29705" spans="9:52" s="180" customFormat="1" x14ac:dyDescent="0.25">
      <c r="I29705" s="203"/>
      <c r="AZ29705" s="115"/>
    </row>
    <row r="29706" spans="9:52" s="180" customFormat="1" x14ac:dyDescent="0.25">
      <c r="I29706" s="203"/>
      <c r="AZ29706" s="115"/>
    </row>
    <row r="29707" spans="9:52" s="180" customFormat="1" x14ac:dyDescent="0.25">
      <c r="I29707" s="203"/>
      <c r="AZ29707" s="115"/>
    </row>
    <row r="29708" spans="9:52" s="180" customFormat="1" x14ac:dyDescent="0.25">
      <c r="I29708" s="203"/>
      <c r="AZ29708" s="115"/>
    </row>
    <row r="29709" spans="9:52" s="180" customFormat="1" x14ac:dyDescent="0.25">
      <c r="I29709" s="203"/>
      <c r="AZ29709" s="115"/>
    </row>
    <row r="29710" spans="9:52" s="180" customFormat="1" x14ac:dyDescent="0.25">
      <c r="I29710" s="203"/>
      <c r="AZ29710" s="115"/>
    </row>
    <row r="29711" spans="9:52" s="180" customFormat="1" x14ac:dyDescent="0.25">
      <c r="I29711" s="203"/>
      <c r="AZ29711" s="115"/>
    </row>
    <row r="29712" spans="9:52" s="180" customFormat="1" x14ac:dyDescent="0.25">
      <c r="I29712" s="203"/>
      <c r="AZ29712" s="115"/>
    </row>
    <row r="29713" spans="9:52" s="180" customFormat="1" x14ac:dyDescent="0.25">
      <c r="I29713" s="203"/>
      <c r="AZ29713" s="115"/>
    </row>
    <row r="29714" spans="9:52" s="180" customFormat="1" x14ac:dyDescent="0.25">
      <c r="I29714" s="203"/>
      <c r="AZ29714" s="115"/>
    </row>
    <row r="29715" spans="9:52" s="180" customFormat="1" x14ac:dyDescent="0.25">
      <c r="I29715" s="203"/>
      <c r="AZ29715" s="115"/>
    </row>
    <row r="29716" spans="9:52" s="180" customFormat="1" x14ac:dyDescent="0.25">
      <c r="I29716" s="203"/>
      <c r="AZ29716" s="115"/>
    </row>
    <row r="29717" spans="9:52" s="180" customFormat="1" x14ac:dyDescent="0.25">
      <c r="I29717" s="203"/>
      <c r="AZ29717" s="115"/>
    </row>
    <row r="29718" spans="9:52" s="180" customFormat="1" x14ac:dyDescent="0.25">
      <c r="I29718" s="203"/>
      <c r="AZ29718" s="115"/>
    </row>
    <row r="29719" spans="9:52" s="180" customFormat="1" x14ac:dyDescent="0.25">
      <c r="I29719" s="203"/>
      <c r="AZ29719" s="115"/>
    </row>
    <row r="29720" spans="9:52" s="180" customFormat="1" x14ac:dyDescent="0.25">
      <c r="I29720" s="203"/>
      <c r="AZ29720" s="115"/>
    </row>
    <row r="29721" spans="9:52" s="180" customFormat="1" x14ac:dyDescent="0.25">
      <c r="I29721" s="203"/>
      <c r="AZ29721" s="115"/>
    </row>
    <row r="29722" spans="9:52" s="180" customFormat="1" x14ac:dyDescent="0.25">
      <c r="I29722" s="203"/>
      <c r="AZ29722" s="115"/>
    </row>
    <row r="29723" spans="9:52" s="180" customFormat="1" x14ac:dyDescent="0.25">
      <c r="I29723" s="203"/>
      <c r="AZ29723" s="115"/>
    </row>
    <row r="29724" spans="9:52" s="180" customFormat="1" x14ac:dyDescent="0.25">
      <c r="I29724" s="203"/>
      <c r="AZ29724" s="115"/>
    </row>
    <row r="29725" spans="9:52" s="180" customFormat="1" x14ac:dyDescent="0.25">
      <c r="I29725" s="203"/>
      <c r="AZ29725" s="115"/>
    </row>
    <row r="29726" spans="9:52" s="180" customFormat="1" x14ac:dyDescent="0.25">
      <c r="I29726" s="203"/>
      <c r="AZ29726" s="115"/>
    </row>
    <row r="29727" spans="9:52" s="180" customFormat="1" x14ac:dyDescent="0.25">
      <c r="I29727" s="203"/>
      <c r="AZ29727" s="115"/>
    </row>
    <row r="29728" spans="9:52" s="180" customFormat="1" x14ac:dyDescent="0.25">
      <c r="I29728" s="203"/>
      <c r="AZ29728" s="115"/>
    </row>
    <row r="29729" spans="9:52" s="180" customFormat="1" x14ac:dyDescent="0.25">
      <c r="I29729" s="203"/>
      <c r="AZ29729" s="115"/>
    </row>
    <row r="29730" spans="9:52" s="180" customFormat="1" x14ac:dyDescent="0.25">
      <c r="I29730" s="203"/>
      <c r="AZ29730" s="115"/>
    </row>
    <row r="29731" spans="9:52" s="180" customFormat="1" x14ac:dyDescent="0.25">
      <c r="I29731" s="203"/>
      <c r="AZ29731" s="115"/>
    </row>
    <row r="29732" spans="9:52" s="180" customFormat="1" x14ac:dyDescent="0.25">
      <c r="I29732" s="203"/>
      <c r="AZ29732" s="115"/>
    </row>
    <row r="29733" spans="9:52" s="180" customFormat="1" x14ac:dyDescent="0.25">
      <c r="I29733" s="203"/>
      <c r="AZ29733" s="115"/>
    </row>
    <row r="29734" spans="9:52" s="180" customFormat="1" x14ac:dyDescent="0.25">
      <c r="I29734" s="203"/>
      <c r="AZ29734" s="115"/>
    </row>
    <row r="29735" spans="9:52" s="180" customFormat="1" x14ac:dyDescent="0.25">
      <c r="I29735" s="203"/>
      <c r="AZ29735" s="115"/>
    </row>
    <row r="29736" spans="9:52" s="180" customFormat="1" x14ac:dyDescent="0.25">
      <c r="I29736" s="203"/>
      <c r="AZ29736" s="115"/>
    </row>
    <row r="29737" spans="9:52" s="180" customFormat="1" x14ac:dyDescent="0.25">
      <c r="I29737" s="203"/>
      <c r="AZ29737" s="115"/>
    </row>
    <row r="29738" spans="9:52" s="180" customFormat="1" x14ac:dyDescent="0.25">
      <c r="I29738" s="203"/>
      <c r="AZ29738" s="115"/>
    </row>
    <row r="29739" spans="9:52" s="180" customFormat="1" x14ac:dyDescent="0.25">
      <c r="I29739" s="203"/>
      <c r="AZ29739" s="115"/>
    </row>
    <row r="29740" spans="9:52" s="180" customFormat="1" x14ac:dyDescent="0.25">
      <c r="I29740" s="203"/>
      <c r="AZ29740" s="115"/>
    </row>
    <row r="29741" spans="9:52" s="180" customFormat="1" x14ac:dyDescent="0.25">
      <c r="I29741" s="203"/>
      <c r="AZ29741" s="115"/>
    </row>
    <row r="29742" spans="9:52" s="180" customFormat="1" x14ac:dyDescent="0.25">
      <c r="I29742" s="203"/>
      <c r="AZ29742" s="115"/>
    </row>
    <row r="29743" spans="9:52" s="180" customFormat="1" x14ac:dyDescent="0.25">
      <c r="I29743" s="203"/>
      <c r="AZ29743" s="115"/>
    </row>
    <row r="29744" spans="9:52" s="180" customFormat="1" x14ac:dyDescent="0.25">
      <c r="I29744" s="203"/>
      <c r="AZ29744" s="115"/>
    </row>
    <row r="29745" spans="9:52" s="180" customFormat="1" x14ac:dyDescent="0.25">
      <c r="I29745" s="203"/>
      <c r="AZ29745" s="115"/>
    </row>
    <row r="29746" spans="9:52" s="180" customFormat="1" x14ac:dyDescent="0.25">
      <c r="I29746" s="203"/>
      <c r="AZ29746" s="115"/>
    </row>
    <row r="29747" spans="9:52" s="180" customFormat="1" x14ac:dyDescent="0.25">
      <c r="I29747" s="203"/>
      <c r="AZ29747" s="115"/>
    </row>
    <row r="29748" spans="9:52" s="180" customFormat="1" x14ac:dyDescent="0.25">
      <c r="I29748" s="203"/>
      <c r="AZ29748" s="115"/>
    </row>
    <row r="29749" spans="9:52" s="180" customFormat="1" x14ac:dyDescent="0.25">
      <c r="I29749" s="203"/>
      <c r="AZ29749" s="115"/>
    </row>
    <row r="29750" spans="9:52" s="180" customFormat="1" x14ac:dyDescent="0.25">
      <c r="I29750" s="203"/>
      <c r="AZ29750" s="115"/>
    </row>
    <row r="29751" spans="9:52" s="180" customFormat="1" x14ac:dyDescent="0.25">
      <c r="I29751" s="203"/>
      <c r="AZ29751" s="115"/>
    </row>
    <row r="29752" spans="9:52" s="180" customFormat="1" x14ac:dyDescent="0.25">
      <c r="I29752" s="203"/>
      <c r="AZ29752" s="115"/>
    </row>
    <row r="29753" spans="9:52" s="180" customFormat="1" x14ac:dyDescent="0.25">
      <c r="I29753" s="203"/>
      <c r="AZ29753" s="115"/>
    </row>
    <row r="29754" spans="9:52" s="180" customFormat="1" x14ac:dyDescent="0.25">
      <c r="I29754" s="203"/>
      <c r="AZ29754" s="115"/>
    </row>
    <row r="29755" spans="9:52" s="180" customFormat="1" x14ac:dyDescent="0.25">
      <c r="I29755" s="203"/>
      <c r="AZ29755" s="115"/>
    </row>
    <row r="29756" spans="9:52" s="180" customFormat="1" x14ac:dyDescent="0.25">
      <c r="I29756" s="203"/>
      <c r="AZ29756" s="115"/>
    </row>
    <row r="29757" spans="9:52" s="180" customFormat="1" x14ac:dyDescent="0.25">
      <c r="I29757" s="203"/>
      <c r="AZ29757" s="115"/>
    </row>
    <row r="29758" spans="9:52" s="180" customFormat="1" x14ac:dyDescent="0.25">
      <c r="I29758" s="203"/>
      <c r="AZ29758" s="115"/>
    </row>
    <row r="29759" spans="9:52" s="180" customFormat="1" x14ac:dyDescent="0.25">
      <c r="I29759" s="203"/>
      <c r="AZ29759" s="115"/>
    </row>
    <row r="29760" spans="9:52" s="180" customFormat="1" x14ac:dyDescent="0.25">
      <c r="I29760" s="203"/>
      <c r="AZ29760" s="115"/>
    </row>
    <row r="29761" spans="9:52" s="180" customFormat="1" x14ac:dyDescent="0.25">
      <c r="I29761" s="203"/>
      <c r="AZ29761" s="115"/>
    </row>
    <row r="29762" spans="9:52" s="180" customFormat="1" x14ac:dyDescent="0.25">
      <c r="I29762" s="203"/>
      <c r="AZ29762" s="115"/>
    </row>
    <row r="29763" spans="9:52" s="180" customFormat="1" x14ac:dyDescent="0.25">
      <c r="I29763" s="203"/>
      <c r="AZ29763" s="115"/>
    </row>
    <row r="29764" spans="9:52" s="180" customFormat="1" x14ac:dyDescent="0.25">
      <c r="I29764" s="203"/>
      <c r="AZ29764" s="115"/>
    </row>
    <row r="29765" spans="9:52" s="180" customFormat="1" x14ac:dyDescent="0.25">
      <c r="I29765" s="203"/>
      <c r="AZ29765" s="115"/>
    </row>
    <row r="29766" spans="9:52" s="180" customFormat="1" x14ac:dyDescent="0.25">
      <c r="I29766" s="203"/>
      <c r="AZ29766" s="115"/>
    </row>
    <row r="29767" spans="9:52" s="180" customFormat="1" x14ac:dyDescent="0.25">
      <c r="I29767" s="203"/>
      <c r="AZ29767" s="115"/>
    </row>
    <row r="29768" spans="9:52" s="180" customFormat="1" x14ac:dyDescent="0.25">
      <c r="I29768" s="203"/>
      <c r="AZ29768" s="115"/>
    </row>
    <row r="29769" spans="9:52" s="180" customFormat="1" x14ac:dyDescent="0.25">
      <c r="I29769" s="203"/>
      <c r="AZ29769" s="115"/>
    </row>
    <row r="29770" spans="9:52" s="180" customFormat="1" x14ac:dyDescent="0.25">
      <c r="I29770" s="203"/>
      <c r="AZ29770" s="115"/>
    </row>
    <row r="29771" spans="9:52" s="180" customFormat="1" x14ac:dyDescent="0.25">
      <c r="I29771" s="203"/>
      <c r="AZ29771" s="115"/>
    </row>
    <row r="29772" spans="9:52" s="180" customFormat="1" x14ac:dyDescent="0.25">
      <c r="I29772" s="203"/>
      <c r="AZ29772" s="115"/>
    </row>
    <row r="29773" spans="9:52" s="180" customFormat="1" x14ac:dyDescent="0.25">
      <c r="I29773" s="203"/>
      <c r="AZ29773" s="115"/>
    </row>
    <row r="29774" spans="9:52" s="180" customFormat="1" x14ac:dyDescent="0.25">
      <c r="I29774" s="203"/>
      <c r="AZ29774" s="115"/>
    </row>
    <row r="29775" spans="9:52" s="180" customFormat="1" x14ac:dyDescent="0.25">
      <c r="I29775" s="203"/>
      <c r="AZ29775" s="115"/>
    </row>
    <row r="29776" spans="9:52" s="180" customFormat="1" x14ac:dyDescent="0.25">
      <c r="I29776" s="203"/>
      <c r="AZ29776" s="115"/>
    </row>
    <row r="29777" spans="9:52" s="180" customFormat="1" x14ac:dyDescent="0.25">
      <c r="I29777" s="203"/>
      <c r="AZ29777" s="115"/>
    </row>
    <row r="29778" spans="9:52" s="180" customFormat="1" x14ac:dyDescent="0.25">
      <c r="I29778" s="203"/>
      <c r="AZ29778" s="115"/>
    </row>
    <row r="29779" spans="9:52" s="180" customFormat="1" x14ac:dyDescent="0.25">
      <c r="I29779" s="203"/>
      <c r="AZ29779" s="115"/>
    </row>
    <row r="29780" spans="9:52" s="180" customFormat="1" x14ac:dyDescent="0.25">
      <c r="I29780" s="203"/>
      <c r="AZ29780" s="115"/>
    </row>
    <row r="29781" spans="9:52" s="180" customFormat="1" x14ac:dyDescent="0.25">
      <c r="I29781" s="203"/>
      <c r="AZ29781" s="115"/>
    </row>
    <row r="29782" spans="9:52" s="180" customFormat="1" x14ac:dyDescent="0.25">
      <c r="I29782" s="203"/>
      <c r="AZ29782" s="115"/>
    </row>
    <row r="29783" spans="9:52" s="180" customFormat="1" x14ac:dyDescent="0.25">
      <c r="I29783" s="203"/>
      <c r="AZ29783" s="115"/>
    </row>
    <row r="29784" spans="9:52" s="180" customFormat="1" x14ac:dyDescent="0.25">
      <c r="I29784" s="203"/>
      <c r="AZ29784" s="115"/>
    </row>
    <row r="29785" spans="9:52" s="180" customFormat="1" x14ac:dyDescent="0.25">
      <c r="I29785" s="203"/>
      <c r="AZ29785" s="115"/>
    </row>
    <row r="29786" spans="9:52" s="180" customFormat="1" x14ac:dyDescent="0.25">
      <c r="I29786" s="203"/>
      <c r="AZ29786" s="115"/>
    </row>
    <row r="29787" spans="9:52" s="180" customFormat="1" x14ac:dyDescent="0.25">
      <c r="I29787" s="203"/>
      <c r="AZ29787" s="115"/>
    </row>
    <row r="29788" spans="9:52" s="180" customFormat="1" x14ac:dyDescent="0.25">
      <c r="I29788" s="203"/>
      <c r="AZ29788" s="115"/>
    </row>
    <row r="29789" spans="9:52" s="180" customFormat="1" x14ac:dyDescent="0.25">
      <c r="I29789" s="203"/>
      <c r="AZ29789" s="115"/>
    </row>
    <row r="29790" spans="9:52" s="180" customFormat="1" x14ac:dyDescent="0.25">
      <c r="I29790" s="203"/>
      <c r="AZ29790" s="115"/>
    </row>
    <row r="29791" spans="9:52" s="180" customFormat="1" x14ac:dyDescent="0.25">
      <c r="I29791" s="203"/>
      <c r="AZ29791" s="115"/>
    </row>
    <row r="29792" spans="9:52" s="180" customFormat="1" x14ac:dyDescent="0.25">
      <c r="I29792" s="203"/>
      <c r="AZ29792" s="115"/>
    </row>
    <row r="29793" spans="9:52" s="180" customFormat="1" x14ac:dyDescent="0.25">
      <c r="I29793" s="203"/>
      <c r="AZ29793" s="115"/>
    </row>
    <row r="29794" spans="9:52" s="180" customFormat="1" x14ac:dyDescent="0.25">
      <c r="I29794" s="203"/>
      <c r="AZ29794" s="115"/>
    </row>
    <row r="29795" spans="9:52" s="180" customFormat="1" x14ac:dyDescent="0.25">
      <c r="I29795" s="203"/>
      <c r="AZ29795" s="115"/>
    </row>
    <row r="29796" spans="9:52" s="180" customFormat="1" x14ac:dyDescent="0.25">
      <c r="I29796" s="203"/>
      <c r="AZ29796" s="115"/>
    </row>
    <row r="29797" spans="9:52" s="180" customFormat="1" x14ac:dyDescent="0.25">
      <c r="I29797" s="203"/>
      <c r="AZ29797" s="115"/>
    </row>
    <row r="29798" spans="9:52" s="180" customFormat="1" x14ac:dyDescent="0.25">
      <c r="I29798" s="203"/>
      <c r="AZ29798" s="115"/>
    </row>
    <row r="29799" spans="9:52" s="180" customFormat="1" x14ac:dyDescent="0.25">
      <c r="I29799" s="203"/>
      <c r="AZ29799" s="115"/>
    </row>
    <row r="29800" spans="9:52" s="180" customFormat="1" x14ac:dyDescent="0.25">
      <c r="I29800" s="203"/>
      <c r="AZ29800" s="115"/>
    </row>
    <row r="29801" spans="9:52" s="180" customFormat="1" x14ac:dyDescent="0.25">
      <c r="I29801" s="203"/>
      <c r="AZ29801" s="115"/>
    </row>
    <row r="29802" spans="9:52" s="180" customFormat="1" x14ac:dyDescent="0.25">
      <c r="I29802" s="203"/>
      <c r="AZ29802" s="115"/>
    </row>
    <row r="29803" spans="9:52" s="180" customFormat="1" x14ac:dyDescent="0.25">
      <c r="I29803" s="203"/>
      <c r="AZ29803" s="115"/>
    </row>
    <row r="29804" spans="9:52" s="180" customFormat="1" x14ac:dyDescent="0.25">
      <c r="I29804" s="203"/>
      <c r="AZ29804" s="115"/>
    </row>
    <row r="29805" spans="9:52" s="180" customFormat="1" x14ac:dyDescent="0.25">
      <c r="I29805" s="203"/>
      <c r="AZ29805" s="115"/>
    </row>
    <row r="29806" spans="9:52" s="180" customFormat="1" x14ac:dyDescent="0.25">
      <c r="I29806" s="203"/>
      <c r="AZ29806" s="115"/>
    </row>
    <row r="29807" spans="9:52" s="180" customFormat="1" x14ac:dyDescent="0.25">
      <c r="I29807" s="203"/>
      <c r="AZ29807" s="115"/>
    </row>
    <row r="29808" spans="9:52" s="180" customFormat="1" x14ac:dyDescent="0.25">
      <c r="I29808" s="203"/>
      <c r="AZ29808" s="115"/>
    </row>
    <row r="29809" spans="9:52" s="180" customFormat="1" x14ac:dyDescent="0.25">
      <c r="I29809" s="203"/>
      <c r="AZ29809" s="115"/>
    </row>
    <row r="29810" spans="9:52" s="180" customFormat="1" x14ac:dyDescent="0.25">
      <c r="I29810" s="203"/>
      <c r="AZ29810" s="115"/>
    </row>
    <row r="29811" spans="9:52" s="180" customFormat="1" x14ac:dyDescent="0.25">
      <c r="I29811" s="203"/>
      <c r="AZ29811" s="115"/>
    </row>
    <row r="29812" spans="9:52" s="180" customFormat="1" x14ac:dyDescent="0.25">
      <c r="I29812" s="203"/>
      <c r="AZ29812" s="115"/>
    </row>
    <row r="29813" spans="9:52" s="180" customFormat="1" x14ac:dyDescent="0.25">
      <c r="I29813" s="203"/>
      <c r="AZ29813" s="115"/>
    </row>
    <row r="29814" spans="9:52" s="180" customFormat="1" x14ac:dyDescent="0.25">
      <c r="I29814" s="203"/>
      <c r="AZ29814" s="115"/>
    </row>
    <row r="29815" spans="9:52" s="180" customFormat="1" x14ac:dyDescent="0.25">
      <c r="I29815" s="203"/>
      <c r="AZ29815" s="115"/>
    </row>
    <row r="29816" spans="9:52" s="180" customFormat="1" x14ac:dyDescent="0.25">
      <c r="I29816" s="203"/>
      <c r="AZ29816" s="115"/>
    </row>
    <row r="29817" spans="9:52" s="180" customFormat="1" x14ac:dyDescent="0.25">
      <c r="I29817" s="203"/>
      <c r="AZ29817" s="115"/>
    </row>
    <row r="29818" spans="9:52" s="180" customFormat="1" x14ac:dyDescent="0.25">
      <c r="I29818" s="203"/>
      <c r="AZ29818" s="115"/>
    </row>
    <row r="29819" spans="9:52" s="180" customFormat="1" x14ac:dyDescent="0.25">
      <c r="I29819" s="203"/>
      <c r="AZ29819" s="115"/>
    </row>
    <row r="29820" spans="9:52" s="180" customFormat="1" x14ac:dyDescent="0.25">
      <c r="I29820" s="203"/>
      <c r="AZ29820" s="115"/>
    </row>
    <row r="29821" spans="9:52" s="180" customFormat="1" x14ac:dyDescent="0.25">
      <c r="I29821" s="203"/>
      <c r="AZ29821" s="115"/>
    </row>
    <row r="29822" spans="9:52" s="180" customFormat="1" x14ac:dyDescent="0.25">
      <c r="I29822" s="203"/>
      <c r="AZ29822" s="115"/>
    </row>
    <row r="29823" spans="9:52" s="180" customFormat="1" x14ac:dyDescent="0.25">
      <c r="I29823" s="203"/>
      <c r="AZ29823" s="115"/>
    </row>
    <row r="29824" spans="9:52" s="180" customFormat="1" x14ac:dyDescent="0.25">
      <c r="I29824" s="203"/>
      <c r="AZ29824" s="115"/>
    </row>
    <row r="29825" spans="9:52" s="180" customFormat="1" x14ac:dyDescent="0.25">
      <c r="I29825" s="203"/>
      <c r="AZ29825" s="115"/>
    </row>
    <row r="29826" spans="9:52" s="180" customFormat="1" x14ac:dyDescent="0.25">
      <c r="I29826" s="203"/>
      <c r="AZ29826" s="115"/>
    </row>
    <row r="29827" spans="9:52" s="180" customFormat="1" x14ac:dyDescent="0.25">
      <c r="I29827" s="203"/>
      <c r="AZ29827" s="115"/>
    </row>
    <row r="29828" spans="9:52" s="180" customFormat="1" x14ac:dyDescent="0.25">
      <c r="I29828" s="203"/>
      <c r="AZ29828" s="115"/>
    </row>
    <row r="29829" spans="9:52" s="180" customFormat="1" x14ac:dyDescent="0.25">
      <c r="I29829" s="203"/>
      <c r="AZ29829" s="115"/>
    </row>
    <row r="29830" spans="9:52" s="180" customFormat="1" x14ac:dyDescent="0.25">
      <c r="I29830" s="203"/>
      <c r="AZ29830" s="115"/>
    </row>
    <row r="29831" spans="9:52" s="180" customFormat="1" x14ac:dyDescent="0.25">
      <c r="I29831" s="203"/>
      <c r="AZ29831" s="115"/>
    </row>
    <row r="29832" spans="9:52" s="180" customFormat="1" x14ac:dyDescent="0.25">
      <c r="I29832" s="203"/>
      <c r="AZ29832" s="115"/>
    </row>
    <row r="29833" spans="9:52" s="180" customFormat="1" x14ac:dyDescent="0.25">
      <c r="I29833" s="203"/>
      <c r="AZ29833" s="115"/>
    </row>
    <row r="29834" spans="9:52" s="180" customFormat="1" x14ac:dyDescent="0.25">
      <c r="I29834" s="203"/>
      <c r="AZ29834" s="115"/>
    </row>
    <row r="29835" spans="9:52" s="180" customFormat="1" x14ac:dyDescent="0.25">
      <c r="I29835" s="203"/>
      <c r="AZ29835" s="115"/>
    </row>
    <row r="29836" spans="9:52" s="180" customFormat="1" x14ac:dyDescent="0.25">
      <c r="I29836" s="203"/>
      <c r="AZ29836" s="115"/>
    </row>
    <row r="29837" spans="9:52" s="180" customFormat="1" x14ac:dyDescent="0.25">
      <c r="I29837" s="203"/>
      <c r="AZ29837" s="115"/>
    </row>
    <row r="29838" spans="9:52" s="180" customFormat="1" x14ac:dyDescent="0.25">
      <c r="I29838" s="203"/>
      <c r="AZ29838" s="115"/>
    </row>
    <row r="29839" spans="9:52" s="180" customFormat="1" x14ac:dyDescent="0.25">
      <c r="I29839" s="203"/>
      <c r="AZ29839" s="115"/>
    </row>
    <row r="29840" spans="9:52" s="180" customFormat="1" x14ac:dyDescent="0.25">
      <c r="I29840" s="203"/>
      <c r="AZ29840" s="115"/>
    </row>
    <row r="29841" spans="9:52" s="180" customFormat="1" x14ac:dyDescent="0.25">
      <c r="I29841" s="203"/>
      <c r="AZ29841" s="115"/>
    </row>
    <row r="29842" spans="9:52" s="180" customFormat="1" x14ac:dyDescent="0.25">
      <c r="I29842" s="203"/>
      <c r="AZ29842" s="115"/>
    </row>
    <row r="29843" spans="9:52" s="180" customFormat="1" x14ac:dyDescent="0.25">
      <c r="I29843" s="203"/>
      <c r="AZ29843" s="115"/>
    </row>
    <row r="29844" spans="9:52" s="180" customFormat="1" x14ac:dyDescent="0.25">
      <c r="I29844" s="203"/>
      <c r="AZ29844" s="115"/>
    </row>
    <row r="29845" spans="9:52" s="180" customFormat="1" x14ac:dyDescent="0.25">
      <c r="I29845" s="203"/>
      <c r="AZ29845" s="115"/>
    </row>
    <row r="29846" spans="9:52" s="180" customFormat="1" x14ac:dyDescent="0.25">
      <c r="I29846" s="203"/>
      <c r="AZ29846" s="115"/>
    </row>
    <row r="29847" spans="9:52" s="180" customFormat="1" x14ac:dyDescent="0.25">
      <c r="I29847" s="203"/>
      <c r="AZ29847" s="115"/>
    </row>
    <row r="29848" spans="9:52" s="180" customFormat="1" x14ac:dyDescent="0.25">
      <c r="I29848" s="203"/>
      <c r="AZ29848" s="115"/>
    </row>
    <row r="29849" spans="9:52" s="180" customFormat="1" x14ac:dyDescent="0.25">
      <c r="I29849" s="203"/>
      <c r="AZ29849" s="115"/>
    </row>
    <row r="29850" spans="9:52" s="180" customFormat="1" x14ac:dyDescent="0.25">
      <c r="I29850" s="203"/>
      <c r="AZ29850" s="115"/>
    </row>
    <row r="29851" spans="9:52" s="180" customFormat="1" x14ac:dyDescent="0.25">
      <c r="I29851" s="203"/>
      <c r="AZ29851" s="115"/>
    </row>
    <row r="29852" spans="9:52" s="180" customFormat="1" x14ac:dyDescent="0.25">
      <c r="I29852" s="203"/>
      <c r="AZ29852" s="115"/>
    </row>
    <row r="29853" spans="9:52" s="180" customFormat="1" x14ac:dyDescent="0.25">
      <c r="I29853" s="203"/>
      <c r="AZ29853" s="115"/>
    </row>
    <row r="29854" spans="9:52" s="180" customFormat="1" x14ac:dyDescent="0.25">
      <c r="I29854" s="203"/>
      <c r="AZ29854" s="115"/>
    </row>
    <row r="29855" spans="9:52" s="180" customFormat="1" x14ac:dyDescent="0.25">
      <c r="I29855" s="203"/>
      <c r="AZ29855" s="115"/>
    </row>
    <row r="29856" spans="9:52" s="180" customFormat="1" x14ac:dyDescent="0.25">
      <c r="I29856" s="203"/>
      <c r="AZ29856" s="115"/>
    </row>
    <row r="29857" spans="9:52" s="180" customFormat="1" x14ac:dyDescent="0.25">
      <c r="I29857" s="203"/>
      <c r="AZ29857" s="115"/>
    </row>
    <row r="29858" spans="9:52" s="180" customFormat="1" x14ac:dyDescent="0.25">
      <c r="I29858" s="203"/>
      <c r="AZ29858" s="115"/>
    </row>
    <row r="29859" spans="9:52" s="180" customFormat="1" x14ac:dyDescent="0.25">
      <c r="I29859" s="203"/>
      <c r="AZ29859" s="115"/>
    </row>
    <row r="29860" spans="9:52" s="180" customFormat="1" x14ac:dyDescent="0.25">
      <c r="I29860" s="203"/>
      <c r="AZ29860" s="115"/>
    </row>
    <row r="29861" spans="9:52" s="180" customFormat="1" x14ac:dyDescent="0.25">
      <c r="I29861" s="203"/>
      <c r="AZ29861" s="115"/>
    </row>
    <row r="29862" spans="9:52" s="180" customFormat="1" x14ac:dyDescent="0.25">
      <c r="I29862" s="203"/>
      <c r="AZ29862" s="115"/>
    </row>
    <row r="29863" spans="9:52" s="180" customFormat="1" x14ac:dyDescent="0.25">
      <c r="I29863" s="203"/>
      <c r="AZ29863" s="115"/>
    </row>
    <row r="29864" spans="9:52" s="180" customFormat="1" x14ac:dyDescent="0.25">
      <c r="I29864" s="203"/>
      <c r="AZ29864" s="115"/>
    </row>
    <row r="29865" spans="9:52" s="180" customFormat="1" x14ac:dyDescent="0.25">
      <c r="I29865" s="203"/>
      <c r="AZ29865" s="115"/>
    </row>
    <row r="29866" spans="9:52" s="180" customFormat="1" x14ac:dyDescent="0.25">
      <c r="I29866" s="203"/>
      <c r="AZ29866" s="115"/>
    </row>
    <row r="29867" spans="9:52" s="180" customFormat="1" x14ac:dyDescent="0.25">
      <c r="I29867" s="203"/>
      <c r="AZ29867" s="115"/>
    </row>
    <row r="29868" spans="9:52" s="180" customFormat="1" x14ac:dyDescent="0.25">
      <c r="I29868" s="203"/>
      <c r="AZ29868" s="115"/>
    </row>
    <row r="29869" spans="9:52" s="180" customFormat="1" x14ac:dyDescent="0.25">
      <c r="I29869" s="203"/>
      <c r="AZ29869" s="115"/>
    </row>
    <row r="29870" spans="9:52" s="180" customFormat="1" x14ac:dyDescent="0.25">
      <c r="I29870" s="203"/>
      <c r="AZ29870" s="115"/>
    </row>
    <row r="29871" spans="9:52" s="180" customFormat="1" x14ac:dyDescent="0.25">
      <c r="I29871" s="203"/>
      <c r="AZ29871" s="115"/>
    </row>
    <row r="29872" spans="9:52" s="180" customFormat="1" x14ac:dyDescent="0.25">
      <c r="I29872" s="203"/>
      <c r="AZ29872" s="115"/>
    </row>
    <row r="29873" spans="9:52" s="180" customFormat="1" x14ac:dyDescent="0.25">
      <c r="I29873" s="203"/>
      <c r="AZ29873" s="115"/>
    </row>
    <row r="29874" spans="9:52" s="180" customFormat="1" x14ac:dyDescent="0.25">
      <c r="I29874" s="203"/>
      <c r="AZ29874" s="115"/>
    </row>
    <row r="29875" spans="9:52" s="180" customFormat="1" x14ac:dyDescent="0.25">
      <c r="I29875" s="203"/>
      <c r="AZ29875" s="115"/>
    </row>
    <row r="29876" spans="9:52" s="180" customFormat="1" x14ac:dyDescent="0.25">
      <c r="I29876" s="203"/>
      <c r="AZ29876" s="115"/>
    </row>
    <row r="29877" spans="9:52" s="180" customFormat="1" x14ac:dyDescent="0.25">
      <c r="I29877" s="203"/>
      <c r="AZ29877" s="115"/>
    </row>
    <row r="29878" spans="9:52" s="180" customFormat="1" x14ac:dyDescent="0.25">
      <c r="I29878" s="203"/>
      <c r="AZ29878" s="115"/>
    </row>
    <row r="29879" spans="9:52" s="180" customFormat="1" x14ac:dyDescent="0.25">
      <c r="I29879" s="203"/>
      <c r="AZ29879" s="115"/>
    </row>
    <row r="29880" spans="9:52" s="180" customFormat="1" x14ac:dyDescent="0.25">
      <c r="I29880" s="203"/>
      <c r="AZ29880" s="115"/>
    </row>
    <row r="29881" spans="9:52" s="180" customFormat="1" x14ac:dyDescent="0.25">
      <c r="I29881" s="203"/>
      <c r="AZ29881" s="115"/>
    </row>
    <row r="29882" spans="9:52" s="180" customFormat="1" x14ac:dyDescent="0.25">
      <c r="I29882" s="203"/>
      <c r="AZ29882" s="115"/>
    </row>
    <row r="29883" spans="9:52" s="180" customFormat="1" x14ac:dyDescent="0.25">
      <c r="I29883" s="203"/>
      <c r="AZ29883" s="115"/>
    </row>
    <row r="29884" spans="9:52" s="180" customFormat="1" x14ac:dyDescent="0.25">
      <c r="I29884" s="203"/>
      <c r="AZ29884" s="115"/>
    </row>
    <row r="29885" spans="9:52" s="180" customFormat="1" x14ac:dyDescent="0.25">
      <c r="I29885" s="203"/>
      <c r="AZ29885" s="115"/>
    </row>
    <row r="29886" spans="9:52" s="180" customFormat="1" x14ac:dyDescent="0.25">
      <c r="I29886" s="203"/>
      <c r="AZ29886" s="115"/>
    </row>
    <row r="29887" spans="9:52" s="180" customFormat="1" x14ac:dyDescent="0.25">
      <c r="I29887" s="203"/>
      <c r="AZ29887" s="115"/>
    </row>
    <row r="29888" spans="9:52" s="180" customFormat="1" x14ac:dyDescent="0.25">
      <c r="I29888" s="203"/>
      <c r="AZ29888" s="115"/>
    </row>
    <row r="29889" spans="9:52" s="180" customFormat="1" x14ac:dyDescent="0.25">
      <c r="I29889" s="203"/>
      <c r="AZ29889" s="115"/>
    </row>
    <row r="29890" spans="9:52" s="180" customFormat="1" x14ac:dyDescent="0.25">
      <c r="I29890" s="203"/>
      <c r="AZ29890" s="115"/>
    </row>
    <row r="29891" spans="9:52" s="180" customFormat="1" x14ac:dyDescent="0.25">
      <c r="I29891" s="203"/>
      <c r="AZ29891" s="115"/>
    </row>
    <row r="29892" spans="9:52" s="180" customFormat="1" x14ac:dyDescent="0.25">
      <c r="I29892" s="203"/>
      <c r="AZ29892" s="115"/>
    </row>
    <row r="29893" spans="9:52" s="180" customFormat="1" x14ac:dyDescent="0.25">
      <c r="I29893" s="203"/>
      <c r="AZ29893" s="115"/>
    </row>
    <row r="29894" spans="9:52" s="180" customFormat="1" x14ac:dyDescent="0.25">
      <c r="I29894" s="203"/>
      <c r="AZ29894" s="115"/>
    </row>
    <row r="29895" spans="9:52" s="180" customFormat="1" x14ac:dyDescent="0.25">
      <c r="I29895" s="203"/>
      <c r="AZ29895" s="115"/>
    </row>
    <row r="29896" spans="9:52" s="180" customFormat="1" x14ac:dyDescent="0.25">
      <c r="I29896" s="203"/>
      <c r="AZ29896" s="115"/>
    </row>
    <row r="29897" spans="9:52" s="180" customFormat="1" x14ac:dyDescent="0.25">
      <c r="I29897" s="203"/>
      <c r="AZ29897" s="115"/>
    </row>
    <row r="29898" spans="9:52" s="180" customFormat="1" x14ac:dyDescent="0.25">
      <c r="I29898" s="203"/>
      <c r="AZ29898" s="115"/>
    </row>
    <row r="29899" spans="9:52" s="180" customFormat="1" x14ac:dyDescent="0.25">
      <c r="I29899" s="203"/>
      <c r="AZ29899" s="115"/>
    </row>
    <row r="29900" spans="9:52" s="180" customFormat="1" x14ac:dyDescent="0.25">
      <c r="I29900" s="203"/>
      <c r="AZ29900" s="115"/>
    </row>
    <row r="29901" spans="9:52" s="180" customFormat="1" x14ac:dyDescent="0.25">
      <c r="I29901" s="203"/>
      <c r="AZ29901" s="115"/>
    </row>
    <row r="29902" spans="9:52" s="180" customFormat="1" x14ac:dyDescent="0.25">
      <c r="I29902" s="203"/>
      <c r="AZ29902" s="115"/>
    </row>
    <row r="29903" spans="9:52" s="180" customFormat="1" x14ac:dyDescent="0.25">
      <c r="I29903" s="203"/>
      <c r="AZ29903" s="115"/>
    </row>
    <row r="29904" spans="9:52" s="180" customFormat="1" x14ac:dyDescent="0.25">
      <c r="I29904" s="203"/>
      <c r="AZ29904" s="115"/>
    </row>
    <row r="29905" spans="9:52" s="180" customFormat="1" x14ac:dyDescent="0.25">
      <c r="I29905" s="203"/>
      <c r="AZ29905" s="115"/>
    </row>
    <row r="29906" spans="9:52" s="180" customFormat="1" x14ac:dyDescent="0.25">
      <c r="I29906" s="203"/>
      <c r="AZ29906" s="115"/>
    </row>
    <row r="29907" spans="9:52" s="180" customFormat="1" x14ac:dyDescent="0.25">
      <c r="I29907" s="203"/>
      <c r="AZ29907" s="115"/>
    </row>
    <row r="29908" spans="9:52" s="180" customFormat="1" x14ac:dyDescent="0.25">
      <c r="I29908" s="203"/>
      <c r="AZ29908" s="115"/>
    </row>
    <row r="29909" spans="9:52" s="180" customFormat="1" x14ac:dyDescent="0.25">
      <c r="I29909" s="203"/>
      <c r="AZ29909" s="115"/>
    </row>
    <row r="29910" spans="9:52" s="180" customFormat="1" x14ac:dyDescent="0.25">
      <c r="I29910" s="203"/>
      <c r="AZ29910" s="115"/>
    </row>
    <row r="29911" spans="9:52" s="180" customFormat="1" x14ac:dyDescent="0.25">
      <c r="I29911" s="203"/>
      <c r="AZ29911" s="115"/>
    </row>
    <row r="29912" spans="9:52" s="180" customFormat="1" x14ac:dyDescent="0.25">
      <c r="I29912" s="203"/>
      <c r="AZ29912" s="115"/>
    </row>
    <row r="29913" spans="9:52" s="180" customFormat="1" x14ac:dyDescent="0.25">
      <c r="I29913" s="203"/>
      <c r="AZ29913" s="115"/>
    </row>
    <row r="29914" spans="9:52" s="180" customFormat="1" x14ac:dyDescent="0.25">
      <c r="I29914" s="203"/>
      <c r="AZ29914" s="115"/>
    </row>
    <row r="29915" spans="9:52" s="180" customFormat="1" x14ac:dyDescent="0.25">
      <c r="I29915" s="203"/>
      <c r="AZ29915" s="115"/>
    </row>
    <row r="29916" spans="9:52" s="180" customFormat="1" x14ac:dyDescent="0.25">
      <c r="I29916" s="203"/>
      <c r="AZ29916" s="115"/>
    </row>
    <row r="29917" spans="9:52" s="180" customFormat="1" x14ac:dyDescent="0.25">
      <c r="I29917" s="203"/>
      <c r="AZ29917" s="115"/>
    </row>
    <row r="29918" spans="9:52" s="180" customFormat="1" x14ac:dyDescent="0.25">
      <c r="I29918" s="203"/>
      <c r="AZ29918" s="115"/>
    </row>
    <row r="29919" spans="9:52" s="180" customFormat="1" x14ac:dyDescent="0.25">
      <c r="I29919" s="203"/>
      <c r="AZ29919" s="115"/>
    </row>
    <row r="29920" spans="9:52" s="180" customFormat="1" x14ac:dyDescent="0.25">
      <c r="I29920" s="203"/>
      <c r="AZ29920" s="115"/>
    </row>
    <row r="29921" spans="9:52" s="180" customFormat="1" x14ac:dyDescent="0.25">
      <c r="I29921" s="203"/>
      <c r="AZ29921" s="115"/>
    </row>
    <row r="29922" spans="9:52" s="180" customFormat="1" x14ac:dyDescent="0.25">
      <c r="I29922" s="203"/>
      <c r="AZ29922" s="115"/>
    </row>
    <row r="29923" spans="9:52" s="180" customFormat="1" x14ac:dyDescent="0.25">
      <c r="I29923" s="203"/>
      <c r="AZ29923" s="115"/>
    </row>
    <row r="29924" spans="9:52" s="180" customFormat="1" x14ac:dyDescent="0.25">
      <c r="I29924" s="203"/>
      <c r="AZ29924" s="115"/>
    </row>
    <row r="29925" spans="9:52" s="180" customFormat="1" x14ac:dyDescent="0.25">
      <c r="I29925" s="203"/>
      <c r="AZ29925" s="115"/>
    </row>
    <row r="29926" spans="9:52" s="180" customFormat="1" x14ac:dyDescent="0.25">
      <c r="I29926" s="203"/>
      <c r="AZ29926" s="115"/>
    </row>
    <row r="29927" spans="9:52" s="180" customFormat="1" x14ac:dyDescent="0.25">
      <c r="I29927" s="203"/>
      <c r="AZ29927" s="115"/>
    </row>
    <row r="29928" spans="9:52" s="180" customFormat="1" x14ac:dyDescent="0.25">
      <c r="I29928" s="203"/>
      <c r="AZ29928" s="115"/>
    </row>
    <row r="29929" spans="9:52" s="180" customFormat="1" x14ac:dyDescent="0.25">
      <c r="I29929" s="203"/>
      <c r="AZ29929" s="115"/>
    </row>
    <row r="29930" spans="9:52" s="180" customFormat="1" x14ac:dyDescent="0.25">
      <c r="I29930" s="203"/>
      <c r="AZ29930" s="115"/>
    </row>
    <row r="29931" spans="9:52" s="180" customFormat="1" x14ac:dyDescent="0.25">
      <c r="I29931" s="203"/>
      <c r="AZ29931" s="115"/>
    </row>
    <row r="29932" spans="9:52" s="180" customFormat="1" x14ac:dyDescent="0.25">
      <c r="I29932" s="203"/>
      <c r="AZ29932" s="115"/>
    </row>
    <row r="29933" spans="9:52" s="180" customFormat="1" x14ac:dyDescent="0.25">
      <c r="I29933" s="203"/>
      <c r="AZ29933" s="115"/>
    </row>
    <row r="29934" spans="9:52" s="180" customFormat="1" x14ac:dyDescent="0.25">
      <c r="I29934" s="203"/>
      <c r="AZ29934" s="115"/>
    </row>
    <row r="29935" spans="9:52" s="180" customFormat="1" x14ac:dyDescent="0.25">
      <c r="I29935" s="203"/>
      <c r="AZ29935" s="115"/>
    </row>
    <row r="29936" spans="9:52" s="180" customFormat="1" x14ac:dyDescent="0.25">
      <c r="I29936" s="203"/>
      <c r="AZ29936" s="115"/>
    </row>
    <row r="29937" spans="9:52" s="180" customFormat="1" x14ac:dyDescent="0.25">
      <c r="I29937" s="203"/>
      <c r="AZ29937" s="115"/>
    </row>
    <row r="29938" spans="9:52" s="180" customFormat="1" x14ac:dyDescent="0.25">
      <c r="I29938" s="203"/>
      <c r="AZ29938" s="115"/>
    </row>
    <row r="29939" spans="9:52" s="180" customFormat="1" x14ac:dyDescent="0.25">
      <c r="I29939" s="203"/>
      <c r="AZ29939" s="115"/>
    </row>
    <row r="29940" spans="9:52" s="180" customFormat="1" x14ac:dyDescent="0.25">
      <c r="I29940" s="203"/>
      <c r="AZ29940" s="115"/>
    </row>
    <row r="29941" spans="9:52" s="180" customFormat="1" x14ac:dyDescent="0.25">
      <c r="I29941" s="203"/>
      <c r="AZ29941" s="115"/>
    </row>
    <row r="29942" spans="9:52" s="180" customFormat="1" x14ac:dyDescent="0.25">
      <c r="I29942" s="203"/>
      <c r="AZ29942" s="115"/>
    </row>
    <row r="29943" spans="9:52" s="180" customFormat="1" x14ac:dyDescent="0.25">
      <c r="I29943" s="203"/>
      <c r="AZ29943" s="115"/>
    </row>
    <row r="29944" spans="9:52" s="180" customFormat="1" x14ac:dyDescent="0.25">
      <c r="I29944" s="203"/>
      <c r="AZ29944" s="115"/>
    </row>
    <row r="29945" spans="9:52" s="180" customFormat="1" x14ac:dyDescent="0.25">
      <c r="I29945" s="203"/>
      <c r="AZ29945" s="115"/>
    </row>
    <row r="29946" spans="9:52" s="180" customFormat="1" x14ac:dyDescent="0.25">
      <c r="I29946" s="203"/>
      <c r="AZ29946" s="115"/>
    </row>
    <row r="29947" spans="9:52" s="180" customFormat="1" x14ac:dyDescent="0.25">
      <c r="I29947" s="203"/>
      <c r="AZ29947" s="115"/>
    </row>
    <row r="29948" spans="9:52" s="180" customFormat="1" x14ac:dyDescent="0.25">
      <c r="I29948" s="203"/>
      <c r="AZ29948" s="115"/>
    </row>
    <row r="29949" spans="9:52" s="180" customFormat="1" x14ac:dyDescent="0.25">
      <c r="I29949" s="203"/>
      <c r="AZ29949" s="115"/>
    </row>
    <row r="29950" spans="9:52" s="180" customFormat="1" x14ac:dyDescent="0.25">
      <c r="I29950" s="203"/>
      <c r="AZ29950" s="115"/>
    </row>
    <row r="29951" spans="9:52" s="180" customFormat="1" x14ac:dyDescent="0.25">
      <c r="I29951" s="203"/>
      <c r="AZ29951" s="115"/>
    </row>
    <row r="29952" spans="9:52" s="180" customFormat="1" x14ac:dyDescent="0.25">
      <c r="I29952" s="203"/>
      <c r="AZ29952" s="115"/>
    </row>
    <row r="29953" spans="9:52" s="180" customFormat="1" x14ac:dyDescent="0.25">
      <c r="I29953" s="203"/>
      <c r="AZ29953" s="115"/>
    </row>
    <row r="29954" spans="9:52" s="180" customFormat="1" x14ac:dyDescent="0.25">
      <c r="I29954" s="203"/>
      <c r="AZ29954" s="115"/>
    </row>
    <row r="29955" spans="9:52" s="180" customFormat="1" x14ac:dyDescent="0.25">
      <c r="I29955" s="203"/>
      <c r="AZ29955" s="115"/>
    </row>
    <row r="29956" spans="9:52" s="180" customFormat="1" x14ac:dyDescent="0.25">
      <c r="I29956" s="203"/>
      <c r="AZ29956" s="115"/>
    </row>
    <row r="29957" spans="9:52" s="180" customFormat="1" x14ac:dyDescent="0.25">
      <c r="I29957" s="203"/>
      <c r="AZ29957" s="115"/>
    </row>
    <row r="29958" spans="9:52" s="180" customFormat="1" x14ac:dyDescent="0.25">
      <c r="I29958" s="203"/>
      <c r="AZ29958" s="115"/>
    </row>
    <row r="29959" spans="9:52" s="180" customFormat="1" x14ac:dyDescent="0.25">
      <c r="I29959" s="203"/>
      <c r="AZ29959" s="115"/>
    </row>
    <row r="29960" spans="9:52" s="180" customFormat="1" x14ac:dyDescent="0.25">
      <c r="I29960" s="203"/>
      <c r="AZ29960" s="115"/>
    </row>
    <row r="29961" spans="9:52" s="180" customFormat="1" x14ac:dyDescent="0.25">
      <c r="I29961" s="203"/>
      <c r="AZ29961" s="115"/>
    </row>
    <row r="29962" spans="9:52" s="180" customFormat="1" x14ac:dyDescent="0.25">
      <c r="I29962" s="203"/>
      <c r="AZ29962" s="115"/>
    </row>
    <row r="29963" spans="9:52" s="180" customFormat="1" x14ac:dyDescent="0.25">
      <c r="I29963" s="203"/>
      <c r="AZ29963" s="115"/>
    </row>
    <row r="29964" spans="9:52" s="180" customFormat="1" x14ac:dyDescent="0.25">
      <c r="I29964" s="203"/>
      <c r="AZ29964" s="115"/>
    </row>
    <row r="29965" spans="9:52" s="180" customFormat="1" x14ac:dyDescent="0.25">
      <c r="I29965" s="203"/>
      <c r="AZ29965" s="115"/>
    </row>
    <row r="29966" spans="9:52" s="180" customFormat="1" x14ac:dyDescent="0.25">
      <c r="I29966" s="203"/>
      <c r="AZ29966" s="115"/>
    </row>
    <row r="29967" spans="9:52" s="180" customFormat="1" x14ac:dyDescent="0.25">
      <c r="I29967" s="203"/>
      <c r="AZ29967" s="115"/>
    </row>
    <row r="29968" spans="9:52" s="180" customFormat="1" x14ac:dyDescent="0.25">
      <c r="I29968" s="203"/>
      <c r="AZ29968" s="115"/>
    </row>
    <row r="29969" spans="9:52" s="180" customFormat="1" x14ac:dyDescent="0.25">
      <c r="I29969" s="203"/>
      <c r="AZ29969" s="115"/>
    </row>
    <row r="29970" spans="9:52" s="180" customFormat="1" x14ac:dyDescent="0.25">
      <c r="I29970" s="203"/>
      <c r="AZ29970" s="115"/>
    </row>
    <row r="29971" spans="9:52" s="180" customFormat="1" x14ac:dyDescent="0.25">
      <c r="I29971" s="203"/>
      <c r="AZ29971" s="115"/>
    </row>
    <row r="29972" spans="9:52" s="180" customFormat="1" x14ac:dyDescent="0.25">
      <c r="I29972" s="203"/>
      <c r="AZ29972" s="115"/>
    </row>
    <row r="29973" spans="9:52" s="180" customFormat="1" x14ac:dyDescent="0.25">
      <c r="I29973" s="203"/>
      <c r="AZ29973" s="115"/>
    </row>
    <row r="29974" spans="9:52" s="180" customFormat="1" x14ac:dyDescent="0.25">
      <c r="I29974" s="203"/>
      <c r="AZ29974" s="115"/>
    </row>
    <row r="29975" spans="9:52" s="180" customFormat="1" x14ac:dyDescent="0.25">
      <c r="I29975" s="203"/>
      <c r="AZ29975" s="115"/>
    </row>
    <row r="29976" spans="9:52" s="180" customFormat="1" x14ac:dyDescent="0.25">
      <c r="I29976" s="203"/>
      <c r="AZ29976" s="115"/>
    </row>
    <row r="29977" spans="9:52" s="180" customFormat="1" x14ac:dyDescent="0.25">
      <c r="I29977" s="203"/>
      <c r="AZ29977" s="115"/>
    </row>
    <row r="29978" spans="9:52" s="180" customFormat="1" x14ac:dyDescent="0.25">
      <c r="I29978" s="203"/>
      <c r="AZ29978" s="115"/>
    </row>
    <row r="29979" spans="9:52" s="180" customFormat="1" x14ac:dyDescent="0.25">
      <c r="I29979" s="203"/>
      <c r="AZ29979" s="115"/>
    </row>
    <row r="29980" spans="9:52" s="180" customFormat="1" x14ac:dyDescent="0.25">
      <c r="I29980" s="203"/>
      <c r="AZ29980" s="115"/>
    </row>
    <row r="29981" spans="9:52" s="180" customFormat="1" x14ac:dyDescent="0.25">
      <c r="I29981" s="203"/>
      <c r="AZ29981" s="115"/>
    </row>
    <row r="29982" spans="9:52" s="180" customFormat="1" x14ac:dyDescent="0.25">
      <c r="I29982" s="203"/>
      <c r="AZ29982" s="115"/>
    </row>
    <row r="29983" spans="9:52" s="180" customFormat="1" x14ac:dyDescent="0.25">
      <c r="I29983" s="203"/>
      <c r="AZ29983" s="115"/>
    </row>
    <row r="29984" spans="9:52" s="180" customFormat="1" x14ac:dyDescent="0.25">
      <c r="I29984" s="203"/>
      <c r="AZ29984" s="115"/>
    </row>
    <row r="29985" spans="9:52" s="180" customFormat="1" x14ac:dyDescent="0.25">
      <c r="I29985" s="203"/>
      <c r="AZ29985" s="115"/>
    </row>
    <row r="29986" spans="9:52" s="180" customFormat="1" x14ac:dyDescent="0.25">
      <c r="I29986" s="203"/>
      <c r="AZ29986" s="115"/>
    </row>
    <row r="29987" spans="9:52" s="180" customFormat="1" x14ac:dyDescent="0.25">
      <c r="I29987" s="203"/>
      <c r="AZ29987" s="115"/>
    </row>
    <row r="29988" spans="9:52" s="180" customFormat="1" x14ac:dyDescent="0.25">
      <c r="I29988" s="203"/>
      <c r="AZ29988" s="115"/>
    </row>
    <row r="29989" spans="9:52" s="180" customFormat="1" x14ac:dyDescent="0.25">
      <c r="I29989" s="203"/>
      <c r="AZ29989" s="115"/>
    </row>
    <row r="29990" spans="9:52" s="180" customFormat="1" x14ac:dyDescent="0.25">
      <c r="I29990" s="203"/>
      <c r="AZ29990" s="115"/>
    </row>
    <row r="29991" spans="9:52" s="180" customFormat="1" x14ac:dyDescent="0.25">
      <c r="I29991" s="203"/>
      <c r="AZ29991" s="115"/>
    </row>
    <row r="29992" spans="9:52" s="180" customFormat="1" x14ac:dyDescent="0.25">
      <c r="I29992" s="203"/>
      <c r="AZ29992" s="115"/>
    </row>
    <row r="29993" spans="9:52" s="180" customFormat="1" x14ac:dyDescent="0.25">
      <c r="I29993" s="203"/>
      <c r="AZ29993" s="115"/>
    </row>
    <row r="29994" spans="9:52" s="180" customFormat="1" x14ac:dyDescent="0.25">
      <c r="I29994" s="203"/>
      <c r="AZ29994" s="115"/>
    </row>
    <row r="29995" spans="9:52" s="180" customFormat="1" x14ac:dyDescent="0.25">
      <c r="I29995" s="203"/>
      <c r="AZ29995" s="115"/>
    </row>
    <row r="29996" spans="9:52" s="180" customFormat="1" x14ac:dyDescent="0.25">
      <c r="I29996" s="203"/>
      <c r="AZ29996" s="115"/>
    </row>
    <row r="29997" spans="9:52" s="180" customFormat="1" x14ac:dyDescent="0.25">
      <c r="I29997" s="203"/>
      <c r="AZ29997" s="115"/>
    </row>
    <row r="29998" spans="9:52" s="180" customFormat="1" x14ac:dyDescent="0.25">
      <c r="I29998" s="203"/>
      <c r="AZ29998" s="115"/>
    </row>
    <row r="29999" spans="9:52" s="180" customFormat="1" x14ac:dyDescent="0.25">
      <c r="I29999" s="203"/>
      <c r="AZ29999" s="115"/>
    </row>
    <row r="30000" spans="9:52" s="180" customFormat="1" x14ac:dyDescent="0.25">
      <c r="I30000" s="203"/>
      <c r="AZ30000" s="115"/>
    </row>
    <row r="30001" spans="9:52" s="180" customFormat="1" x14ac:dyDescent="0.25">
      <c r="I30001" s="203"/>
      <c r="AZ30001" s="115"/>
    </row>
    <row r="30002" spans="9:52" s="180" customFormat="1" x14ac:dyDescent="0.25">
      <c r="I30002" s="203"/>
      <c r="AZ30002" s="115"/>
    </row>
    <row r="30003" spans="9:52" s="180" customFormat="1" x14ac:dyDescent="0.25">
      <c r="I30003" s="203"/>
      <c r="AZ30003" s="115"/>
    </row>
    <row r="30004" spans="9:52" s="180" customFormat="1" x14ac:dyDescent="0.25">
      <c r="I30004" s="203"/>
      <c r="AZ30004" s="115"/>
    </row>
    <row r="30005" spans="9:52" s="180" customFormat="1" x14ac:dyDescent="0.25">
      <c r="I30005" s="203"/>
      <c r="AZ30005" s="115"/>
    </row>
    <row r="30006" spans="9:52" s="180" customFormat="1" x14ac:dyDescent="0.25">
      <c r="I30006" s="203"/>
      <c r="AZ30006" s="115"/>
    </row>
    <row r="30007" spans="9:52" s="180" customFormat="1" x14ac:dyDescent="0.25">
      <c r="I30007" s="203"/>
      <c r="AZ30007" s="115"/>
    </row>
    <row r="30008" spans="9:52" s="180" customFormat="1" x14ac:dyDescent="0.25">
      <c r="I30008" s="203"/>
      <c r="AZ30008" s="115"/>
    </row>
    <row r="30009" spans="9:52" s="180" customFormat="1" x14ac:dyDescent="0.25">
      <c r="I30009" s="203"/>
      <c r="AZ30009" s="115"/>
    </row>
    <row r="30010" spans="9:52" s="180" customFormat="1" x14ac:dyDescent="0.25">
      <c r="I30010" s="203"/>
      <c r="AZ30010" s="115"/>
    </row>
    <row r="30011" spans="9:52" s="180" customFormat="1" x14ac:dyDescent="0.25">
      <c r="I30011" s="203"/>
      <c r="AZ30011" s="115"/>
    </row>
    <row r="30012" spans="9:52" s="180" customFormat="1" x14ac:dyDescent="0.25">
      <c r="I30012" s="203"/>
      <c r="AZ30012" s="115"/>
    </row>
    <row r="30013" spans="9:52" s="180" customFormat="1" x14ac:dyDescent="0.25">
      <c r="I30013" s="203"/>
      <c r="AZ30013" s="115"/>
    </row>
    <row r="30014" spans="9:52" s="180" customFormat="1" x14ac:dyDescent="0.25">
      <c r="I30014" s="203"/>
      <c r="AZ30014" s="115"/>
    </row>
    <row r="30015" spans="9:52" s="180" customFormat="1" x14ac:dyDescent="0.25">
      <c r="I30015" s="203"/>
      <c r="AZ30015" s="115"/>
    </row>
    <row r="30016" spans="9:52" s="180" customFormat="1" x14ac:dyDescent="0.25">
      <c r="I30016" s="203"/>
      <c r="AZ30016" s="115"/>
    </row>
    <row r="30017" spans="9:52" s="180" customFormat="1" x14ac:dyDescent="0.25">
      <c r="I30017" s="203"/>
      <c r="AZ30017" s="115"/>
    </row>
    <row r="30018" spans="9:52" s="180" customFormat="1" x14ac:dyDescent="0.25">
      <c r="I30018" s="203"/>
      <c r="AZ30018" s="115"/>
    </row>
    <row r="30019" spans="9:52" s="180" customFormat="1" x14ac:dyDescent="0.25">
      <c r="I30019" s="203"/>
      <c r="AZ30019" s="115"/>
    </row>
    <row r="30020" spans="9:52" s="180" customFormat="1" x14ac:dyDescent="0.25">
      <c r="I30020" s="203"/>
      <c r="AZ30020" s="115"/>
    </row>
    <row r="30021" spans="9:52" s="180" customFormat="1" x14ac:dyDescent="0.25">
      <c r="I30021" s="203"/>
      <c r="AZ30021" s="115"/>
    </row>
    <row r="30022" spans="9:52" s="180" customFormat="1" x14ac:dyDescent="0.25">
      <c r="I30022" s="203"/>
      <c r="AZ30022" s="115"/>
    </row>
    <row r="30023" spans="9:52" s="180" customFormat="1" x14ac:dyDescent="0.25">
      <c r="I30023" s="203"/>
      <c r="AZ30023" s="115"/>
    </row>
    <row r="30024" spans="9:52" s="180" customFormat="1" x14ac:dyDescent="0.25">
      <c r="I30024" s="203"/>
      <c r="AZ30024" s="115"/>
    </row>
    <row r="30025" spans="9:52" s="180" customFormat="1" x14ac:dyDescent="0.25">
      <c r="I30025" s="203"/>
      <c r="AZ30025" s="115"/>
    </row>
    <row r="30026" spans="9:52" s="180" customFormat="1" x14ac:dyDescent="0.25">
      <c r="I30026" s="203"/>
      <c r="AZ30026" s="115"/>
    </row>
    <row r="30027" spans="9:52" s="180" customFormat="1" x14ac:dyDescent="0.25">
      <c r="I30027" s="203"/>
      <c r="AZ30027" s="115"/>
    </row>
    <row r="30028" spans="9:52" s="180" customFormat="1" x14ac:dyDescent="0.25">
      <c r="I30028" s="203"/>
      <c r="AZ30028" s="115"/>
    </row>
    <row r="30029" spans="9:52" s="180" customFormat="1" x14ac:dyDescent="0.25">
      <c r="I30029" s="203"/>
      <c r="AZ30029" s="115"/>
    </row>
    <row r="30030" spans="9:52" s="180" customFormat="1" x14ac:dyDescent="0.25">
      <c r="I30030" s="203"/>
      <c r="AZ30030" s="115"/>
    </row>
    <row r="30031" spans="9:52" s="180" customFormat="1" x14ac:dyDescent="0.25">
      <c r="I30031" s="203"/>
      <c r="AZ30031" s="115"/>
    </row>
    <row r="30032" spans="9:52" s="180" customFormat="1" x14ac:dyDescent="0.25">
      <c r="I30032" s="203"/>
      <c r="AZ30032" s="115"/>
    </row>
    <row r="30033" spans="9:52" s="180" customFormat="1" x14ac:dyDescent="0.25">
      <c r="I30033" s="203"/>
      <c r="AZ30033" s="115"/>
    </row>
    <row r="30034" spans="9:52" s="180" customFormat="1" x14ac:dyDescent="0.25">
      <c r="I30034" s="203"/>
      <c r="AZ30034" s="115"/>
    </row>
    <row r="30035" spans="9:52" s="180" customFormat="1" x14ac:dyDescent="0.25">
      <c r="I30035" s="203"/>
      <c r="AZ30035" s="115"/>
    </row>
    <row r="30036" spans="9:52" s="180" customFormat="1" x14ac:dyDescent="0.25">
      <c r="I30036" s="203"/>
      <c r="AZ30036" s="115"/>
    </row>
    <row r="30037" spans="9:52" s="180" customFormat="1" x14ac:dyDescent="0.25">
      <c r="I30037" s="203"/>
      <c r="AZ30037" s="115"/>
    </row>
    <row r="30038" spans="9:52" s="180" customFormat="1" x14ac:dyDescent="0.25">
      <c r="I30038" s="203"/>
      <c r="AZ30038" s="115"/>
    </row>
    <row r="30039" spans="9:52" s="180" customFormat="1" x14ac:dyDescent="0.25">
      <c r="I30039" s="203"/>
      <c r="AZ30039" s="115"/>
    </row>
    <row r="30040" spans="9:52" s="180" customFormat="1" x14ac:dyDescent="0.25">
      <c r="I30040" s="203"/>
      <c r="AZ30040" s="115"/>
    </row>
    <row r="30041" spans="9:52" s="180" customFormat="1" x14ac:dyDescent="0.25">
      <c r="I30041" s="203"/>
      <c r="AZ30041" s="115"/>
    </row>
    <row r="30042" spans="9:52" s="180" customFormat="1" x14ac:dyDescent="0.25">
      <c r="I30042" s="203"/>
      <c r="AZ30042" s="115"/>
    </row>
    <row r="30043" spans="9:52" s="180" customFormat="1" x14ac:dyDescent="0.25">
      <c r="I30043" s="203"/>
      <c r="AZ30043" s="115"/>
    </row>
    <row r="30044" spans="9:52" s="180" customFormat="1" x14ac:dyDescent="0.25">
      <c r="I30044" s="203"/>
      <c r="AZ30044" s="115"/>
    </row>
    <row r="30045" spans="9:52" s="180" customFormat="1" x14ac:dyDescent="0.25">
      <c r="I30045" s="203"/>
      <c r="AZ30045" s="115"/>
    </row>
    <row r="30046" spans="9:52" s="180" customFormat="1" x14ac:dyDescent="0.25">
      <c r="I30046" s="203"/>
      <c r="AZ30046" s="115"/>
    </row>
    <row r="30047" spans="9:52" s="180" customFormat="1" x14ac:dyDescent="0.25">
      <c r="I30047" s="203"/>
      <c r="AZ30047" s="115"/>
    </row>
    <row r="30048" spans="9:52" s="180" customFormat="1" x14ac:dyDescent="0.25">
      <c r="I30048" s="203"/>
      <c r="AZ30048" s="115"/>
    </row>
    <row r="30049" spans="9:52" s="180" customFormat="1" x14ac:dyDescent="0.25">
      <c r="I30049" s="203"/>
      <c r="AZ30049" s="115"/>
    </row>
    <row r="30050" spans="9:52" s="180" customFormat="1" x14ac:dyDescent="0.25">
      <c r="I30050" s="203"/>
      <c r="AZ30050" s="115"/>
    </row>
    <row r="30051" spans="9:52" s="180" customFormat="1" x14ac:dyDescent="0.25">
      <c r="I30051" s="203"/>
      <c r="AZ30051" s="115"/>
    </row>
    <row r="30052" spans="9:52" s="180" customFormat="1" x14ac:dyDescent="0.25">
      <c r="I30052" s="203"/>
      <c r="AZ30052" s="115"/>
    </row>
    <row r="30053" spans="9:52" s="180" customFormat="1" x14ac:dyDescent="0.25">
      <c r="I30053" s="203"/>
      <c r="AZ30053" s="115"/>
    </row>
    <row r="30054" spans="9:52" s="180" customFormat="1" x14ac:dyDescent="0.25">
      <c r="I30054" s="203"/>
      <c r="AZ30054" s="115"/>
    </row>
    <row r="30055" spans="9:52" s="180" customFormat="1" x14ac:dyDescent="0.25">
      <c r="I30055" s="203"/>
      <c r="AZ30055" s="115"/>
    </row>
    <row r="30056" spans="9:52" s="180" customFormat="1" x14ac:dyDescent="0.25">
      <c r="I30056" s="203"/>
      <c r="AZ30056" s="115"/>
    </row>
    <row r="30057" spans="9:52" s="180" customFormat="1" x14ac:dyDescent="0.25">
      <c r="I30057" s="203"/>
      <c r="AZ30057" s="115"/>
    </row>
    <row r="30058" spans="9:52" s="180" customFormat="1" x14ac:dyDescent="0.25">
      <c r="I30058" s="203"/>
      <c r="AZ30058" s="115"/>
    </row>
    <row r="30059" spans="9:52" s="180" customFormat="1" x14ac:dyDescent="0.25">
      <c r="I30059" s="203"/>
      <c r="AZ30059" s="115"/>
    </row>
    <row r="30060" spans="9:52" s="180" customFormat="1" x14ac:dyDescent="0.25">
      <c r="I30060" s="203"/>
      <c r="AZ30060" s="115"/>
    </row>
    <row r="30061" spans="9:52" s="180" customFormat="1" x14ac:dyDescent="0.25">
      <c r="I30061" s="203"/>
      <c r="AZ30061" s="115"/>
    </row>
    <row r="30062" spans="9:52" s="180" customFormat="1" x14ac:dyDescent="0.25">
      <c r="I30062" s="203"/>
      <c r="AZ30062" s="115"/>
    </row>
    <row r="30063" spans="9:52" s="180" customFormat="1" x14ac:dyDescent="0.25">
      <c r="I30063" s="203"/>
      <c r="AZ30063" s="115"/>
    </row>
    <row r="30064" spans="9:52" s="180" customFormat="1" x14ac:dyDescent="0.25">
      <c r="I30064" s="203"/>
      <c r="AZ30064" s="115"/>
    </row>
    <row r="30065" spans="1:55" x14ac:dyDescent="0.25">
      <c r="A30065" s="180"/>
      <c r="B30065" s="180"/>
      <c r="C30065" s="180"/>
      <c r="E30065" s="180"/>
      <c r="F30065" s="180"/>
      <c r="H30065" s="180"/>
      <c r="J30065" s="180"/>
      <c r="V30065" s="180"/>
      <c r="Z30065" s="180"/>
      <c r="AY30065" s="180"/>
      <c r="AZ30065" s="115"/>
      <c r="BA30065" s="180"/>
      <c r="BB30065" s="180"/>
      <c r="BC30065" s="180"/>
    </row>
    <row r="30066" spans="1:55" x14ac:dyDescent="0.25">
      <c r="A30066" s="180"/>
      <c r="B30066" s="180"/>
      <c r="C30066" s="180"/>
      <c r="E30066" s="180"/>
      <c r="F30066" s="180"/>
      <c r="H30066" s="180"/>
      <c r="J30066" s="180"/>
      <c r="V30066" s="180"/>
      <c r="Z30066" s="180"/>
      <c r="AY30066" s="180"/>
      <c r="AZ30066" s="115"/>
      <c r="BA30066" s="180"/>
      <c r="BB30066" s="180"/>
      <c r="BC30066" s="180"/>
    </row>
    <row r="30067" spans="1:55" x14ac:dyDescent="0.25">
      <c r="A30067" s="180"/>
      <c r="B30067" s="180"/>
      <c r="C30067" s="180"/>
      <c r="E30067" s="180"/>
      <c r="F30067" s="180"/>
      <c r="H30067" s="180"/>
      <c r="J30067" s="180"/>
      <c r="V30067" s="180"/>
      <c r="Z30067" s="180"/>
      <c r="AY30067" s="180"/>
      <c r="AZ30067" s="115"/>
      <c r="BA30067" s="180"/>
      <c r="BB30067" s="180"/>
      <c r="BC30067" s="180"/>
    </row>
    <row r="30068" spans="1:55" x14ac:dyDescent="0.25">
      <c r="A30068" s="180"/>
      <c r="B30068" s="180"/>
      <c r="C30068" s="180"/>
      <c r="E30068" s="180"/>
      <c r="F30068" s="180"/>
      <c r="H30068" s="180"/>
      <c r="J30068" s="180"/>
      <c r="V30068" s="180"/>
      <c r="Z30068" s="180"/>
      <c r="AY30068" s="180"/>
      <c r="AZ30068" s="115"/>
      <c r="BA30068" s="180"/>
      <c r="BB30068" s="180"/>
      <c r="BC30068" s="180"/>
    </row>
    <row r="30069" spans="1:55" x14ac:dyDescent="0.25">
      <c r="A30069" s="180"/>
      <c r="B30069" s="180"/>
      <c r="C30069" s="180"/>
      <c r="E30069" s="180"/>
      <c r="F30069" s="180"/>
      <c r="H30069" s="180"/>
      <c r="J30069" s="180"/>
      <c r="V30069" s="180"/>
      <c r="Z30069" s="180"/>
      <c r="AY30069" s="180"/>
      <c r="AZ30069" s="115"/>
      <c r="BA30069" s="180"/>
      <c r="BB30069" s="180"/>
      <c r="BC30069" s="180"/>
    </row>
    <row r="30070" spans="1:55" x14ac:dyDescent="0.25">
      <c r="A30070" s="180"/>
      <c r="B30070" s="180"/>
      <c r="C30070" s="180"/>
      <c r="E30070" s="180"/>
      <c r="F30070" s="180"/>
      <c r="H30070" s="180"/>
      <c r="J30070" s="180"/>
      <c r="V30070" s="180"/>
      <c r="Z30070" s="180"/>
      <c r="AY30070" s="180"/>
      <c r="AZ30070" s="115"/>
      <c r="BA30070" s="180"/>
      <c r="BB30070" s="180"/>
      <c r="BC30070" s="180"/>
    </row>
    <row r="30071" spans="1:55" x14ac:dyDescent="0.25">
      <c r="A30071" s="180"/>
      <c r="B30071" s="180"/>
      <c r="C30071" s="180"/>
      <c r="E30071" s="180"/>
      <c r="F30071" s="180"/>
      <c r="H30071" s="180"/>
      <c r="J30071" s="180"/>
      <c r="V30071" s="180"/>
      <c r="Z30071" s="180"/>
      <c r="AY30071" s="180"/>
      <c r="AZ30071" s="115"/>
      <c r="BA30071" s="180"/>
      <c r="BB30071" s="180"/>
      <c r="BC30071" s="180"/>
    </row>
    <row r="30072" spans="1:55" x14ac:dyDescent="0.25">
      <c r="A30072" s="180"/>
      <c r="B30072" s="180"/>
      <c r="C30072" s="180"/>
      <c r="E30072" s="180"/>
      <c r="F30072" s="180"/>
      <c r="H30072" s="180"/>
      <c r="J30072" s="180"/>
      <c r="V30072" s="180"/>
      <c r="Z30072" s="180"/>
      <c r="AY30072" s="180"/>
      <c r="AZ30072" s="115"/>
      <c r="BA30072" s="180"/>
      <c r="BB30072" s="180"/>
      <c r="BC30072" s="180"/>
    </row>
    <row r="46036" spans="1:55" x14ac:dyDescent="0.25">
      <c r="A46036" s="180"/>
      <c r="B46036" s="180"/>
      <c r="C46036" s="180"/>
      <c r="E46036" s="180"/>
      <c r="F46036" s="180"/>
      <c r="H46036" s="180"/>
      <c r="J46036" s="180"/>
      <c r="V46036" s="180"/>
      <c r="Z46036" s="180"/>
      <c r="AY46036" s="180"/>
      <c r="AZ46036" s="115"/>
      <c r="BA46036" s="180"/>
      <c r="BB46036" s="180"/>
      <c r="BC46036" s="180"/>
    </row>
    <row r="46037" spans="1:55" x14ac:dyDescent="0.25">
      <c r="A46037" s="180"/>
      <c r="B46037" s="180"/>
      <c r="C46037" s="180"/>
      <c r="E46037" s="180"/>
      <c r="F46037" s="180"/>
      <c r="H46037" s="180"/>
      <c r="J46037" s="180"/>
      <c r="V46037" s="180"/>
      <c r="Z46037" s="180"/>
      <c r="AY46037" s="180"/>
      <c r="AZ46037" s="115"/>
      <c r="BA46037" s="180"/>
      <c r="BB46037" s="180"/>
      <c r="BC46037" s="180"/>
    </row>
    <row r="46038" spans="1:55" x14ac:dyDescent="0.25">
      <c r="A46038" s="180"/>
      <c r="B46038" s="180"/>
      <c r="C46038" s="180"/>
      <c r="E46038" s="180"/>
      <c r="F46038" s="180"/>
      <c r="H46038" s="180"/>
      <c r="J46038" s="180"/>
      <c r="V46038" s="180"/>
      <c r="Z46038" s="180"/>
      <c r="AY46038" s="180"/>
      <c r="AZ46038" s="115"/>
      <c r="BA46038" s="180"/>
      <c r="BB46038" s="180"/>
      <c r="BC46038" s="180"/>
    </row>
    <row r="46039" spans="1:55" x14ac:dyDescent="0.25">
      <c r="A46039" s="180"/>
      <c r="B46039" s="180"/>
      <c r="C46039" s="180"/>
      <c r="E46039" s="180"/>
      <c r="F46039" s="180"/>
      <c r="H46039" s="180"/>
      <c r="J46039" s="180"/>
      <c r="V46039" s="180"/>
      <c r="Z46039" s="180"/>
      <c r="AY46039" s="180"/>
      <c r="AZ46039" s="115"/>
      <c r="BA46039" s="180"/>
      <c r="BB46039" s="180"/>
      <c r="BC46039" s="180"/>
    </row>
    <row r="46040" spans="1:55" x14ac:dyDescent="0.25">
      <c r="A46040" s="180"/>
      <c r="B46040" s="180"/>
      <c r="C46040" s="180"/>
      <c r="E46040" s="180"/>
      <c r="F46040" s="180"/>
      <c r="H46040" s="180"/>
      <c r="J46040" s="180"/>
      <c r="V46040" s="180"/>
      <c r="Z46040" s="180"/>
      <c r="AY46040" s="180"/>
      <c r="AZ46040" s="115"/>
      <c r="BA46040" s="180"/>
      <c r="BB46040" s="180"/>
      <c r="BC46040" s="180"/>
    </row>
    <row r="46041" spans="1:55" x14ac:dyDescent="0.25">
      <c r="A46041" s="180"/>
      <c r="B46041" s="180"/>
      <c r="C46041" s="180"/>
      <c r="E46041" s="180"/>
      <c r="F46041" s="180"/>
      <c r="H46041" s="180"/>
      <c r="J46041" s="180"/>
      <c r="V46041" s="180"/>
      <c r="Z46041" s="180"/>
      <c r="AY46041" s="180"/>
      <c r="AZ46041" s="115"/>
      <c r="BA46041" s="180"/>
      <c r="BB46041" s="180"/>
      <c r="BC46041" s="180"/>
    </row>
    <row r="46042" spans="1:55" x14ac:dyDescent="0.25">
      <c r="A46042" s="180"/>
      <c r="B46042" s="180"/>
      <c r="C46042" s="180"/>
      <c r="E46042" s="180"/>
      <c r="F46042" s="180"/>
      <c r="H46042" s="180"/>
      <c r="J46042" s="180"/>
      <c r="V46042" s="180"/>
      <c r="Z46042" s="180"/>
      <c r="AY46042" s="180"/>
      <c r="AZ46042" s="115"/>
      <c r="BA46042" s="180"/>
      <c r="BB46042" s="180"/>
      <c r="BC46042" s="180"/>
    </row>
    <row r="46043" spans="1:55" x14ac:dyDescent="0.25">
      <c r="A46043" s="180"/>
      <c r="B46043" s="180"/>
      <c r="C46043" s="180"/>
      <c r="E46043" s="180"/>
      <c r="F46043" s="180"/>
      <c r="H46043" s="180"/>
      <c r="J46043" s="180"/>
      <c r="V46043" s="180"/>
      <c r="Z46043" s="180"/>
      <c r="AY46043" s="180"/>
      <c r="AZ46043" s="115"/>
      <c r="BA46043" s="180"/>
      <c r="BB46043" s="180"/>
      <c r="BC46043" s="180"/>
    </row>
    <row r="46044" spans="1:55" x14ac:dyDescent="0.25">
      <c r="A46044" s="180"/>
      <c r="B46044" s="180"/>
      <c r="C46044" s="180"/>
      <c r="E46044" s="180"/>
      <c r="F46044" s="180"/>
      <c r="H46044" s="180"/>
      <c r="J46044" s="180"/>
      <c r="V46044" s="180"/>
      <c r="Z46044" s="180"/>
      <c r="AY46044" s="180"/>
      <c r="AZ46044" s="115"/>
      <c r="BA46044" s="180"/>
      <c r="BB46044" s="180"/>
      <c r="BC46044" s="180"/>
    </row>
    <row r="46045" spans="1:55" x14ac:dyDescent="0.25">
      <c r="A46045" s="180"/>
      <c r="B46045" s="180"/>
      <c r="C46045" s="180"/>
      <c r="E46045" s="180"/>
      <c r="F46045" s="180"/>
      <c r="H46045" s="180"/>
      <c r="J46045" s="180"/>
      <c r="V46045" s="180"/>
      <c r="Z46045" s="180"/>
      <c r="AY46045" s="180"/>
      <c r="AZ46045" s="115"/>
      <c r="BA46045" s="180"/>
      <c r="BB46045" s="180"/>
      <c r="BC46045" s="180"/>
    </row>
    <row r="46046" spans="1:55" x14ac:dyDescent="0.25">
      <c r="A46046" s="180"/>
      <c r="B46046" s="180"/>
      <c r="C46046" s="180"/>
      <c r="E46046" s="180"/>
      <c r="F46046" s="180"/>
      <c r="H46046" s="180"/>
      <c r="J46046" s="180"/>
      <c r="V46046" s="180"/>
      <c r="Z46046" s="180"/>
      <c r="AY46046" s="180"/>
      <c r="AZ46046" s="115"/>
      <c r="BA46046" s="180"/>
      <c r="BB46046" s="180"/>
      <c r="BC46046" s="180"/>
    </row>
    <row r="46047" spans="1:55" x14ac:dyDescent="0.25">
      <c r="A46047" s="180"/>
      <c r="B46047" s="180"/>
      <c r="C46047" s="180"/>
      <c r="E46047" s="180"/>
      <c r="F46047" s="180"/>
      <c r="H46047" s="180"/>
      <c r="J46047" s="180"/>
      <c r="V46047" s="180"/>
      <c r="Z46047" s="180"/>
      <c r="AY46047" s="180"/>
      <c r="AZ46047" s="115"/>
      <c r="BA46047" s="180"/>
      <c r="BB46047" s="180"/>
      <c r="BC46047" s="180"/>
    </row>
    <row r="46048" spans="1:55" x14ac:dyDescent="0.25">
      <c r="A46048" s="180"/>
      <c r="B46048" s="180"/>
      <c r="C46048" s="180"/>
      <c r="E46048" s="180"/>
      <c r="F46048" s="180"/>
      <c r="H46048" s="180"/>
      <c r="J46048" s="180"/>
      <c r="V46048" s="180"/>
      <c r="Z46048" s="180"/>
      <c r="AY46048" s="180"/>
      <c r="AZ46048" s="115"/>
      <c r="BA46048" s="180"/>
      <c r="BB46048" s="180"/>
      <c r="BC46048" s="180"/>
    </row>
    <row r="46049" spans="9:52" s="180" customFormat="1" x14ac:dyDescent="0.25">
      <c r="I46049" s="203"/>
      <c r="AZ46049" s="115"/>
    </row>
    <row r="46050" spans="9:52" s="180" customFormat="1" x14ac:dyDescent="0.25">
      <c r="I46050" s="203"/>
      <c r="AZ46050" s="115"/>
    </row>
    <row r="46051" spans="9:52" s="180" customFormat="1" x14ac:dyDescent="0.25">
      <c r="I46051" s="203"/>
      <c r="AZ46051" s="115"/>
    </row>
    <row r="46052" spans="9:52" s="180" customFormat="1" x14ac:dyDescent="0.25">
      <c r="I46052" s="203"/>
      <c r="AZ46052" s="115"/>
    </row>
    <row r="46053" spans="9:52" s="180" customFormat="1" x14ac:dyDescent="0.25">
      <c r="I46053" s="203"/>
      <c r="AZ46053" s="115"/>
    </row>
    <row r="46054" spans="9:52" s="180" customFormat="1" x14ac:dyDescent="0.25">
      <c r="I46054" s="203"/>
      <c r="AZ46054" s="115"/>
    </row>
    <row r="46055" spans="9:52" s="180" customFormat="1" x14ac:dyDescent="0.25">
      <c r="I46055" s="203"/>
      <c r="AZ46055" s="115"/>
    </row>
    <row r="46056" spans="9:52" s="180" customFormat="1" x14ac:dyDescent="0.25">
      <c r="I46056" s="203"/>
      <c r="AZ46056" s="115"/>
    </row>
    <row r="46057" spans="9:52" s="180" customFormat="1" x14ac:dyDescent="0.25">
      <c r="I46057" s="203"/>
      <c r="AZ46057" s="115"/>
    </row>
    <row r="46058" spans="9:52" s="180" customFormat="1" x14ac:dyDescent="0.25">
      <c r="I46058" s="203"/>
      <c r="AZ46058" s="115"/>
    </row>
    <row r="46059" spans="9:52" s="180" customFormat="1" x14ac:dyDescent="0.25">
      <c r="I46059" s="203"/>
      <c r="AZ46059" s="115"/>
    </row>
    <row r="46060" spans="9:52" s="180" customFormat="1" x14ac:dyDescent="0.25">
      <c r="I46060" s="203"/>
      <c r="AZ46060" s="115"/>
    </row>
    <row r="46061" spans="9:52" s="180" customFormat="1" x14ac:dyDescent="0.25">
      <c r="I46061" s="203"/>
      <c r="AZ46061" s="115"/>
    </row>
    <row r="46062" spans="9:52" s="180" customFormat="1" x14ac:dyDescent="0.25">
      <c r="I46062" s="203"/>
      <c r="AZ46062" s="115"/>
    </row>
    <row r="46063" spans="9:52" s="180" customFormat="1" x14ac:dyDescent="0.25">
      <c r="I46063" s="203"/>
      <c r="AZ46063" s="115"/>
    </row>
    <row r="46064" spans="9:52" s="180" customFormat="1" x14ac:dyDescent="0.25">
      <c r="I46064" s="203"/>
      <c r="AZ46064" s="115"/>
    </row>
    <row r="46065" spans="9:52" s="180" customFormat="1" x14ac:dyDescent="0.25">
      <c r="I46065" s="203"/>
      <c r="AZ46065" s="115"/>
    </row>
    <row r="46066" spans="9:52" s="180" customFormat="1" x14ac:dyDescent="0.25">
      <c r="I46066" s="203"/>
      <c r="AZ46066" s="115"/>
    </row>
    <row r="46067" spans="9:52" s="180" customFormat="1" x14ac:dyDescent="0.25">
      <c r="I46067" s="203"/>
      <c r="AZ46067" s="115"/>
    </row>
    <row r="46068" spans="9:52" s="180" customFormat="1" x14ac:dyDescent="0.25">
      <c r="I46068" s="203"/>
      <c r="AZ46068" s="115"/>
    </row>
    <row r="46069" spans="9:52" s="180" customFormat="1" x14ac:dyDescent="0.25">
      <c r="I46069" s="203"/>
      <c r="AZ46069" s="115"/>
    </row>
    <row r="46070" spans="9:52" s="180" customFormat="1" x14ac:dyDescent="0.25">
      <c r="I46070" s="203"/>
      <c r="AZ46070" s="115"/>
    </row>
    <row r="46071" spans="9:52" s="180" customFormat="1" x14ac:dyDescent="0.25">
      <c r="I46071" s="203"/>
      <c r="AZ46071" s="115"/>
    </row>
    <row r="46072" spans="9:52" s="180" customFormat="1" x14ac:dyDescent="0.25">
      <c r="I46072" s="203"/>
      <c r="AZ46072" s="115"/>
    </row>
    <row r="46073" spans="9:52" s="180" customFormat="1" x14ac:dyDescent="0.25">
      <c r="I46073" s="203"/>
      <c r="AZ46073" s="115"/>
    </row>
    <row r="46074" spans="9:52" s="180" customFormat="1" x14ac:dyDescent="0.25">
      <c r="I46074" s="203"/>
      <c r="AZ46074" s="115"/>
    </row>
    <row r="46075" spans="9:52" s="180" customFormat="1" x14ac:dyDescent="0.25">
      <c r="I46075" s="203"/>
      <c r="AZ46075" s="115"/>
    </row>
    <row r="46076" spans="9:52" s="180" customFormat="1" x14ac:dyDescent="0.25">
      <c r="I46076" s="203"/>
      <c r="AZ46076" s="115"/>
    </row>
    <row r="46077" spans="9:52" s="180" customFormat="1" x14ac:dyDescent="0.25">
      <c r="I46077" s="203"/>
      <c r="AZ46077" s="115"/>
    </row>
    <row r="46078" spans="9:52" s="180" customFormat="1" x14ac:dyDescent="0.25">
      <c r="I46078" s="203"/>
      <c r="AZ46078" s="115"/>
    </row>
    <row r="46079" spans="9:52" s="180" customFormat="1" x14ac:dyDescent="0.25">
      <c r="I46079" s="203"/>
      <c r="AZ46079" s="115"/>
    </row>
    <row r="46080" spans="9:52" s="180" customFormat="1" x14ac:dyDescent="0.25">
      <c r="I46080" s="203"/>
      <c r="AZ46080" s="115"/>
    </row>
    <row r="46081" spans="9:52" s="180" customFormat="1" x14ac:dyDescent="0.25">
      <c r="I46081" s="203"/>
      <c r="AZ46081" s="115"/>
    </row>
    <row r="46082" spans="9:52" s="180" customFormat="1" x14ac:dyDescent="0.25">
      <c r="I46082" s="203"/>
      <c r="AZ46082" s="115"/>
    </row>
    <row r="46083" spans="9:52" s="180" customFormat="1" x14ac:dyDescent="0.25">
      <c r="I46083" s="203"/>
      <c r="AZ46083" s="115"/>
    </row>
    <row r="46084" spans="9:52" s="180" customFormat="1" x14ac:dyDescent="0.25">
      <c r="I46084" s="203"/>
      <c r="AZ46084" s="115"/>
    </row>
    <row r="46085" spans="9:52" s="180" customFormat="1" x14ac:dyDescent="0.25">
      <c r="I46085" s="203"/>
      <c r="AZ46085" s="115"/>
    </row>
    <row r="46086" spans="9:52" s="180" customFormat="1" x14ac:dyDescent="0.25">
      <c r="I46086" s="203"/>
      <c r="AZ46086" s="115"/>
    </row>
    <row r="46087" spans="9:52" s="180" customFormat="1" x14ac:dyDescent="0.25">
      <c r="I46087" s="203"/>
      <c r="AZ46087" s="115"/>
    </row>
    <row r="46088" spans="9:52" s="180" customFormat="1" x14ac:dyDescent="0.25">
      <c r="I46088" s="203"/>
      <c r="AZ46088" s="115"/>
    </row>
    <row r="46089" spans="9:52" s="180" customFormat="1" x14ac:dyDescent="0.25">
      <c r="I46089" s="203"/>
      <c r="AZ46089" s="115"/>
    </row>
    <row r="46090" spans="9:52" s="180" customFormat="1" x14ac:dyDescent="0.25">
      <c r="I46090" s="203"/>
      <c r="AZ46090" s="115"/>
    </row>
    <row r="46091" spans="9:52" s="180" customFormat="1" x14ac:dyDescent="0.25">
      <c r="I46091" s="203"/>
      <c r="AZ46091" s="115"/>
    </row>
    <row r="46092" spans="9:52" s="180" customFormat="1" x14ac:dyDescent="0.25">
      <c r="I46092" s="203"/>
      <c r="AZ46092" s="115"/>
    </row>
    <row r="46093" spans="9:52" s="180" customFormat="1" x14ac:dyDescent="0.25">
      <c r="I46093" s="203"/>
      <c r="AZ46093" s="115"/>
    </row>
    <row r="46094" spans="9:52" s="180" customFormat="1" x14ac:dyDescent="0.25">
      <c r="I46094" s="203"/>
      <c r="AZ46094" s="115"/>
    </row>
    <row r="46095" spans="9:52" s="180" customFormat="1" x14ac:dyDescent="0.25">
      <c r="I46095" s="203"/>
      <c r="AZ46095" s="115"/>
    </row>
    <row r="46096" spans="9:52" s="180" customFormat="1" x14ac:dyDescent="0.25">
      <c r="I46096" s="203"/>
      <c r="AZ46096" s="115"/>
    </row>
    <row r="46097" spans="9:52" s="180" customFormat="1" x14ac:dyDescent="0.25">
      <c r="I46097" s="203"/>
      <c r="AZ46097" s="115"/>
    </row>
    <row r="46098" spans="9:52" s="180" customFormat="1" x14ac:dyDescent="0.25">
      <c r="I46098" s="203"/>
      <c r="AZ46098" s="115"/>
    </row>
    <row r="46099" spans="9:52" s="180" customFormat="1" x14ac:dyDescent="0.25">
      <c r="I46099" s="203"/>
      <c r="AZ46099" s="115"/>
    </row>
    <row r="46100" spans="9:52" s="180" customFormat="1" x14ac:dyDescent="0.25">
      <c r="I46100" s="203"/>
      <c r="AZ46100" s="115"/>
    </row>
    <row r="46101" spans="9:52" s="180" customFormat="1" x14ac:dyDescent="0.25">
      <c r="I46101" s="203"/>
      <c r="AZ46101" s="115"/>
    </row>
    <row r="46102" spans="9:52" s="180" customFormat="1" x14ac:dyDescent="0.25">
      <c r="I46102" s="203"/>
      <c r="AZ46102" s="115"/>
    </row>
    <row r="46103" spans="9:52" s="180" customFormat="1" x14ac:dyDescent="0.25">
      <c r="I46103" s="203"/>
      <c r="AZ46103" s="115"/>
    </row>
    <row r="46104" spans="9:52" s="180" customFormat="1" x14ac:dyDescent="0.25">
      <c r="I46104" s="203"/>
      <c r="AZ46104" s="115"/>
    </row>
    <row r="46105" spans="9:52" s="180" customFormat="1" x14ac:dyDescent="0.25">
      <c r="I46105" s="203"/>
      <c r="AZ46105" s="115"/>
    </row>
    <row r="46106" spans="9:52" s="180" customFormat="1" x14ac:dyDescent="0.25">
      <c r="I46106" s="203"/>
      <c r="AZ46106" s="115"/>
    </row>
    <row r="46107" spans="9:52" s="180" customFormat="1" x14ac:dyDescent="0.25">
      <c r="I46107" s="203"/>
      <c r="AZ46107" s="115"/>
    </row>
    <row r="46108" spans="9:52" s="180" customFormat="1" x14ac:dyDescent="0.25">
      <c r="I46108" s="203"/>
      <c r="AZ46108" s="115"/>
    </row>
    <row r="46109" spans="9:52" s="180" customFormat="1" x14ac:dyDescent="0.25">
      <c r="I46109" s="203"/>
      <c r="AZ46109" s="115"/>
    </row>
    <row r="46110" spans="9:52" s="180" customFormat="1" x14ac:dyDescent="0.25">
      <c r="I46110" s="203"/>
      <c r="AZ46110" s="115"/>
    </row>
    <row r="46111" spans="9:52" s="180" customFormat="1" x14ac:dyDescent="0.25">
      <c r="I46111" s="203"/>
      <c r="AZ46111" s="115"/>
    </row>
    <row r="46112" spans="9:52" s="180" customFormat="1" x14ac:dyDescent="0.25">
      <c r="I46112" s="203"/>
      <c r="AZ46112" s="115"/>
    </row>
    <row r="46113" spans="9:52" s="180" customFormat="1" x14ac:dyDescent="0.25">
      <c r="I46113" s="203"/>
      <c r="AZ46113" s="115"/>
    </row>
    <row r="46114" spans="9:52" s="180" customFormat="1" x14ac:dyDescent="0.25">
      <c r="I46114" s="203"/>
      <c r="AZ46114" s="115"/>
    </row>
    <row r="46115" spans="9:52" s="180" customFormat="1" x14ac:dyDescent="0.25">
      <c r="I46115" s="203"/>
      <c r="AZ46115" s="115"/>
    </row>
    <row r="46116" spans="9:52" s="180" customFormat="1" x14ac:dyDescent="0.25">
      <c r="I46116" s="203"/>
      <c r="AZ46116" s="115"/>
    </row>
    <row r="46117" spans="9:52" s="180" customFormat="1" x14ac:dyDescent="0.25">
      <c r="I46117" s="203"/>
      <c r="AZ46117" s="115"/>
    </row>
    <row r="46118" spans="9:52" s="180" customFormat="1" x14ac:dyDescent="0.25">
      <c r="I46118" s="203"/>
      <c r="AZ46118" s="115"/>
    </row>
    <row r="46119" spans="9:52" s="180" customFormat="1" x14ac:dyDescent="0.25">
      <c r="I46119" s="203"/>
      <c r="AZ46119" s="115"/>
    </row>
    <row r="46120" spans="9:52" s="180" customFormat="1" x14ac:dyDescent="0.25">
      <c r="I46120" s="203"/>
      <c r="AZ46120" s="115"/>
    </row>
    <row r="46121" spans="9:52" s="180" customFormat="1" x14ac:dyDescent="0.25">
      <c r="I46121" s="203"/>
      <c r="AZ46121" s="115"/>
    </row>
    <row r="46122" spans="9:52" s="180" customFormat="1" x14ac:dyDescent="0.25">
      <c r="I46122" s="203"/>
      <c r="AZ46122" s="115"/>
    </row>
    <row r="46123" spans="9:52" s="180" customFormat="1" x14ac:dyDescent="0.25">
      <c r="I46123" s="203"/>
      <c r="AZ46123" s="115"/>
    </row>
    <row r="46124" spans="9:52" s="180" customFormat="1" x14ac:dyDescent="0.25">
      <c r="I46124" s="203"/>
      <c r="AZ46124" s="115"/>
    </row>
    <row r="46125" spans="9:52" s="180" customFormat="1" x14ac:dyDescent="0.25">
      <c r="I46125" s="203"/>
      <c r="AZ46125" s="115"/>
    </row>
    <row r="46126" spans="9:52" s="180" customFormat="1" x14ac:dyDescent="0.25">
      <c r="I46126" s="203"/>
      <c r="AZ46126" s="115"/>
    </row>
    <row r="46127" spans="9:52" s="180" customFormat="1" x14ac:dyDescent="0.25">
      <c r="I46127" s="203"/>
      <c r="AZ46127" s="115"/>
    </row>
    <row r="46128" spans="9:52" s="180" customFormat="1" x14ac:dyDescent="0.25">
      <c r="I46128" s="203"/>
      <c r="AZ46128" s="115"/>
    </row>
    <row r="46129" spans="9:52" s="180" customFormat="1" x14ac:dyDescent="0.25">
      <c r="I46129" s="203"/>
      <c r="AZ46129" s="115"/>
    </row>
    <row r="46130" spans="9:52" s="180" customFormat="1" x14ac:dyDescent="0.25">
      <c r="I46130" s="203"/>
      <c r="AZ46130" s="115"/>
    </row>
    <row r="46131" spans="9:52" s="180" customFormat="1" x14ac:dyDescent="0.25">
      <c r="I46131" s="203"/>
      <c r="AZ46131" s="115"/>
    </row>
    <row r="46132" spans="9:52" s="180" customFormat="1" x14ac:dyDescent="0.25">
      <c r="I46132" s="203"/>
      <c r="AZ46132" s="115"/>
    </row>
    <row r="46133" spans="9:52" s="180" customFormat="1" x14ac:dyDescent="0.25">
      <c r="I46133" s="203"/>
      <c r="AZ46133" s="115"/>
    </row>
    <row r="46134" spans="9:52" s="180" customFormat="1" x14ac:dyDescent="0.25">
      <c r="I46134" s="203"/>
      <c r="AZ46134" s="115"/>
    </row>
    <row r="46135" spans="9:52" s="180" customFormat="1" x14ac:dyDescent="0.25">
      <c r="I46135" s="203"/>
      <c r="AZ46135" s="115"/>
    </row>
    <row r="46136" spans="9:52" s="180" customFormat="1" x14ac:dyDescent="0.25">
      <c r="I46136" s="203"/>
      <c r="AZ46136" s="115"/>
    </row>
    <row r="46137" spans="9:52" s="180" customFormat="1" x14ac:dyDescent="0.25">
      <c r="I46137" s="203"/>
      <c r="AZ46137" s="115"/>
    </row>
    <row r="46138" spans="9:52" s="180" customFormat="1" x14ac:dyDescent="0.25">
      <c r="I46138" s="203"/>
      <c r="AZ46138" s="115"/>
    </row>
    <row r="46139" spans="9:52" s="180" customFormat="1" x14ac:dyDescent="0.25">
      <c r="I46139" s="203"/>
      <c r="AZ46139" s="115"/>
    </row>
    <row r="46140" spans="9:52" s="180" customFormat="1" x14ac:dyDescent="0.25">
      <c r="I46140" s="203"/>
      <c r="AZ46140" s="115"/>
    </row>
    <row r="46141" spans="9:52" s="180" customFormat="1" x14ac:dyDescent="0.25">
      <c r="I46141" s="203"/>
      <c r="AZ46141" s="115"/>
    </row>
    <row r="46142" spans="9:52" s="180" customFormat="1" x14ac:dyDescent="0.25">
      <c r="I46142" s="203"/>
      <c r="AZ46142" s="115"/>
    </row>
    <row r="46143" spans="9:52" s="180" customFormat="1" x14ac:dyDescent="0.25">
      <c r="I46143" s="203"/>
      <c r="AZ46143" s="115"/>
    </row>
    <row r="46144" spans="9:52" s="180" customFormat="1" x14ac:dyDescent="0.25">
      <c r="I46144" s="203"/>
      <c r="AZ46144" s="115"/>
    </row>
    <row r="46145" spans="9:52" s="180" customFormat="1" x14ac:dyDescent="0.25">
      <c r="I46145" s="203"/>
      <c r="AZ46145" s="115"/>
    </row>
    <row r="46146" spans="9:52" s="180" customFormat="1" x14ac:dyDescent="0.25">
      <c r="I46146" s="203"/>
      <c r="AZ46146" s="115"/>
    </row>
    <row r="46147" spans="9:52" s="180" customFormat="1" x14ac:dyDescent="0.25">
      <c r="I46147" s="203"/>
      <c r="AZ46147" s="115"/>
    </row>
    <row r="46148" spans="9:52" s="180" customFormat="1" x14ac:dyDescent="0.25">
      <c r="I46148" s="203"/>
      <c r="AZ46148" s="115"/>
    </row>
    <row r="46149" spans="9:52" s="180" customFormat="1" x14ac:dyDescent="0.25">
      <c r="I46149" s="203"/>
      <c r="AZ46149" s="115"/>
    </row>
    <row r="46150" spans="9:52" s="180" customFormat="1" x14ac:dyDescent="0.25">
      <c r="I46150" s="203"/>
      <c r="AZ46150" s="115"/>
    </row>
    <row r="46151" spans="9:52" s="180" customFormat="1" x14ac:dyDescent="0.25">
      <c r="I46151" s="203"/>
      <c r="AZ46151" s="115"/>
    </row>
    <row r="46152" spans="9:52" s="180" customFormat="1" x14ac:dyDescent="0.25">
      <c r="I46152" s="203"/>
      <c r="AZ46152" s="115"/>
    </row>
    <row r="46153" spans="9:52" s="180" customFormat="1" x14ac:dyDescent="0.25">
      <c r="I46153" s="203"/>
      <c r="AZ46153" s="115"/>
    </row>
    <row r="46154" spans="9:52" s="180" customFormat="1" x14ac:dyDescent="0.25">
      <c r="I46154" s="203"/>
      <c r="AZ46154" s="115"/>
    </row>
    <row r="46155" spans="9:52" s="180" customFormat="1" x14ac:dyDescent="0.25">
      <c r="I46155" s="203"/>
      <c r="AZ46155" s="115"/>
    </row>
    <row r="46156" spans="9:52" s="180" customFormat="1" x14ac:dyDescent="0.25">
      <c r="I46156" s="203"/>
      <c r="AZ46156" s="115"/>
    </row>
    <row r="46157" spans="9:52" s="180" customFormat="1" x14ac:dyDescent="0.25">
      <c r="I46157" s="203"/>
      <c r="AZ46157" s="115"/>
    </row>
    <row r="46158" spans="9:52" s="180" customFormat="1" x14ac:dyDescent="0.25">
      <c r="I46158" s="203"/>
      <c r="AZ46158" s="115"/>
    </row>
    <row r="46159" spans="9:52" s="180" customFormat="1" x14ac:dyDescent="0.25">
      <c r="I46159" s="203"/>
      <c r="AZ46159" s="115"/>
    </row>
    <row r="46160" spans="9:52" s="180" customFormat="1" x14ac:dyDescent="0.25">
      <c r="I46160" s="203"/>
      <c r="AZ46160" s="115"/>
    </row>
    <row r="46161" spans="9:52" s="180" customFormat="1" x14ac:dyDescent="0.25">
      <c r="I46161" s="203"/>
      <c r="AZ46161" s="115"/>
    </row>
    <row r="46162" spans="9:52" s="180" customFormat="1" x14ac:dyDescent="0.25">
      <c r="I46162" s="203"/>
      <c r="AZ46162" s="115"/>
    </row>
    <row r="46163" spans="9:52" s="180" customFormat="1" x14ac:dyDescent="0.25">
      <c r="I46163" s="203"/>
      <c r="AZ46163" s="115"/>
    </row>
    <row r="46164" spans="9:52" s="180" customFormat="1" x14ac:dyDescent="0.25">
      <c r="I46164" s="203"/>
      <c r="AZ46164" s="115"/>
    </row>
    <row r="46165" spans="9:52" s="180" customFormat="1" x14ac:dyDescent="0.25">
      <c r="I46165" s="203"/>
      <c r="AZ46165" s="115"/>
    </row>
    <row r="46166" spans="9:52" s="180" customFormat="1" x14ac:dyDescent="0.25">
      <c r="I46166" s="203"/>
      <c r="AZ46166" s="115"/>
    </row>
    <row r="46167" spans="9:52" s="180" customFormat="1" x14ac:dyDescent="0.25">
      <c r="I46167" s="203"/>
      <c r="AZ46167" s="115"/>
    </row>
    <row r="46168" spans="9:52" s="180" customFormat="1" x14ac:dyDescent="0.25">
      <c r="I46168" s="203"/>
      <c r="AZ46168" s="115"/>
    </row>
    <row r="46169" spans="9:52" s="180" customFormat="1" x14ac:dyDescent="0.25">
      <c r="I46169" s="203"/>
      <c r="AZ46169" s="115"/>
    </row>
    <row r="46170" spans="9:52" s="180" customFormat="1" x14ac:dyDescent="0.25">
      <c r="I46170" s="203"/>
      <c r="AZ46170" s="115"/>
    </row>
    <row r="46171" spans="9:52" s="180" customFormat="1" x14ac:dyDescent="0.25">
      <c r="I46171" s="203"/>
      <c r="AZ46171" s="115"/>
    </row>
    <row r="46172" spans="9:52" s="180" customFormat="1" x14ac:dyDescent="0.25">
      <c r="I46172" s="203"/>
      <c r="AZ46172" s="115"/>
    </row>
    <row r="46173" spans="9:52" s="180" customFormat="1" x14ac:dyDescent="0.25">
      <c r="I46173" s="203"/>
      <c r="AZ46173" s="115"/>
    </row>
    <row r="46174" spans="9:52" s="180" customFormat="1" x14ac:dyDescent="0.25">
      <c r="I46174" s="203"/>
      <c r="AZ46174" s="115"/>
    </row>
    <row r="46175" spans="9:52" s="180" customFormat="1" x14ac:dyDescent="0.25">
      <c r="I46175" s="203"/>
      <c r="AZ46175" s="115"/>
    </row>
    <row r="46176" spans="9:52" s="180" customFormat="1" x14ac:dyDescent="0.25">
      <c r="I46176" s="203"/>
      <c r="AZ46176" s="115"/>
    </row>
    <row r="46177" spans="9:52" s="180" customFormat="1" x14ac:dyDescent="0.25">
      <c r="I46177" s="203"/>
      <c r="AZ46177" s="115"/>
    </row>
    <row r="46178" spans="9:52" s="180" customFormat="1" x14ac:dyDescent="0.25">
      <c r="I46178" s="203"/>
      <c r="AZ46178" s="115"/>
    </row>
    <row r="46179" spans="9:52" s="180" customFormat="1" x14ac:dyDescent="0.25">
      <c r="I46179" s="203"/>
      <c r="AZ46179" s="115"/>
    </row>
    <row r="46180" spans="9:52" s="180" customFormat="1" x14ac:dyDescent="0.25">
      <c r="I46180" s="203"/>
      <c r="AZ46180" s="115"/>
    </row>
    <row r="46181" spans="9:52" s="180" customFormat="1" x14ac:dyDescent="0.25">
      <c r="I46181" s="203"/>
      <c r="AZ46181" s="115"/>
    </row>
    <row r="46182" spans="9:52" s="180" customFormat="1" x14ac:dyDescent="0.25">
      <c r="I46182" s="203"/>
      <c r="AZ46182" s="115"/>
    </row>
    <row r="46183" spans="9:52" s="180" customFormat="1" x14ac:dyDescent="0.25">
      <c r="I46183" s="203"/>
      <c r="AZ46183" s="115"/>
    </row>
    <row r="46184" spans="9:52" s="180" customFormat="1" x14ac:dyDescent="0.25">
      <c r="I46184" s="203"/>
      <c r="AZ46184" s="115"/>
    </row>
    <row r="46185" spans="9:52" s="180" customFormat="1" x14ac:dyDescent="0.25">
      <c r="I46185" s="203"/>
      <c r="AZ46185" s="115"/>
    </row>
    <row r="46186" spans="9:52" s="180" customFormat="1" x14ac:dyDescent="0.25">
      <c r="I46186" s="203"/>
      <c r="AZ46186" s="115"/>
    </row>
    <row r="46187" spans="9:52" s="180" customFormat="1" x14ac:dyDescent="0.25">
      <c r="I46187" s="203"/>
      <c r="AZ46187" s="115"/>
    </row>
    <row r="46188" spans="9:52" s="180" customFormat="1" x14ac:dyDescent="0.25">
      <c r="I46188" s="203"/>
      <c r="AZ46188" s="115"/>
    </row>
    <row r="46189" spans="9:52" s="180" customFormat="1" x14ac:dyDescent="0.25">
      <c r="I46189" s="203"/>
      <c r="AZ46189" s="115"/>
    </row>
    <row r="46190" spans="9:52" s="180" customFormat="1" x14ac:dyDescent="0.25">
      <c r="I46190" s="203"/>
      <c r="AZ46190" s="115"/>
    </row>
    <row r="46191" spans="9:52" s="180" customFormat="1" x14ac:dyDescent="0.25">
      <c r="I46191" s="203"/>
      <c r="AZ46191" s="115"/>
    </row>
    <row r="46192" spans="9:52" s="180" customFormat="1" x14ac:dyDescent="0.25">
      <c r="I46192" s="203"/>
      <c r="AZ46192" s="115"/>
    </row>
    <row r="46193" spans="9:52" s="180" customFormat="1" x14ac:dyDescent="0.25">
      <c r="I46193" s="203"/>
      <c r="AZ46193" s="115"/>
    </row>
    <row r="46194" spans="9:52" s="180" customFormat="1" x14ac:dyDescent="0.25">
      <c r="I46194" s="203"/>
      <c r="AZ46194" s="115"/>
    </row>
    <row r="46195" spans="9:52" s="180" customFormat="1" x14ac:dyDescent="0.25">
      <c r="I46195" s="203"/>
      <c r="AZ46195" s="115"/>
    </row>
    <row r="46196" spans="9:52" s="180" customFormat="1" x14ac:dyDescent="0.25">
      <c r="I46196" s="203"/>
      <c r="AZ46196" s="115"/>
    </row>
    <row r="46197" spans="9:52" s="180" customFormat="1" x14ac:dyDescent="0.25">
      <c r="I46197" s="203"/>
      <c r="AZ46197" s="115"/>
    </row>
    <row r="46198" spans="9:52" s="180" customFormat="1" x14ac:dyDescent="0.25">
      <c r="I46198" s="203"/>
      <c r="AZ46198" s="115"/>
    </row>
    <row r="46199" spans="9:52" s="180" customFormat="1" x14ac:dyDescent="0.25">
      <c r="I46199" s="203"/>
      <c r="AZ46199" s="115"/>
    </row>
    <row r="46200" spans="9:52" s="180" customFormat="1" x14ac:dyDescent="0.25">
      <c r="I46200" s="203"/>
      <c r="AZ46200" s="115"/>
    </row>
    <row r="46201" spans="9:52" s="180" customFormat="1" x14ac:dyDescent="0.25">
      <c r="I46201" s="203"/>
      <c r="AZ46201" s="115"/>
    </row>
    <row r="46202" spans="9:52" s="180" customFormat="1" x14ac:dyDescent="0.25">
      <c r="I46202" s="203"/>
      <c r="AZ46202" s="115"/>
    </row>
    <row r="46203" spans="9:52" s="180" customFormat="1" x14ac:dyDescent="0.25">
      <c r="I46203" s="203"/>
      <c r="AZ46203" s="115"/>
    </row>
    <row r="46204" spans="9:52" s="180" customFormat="1" x14ac:dyDescent="0.25">
      <c r="I46204" s="203"/>
      <c r="AZ46204" s="115"/>
    </row>
    <row r="46205" spans="9:52" s="180" customFormat="1" x14ac:dyDescent="0.25">
      <c r="I46205" s="203"/>
      <c r="AZ46205" s="115"/>
    </row>
    <row r="46206" spans="9:52" s="180" customFormat="1" x14ac:dyDescent="0.25">
      <c r="I46206" s="203"/>
      <c r="AZ46206" s="115"/>
    </row>
    <row r="46207" spans="9:52" s="180" customFormat="1" x14ac:dyDescent="0.25">
      <c r="I46207" s="203"/>
      <c r="AZ46207" s="115"/>
    </row>
    <row r="46208" spans="9:52" s="180" customFormat="1" x14ac:dyDescent="0.25">
      <c r="I46208" s="203"/>
      <c r="AZ46208" s="115"/>
    </row>
    <row r="46209" spans="9:52" s="180" customFormat="1" x14ac:dyDescent="0.25">
      <c r="I46209" s="203"/>
      <c r="AZ46209" s="115"/>
    </row>
    <row r="46210" spans="9:52" s="180" customFormat="1" x14ac:dyDescent="0.25">
      <c r="I46210" s="203"/>
      <c r="AZ46210" s="115"/>
    </row>
    <row r="46211" spans="9:52" s="180" customFormat="1" x14ac:dyDescent="0.25">
      <c r="I46211" s="203"/>
      <c r="AZ46211" s="115"/>
    </row>
    <row r="46212" spans="9:52" s="180" customFormat="1" x14ac:dyDescent="0.25">
      <c r="I46212" s="203"/>
      <c r="AZ46212" s="115"/>
    </row>
    <row r="46213" spans="9:52" s="180" customFormat="1" x14ac:dyDescent="0.25">
      <c r="I46213" s="203"/>
      <c r="AZ46213" s="115"/>
    </row>
    <row r="46214" spans="9:52" s="180" customFormat="1" x14ac:dyDescent="0.25">
      <c r="I46214" s="203"/>
      <c r="AZ46214" s="115"/>
    </row>
    <row r="46215" spans="9:52" s="180" customFormat="1" x14ac:dyDescent="0.25">
      <c r="I46215" s="203"/>
      <c r="AZ46215" s="115"/>
    </row>
    <row r="46216" spans="9:52" s="180" customFormat="1" x14ac:dyDescent="0.25">
      <c r="I46216" s="203"/>
      <c r="AZ46216" s="115"/>
    </row>
    <row r="46217" spans="9:52" s="180" customFormat="1" x14ac:dyDescent="0.25">
      <c r="I46217" s="203"/>
      <c r="AZ46217" s="115"/>
    </row>
    <row r="46218" spans="9:52" s="180" customFormat="1" x14ac:dyDescent="0.25">
      <c r="I46218" s="203"/>
      <c r="AZ46218" s="115"/>
    </row>
    <row r="46219" spans="9:52" s="180" customFormat="1" x14ac:dyDescent="0.25">
      <c r="I46219" s="203"/>
      <c r="AZ46219" s="115"/>
    </row>
    <row r="46220" spans="9:52" s="180" customFormat="1" x14ac:dyDescent="0.25">
      <c r="I46220" s="203"/>
      <c r="AZ46220" s="115"/>
    </row>
    <row r="46221" spans="9:52" s="180" customFormat="1" x14ac:dyDescent="0.25">
      <c r="I46221" s="203"/>
      <c r="AZ46221" s="115"/>
    </row>
    <row r="46222" spans="9:52" s="180" customFormat="1" x14ac:dyDescent="0.25">
      <c r="I46222" s="203"/>
      <c r="AZ46222" s="115"/>
    </row>
    <row r="46223" spans="9:52" s="180" customFormat="1" x14ac:dyDescent="0.25">
      <c r="I46223" s="203"/>
      <c r="AZ46223" s="115"/>
    </row>
    <row r="46224" spans="9:52" s="180" customFormat="1" x14ac:dyDescent="0.25">
      <c r="I46224" s="203"/>
      <c r="AZ46224" s="115"/>
    </row>
    <row r="46225" spans="9:52" s="180" customFormat="1" x14ac:dyDescent="0.25">
      <c r="I46225" s="203"/>
      <c r="AZ46225" s="115"/>
    </row>
    <row r="46226" spans="9:52" s="180" customFormat="1" x14ac:dyDescent="0.25">
      <c r="I46226" s="203"/>
      <c r="AZ46226" s="115"/>
    </row>
    <row r="46227" spans="9:52" s="180" customFormat="1" x14ac:dyDescent="0.25">
      <c r="I46227" s="203"/>
      <c r="AZ46227" s="115"/>
    </row>
    <row r="46228" spans="9:52" s="180" customFormat="1" x14ac:dyDescent="0.25">
      <c r="I46228" s="203"/>
      <c r="AZ46228" s="115"/>
    </row>
    <row r="46229" spans="9:52" s="180" customFormat="1" x14ac:dyDescent="0.25">
      <c r="I46229" s="203"/>
      <c r="AZ46229" s="115"/>
    </row>
    <row r="46230" spans="9:52" s="180" customFormat="1" x14ac:dyDescent="0.25">
      <c r="I46230" s="203"/>
      <c r="AZ46230" s="115"/>
    </row>
    <row r="46231" spans="9:52" s="180" customFormat="1" x14ac:dyDescent="0.25">
      <c r="I46231" s="203"/>
      <c r="AZ46231" s="115"/>
    </row>
    <row r="46232" spans="9:52" s="180" customFormat="1" x14ac:dyDescent="0.25">
      <c r="I46232" s="203"/>
      <c r="AZ46232" s="115"/>
    </row>
    <row r="46233" spans="9:52" s="180" customFormat="1" x14ac:dyDescent="0.25">
      <c r="I46233" s="203"/>
      <c r="AZ46233" s="115"/>
    </row>
    <row r="46234" spans="9:52" s="180" customFormat="1" x14ac:dyDescent="0.25">
      <c r="I46234" s="203"/>
      <c r="AZ46234" s="115"/>
    </row>
    <row r="46235" spans="9:52" s="180" customFormat="1" x14ac:dyDescent="0.25">
      <c r="I46235" s="203"/>
      <c r="AZ46235" s="115"/>
    </row>
    <row r="46236" spans="9:52" s="180" customFormat="1" x14ac:dyDescent="0.25">
      <c r="I46236" s="203"/>
      <c r="AZ46236" s="115"/>
    </row>
    <row r="46237" spans="9:52" s="180" customFormat="1" x14ac:dyDescent="0.25">
      <c r="I46237" s="203"/>
      <c r="AZ46237" s="115"/>
    </row>
    <row r="46238" spans="9:52" s="180" customFormat="1" x14ac:dyDescent="0.25">
      <c r="I46238" s="203"/>
      <c r="AZ46238" s="115"/>
    </row>
    <row r="46239" spans="9:52" s="180" customFormat="1" x14ac:dyDescent="0.25">
      <c r="I46239" s="203"/>
      <c r="AZ46239" s="115"/>
    </row>
    <row r="46240" spans="9:52" s="180" customFormat="1" x14ac:dyDescent="0.25">
      <c r="I46240" s="203"/>
      <c r="AZ46240" s="115"/>
    </row>
    <row r="46241" spans="9:52" s="180" customFormat="1" x14ac:dyDescent="0.25">
      <c r="I46241" s="203"/>
      <c r="AZ46241" s="115"/>
    </row>
    <row r="46242" spans="9:52" s="180" customFormat="1" x14ac:dyDescent="0.25">
      <c r="I46242" s="203"/>
      <c r="AZ46242" s="115"/>
    </row>
    <row r="46243" spans="9:52" s="180" customFormat="1" x14ac:dyDescent="0.25">
      <c r="I46243" s="203"/>
      <c r="AZ46243" s="115"/>
    </row>
    <row r="46244" spans="9:52" s="180" customFormat="1" x14ac:dyDescent="0.25">
      <c r="I46244" s="203"/>
      <c r="AZ46244" s="115"/>
    </row>
    <row r="46245" spans="9:52" s="180" customFormat="1" x14ac:dyDescent="0.25">
      <c r="I46245" s="203"/>
      <c r="AZ46245" s="115"/>
    </row>
    <row r="46246" spans="9:52" s="180" customFormat="1" x14ac:dyDescent="0.25">
      <c r="I46246" s="203"/>
      <c r="AZ46246" s="115"/>
    </row>
    <row r="46247" spans="9:52" s="180" customFormat="1" x14ac:dyDescent="0.25">
      <c r="I46247" s="203"/>
      <c r="AZ46247" s="115"/>
    </row>
    <row r="46248" spans="9:52" s="180" customFormat="1" x14ac:dyDescent="0.25">
      <c r="I46248" s="203"/>
      <c r="AZ46248" s="115"/>
    </row>
    <row r="46249" spans="9:52" s="180" customFormat="1" x14ac:dyDescent="0.25">
      <c r="I46249" s="203"/>
      <c r="AZ46249" s="115"/>
    </row>
    <row r="46250" spans="9:52" s="180" customFormat="1" x14ac:dyDescent="0.25">
      <c r="I46250" s="203"/>
      <c r="AZ46250" s="115"/>
    </row>
    <row r="46251" spans="9:52" s="180" customFormat="1" x14ac:dyDescent="0.25">
      <c r="I46251" s="203"/>
      <c r="AZ46251" s="115"/>
    </row>
    <row r="46252" spans="9:52" s="180" customFormat="1" x14ac:dyDescent="0.25">
      <c r="I46252" s="203"/>
      <c r="AZ46252" s="115"/>
    </row>
    <row r="46253" spans="9:52" s="180" customFormat="1" x14ac:dyDescent="0.25">
      <c r="I46253" s="203"/>
      <c r="AZ46253" s="115"/>
    </row>
    <row r="46254" spans="9:52" s="180" customFormat="1" x14ac:dyDescent="0.25">
      <c r="I46254" s="203"/>
      <c r="AZ46254" s="115"/>
    </row>
    <row r="46255" spans="9:52" s="180" customFormat="1" x14ac:dyDescent="0.25">
      <c r="I46255" s="203"/>
      <c r="AZ46255" s="115"/>
    </row>
    <row r="46256" spans="9:52" s="180" customFormat="1" x14ac:dyDescent="0.25">
      <c r="I46256" s="203"/>
      <c r="AZ46256" s="115"/>
    </row>
    <row r="46257" spans="9:52" s="180" customFormat="1" x14ac:dyDescent="0.25">
      <c r="I46257" s="203"/>
      <c r="AZ46257" s="115"/>
    </row>
    <row r="46258" spans="9:52" s="180" customFormat="1" x14ac:dyDescent="0.25">
      <c r="I46258" s="203"/>
      <c r="AZ46258" s="115"/>
    </row>
    <row r="46259" spans="9:52" s="180" customFormat="1" x14ac:dyDescent="0.25">
      <c r="I46259" s="203"/>
      <c r="AZ46259" s="115"/>
    </row>
    <row r="46260" spans="9:52" s="180" customFormat="1" x14ac:dyDescent="0.25">
      <c r="I46260" s="203"/>
      <c r="AZ46260" s="115"/>
    </row>
    <row r="46261" spans="9:52" s="180" customFormat="1" x14ac:dyDescent="0.25">
      <c r="I46261" s="203"/>
      <c r="AZ46261" s="115"/>
    </row>
    <row r="46262" spans="9:52" s="180" customFormat="1" x14ac:dyDescent="0.25">
      <c r="I46262" s="203"/>
      <c r="AZ46262" s="115"/>
    </row>
    <row r="46263" spans="9:52" s="180" customFormat="1" x14ac:dyDescent="0.25">
      <c r="I46263" s="203"/>
      <c r="AZ46263" s="115"/>
    </row>
    <row r="46264" spans="9:52" s="180" customFormat="1" x14ac:dyDescent="0.25">
      <c r="I46264" s="203"/>
      <c r="AZ46264" s="115"/>
    </row>
    <row r="46265" spans="9:52" s="180" customFormat="1" x14ac:dyDescent="0.25">
      <c r="I46265" s="203"/>
      <c r="AZ46265" s="115"/>
    </row>
    <row r="46266" spans="9:52" s="180" customFormat="1" x14ac:dyDescent="0.25">
      <c r="I46266" s="203"/>
      <c r="AZ46266" s="115"/>
    </row>
    <row r="46267" spans="9:52" s="180" customFormat="1" x14ac:dyDescent="0.25">
      <c r="I46267" s="203"/>
      <c r="AZ46267" s="115"/>
    </row>
    <row r="46268" spans="9:52" s="180" customFormat="1" x14ac:dyDescent="0.25">
      <c r="I46268" s="203"/>
      <c r="AZ46268" s="115"/>
    </row>
    <row r="46269" spans="9:52" s="180" customFormat="1" x14ac:dyDescent="0.25">
      <c r="I46269" s="203"/>
      <c r="AZ46269" s="115"/>
    </row>
    <row r="46270" spans="9:52" s="180" customFormat="1" x14ac:dyDescent="0.25">
      <c r="I46270" s="203"/>
      <c r="AZ46270" s="115"/>
    </row>
    <row r="46271" spans="9:52" s="180" customFormat="1" x14ac:dyDescent="0.25">
      <c r="I46271" s="203"/>
      <c r="AZ46271" s="115"/>
    </row>
    <row r="46272" spans="9:52" s="180" customFormat="1" x14ac:dyDescent="0.25">
      <c r="I46272" s="203"/>
      <c r="AZ46272" s="115"/>
    </row>
    <row r="46273" spans="9:52" s="180" customFormat="1" x14ac:dyDescent="0.25">
      <c r="I46273" s="203"/>
      <c r="AZ46273" s="115"/>
    </row>
    <row r="46274" spans="9:52" s="180" customFormat="1" x14ac:dyDescent="0.25">
      <c r="I46274" s="203"/>
      <c r="AZ46274" s="115"/>
    </row>
    <row r="46275" spans="9:52" s="180" customFormat="1" x14ac:dyDescent="0.25">
      <c r="I46275" s="203"/>
      <c r="AZ46275" s="115"/>
    </row>
    <row r="46276" spans="9:52" s="180" customFormat="1" x14ac:dyDescent="0.25">
      <c r="I46276" s="203"/>
      <c r="AZ46276" s="115"/>
    </row>
    <row r="46277" spans="9:52" s="180" customFormat="1" x14ac:dyDescent="0.25">
      <c r="I46277" s="203"/>
      <c r="AZ46277" s="115"/>
    </row>
    <row r="46278" spans="9:52" s="180" customFormat="1" x14ac:dyDescent="0.25">
      <c r="I46278" s="203"/>
      <c r="AZ46278" s="115"/>
    </row>
    <row r="46279" spans="9:52" s="180" customFormat="1" x14ac:dyDescent="0.25">
      <c r="I46279" s="203"/>
      <c r="AZ46279" s="115"/>
    </row>
    <row r="46280" spans="9:52" s="180" customFormat="1" x14ac:dyDescent="0.25">
      <c r="I46280" s="203"/>
      <c r="AZ46280" s="115"/>
    </row>
    <row r="46281" spans="9:52" s="180" customFormat="1" x14ac:dyDescent="0.25">
      <c r="I46281" s="203"/>
      <c r="AZ46281" s="115"/>
    </row>
    <row r="46282" spans="9:52" s="180" customFormat="1" x14ac:dyDescent="0.25">
      <c r="I46282" s="203"/>
      <c r="AZ46282" s="115"/>
    </row>
    <row r="46283" spans="9:52" s="180" customFormat="1" x14ac:dyDescent="0.25">
      <c r="I46283" s="203"/>
      <c r="AZ46283" s="115"/>
    </row>
    <row r="46284" spans="9:52" s="180" customFormat="1" x14ac:dyDescent="0.25">
      <c r="I46284" s="203"/>
      <c r="AZ46284" s="115"/>
    </row>
    <row r="46285" spans="9:52" s="180" customFormat="1" x14ac:dyDescent="0.25">
      <c r="I46285" s="203"/>
      <c r="AZ46285" s="115"/>
    </row>
    <row r="46286" spans="9:52" s="180" customFormat="1" x14ac:dyDescent="0.25">
      <c r="I46286" s="203"/>
      <c r="AZ46286" s="115"/>
    </row>
    <row r="46287" spans="9:52" s="180" customFormat="1" x14ac:dyDescent="0.25">
      <c r="I46287" s="203"/>
      <c r="AZ46287" s="115"/>
    </row>
    <row r="46288" spans="9:52" s="180" customFormat="1" x14ac:dyDescent="0.25">
      <c r="I46288" s="203"/>
      <c r="AZ46288" s="115"/>
    </row>
    <row r="46289" spans="9:52" s="180" customFormat="1" x14ac:dyDescent="0.25">
      <c r="I46289" s="203"/>
      <c r="AZ46289" s="115"/>
    </row>
    <row r="46290" spans="9:52" s="180" customFormat="1" x14ac:dyDescent="0.25">
      <c r="I46290" s="203"/>
      <c r="AZ46290" s="115"/>
    </row>
    <row r="46291" spans="9:52" s="180" customFormat="1" x14ac:dyDescent="0.25">
      <c r="I46291" s="203"/>
      <c r="AZ46291" s="115"/>
    </row>
    <row r="46292" spans="9:52" s="180" customFormat="1" x14ac:dyDescent="0.25">
      <c r="I46292" s="203"/>
      <c r="AZ46292" s="115"/>
    </row>
    <row r="46293" spans="9:52" s="180" customFormat="1" x14ac:dyDescent="0.25">
      <c r="I46293" s="203"/>
      <c r="AZ46293" s="115"/>
    </row>
    <row r="46294" spans="9:52" s="180" customFormat="1" x14ac:dyDescent="0.25">
      <c r="I46294" s="203"/>
      <c r="AZ46294" s="115"/>
    </row>
    <row r="46295" spans="9:52" s="180" customFormat="1" x14ac:dyDescent="0.25">
      <c r="I46295" s="203"/>
      <c r="AZ46295" s="115"/>
    </row>
    <row r="46296" spans="9:52" s="180" customFormat="1" x14ac:dyDescent="0.25">
      <c r="I46296" s="203"/>
      <c r="AZ46296" s="115"/>
    </row>
    <row r="46297" spans="9:52" s="180" customFormat="1" x14ac:dyDescent="0.25">
      <c r="I46297" s="203"/>
      <c r="AZ46297" s="115"/>
    </row>
    <row r="46298" spans="9:52" s="180" customFormat="1" x14ac:dyDescent="0.25">
      <c r="I46298" s="203"/>
      <c r="AZ46298" s="115"/>
    </row>
    <row r="46299" spans="9:52" s="180" customFormat="1" x14ac:dyDescent="0.25">
      <c r="I46299" s="203"/>
      <c r="AZ46299" s="115"/>
    </row>
    <row r="46300" spans="9:52" s="180" customFormat="1" x14ac:dyDescent="0.25">
      <c r="I46300" s="203"/>
      <c r="AZ46300" s="115"/>
    </row>
    <row r="46301" spans="9:52" s="180" customFormat="1" x14ac:dyDescent="0.25">
      <c r="I46301" s="203"/>
      <c r="AZ46301" s="115"/>
    </row>
    <row r="46302" spans="9:52" s="180" customFormat="1" x14ac:dyDescent="0.25">
      <c r="I46302" s="203"/>
      <c r="AZ46302" s="115"/>
    </row>
    <row r="46303" spans="9:52" s="180" customFormat="1" x14ac:dyDescent="0.25">
      <c r="I46303" s="203"/>
      <c r="AZ46303" s="115"/>
    </row>
    <row r="46304" spans="9:52" s="180" customFormat="1" x14ac:dyDescent="0.25">
      <c r="I46304" s="203"/>
      <c r="AZ46304" s="115"/>
    </row>
    <row r="46305" spans="9:52" s="180" customFormat="1" x14ac:dyDescent="0.25">
      <c r="I46305" s="203"/>
      <c r="AZ46305" s="115"/>
    </row>
    <row r="46306" spans="9:52" s="180" customFormat="1" x14ac:dyDescent="0.25">
      <c r="I46306" s="203"/>
      <c r="AZ46306" s="115"/>
    </row>
    <row r="46307" spans="9:52" s="180" customFormat="1" x14ac:dyDescent="0.25">
      <c r="I46307" s="203"/>
      <c r="AZ46307" s="115"/>
    </row>
    <row r="46308" spans="9:52" s="180" customFormat="1" x14ac:dyDescent="0.25">
      <c r="I46308" s="203"/>
      <c r="AZ46308" s="115"/>
    </row>
    <row r="46309" spans="9:52" s="180" customFormat="1" x14ac:dyDescent="0.25">
      <c r="I46309" s="203"/>
      <c r="AZ46309" s="115"/>
    </row>
    <row r="46310" spans="9:52" s="180" customFormat="1" x14ac:dyDescent="0.25">
      <c r="I46310" s="203"/>
      <c r="AZ46310" s="115"/>
    </row>
    <row r="46311" spans="9:52" s="180" customFormat="1" x14ac:dyDescent="0.25">
      <c r="I46311" s="203"/>
      <c r="AZ46311" s="115"/>
    </row>
    <row r="46312" spans="9:52" s="180" customFormat="1" x14ac:dyDescent="0.25">
      <c r="I46312" s="203"/>
      <c r="AZ46312" s="115"/>
    </row>
    <row r="46313" spans="9:52" s="180" customFormat="1" x14ac:dyDescent="0.25">
      <c r="I46313" s="203"/>
      <c r="AZ46313" s="115"/>
    </row>
    <row r="46314" spans="9:52" s="180" customFormat="1" x14ac:dyDescent="0.25">
      <c r="I46314" s="203"/>
      <c r="AZ46314" s="115"/>
    </row>
    <row r="46315" spans="9:52" s="180" customFormat="1" x14ac:dyDescent="0.25">
      <c r="I46315" s="203"/>
      <c r="AZ46315" s="115"/>
    </row>
    <row r="46316" spans="9:52" s="180" customFormat="1" x14ac:dyDescent="0.25">
      <c r="I46316" s="203"/>
      <c r="AZ46316" s="115"/>
    </row>
    <row r="46317" spans="9:52" s="180" customFormat="1" x14ac:dyDescent="0.25">
      <c r="I46317" s="203"/>
      <c r="AZ46317" s="115"/>
    </row>
    <row r="46318" spans="9:52" s="180" customFormat="1" x14ac:dyDescent="0.25">
      <c r="I46318" s="203"/>
      <c r="AZ46318" s="115"/>
    </row>
    <row r="46319" spans="9:52" s="180" customFormat="1" x14ac:dyDescent="0.25">
      <c r="I46319" s="203"/>
      <c r="AZ46319" s="115"/>
    </row>
    <row r="46320" spans="9:52" s="180" customFormat="1" x14ac:dyDescent="0.25">
      <c r="I46320" s="203"/>
      <c r="AZ46320" s="115"/>
    </row>
    <row r="46321" spans="9:52" s="180" customFormat="1" x14ac:dyDescent="0.25">
      <c r="I46321" s="203"/>
      <c r="AZ46321" s="115"/>
    </row>
    <row r="46322" spans="9:52" s="180" customFormat="1" x14ac:dyDescent="0.25">
      <c r="I46322" s="203"/>
      <c r="AZ46322" s="115"/>
    </row>
    <row r="46323" spans="9:52" s="180" customFormat="1" x14ac:dyDescent="0.25">
      <c r="I46323" s="203"/>
      <c r="AZ46323" s="115"/>
    </row>
    <row r="46324" spans="9:52" s="180" customFormat="1" x14ac:dyDescent="0.25">
      <c r="I46324" s="203"/>
      <c r="AZ46324" s="115"/>
    </row>
    <row r="46325" spans="9:52" s="180" customFormat="1" x14ac:dyDescent="0.25">
      <c r="I46325" s="203"/>
      <c r="AZ46325" s="115"/>
    </row>
    <row r="46326" spans="9:52" s="180" customFormat="1" x14ac:dyDescent="0.25">
      <c r="I46326" s="203"/>
      <c r="AZ46326" s="115"/>
    </row>
    <row r="46327" spans="9:52" s="180" customFormat="1" x14ac:dyDescent="0.25">
      <c r="I46327" s="203"/>
      <c r="AZ46327" s="115"/>
    </row>
    <row r="46328" spans="9:52" s="180" customFormat="1" x14ac:dyDescent="0.25">
      <c r="I46328" s="203"/>
      <c r="AZ46328" s="115"/>
    </row>
    <row r="46329" spans="9:52" s="180" customFormat="1" x14ac:dyDescent="0.25">
      <c r="I46329" s="203"/>
      <c r="AZ46329" s="115"/>
    </row>
    <row r="46330" spans="9:52" s="180" customFormat="1" x14ac:dyDescent="0.25">
      <c r="I46330" s="203"/>
      <c r="AZ46330" s="115"/>
    </row>
    <row r="46331" spans="9:52" s="180" customFormat="1" x14ac:dyDescent="0.25">
      <c r="I46331" s="203"/>
      <c r="AZ46331" s="115"/>
    </row>
    <row r="46332" spans="9:52" s="180" customFormat="1" x14ac:dyDescent="0.25">
      <c r="I46332" s="203"/>
      <c r="AZ46332" s="115"/>
    </row>
    <row r="46333" spans="9:52" s="180" customFormat="1" x14ac:dyDescent="0.25">
      <c r="I46333" s="203"/>
      <c r="AZ46333" s="115"/>
    </row>
    <row r="46334" spans="9:52" s="180" customFormat="1" x14ac:dyDescent="0.25">
      <c r="I46334" s="203"/>
      <c r="AZ46334" s="115"/>
    </row>
    <row r="46335" spans="9:52" s="180" customFormat="1" x14ac:dyDescent="0.25">
      <c r="I46335" s="203"/>
      <c r="AZ46335" s="115"/>
    </row>
    <row r="46336" spans="9:52" s="180" customFormat="1" x14ac:dyDescent="0.25">
      <c r="I46336" s="203"/>
      <c r="AZ46336" s="115"/>
    </row>
    <row r="46337" spans="9:52" s="180" customFormat="1" x14ac:dyDescent="0.25">
      <c r="I46337" s="203"/>
      <c r="AZ46337" s="115"/>
    </row>
    <row r="46338" spans="9:52" s="180" customFormat="1" x14ac:dyDescent="0.25">
      <c r="I46338" s="203"/>
      <c r="AZ46338" s="115"/>
    </row>
    <row r="46339" spans="9:52" s="180" customFormat="1" x14ac:dyDescent="0.25">
      <c r="I46339" s="203"/>
      <c r="AZ46339" s="115"/>
    </row>
    <row r="46340" spans="9:52" s="180" customFormat="1" x14ac:dyDescent="0.25">
      <c r="I46340" s="203"/>
      <c r="AZ46340" s="115"/>
    </row>
    <row r="46341" spans="9:52" s="180" customFormat="1" x14ac:dyDescent="0.25">
      <c r="I46341" s="203"/>
      <c r="AZ46341" s="115"/>
    </row>
    <row r="46342" spans="9:52" s="180" customFormat="1" x14ac:dyDescent="0.25">
      <c r="I46342" s="203"/>
      <c r="AZ46342" s="115"/>
    </row>
    <row r="46343" spans="9:52" s="180" customFormat="1" x14ac:dyDescent="0.25">
      <c r="I46343" s="203"/>
      <c r="AZ46343" s="115"/>
    </row>
    <row r="46344" spans="9:52" s="180" customFormat="1" x14ac:dyDescent="0.25">
      <c r="I46344" s="203"/>
      <c r="AZ46344" s="115"/>
    </row>
    <row r="46345" spans="9:52" s="180" customFormat="1" x14ac:dyDescent="0.25">
      <c r="I46345" s="203"/>
      <c r="AZ46345" s="115"/>
    </row>
    <row r="46346" spans="9:52" s="180" customFormat="1" x14ac:dyDescent="0.25">
      <c r="I46346" s="203"/>
      <c r="AZ46346" s="115"/>
    </row>
    <row r="46347" spans="9:52" s="180" customFormat="1" x14ac:dyDescent="0.25">
      <c r="I46347" s="203"/>
      <c r="AZ46347" s="115"/>
    </row>
    <row r="46348" spans="9:52" s="180" customFormat="1" x14ac:dyDescent="0.25">
      <c r="I46348" s="203"/>
      <c r="AZ46348" s="115"/>
    </row>
    <row r="46349" spans="9:52" s="180" customFormat="1" x14ac:dyDescent="0.25">
      <c r="I46349" s="203"/>
      <c r="AZ46349" s="115"/>
    </row>
    <row r="46350" spans="9:52" s="180" customFormat="1" x14ac:dyDescent="0.25">
      <c r="I46350" s="203"/>
      <c r="AZ46350" s="115"/>
    </row>
    <row r="46351" spans="9:52" s="180" customFormat="1" x14ac:dyDescent="0.25">
      <c r="I46351" s="203"/>
      <c r="AZ46351" s="115"/>
    </row>
    <row r="46352" spans="9:52" s="180" customFormat="1" x14ac:dyDescent="0.25">
      <c r="I46352" s="203"/>
      <c r="AZ46352" s="115"/>
    </row>
    <row r="46353" spans="9:52" s="180" customFormat="1" x14ac:dyDescent="0.25">
      <c r="I46353" s="203"/>
      <c r="AZ46353" s="115"/>
    </row>
    <row r="46354" spans="9:52" s="180" customFormat="1" x14ac:dyDescent="0.25">
      <c r="I46354" s="203"/>
      <c r="AZ46354" s="115"/>
    </row>
    <row r="46355" spans="9:52" s="180" customFormat="1" x14ac:dyDescent="0.25">
      <c r="I46355" s="203"/>
      <c r="AZ46355" s="115"/>
    </row>
    <row r="46356" spans="9:52" s="180" customFormat="1" x14ac:dyDescent="0.25">
      <c r="I46356" s="203"/>
      <c r="AZ46356" s="115"/>
    </row>
    <row r="46357" spans="9:52" s="180" customFormat="1" x14ac:dyDescent="0.25">
      <c r="I46357" s="203"/>
      <c r="AZ46357" s="115"/>
    </row>
    <row r="46358" spans="9:52" s="180" customFormat="1" x14ac:dyDescent="0.25">
      <c r="I46358" s="203"/>
      <c r="AZ46358" s="115"/>
    </row>
    <row r="46359" spans="9:52" s="180" customFormat="1" x14ac:dyDescent="0.25">
      <c r="I46359" s="203"/>
      <c r="AZ46359" s="115"/>
    </row>
    <row r="46360" spans="9:52" s="180" customFormat="1" x14ac:dyDescent="0.25">
      <c r="I46360" s="203"/>
      <c r="AZ46360" s="115"/>
    </row>
    <row r="46361" spans="9:52" s="180" customFormat="1" x14ac:dyDescent="0.25">
      <c r="I46361" s="203"/>
      <c r="AZ46361" s="115"/>
    </row>
    <row r="46362" spans="9:52" s="180" customFormat="1" x14ac:dyDescent="0.25">
      <c r="I46362" s="203"/>
      <c r="AZ46362" s="115"/>
    </row>
    <row r="46363" spans="9:52" s="180" customFormat="1" x14ac:dyDescent="0.25">
      <c r="I46363" s="203"/>
      <c r="AZ46363" s="115"/>
    </row>
    <row r="46364" spans="9:52" s="180" customFormat="1" x14ac:dyDescent="0.25">
      <c r="I46364" s="203"/>
      <c r="AZ46364" s="115"/>
    </row>
    <row r="46365" spans="9:52" s="180" customFormat="1" x14ac:dyDescent="0.25">
      <c r="I46365" s="203"/>
      <c r="AZ46365" s="115"/>
    </row>
    <row r="46366" spans="9:52" s="180" customFormat="1" x14ac:dyDescent="0.25">
      <c r="I46366" s="203"/>
      <c r="AZ46366" s="115"/>
    </row>
    <row r="46367" spans="9:52" s="180" customFormat="1" x14ac:dyDescent="0.25">
      <c r="I46367" s="203"/>
      <c r="AZ46367" s="115"/>
    </row>
    <row r="46368" spans="9:52" s="180" customFormat="1" x14ac:dyDescent="0.25">
      <c r="I46368" s="203"/>
      <c r="AZ46368" s="115"/>
    </row>
    <row r="46369" spans="9:52" s="180" customFormat="1" x14ac:dyDescent="0.25">
      <c r="I46369" s="203"/>
      <c r="AZ46369" s="115"/>
    </row>
    <row r="46370" spans="9:52" s="180" customFormat="1" x14ac:dyDescent="0.25">
      <c r="I46370" s="203"/>
      <c r="AZ46370" s="115"/>
    </row>
    <row r="46371" spans="9:52" s="180" customFormat="1" x14ac:dyDescent="0.25">
      <c r="I46371" s="203"/>
      <c r="AZ46371" s="115"/>
    </row>
    <row r="46372" spans="9:52" s="180" customFormat="1" x14ac:dyDescent="0.25">
      <c r="I46372" s="203"/>
      <c r="AZ46372" s="115"/>
    </row>
    <row r="46373" spans="9:52" s="180" customFormat="1" x14ac:dyDescent="0.25">
      <c r="I46373" s="203"/>
      <c r="AZ46373" s="115"/>
    </row>
    <row r="46374" spans="9:52" s="180" customFormat="1" x14ac:dyDescent="0.25">
      <c r="I46374" s="203"/>
      <c r="AZ46374" s="115"/>
    </row>
    <row r="46375" spans="9:52" s="180" customFormat="1" x14ac:dyDescent="0.25">
      <c r="I46375" s="203"/>
      <c r="AZ46375" s="115"/>
    </row>
    <row r="46376" spans="9:52" s="180" customFormat="1" x14ac:dyDescent="0.25">
      <c r="I46376" s="203"/>
      <c r="AZ46376" s="115"/>
    </row>
    <row r="46377" spans="9:52" s="180" customFormat="1" x14ac:dyDescent="0.25">
      <c r="I46377" s="203"/>
      <c r="AZ46377" s="115"/>
    </row>
    <row r="46378" spans="9:52" s="180" customFormat="1" x14ac:dyDescent="0.25">
      <c r="I46378" s="203"/>
      <c r="AZ46378" s="115"/>
    </row>
    <row r="46379" spans="9:52" s="180" customFormat="1" x14ac:dyDescent="0.25">
      <c r="I46379" s="203"/>
      <c r="AZ46379" s="115"/>
    </row>
    <row r="46380" spans="9:52" s="180" customFormat="1" x14ac:dyDescent="0.25">
      <c r="I46380" s="203"/>
      <c r="AZ46380" s="115"/>
    </row>
    <row r="46381" spans="9:52" s="180" customFormat="1" x14ac:dyDescent="0.25">
      <c r="I46381" s="203"/>
      <c r="AZ46381" s="115"/>
    </row>
    <row r="46382" spans="9:52" s="180" customFormat="1" x14ac:dyDescent="0.25">
      <c r="I46382" s="203"/>
      <c r="AZ46382" s="115"/>
    </row>
    <row r="46383" spans="9:52" s="180" customFormat="1" x14ac:dyDescent="0.25">
      <c r="I46383" s="203"/>
      <c r="AZ46383" s="115"/>
    </row>
    <row r="46384" spans="9:52" s="180" customFormat="1" x14ac:dyDescent="0.25">
      <c r="I46384" s="203"/>
      <c r="AZ46384" s="115"/>
    </row>
    <row r="46385" spans="9:52" s="180" customFormat="1" x14ac:dyDescent="0.25">
      <c r="I46385" s="203"/>
      <c r="AZ46385" s="115"/>
    </row>
    <row r="46386" spans="9:52" s="180" customFormat="1" x14ac:dyDescent="0.25">
      <c r="I46386" s="203"/>
      <c r="AZ46386" s="115"/>
    </row>
    <row r="46387" spans="9:52" s="180" customFormat="1" x14ac:dyDescent="0.25">
      <c r="I46387" s="203"/>
      <c r="AZ46387" s="115"/>
    </row>
    <row r="46388" spans="9:52" s="180" customFormat="1" x14ac:dyDescent="0.25">
      <c r="I46388" s="203"/>
      <c r="AZ46388" s="115"/>
    </row>
    <row r="46389" spans="9:52" s="180" customFormat="1" x14ac:dyDescent="0.25">
      <c r="I46389" s="203"/>
      <c r="AZ46389" s="115"/>
    </row>
    <row r="46390" spans="9:52" s="180" customFormat="1" x14ac:dyDescent="0.25">
      <c r="I46390" s="203"/>
      <c r="AZ46390" s="115"/>
    </row>
    <row r="46391" spans="9:52" s="180" customFormat="1" x14ac:dyDescent="0.25">
      <c r="I46391" s="203"/>
      <c r="AZ46391" s="115"/>
    </row>
    <row r="46392" spans="9:52" s="180" customFormat="1" x14ac:dyDescent="0.25">
      <c r="I46392" s="203"/>
      <c r="AZ46392" s="115"/>
    </row>
    <row r="46393" spans="9:52" s="180" customFormat="1" x14ac:dyDescent="0.25">
      <c r="I46393" s="203"/>
      <c r="AZ46393" s="115"/>
    </row>
    <row r="46394" spans="9:52" s="180" customFormat="1" x14ac:dyDescent="0.25">
      <c r="I46394" s="203"/>
      <c r="AZ46394" s="115"/>
    </row>
    <row r="46395" spans="9:52" s="180" customFormat="1" x14ac:dyDescent="0.25">
      <c r="I46395" s="203"/>
      <c r="AZ46395" s="115"/>
    </row>
    <row r="46396" spans="9:52" s="180" customFormat="1" x14ac:dyDescent="0.25">
      <c r="I46396" s="203"/>
      <c r="AZ46396" s="115"/>
    </row>
    <row r="46397" spans="9:52" s="180" customFormat="1" x14ac:dyDescent="0.25">
      <c r="I46397" s="203"/>
      <c r="AZ46397" s="115"/>
    </row>
    <row r="46398" spans="9:52" s="180" customFormat="1" x14ac:dyDescent="0.25">
      <c r="I46398" s="203"/>
      <c r="AZ46398" s="115"/>
    </row>
    <row r="46399" spans="9:52" s="180" customFormat="1" x14ac:dyDescent="0.25">
      <c r="I46399" s="203"/>
      <c r="AZ46399" s="115"/>
    </row>
    <row r="46400" spans="9:52" s="180" customFormat="1" x14ac:dyDescent="0.25">
      <c r="I46400" s="203"/>
      <c r="AZ46400" s="115"/>
    </row>
    <row r="46401" spans="9:52" s="180" customFormat="1" x14ac:dyDescent="0.25">
      <c r="I46401" s="203"/>
      <c r="AZ46401" s="115"/>
    </row>
    <row r="46402" spans="9:52" s="180" customFormat="1" x14ac:dyDescent="0.25">
      <c r="I46402" s="203"/>
      <c r="AZ46402" s="115"/>
    </row>
    <row r="46403" spans="9:52" s="180" customFormat="1" x14ac:dyDescent="0.25">
      <c r="I46403" s="203"/>
      <c r="AZ46403" s="115"/>
    </row>
    <row r="46404" spans="9:52" s="180" customFormat="1" x14ac:dyDescent="0.25">
      <c r="I46404" s="203"/>
      <c r="AZ46404" s="115"/>
    </row>
    <row r="46405" spans="9:52" s="180" customFormat="1" x14ac:dyDescent="0.25">
      <c r="I46405" s="203"/>
      <c r="AZ46405" s="115"/>
    </row>
    <row r="46406" spans="9:52" s="180" customFormat="1" x14ac:dyDescent="0.25">
      <c r="I46406" s="203"/>
      <c r="AZ46406" s="115"/>
    </row>
    <row r="46407" spans="9:52" s="180" customFormat="1" x14ac:dyDescent="0.25">
      <c r="I46407" s="203"/>
      <c r="AZ46407" s="115"/>
    </row>
    <row r="46408" spans="9:52" s="180" customFormat="1" x14ac:dyDescent="0.25">
      <c r="I46408" s="203"/>
      <c r="AZ46408" s="115"/>
    </row>
    <row r="46409" spans="9:52" s="180" customFormat="1" x14ac:dyDescent="0.25">
      <c r="I46409" s="203"/>
      <c r="AZ46409" s="115"/>
    </row>
    <row r="46410" spans="9:52" s="180" customFormat="1" x14ac:dyDescent="0.25">
      <c r="I46410" s="203"/>
      <c r="AZ46410" s="115"/>
    </row>
    <row r="46411" spans="9:52" s="180" customFormat="1" x14ac:dyDescent="0.25">
      <c r="I46411" s="203"/>
      <c r="AZ46411" s="115"/>
    </row>
    <row r="46412" spans="9:52" s="180" customFormat="1" x14ac:dyDescent="0.25">
      <c r="I46412" s="203"/>
      <c r="AZ46412" s="115"/>
    </row>
    <row r="46413" spans="9:52" s="180" customFormat="1" x14ac:dyDescent="0.25">
      <c r="I46413" s="203"/>
      <c r="AZ46413" s="115"/>
    </row>
    <row r="46414" spans="9:52" s="180" customFormat="1" x14ac:dyDescent="0.25">
      <c r="I46414" s="203"/>
      <c r="AZ46414" s="115"/>
    </row>
    <row r="46415" spans="9:52" s="180" customFormat="1" x14ac:dyDescent="0.25">
      <c r="I46415" s="203"/>
      <c r="AZ46415" s="115"/>
    </row>
    <row r="46416" spans="9:52" s="180" customFormat="1" x14ac:dyDescent="0.25">
      <c r="I46416" s="203"/>
      <c r="AZ46416" s="115"/>
    </row>
    <row r="46417" spans="9:52" s="180" customFormat="1" x14ac:dyDescent="0.25">
      <c r="I46417" s="203"/>
      <c r="AZ46417" s="115"/>
    </row>
    <row r="46418" spans="9:52" s="180" customFormat="1" x14ac:dyDescent="0.25">
      <c r="I46418" s="203"/>
      <c r="AZ46418" s="115"/>
    </row>
    <row r="46419" spans="9:52" s="180" customFormat="1" x14ac:dyDescent="0.25">
      <c r="I46419" s="203"/>
      <c r="AZ46419" s="115"/>
    </row>
    <row r="46420" spans="9:52" s="180" customFormat="1" x14ac:dyDescent="0.25">
      <c r="I46420" s="203"/>
      <c r="AZ46420" s="115"/>
    </row>
    <row r="46421" spans="9:52" s="180" customFormat="1" x14ac:dyDescent="0.25">
      <c r="I46421" s="203"/>
      <c r="AZ46421" s="115"/>
    </row>
    <row r="46422" spans="9:52" s="180" customFormat="1" x14ac:dyDescent="0.25">
      <c r="I46422" s="203"/>
      <c r="AZ46422" s="115"/>
    </row>
    <row r="46423" spans="9:52" s="180" customFormat="1" x14ac:dyDescent="0.25">
      <c r="I46423" s="203"/>
      <c r="AZ46423" s="115"/>
    </row>
    <row r="46424" spans="9:52" s="180" customFormat="1" x14ac:dyDescent="0.25">
      <c r="I46424" s="203"/>
      <c r="AZ46424" s="115"/>
    </row>
    <row r="46425" spans="9:52" s="180" customFormat="1" x14ac:dyDescent="0.25">
      <c r="I46425" s="203"/>
      <c r="AZ46425" s="115"/>
    </row>
    <row r="46426" spans="9:52" s="180" customFormat="1" x14ac:dyDescent="0.25">
      <c r="I46426" s="203"/>
      <c r="AZ46426" s="115"/>
    </row>
    <row r="46427" spans="9:52" s="180" customFormat="1" x14ac:dyDescent="0.25">
      <c r="I46427" s="203"/>
      <c r="AZ46427" s="115"/>
    </row>
    <row r="46428" spans="9:52" s="180" customFormat="1" x14ac:dyDescent="0.25">
      <c r="I46428" s="203"/>
      <c r="AZ46428" s="115"/>
    </row>
    <row r="46429" spans="9:52" s="180" customFormat="1" x14ac:dyDescent="0.25">
      <c r="I46429" s="203"/>
      <c r="AZ46429" s="115"/>
    </row>
    <row r="46430" spans="9:52" s="180" customFormat="1" x14ac:dyDescent="0.25">
      <c r="I46430" s="203"/>
      <c r="AZ46430" s="115"/>
    </row>
    <row r="46431" spans="9:52" s="180" customFormat="1" x14ac:dyDescent="0.25">
      <c r="I46431" s="203"/>
      <c r="AZ46431" s="115"/>
    </row>
    <row r="46432" spans="9:52" s="180" customFormat="1" x14ac:dyDescent="0.25">
      <c r="I46432" s="203"/>
      <c r="AZ46432" s="115"/>
    </row>
    <row r="46433" spans="9:52" s="180" customFormat="1" x14ac:dyDescent="0.25">
      <c r="I46433" s="203"/>
      <c r="AZ46433" s="115"/>
    </row>
    <row r="46434" spans="9:52" s="180" customFormat="1" x14ac:dyDescent="0.25">
      <c r="I46434" s="203"/>
      <c r="AZ46434" s="115"/>
    </row>
    <row r="46435" spans="9:52" s="180" customFormat="1" x14ac:dyDescent="0.25">
      <c r="I46435" s="203"/>
      <c r="AZ46435" s="115"/>
    </row>
    <row r="46436" spans="9:52" s="180" customFormat="1" x14ac:dyDescent="0.25">
      <c r="I46436" s="203"/>
      <c r="AZ46436" s="115"/>
    </row>
    <row r="46437" spans="9:52" s="180" customFormat="1" x14ac:dyDescent="0.25">
      <c r="I46437" s="203"/>
      <c r="AZ46437" s="115"/>
    </row>
    <row r="46438" spans="9:52" s="180" customFormat="1" x14ac:dyDescent="0.25">
      <c r="I46438" s="203"/>
      <c r="AZ46438" s="115"/>
    </row>
    <row r="46439" spans="9:52" s="180" customFormat="1" x14ac:dyDescent="0.25">
      <c r="I46439" s="203"/>
      <c r="AZ46439" s="115"/>
    </row>
    <row r="46440" spans="9:52" s="180" customFormat="1" x14ac:dyDescent="0.25">
      <c r="I46440" s="203"/>
      <c r="AZ46440" s="115"/>
    </row>
    <row r="46441" spans="9:52" s="180" customFormat="1" x14ac:dyDescent="0.25">
      <c r="I46441" s="203"/>
      <c r="AZ46441" s="115"/>
    </row>
    <row r="46442" spans="9:52" s="180" customFormat="1" x14ac:dyDescent="0.25">
      <c r="I46442" s="203"/>
      <c r="AZ46442" s="115"/>
    </row>
    <row r="46443" spans="9:52" s="180" customFormat="1" x14ac:dyDescent="0.25">
      <c r="I46443" s="203"/>
      <c r="AZ46443" s="115"/>
    </row>
    <row r="46444" spans="9:52" s="180" customFormat="1" x14ac:dyDescent="0.25">
      <c r="I46444" s="203"/>
      <c r="AZ46444" s="115"/>
    </row>
    <row r="46445" spans="9:52" s="180" customFormat="1" x14ac:dyDescent="0.25">
      <c r="I46445" s="203"/>
      <c r="AZ46445" s="115"/>
    </row>
    <row r="46446" spans="9:52" s="180" customFormat="1" x14ac:dyDescent="0.25">
      <c r="I46446" s="203"/>
      <c r="AZ46446" s="115"/>
    </row>
    <row r="46447" spans="9:52" s="180" customFormat="1" x14ac:dyDescent="0.25">
      <c r="I46447" s="203"/>
      <c r="AZ46447" s="115"/>
    </row>
    <row r="46448" spans="9:52" s="180" customFormat="1" x14ac:dyDescent="0.25">
      <c r="I46448" s="203"/>
      <c r="AZ46448" s="115"/>
    </row>
    <row r="46449" spans="9:52" s="180" customFormat="1" x14ac:dyDescent="0.25">
      <c r="I46449" s="203"/>
      <c r="AZ46449" s="115"/>
    </row>
    <row r="46450" spans="9:52" s="180" customFormat="1" x14ac:dyDescent="0.25">
      <c r="I46450" s="203"/>
      <c r="AZ46450" s="115"/>
    </row>
    <row r="46451" spans="9:52" s="180" customFormat="1" x14ac:dyDescent="0.25">
      <c r="I46451" s="203"/>
      <c r="AZ46451" s="115"/>
    </row>
    <row r="46452" spans="9:52" s="180" customFormat="1" x14ac:dyDescent="0.25">
      <c r="I46452" s="203"/>
      <c r="AZ46452" s="115"/>
    </row>
    <row r="46453" spans="9:52" s="180" customFormat="1" x14ac:dyDescent="0.25">
      <c r="I46453" s="203"/>
      <c r="AZ46453" s="115"/>
    </row>
    <row r="46454" spans="9:52" s="180" customFormat="1" x14ac:dyDescent="0.25">
      <c r="I46454" s="203"/>
      <c r="AZ46454" s="115"/>
    </row>
    <row r="46455" spans="9:52" s="180" customFormat="1" x14ac:dyDescent="0.25">
      <c r="I46455" s="203"/>
      <c r="AZ46455" s="115"/>
    </row>
    <row r="46456" spans="9:52" s="180" customFormat="1" x14ac:dyDescent="0.25">
      <c r="I46456" s="203"/>
      <c r="AZ46456" s="115"/>
    </row>
    <row r="46457" spans="9:52" s="180" customFormat="1" x14ac:dyDescent="0.25">
      <c r="I46457" s="203"/>
      <c r="AZ46457" s="115"/>
    </row>
    <row r="46458" spans="9:52" s="180" customFormat="1" x14ac:dyDescent="0.25">
      <c r="I46458" s="203"/>
      <c r="AZ46458" s="115"/>
    </row>
    <row r="46459" spans="9:52" s="180" customFormat="1" x14ac:dyDescent="0.25">
      <c r="I46459" s="203"/>
      <c r="AZ46459" s="115"/>
    </row>
    <row r="46460" spans="9:52" s="180" customFormat="1" x14ac:dyDescent="0.25">
      <c r="I46460" s="203"/>
      <c r="AZ46460" s="115"/>
    </row>
    <row r="46461" spans="9:52" s="180" customFormat="1" x14ac:dyDescent="0.25">
      <c r="I46461" s="203"/>
      <c r="AZ46461" s="115"/>
    </row>
    <row r="46462" spans="9:52" s="180" customFormat="1" x14ac:dyDescent="0.25">
      <c r="I46462" s="203"/>
      <c r="AZ46462" s="115"/>
    </row>
    <row r="46463" spans="9:52" s="180" customFormat="1" x14ac:dyDescent="0.25">
      <c r="I46463" s="203"/>
      <c r="AZ46463" s="115"/>
    </row>
    <row r="46464" spans="9:52" s="180" customFormat="1" x14ac:dyDescent="0.25">
      <c r="I46464" s="203"/>
      <c r="AZ46464" s="115"/>
    </row>
    <row r="46465" spans="9:52" s="180" customFormat="1" x14ac:dyDescent="0.25">
      <c r="I46465" s="203"/>
      <c r="AZ46465" s="115"/>
    </row>
    <row r="46466" spans="9:52" s="180" customFormat="1" x14ac:dyDescent="0.25">
      <c r="I46466" s="203"/>
      <c r="AZ46466" s="115"/>
    </row>
    <row r="46467" spans="9:52" s="180" customFormat="1" x14ac:dyDescent="0.25">
      <c r="I46467" s="203"/>
      <c r="AZ46467" s="115"/>
    </row>
    <row r="46468" spans="9:52" s="180" customFormat="1" x14ac:dyDescent="0.25">
      <c r="I46468" s="203"/>
      <c r="AZ46468" s="115"/>
    </row>
    <row r="46469" spans="9:52" s="180" customFormat="1" x14ac:dyDescent="0.25">
      <c r="I46469" s="203"/>
      <c r="AZ46469" s="115"/>
    </row>
    <row r="46470" spans="9:52" s="180" customFormat="1" x14ac:dyDescent="0.25">
      <c r="I46470" s="203"/>
      <c r="AZ46470" s="115"/>
    </row>
    <row r="46471" spans="9:52" s="180" customFormat="1" x14ac:dyDescent="0.25">
      <c r="I46471" s="203"/>
      <c r="AZ46471" s="115"/>
    </row>
    <row r="46472" spans="9:52" s="180" customFormat="1" x14ac:dyDescent="0.25">
      <c r="I46472" s="203"/>
      <c r="AZ46472" s="115"/>
    </row>
    <row r="46473" spans="9:52" s="180" customFormat="1" x14ac:dyDescent="0.25">
      <c r="I46473" s="203"/>
      <c r="AZ46473" s="115"/>
    </row>
    <row r="46474" spans="9:52" s="180" customFormat="1" x14ac:dyDescent="0.25">
      <c r="I46474" s="203"/>
      <c r="AZ46474" s="115"/>
    </row>
    <row r="46475" spans="9:52" s="180" customFormat="1" x14ac:dyDescent="0.25">
      <c r="I46475" s="203"/>
      <c r="AZ46475" s="115"/>
    </row>
    <row r="46476" spans="9:52" s="180" customFormat="1" x14ac:dyDescent="0.25">
      <c r="I46476" s="203"/>
      <c r="AZ46476" s="115"/>
    </row>
    <row r="46477" spans="9:52" s="180" customFormat="1" x14ac:dyDescent="0.25">
      <c r="I46477" s="203"/>
      <c r="AZ46477" s="115"/>
    </row>
    <row r="46478" spans="9:52" s="180" customFormat="1" x14ac:dyDescent="0.25">
      <c r="I46478" s="203"/>
      <c r="AZ46478" s="115"/>
    </row>
    <row r="46479" spans="9:52" s="180" customFormat="1" x14ac:dyDescent="0.25">
      <c r="I46479" s="203"/>
      <c r="AZ46479" s="115"/>
    </row>
    <row r="46480" spans="9:52" s="180" customFormat="1" x14ac:dyDescent="0.25">
      <c r="I46480" s="203"/>
      <c r="AZ46480" s="115"/>
    </row>
    <row r="46481" spans="9:52" s="180" customFormat="1" x14ac:dyDescent="0.25">
      <c r="I46481" s="203"/>
      <c r="AZ46481" s="115"/>
    </row>
    <row r="46482" spans="9:52" s="180" customFormat="1" x14ac:dyDescent="0.25">
      <c r="I46482" s="203"/>
      <c r="AZ46482" s="115"/>
    </row>
    <row r="46483" spans="9:52" s="180" customFormat="1" x14ac:dyDescent="0.25">
      <c r="I46483" s="203"/>
      <c r="AZ46483" s="115"/>
    </row>
    <row r="46484" spans="9:52" s="180" customFormat="1" x14ac:dyDescent="0.25">
      <c r="I46484" s="203"/>
      <c r="AZ46484" s="115"/>
    </row>
    <row r="46485" spans="9:52" s="180" customFormat="1" x14ac:dyDescent="0.25">
      <c r="I46485" s="203"/>
      <c r="AZ46485" s="115"/>
    </row>
    <row r="46486" spans="9:52" s="180" customFormat="1" x14ac:dyDescent="0.25">
      <c r="I46486" s="203"/>
      <c r="AZ46486" s="115"/>
    </row>
    <row r="46487" spans="9:52" s="180" customFormat="1" x14ac:dyDescent="0.25">
      <c r="I46487" s="203"/>
      <c r="AZ46487" s="115"/>
    </row>
    <row r="46488" spans="9:52" s="180" customFormat="1" x14ac:dyDescent="0.25">
      <c r="I46488" s="203"/>
      <c r="AZ46488" s="115"/>
    </row>
    <row r="46489" spans="9:52" s="180" customFormat="1" x14ac:dyDescent="0.25">
      <c r="I46489" s="203"/>
      <c r="AZ46489" s="115"/>
    </row>
    <row r="46490" spans="9:52" s="180" customFormat="1" x14ac:dyDescent="0.25">
      <c r="I46490" s="203"/>
      <c r="AZ46490" s="115"/>
    </row>
    <row r="46491" spans="9:52" s="180" customFormat="1" x14ac:dyDescent="0.25">
      <c r="I46491" s="203"/>
      <c r="AZ46491" s="115"/>
    </row>
    <row r="46492" spans="9:52" s="180" customFormat="1" x14ac:dyDescent="0.25">
      <c r="I46492" s="203"/>
      <c r="AZ46492" s="115"/>
    </row>
    <row r="46493" spans="9:52" s="180" customFormat="1" x14ac:dyDescent="0.25">
      <c r="I46493" s="203"/>
      <c r="AZ46493" s="115"/>
    </row>
    <row r="46494" spans="9:52" s="180" customFormat="1" x14ac:dyDescent="0.25">
      <c r="I46494" s="203"/>
      <c r="AZ46494" s="115"/>
    </row>
    <row r="46495" spans="9:52" s="180" customFormat="1" x14ac:dyDescent="0.25">
      <c r="I46495" s="203"/>
      <c r="AZ46495" s="115"/>
    </row>
    <row r="46496" spans="9:52" s="180" customFormat="1" x14ac:dyDescent="0.25">
      <c r="I46496" s="203"/>
      <c r="AZ46496" s="115"/>
    </row>
    <row r="46497" spans="9:52" s="180" customFormat="1" x14ac:dyDescent="0.25">
      <c r="I46497" s="203"/>
      <c r="AZ46497" s="115"/>
    </row>
    <row r="46498" spans="9:52" s="180" customFormat="1" x14ac:dyDescent="0.25">
      <c r="I46498" s="203"/>
      <c r="AZ46498" s="115"/>
    </row>
    <row r="46499" spans="9:52" s="180" customFormat="1" x14ac:dyDescent="0.25">
      <c r="I46499" s="203"/>
      <c r="AZ46499" s="115"/>
    </row>
    <row r="46500" spans="9:52" s="180" customFormat="1" x14ac:dyDescent="0.25">
      <c r="I46500" s="203"/>
      <c r="AZ46500" s="115"/>
    </row>
    <row r="46501" spans="9:52" s="180" customFormat="1" x14ac:dyDescent="0.25">
      <c r="I46501" s="203"/>
      <c r="AZ46501" s="115"/>
    </row>
    <row r="46502" spans="9:52" s="180" customFormat="1" x14ac:dyDescent="0.25">
      <c r="I46502" s="203"/>
      <c r="AZ46502" s="115"/>
    </row>
    <row r="46503" spans="9:52" s="180" customFormat="1" x14ac:dyDescent="0.25">
      <c r="I46503" s="203"/>
      <c r="AZ46503" s="115"/>
    </row>
    <row r="46504" spans="9:52" s="180" customFormat="1" x14ac:dyDescent="0.25">
      <c r="I46504" s="203"/>
      <c r="AZ46504" s="115"/>
    </row>
    <row r="46505" spans="9:52" s="180" customFormat="1" x14ac:dyDescent="0.25">
      <c r="I46505" s="203"/>
      <c r="AZ46505" s="115"/>
    </row>
    <row r="46506" spans="9:52" s="180" customFormat="1" x14ac:dyDescent="0.25">
      <c r="I46506" s="203"/>
      <c r="AZ46506" s="115"/>
    </row>
    <row r="46507" spans="9:52" s="180" customFormat="1" x14ac:dyDescent="0.25">
      <c r="I46507" s="203"/>
      <c r="AZ46507" s="115"/>
    </row>
    <row r="46508" spans="9:52" s="180" customFormat="1" x14ac:dyDescent="0.25">
      <c r="I46508" s="203"/>
      <c r="AZ46508" s="115"/>
    </row>
    <row r="46509" spans="9:52" s="180" customFormat="1" x14ac:dyDescent="0.25">
      <c r="I46509" s="203"/>
      <c r="AZ46509" s="115"/>
    </row>
    <row r="46510" spans="9:52" s="180" customFormat="1" x14ac:dyDescent="0.25">
      <c r="I46510" s="203"/>
      <c r="AZ46510" s="115"/>
    </row>
    <row r="46511" spans="9:52" s="180" customFormat="1" x14ac:dyDescent="0.25">
      <c r="I46511" s="203"/>
      <c r="AZ46511" s="115"/>
    </row>
    <row r="46512" spans="9:52" s="180" customFormat="1" x14ac:dyDescent="0.25">
      <c r="I46512" s="203"/>
      <c r="AZ46512" s="115"/>
    </row>
    <row r="46513" spans="9:52" s="180" customFormat="1" x14ac:dyDescent="0.25">
      <c r="I46513" s="203"/>
      <c r="AZ46513" s="115"/>
    </row>
    <row r="46514" spans="9:52" s="180" customFormat="1" x14ac:dyDescent="0.25">
      <c r="I46514" s="203"/>
      <c r="AZ46514" s="115"/>
    </row>
    <row r="46515" spans="9:52" s="180" customFormat="1" x14ac:dyDescent="0.25">
      <c r="I46515" s="203"/>
      <c r="AZ46515" s="115"/>
    </row>
    <row r="46516" spans="9:52" s="180" customFormat="1" x14ac:dyDescent="0.25">
      <c r="I46516" s="203"/>
      <c r="AZ46516" s="115"/>
    </row>
    <row r="46517" spans="9:52" s="180" customFormat="1" x14ac:dyDescent="0.25">
      <c r="I46517" s="203"/>
      <c r="AZ46517" s="115"/>
    </row>
    <row r="46518" spans="9:52" s="180" customFormat="1" x14ac:dyDescent="0.25">
      <c r="I46518" s="203"/>
      <c r="AZ46518" s="115"/>
    </row>
    <row r="46519" spans="9:52" s="180" customFormat="1" x14ac:dyDescent="0.25">
      <c r="I46519" s="203"/>
      <c r="AZ46519" s="115"/>
    </row>
    <row r="46520" spans="9:52" s="180" customFormat="1" x14ac:dyDescent="0.25">
      <c r="I46520" s="203"/>
      <c r="AZ46520" s="115"/>
    </row>
    <row r="46521" spans="9:52" s="180" customFormat="1" x14ac:dyDescent="0.25">
      <c r="I46521" s="203"/>
      <c r="AZ46521" s="115"/>
    </row>
    <row r="46522" spans="9:52" s="180" customFormat="1" x14ac:dyDescent="0.25">
      <c r="I46522" s="203"/>
      <c r="AZ46522" s="115"/>
    </row>
    <row r="46523" spans="9:52" s="180" customFormat="1" x14ac:dyDescent="0.25">
      <c r="I46523" s="203"/>
      <c r="AZ46523" s="115"/>
    </row>
    <row r="46524" spans="9:52" s="180" customFormat="1" x14ac:dyDescent="0.25">
      <c r="I46524" s="203"/>
      <c r="AZ46524" s="115"/>
    </row>
    <row r="46525" spans="9:52" s="180" customFormat="1" x14ac:dyDescent="0.25">
      <c r="I46525" s="203"/>
      <c r="AZ46525" s="115"/>
    </row>
    <row r="46526" spans="9:52" s="180" customFormat="1" x14ac:dyDescent="0.25">
      <c r="I46526" s="203"/>
      <c r="AZ46526" s="115"/>
    </row>
    <row r="46527" spans="9:52" s="180" customFormat="1" x14ac:dyDescent="0.25">
      <c r="I46527" s="203"/>
      <c r="AZ46527" s="115"/>
    </row>
    <row r="46528" spans="9:52" s="180" customFormat="1" x14ac:dyDescent="0.25">
      <c r="I46528" s="203"/>
      <c r="AZ46528" s="115"/>
    </row>
    <row r="46529" spans="9:52" s="180" customFormat="1" x14ac:dyDescent="0.25">
      <c r="I46529" s="203"/>
      <c r="AZ46529" s="115"/>
    </row>
    <row r="46530" spans="9:52" s="180" customFormat="1" x14ac:dyDescent="0.25">
      <c r="I46530" s="203"/>
      <c r="AZ46530" s="115"/>
    </row>
    <row r="46531" spans="9:52" s="180" customFormat="1" x14ac:dyDescent="0.25">
      <c r="I46531" s="203"/>
      <c r="AZ46531" s="115"/>
    </row>
    <row r="46532" spans="9:52" s="180" customFormat="1" x14ac:dyDescent="0.25">
      <c r="I46532" s="203"/>
      <c r="AZ46532" s="115"/>
    </row>
    <row r="46533" spans="9:52" s="180" customFormat="1" x14ac:dyDescent="0.25">
      <c r="I46533" s="203"/>
      <c r="AZ46533" s="115"/>
    </row>
    <row r="46534" spans="9:52" s="180" customFormat="1" x14ac:dyDescent="0.25">
      <c r="I46534" s="203"/>
      <c r="AZ46534" s="115"/>
    </row>
    <row r="46535" spans="9:52" s="180" customFormat="1" x14ac:dyDescent="0.25">
      <c r="I46535" s="203"/>
      <c r="AZ46535" s="115"/>
    </row>
    <row r="46536" spans="9:52" s="180" customFormat="1" x14ac:dyDescent="0.25">
      <c r="I46536" s="203"/>
      <c r="AZ46536" s="115"/>
    </row>
    <row r="46537" spans="9:52" s="180" customFormat="1" x14ac:dyDescent="0.25">
      <c r="I46537" s="203"/>
      <c r="AZ46537" s="115"/>
    </row>
    <row r="46538" spans="9:52" s="180" customFormat="1" x14ac:dyDescent="0.25">
      <c r="I46538" s="203"/>
      <c r="AZ46538" s="115"/>
    </row>
    <row r="46539" spans="9:52" s="180" customFormat="1" x14ac:dyDescent="0.25">
      <c r="I46539" s="203"/>
      <c r="AZ46539" s="115"/>
    </row>
    <row r="46540" spans="9:52" s="180" customFormat="1" x14ac:dyDescent="0.25">
      <c r="I46540" s="203"/>
      <c r="AZ46540" s="115"/>
    </row>
    <row r="46541" spans="9:52" s="180" customFormat="1" x14ac:dyDescent="0.25">
      <c r="I46541" s="203"/>
      <c r="AZ46541" s="115"/>
    </row>
    <row r="46542" spans="9:52" s="180" customFormat="1" x14ac:dyDescent="0.25">
      <c r="I46542" s="203"/>
      <c r="AZ46542" s="115"/>
    </row>
    <row r="46543" spans="9:52" s="180" customFormat="1" x14ac:dyDescent="0.25">
      <c r="I46543" s="203"/>
      <c r="AZ46543" s="115"/>
    </row>
    <row r="46544" spans="9:52" s="180" customFormat="1" x14ac:dyDescent="0.25">
      <c r="I46544" s="203"/>
      <c r="AZ46544" s="115"/>
    </row>
    <row r="46545" spans="9:52" s="180" customFormat="1" x14ac:dyDescent="0.25">
      <c r="I46545" s="203"/>
      <c r="AZ46545" s="115"/>
    </row>
    <row r="46546" spans="9:52" s="180" customFormat="1" x14ac:dyDescent="0.25">
      <c r="I46546" s="203"/>
      <c r="AZ46546" s="115"/>
    </row>
    <row r="46547" spans="9:52" s="180" customFormat="1" x14ac:dyDescent="0.25">
      <c r="I46547" s="203"/>
      <c r="AZ46547" s="115"/>
    </row>
    <row r="46548" spans="9:52" s="180" customFormat="1" x14ac:dyDescent="0.25">
      <c r="I46548" s="203"/>
      <c r="AZ46548" s="115"/>
    </row>
    <row r="46549" spans="9:52" s="180" customFormat="1" x14ac:dyDescent="0.25">
      <c r="I46549" s="203"/>
      <c r="AZ46549" s="115"/>
    </row>
    <row r="46550" spans="9:52" s="180" customFormat="1" x14ac:dyDescent="0.25">
      <c r="I46550" s="203"/>
      <c r="AZ46550" s="115"/>
    </row>
    <row r="46551" spans="9:52" s="180" customFormat="1" x14ac:dyDescent="0.25">
      <c r="I46551" s="203"/>
      <c r="AZ46551" s="115"/>
    </row>
    <row r="46552" spans="9:52" s="180" customFormat="1" x14ac:dyDescent="0.25">
      <c r="I46552" s="203"/>
      <c r="AZ46552" s="115"/>
    </row>
    <row r="46553" spans="9:52" s="180" customFormat="1" x14ac:dyDescent="0.25">
      <c r="I46553" s="203"/>
      <c r="AZ46553" s="115"/>
    </row>
    <row r="46554" spans="9:52" s="180" customFormat="1" x14ac:dyDescent="0.25">
      <c r="I46554" s="203"/>
      <c r="AZ46554" s="115"/>
    </row>
    <row r="46555" spans="9:52" s="180" customFormat="1" x14ac:dyDescent="0.25">
      <c r="I46555" s="203"/>
      <c r="AZ46555" s="115"/>
    </row>
    <row r="46556" spans="9:52" s="180" customFormat="1" x14ac:dyDescent="0.25">
      <c r="I46556" s="203"/>
      <c r="AZ46556" s="115"/>
    </row>
    <row r="46557" spans="9:52" s="180" customFormat="1" x14ac:dyDescent="0.25">
      <c r="I46557" s="203"/>
      <c r="AZ46557" s="115"/>
    </row>
    <row r="46558" spans="9:52" s="180" customFormat="1" x14ac:dyDescent="0.25">
      <c r="I46558" s="203"/>
      <c r="AZ46558" s="115"/>
    </row>
    <row r="46559" spans="9:52" s="180" customFormat="1" x14ac:dyDescent="0.25">
      <c r="I46559" s="203"/>
      <c r="AZ46559" s="115"/>
    </row>
    <row r="46560" spans="9:52" s="180" customFormat="1" x14ac:dyDescent="0.25">
      <c r="I46560" s="203"/>
      <c r="AZ46560" s="115"/>
    </row>
    <row r="46561" spans="9:52" s="180" customFormat="1" x14ac:dyDescent="0.25">
      <c r="I46561" s="203"/>
      <c r="AZ46561" s="115"/>
    </row>
    <row r="46562" spans="9:52" s="180" customFormat="1" x14ac:dyDescent="0.25">
      <c r="I46562" s="203"/>
      <c r="AZ46562" s="115"/>
    </row>
    <row r="46563" spans="9:52" s="180" customFormat="1" x14ac:dyDescent="0.25">
      <c r="I46563" s="203"/>
      <c r="AZ46563" s="115"/>
    </row>
    <row r="46564" spans="9:52" s="180" customFormat="1" x14ac:dyDescent="0.25">
      <c r="I46564" s="203"/>
      <c r="AZ46564" s="115"/>
    </row>
    <row r="46565" spans="9:52" s="180" customFormat="1" x14ac:dyDescent="0.25">
      <c r="I46565" s="203"/>
      <c r="AZ46565" s="115"/>
    </row>
    <row r="46566" spans="9:52" s="180" customFormat="1" x14ac:dyDescent="0.25">
      <c r="I46566" s="203"/>
      <c r="AZ46566" s="115"/>
    </row>
    <row r="46567" spans="9:52" s="180" customFormat="1" x14ac:dyDescent="0.25">
      <c r="I46567" s="203"/>
      <c r="AZ46567" s="115"/>
    </row>
    <row r="46568" spans="9:52" s="180" customFormat="1" x14ac:dyDescent="0.25">
      <c r="I46568" s="203"/>
      <c r="AZ46568" s="115"/>
    </row>
    <row r="46569" spans="9:52" s="180" customFormat="1" x14ac:dyDescent="0.25">
      <c r="I46569" s="203"/>
      <c r="AZ46569" s="115"/>
    </row>
    <row r="46570" spans="9:52" s="180" customFormat="1" x14ac:dyDescent="0.25">
      <c r="I46570" s="203"/>
      <c r="AZ46570" s="115"/>
    </row>
    <row r="46571" spans="9:52" s="180" customFormat="1" x14ac:dyDescent="0.25">
      <c r="I46571" s="203"/>
      <c r="AZ46571" s="115"/>
    </row>
    <row r="46572" spans="9:52" s="180" customFormat="1" x14ac:dyDescent="0.25">
      <c r="I46572" s="203"/>
      <c r="AZ46572" s="115"/>
    </row>
    <row r="46573" spans="9:52" s="180" customFormat="1" x14ac:dyDescent="0.25">
      <c r="I46573" s="203"/>
      <c r="AZ46573" s="115"/>
    </row>
    <row r="46574" spans="9:52" s="180" customFormat="1" x14ac:dyDescent="0.25">
      <c r="I46574" s="203"/>
      <c r="AZ46574" s="115"/>
    </row>
    <row r="46575" spans="9:52" s="180" customFormat="1" x14ac:dyDescent="0.25">
      <c r="I46575" s="203"/>
      <c r="AZ46575" s="115"/>
    </row>
    <row r="46576" spans="9:52" s="180" customFormat="1" x14ac:dyDescent="0.25">
      <c r="I46576" s="203"/>
      <c r="AZ46576" s="115"/>
    </row>
    <row r="46577" spans="9:52" s="180" customFormat="1" x14ac:dyDescent="0.25">
      <c r="I46577" s="203"/>
      <c r="AZ46577" s="115"/>
    </row>
    <row r="46578" spans="9:52" s="180" customFormat="1" x14ac:dyDescent="0.25">
      <c r="I46578" s="203"/>
      <c r="AZ46578" s="115"/>
    </row>
    <row r="46579" spans="9:52" s="180" customFormat="1" x14ac:dyDescent="0.25">
      <c r="I46579" s="203"/>
      <c r="AZ46579" s="115"/>
    </row>
    <row r="46580" spans="9:52" s="180" customFormat="1" x14ac:dyDescent="0.25">
      <c r="I46580" s="203"/>
      <c r="AZ46580" s="115"/>
    </row>
    <row r="46581" spans="9:52" s="180" customFormat="1" x14ac:dyDescent="0.25">
      <c r="I46581" s="203"/>
      <c r="AZ46581" s="115"/>
    </row>
    <row r="46582" spans="9:52" s="180" customFormat="1" x14ac:dyDescent="0.25">
      <c r="I46582" s="203"/>
      <c r="AZ46582" s="115"/>
    </row>
    <row r="46583" spans="9:52" s="180" customFormat="1" x14ac:dyDescent="0.25">
      <c r="I46583" s="203"/>
      <c r="AZ46583" s="115"/>
    </row>
    <row r="46584" spans="9:52" s="180" customFormat="1" x14ac:dyDescent="0.25">
      <c r="I46584" s="203"/>
      <c r="AZ46584" s="115"/>
    </row>
    <row r="46585" spans="9:52" s="180" customFormat="1" x14ac:dyDescent="0.25">
      <c r="I46585" s="203"/>
      <c r="AZ46585" s="115"/>
    </row>
    <row r="46586" spans="9:52" s="180" customFormat="1" x14ac:dyDescent="0.25">
      <c r="I46586" s="203"/>
      <c r="AZ46586" s="115"/>
    </row>
    <row r="46587" spans="9:52" s="180" customFormat="1" x14ac:dyDescent="0.25">
      <c r="I46587" s="203"/>
      <c r="AZ46587" s="115"/>
    </row>
    <row r="46588" spans="9:52" s="180" customFormat="1" x14ac:dyDescent="0.25">
      <c r="I46588" s="203"/>
      <c r="AZ46588" s="115"/>
    </row>
    <row r="46589" spans="9:52" s="180" customFormat="1" x14ac:dyDescent="0.25">
      <c r="I46589" s="203"/>
      <c r="AZ46589" s="115"/>
    </row>
    <row r="46590" spans="9:52" s="180" customFormat="1" x14ac:dyDescent="0.25">
      <c r="I46590" s="203"/>
      <c r="AZ46590" s="115"/>
    </row>
    <row r="46591" spans="9:52" s="180" customFormat="1" x14ac:dyDescent="0.25">
      <c r="I46591" s="203"/>
      <c r="AZ46591" s="115"/>
    </row>
    <row r="46592" spans="9:52" s="180" customFormat="1" x14ac:dyDescent="0.25">
      <c r="I46592" s="203"/>
      <c r="AZ46592" s="115"/>
    </row>
    <row r="46593" spans="9:52" s="180" customFormat="1" x14ac:dyDescent="0.25">
      <c r="I46593" s="203"/>
      <c r="AZ46593" s="115"/>
    </row>
    <row r="46594" spans="9:52" s="180" customFormat="1" x14ac:dyDescent="0.25">
      <c r="I46594" s="203"/>
      <c r="AZ46594" s="115"/>
    </row>
    <row r="46595" spans="9:52" s="180" customFormat="1" x14ac:dyDescent="0.25">
      <c r="I46595" s="203"/>
      <c r="AZ46595" s="115"/>
    </row>
    <row r="46596" spans="9:52" s="180" customFormat="1" x14ac:dyDescent="0.25">
      <c r="I46596" s="203"/>
      <c r="AZ46596" s="115"/>
    </row>
    <row r="46597" spans="9:52" s="180" customFormat="1" x14ac:dyDescent="0.25">
      <c r="I46597" s="203"/>
      <c r="AZ46597" s="115"/>
    </row>
    <row r="46598" spans="9:52" s="180" customFormat="1" x14ac:dyDescent="0.25">
      <c r="I46598" s="203"/>
      <c r="AZ46598" s="115"/>
    </row>
    <row r="46599" spans="9:52" s="180" customFormat="1" x14ac:dyDescent="0.25">
      <c r="I46599" s="203"/>
      <c r="AZ46599" s="115"/>
    </row>
    <row r="46600" spans="9:52" s="180" customFormat="1" x14ac:dyDescent="0.25">
      <c r="I46600" s="203"/>
      <c r="AZ46600" s="115"/>
    </row>
    <row r="46601" spans="9:52" s="180" customFormat="1" x14ac:dyDescent="0.25">
      <c r="I46601" s="203"/>
      <c r="AZ46601" s="115"/>
    </row>
    <row r="46602" spans="9:52" s="180" customFormat="1" x14ac:dyDescent="0.25">
      <c r="I46602" s="203"/>
      <c r="AZ46602" s="115"/>
    </row>
    <row r="46603" spans="9:52" s="180" customFormat="1" x14ac:dyDescent="0.25">
      <c r="I46603" s="203"/>
      <c r="AZ46603" s="115"/>
    </row>
    <row r="46604" spans="9:52" s="180" customFormat="1" x14ac:dyDescent="0.25">
      <c r="I46604" s="203"/>
      <c r="AZ46604" s="115"/>
    </row>
    <row r="46605" spans="9:52" s="180" customFormat="1" x14ac:dyDescent="0.25">
      <c r="I46605" s="203"/>
      <c r="AZ46605" s="115"/>
    </row>
    <row r="46606" spans="9:52" s="180" customFormat="1" x14ac:dyDescent="0.25">
      <c r="I46606" s="203"/>
      <c r="AZ46606" s="115"/>
    </row>
    <row r="46607" spans="9:52" s="180" customFormat="1" x14ac:dyDescent="0.25">
      <c r="I46607" s="203"/>
      <c r="AZ46607" s="115"/>
    </row>
    <row r="46608" spans="9:52" s="180" customFormat="1" x14ac:dyDescent="0.25">
      <c r="I46608" s="203"/>
      <c r="AZ46608" s="115"/>
    </row>
    <row r="46609" spans="9:52" s="180" customFormat="1" x14ac:dyDescent="0.25">
      <c r="I46609" s="203"/>
      <c r="AZ46609" s="115"/>
    </row>
    <row r="46610" spans="9:52" s="180" customFormat="1" x14ac:dyDescent="0.25">
      <c r="I46610" s="203"/>
      <c r="AZ46610" s="115"/>
    </row>
    <row r="46611" spans="9:52" s="180" customFormat="1" x14ac:dyDescent="0.25">
      <c r="I46611" s="203"/>
      <c r="AZ46611" s="115"/>
    </row>
    <row r="46612" spans="9:52" s="180" customFormat="1" x14ac:dyDescent="0.25">
      <c r="I46612" s="203"/>
      <c r="AZ46612" s="115"/>
    </row>
    <row r="46613" spans="9:52" s="180" customFormat="1" x14ac:dyDescent="0.25">
      <c r="I46613" s="203"/>
      <c r="AZ46613" s="115"/>
    </row>
    <row r="46614" spans="9:52" s="180" customFormat="1" x14ac:dyDescent="0.25">
      <c r="I46614" s="203"/>
      <c r="AZ46614" s="115"/>
    </row>
    <row r="46615" spans="9:52" s="180" customFormat="1" x14ac:dyDescent="0.25">
      <c r="I46615" s="203"/>
      <c r="AZ46615" s="115"/>
    </row>
    <row r="46616" spans="9:52" s="180" customFormat="1" x14ac:dyDescent="0.25">
      <c r="I46616" s="203"/>
      <c r="AZ46616" s="115"/>
    </row>
    <row r="46617" spans="9:52" s="180" customFormat="1" x14ac:dyDescent="0.25">
      <c r="I46617" s="203"/>
      <c r="AZ46617" s="115"/>
    </row>
    <row r="46618" spans="9:52" s="180" customFormat="1" x14ac:dyDescent="0.25">
      <c r="I46618" s="203"/>
      <c r="AZ46618" s="115"/>
    </row>
    <row r="46619" spans="9:52" s="180" customFormat="1" x14ac:dyDescent="0.25">
      <c r="I46619" s="203"/>
      <c r="AZ46619" s="115"/>
    </row>
    <row r="46620" spans="9:52" s="180" customFormat="1" x14ac:dyDescent="0.25">
      <c r="I46620" s="203"/>
      <c r="AZ46620" s="115"/>
    </row>
    <row r="46621" spans="9:52" s="180" customFormat="1" x14ac:dyDescent="0.25">
      <c r="I46621" s="203"/>
      <c r="AZ46621" s="115"/>
    </row>
    <row r="46622" spans="9:52" s="180" customFormat="1" x14ac:dyDescent="0.25">
      <c r="I46622" s="203"/>
      <c r="AZ46622" s="115"/>
    </row>
    <row r="46623" spans="9:52" s="180" customFormat="1" x14ac:dyDescent="0.25">
      <c r="I46623" s="203"/>
      <c r="AZ46623" s="115"/>
    </row>
    <row r="46624" spans="9:52" s="180" customFormat="1" x14ac:dyDescent="0.25">
      <c r="I46624" s="203"/>
      <c r="AZ46624" s="115"/>
    </row>
    <row r="46625" spans="9:52" s="180" customFormat="1" x14ac:dyDescent="0.25">
      <c r="I46625" s="203"/>
      <c r="AZ46625" s="115"/>
    </row>
    <row r="46626" spans="9:52" s="180" customFormat="1" x14ac:dyDescent="0.25">
      <c r="I46626" s="203"/>
      <c r="AZ46626" s="115"/>
    </row>
    <row r="46627" spans="9:52" s="180" customFormat="1" x14ac:dyDescent="0.25">
      <c r="I46627" s="203"/>
      <c r="AZ46627" s="115"/>
    </row>
    <row r="46628" spans="9:52" s="180" customFormat="1" x14ac:dyDescent="0.25">
      <c r="I46628" s="203"/>
      <c r="AZ46628" s="115"/>
    </row>
    <row r="46629" spans="9:52" s="180" customFormat="1" x14ac:dyDescent="0.25">
      <c r="I46629" s="203"/>
      <c r="AZ46629" s="115"/>
    </row>
    <row r="46630" spans="9:52" s="180" customFormat="1" x14ac:dyDescent="0.25">
      <c r="I46630" s="203"/>
      <c r="AZ46630" s="115"/>
    </row>
    <row r="46631" spans="9:52" s="180" customFormat="1" x14ac:dyDescent="0.25">
      <c r="I46631" s="203"/>
      <c r="AZ46631" s="115"/>
    </row>
    <row r="46632" spans="9:52" s="180" customFormat="1" x14ac:dyDescent="0.25">
      <c r="I46632" s="203"/>
      <c r="AZ46632" s="115"/>
    </row>
    <row r="46633" spans="9:52" s="180" customFormat="1" x14ac:dyDescent="0.25">
      <c r="I46633" s="203"/>
      <c r="AZ46633" s="115"/>
    </row>
    <row r="46634" spans="9:52" s="180" customFormat="1" x14ac:dyDescent="0.25">
      <c r="I46634" s="203"/>
      <c r="AZ46634" s="115"/>
    </row>
    <row r="46635" spans="9:52" s="180" customFormat="1" x14ac:dyDescent="0.25">
      <c r="I46635" s="203"/>
      <c r="AZ46635" s="115"/>
    </row>
    <row r="46636" spans="9:52" s="180" customFormat="1" x14ac:dyDescent="0.25">
      <c r="I46636" s="203"/>
      <c r="AZ46636" s="115"/>
    </row>
    <row r="46637" spans="9:52" s="180" customFormat="1" x14ac:dyDescent="0.25">
      <c r="I46637" s="203"/>
      <c r="AZ46637" s="115"/>
    </row>
    <row r="46638" spans="9:52" s="180" customFormat="1" x14ac:dyDescent="0.25">
      <c r="I46638" s="203"/>
      <c r="AZ46638" s="115"/>
    </row>
    <row r="46639" spans="9:52" s="180" customFormat="1" x14ac:dyDescent="0.25">
      <c r="I46639" s="203"/>
      <c r="AZ46639" s="115"/>
    </row>
    <row r="46640" spans="9:52" s="180" customFormat="1" x14ac:dyDescent="0.25">
      <c r="I46640" s="203"/>
      <c r="AZ46640" s="115"/>
    </row>
    <row r="46641" spans="9:52" s="180" customFormat="1" x14ac:dyDescent="0.25">
      <c r="I46641" s="203"/>
      <c r="AZ46641" s="115"/>
    </row>
    <row r="46642" spans="9:52" s="180" customFormat="1" x14ac:dyDescent="0.25">
      <c r="I46642" s="203"/>
      <c r="AZ46642" s="115"/>
    </row>
    <row r="46643" spans="9:52" s="180" customFormat="1" x14ac:dyDescent="0.25">
      <c r="I46643" s="203"/>
      <c r="AZ46643" s="115"/>
    </row>
    <row r="46644" spans="9:52" s="180" customFormat="1" x14ac:dyDescent="0.25">
      <c r="I46644" s="203"/>
      <c r="AZ46644" s="115"/>
    </row>
    <row r="46645" spans="9:52" s="180" customFormat="1" x14ac:dyDescent="0.25">
      <c r="I46645" s="203"/>
      <c r="AZ46645" s="115"/>
    </row>
    <row r="46646" spans="9:52" s="180" customFormat="1" x14ac:dyDescent="0.25">
      <c r="I46646" s="203"/>
      <c r="AZ46646" s="115"/>
    </row>
    <row r="46647" spans="9:52" s="180" customFormat="1" x14ac:dyDescent="0.25">
      <c r="I46647" s="203"/>
      <c r="AZ46647" s="115"/>
    </row>
    <row r="46648" spans="9:52" s="180" customFormat="1" x14ac:dyDescent="0.25">
      <c r="I46648" s="203"/>
      <c r="AZ46648" s="115"/>
    </row>
    <row r="46649" spans="9:52" s="180" customFormat="1" x14ac:dyDescent="0.25">
      <c r="I46649" s="203"/>
      <c r="AZ46649" s="115"/>
    </row>
    <row r="46650" spans="9:52" s="180" customFormat="1" x14ac:dyDescent="0.25">
      <c r="I46650" s="203"/>
      <c r="AZ46650" s="115"/>
    </row>
    <row r="46651" spans="9:52" s="180" customFormat="1" x14ac:dyDescent="0.25">
      <c r="I46651" s="203"/>
      <c r="AZ46651" s="115"/>
    </row>
    <row r="46652" spans="9:52" s="180" customFormat="1" x14ac:dyDescent="0.25">
      <c r="I46652" s="203"/>
      <c r="AZ46652" s="115"/>
    </row>
    <row r="46653" spans="9:52" s="180" customFormat="1" x14ac:dyDescent="0.25">
      <c r="I46653" s="203"/>
      <c r="AZ46653" s="115"/>
    </row>
    <row r="46654" spans="9:52" s="180" customFormat="1" x14ac:dyDescent="0.25">
      <c r="I46654" s="203"/>
      <c r="AZ46654" s="115"/>
    </row>
    <row r="46655" spans="9:52" s="180" customFormat="1" x14ac:dyDescent="0.25">
      <c r="I46655" s="203"/>
      <c r="AZ46655" s="115"/>
    </row>
    <row r="46656" spans="9:52" s="180" customFormat="1" x14ac:dyDescent="0.25">
      <c r="I46656" s="203"/>
      <c r="AZ46656" s="115"/>
    </row>
    <row r="46657" spans="9:52" s="180" customFormat="1" x14ac:dyDescent="0.25">
      <c r="I46657" s="203"/>
      <c r="AZ46657" s="115"/>
    </row>
    <row r="46658" spans="9:52" s="180" customFormat="1" x14ac:dyDescent="0.25">
      <c r="I46658" s="203"/>
      <c r="AZ46658" s="115"/>
    </row>
    <row r="46659" spans="9:52" s="180" customFormat="1" x14ac:dyDescent="0.25">
      <c r="I46659" s="203"/>
      <c r="AZ46659" s="115"/>
    </row>
    <row r="46660" spans="9:52" s="180" customFormat="1" x14ac:dyDescent="0.25">
      <c r="I46660" s="203"/>
      <c r="AZ46660" s="115"/>
    </row>
    <row r="46661" spans="9:52" s="180" customFormat="1" x14ac:dyDescent="0.25">
      <c r="I46661" s="203"/>
      <c r="AZ46661" s="115"/>
    </row>
    <row r="46662" spans="9:52" s="180" customFormat="1" x14ac:dyDescent="0.25">
      <c r="I46662" s="203"/>
      <c r="AZ46662" s="115"/>
    </row>
    <row r="46663" spans="9:52" s="180" customFormat="1" x14ac:dyDescent="0.25">
      <c r="I46663" s="203"/>
      <c r="AZ46663" s="115"/>
    </row>
    <row r="46664" spans="9:52" s="180" customFormat="1" x14ac:dyDescent="0.25">
      <c r="I46664" s="203"/>
      <c r="AZ46664" s="115"/>
    </row>
    <row r="46665" spans="9:52" s="180" customFormat="1" x14ac:dyDescent="0.25">
      <c r="I46665" s="203"/>
      <c r="AZ46665" s="115"/>
    </row>
    <row r="46666" spans="9:52" s="180" customFormat="1" x14ac:dyDescent="0.25">
      <c r="I46666" s="203"/>
      <c r="AZ46666" s="115"/>
    </row>
    <row r="46667" spans="9:52" s="180" customFormat="1" x14ac:dyDescent="0.25">
      <c r="I46667" s="203"/>
      <c r="AZ46667" s="115"/>
    </row>
    <row r="46668" spans="9:52" s="180" customFormat="1" x14ac:dyDescent="0.25">
      <c r="I46668" s="203"/>
      <c r="AZ46668" s="115"/>
    </row>
    <row r="46669" spans="9:52" s="180" customFormat="1" x14ac:dyDescent="0.25">
      <c r="I46669" s="203"/>
      <c r="AZ46669" s="115"/>
    </row>
    <row r="46670" spans="9:52" s="180" customFormat="1" x14ac:dyDescent="0.25">
      <c r="I46670" s="203"/>
      <c r="AZ46670" s="115"/>
    </row>
    <row r="46671" spans="9:52" s="180" customFormat="1" x14ac:dyDescent="0.25">
      <c r="I46671" s="203"/>
      <c r="AZ46671" s="115"/>
    </row>
    <row r="46672" spans="9:52" s="180" customFormat="1" x14ac:dyDescent="0.25">
      <c r="I46672" s="203"/>
      <c r="AZ46672" s="115"/>
    </row>
    <row r="46673" spans="9:52" s="180" customFormat="1" x14ac:dyDescent="0.25">
      <c r="I46673" s="203"/>
      <c r="AZ46673" s="115"/>
    </row>
    <row r="46674" spans="9:52" s="180" customFormat="1" x14ac:dyDescent="0.25">
      <c r="I46674" s="203"/>
      <c r="AZ46674" s="115"/>
    </row>
    <row r="46675" spans="9:52" s="180" customFormat="1" x14ac:dyDescent="0.25">
      <c r="I46675" s="203"/>
      <c r="AZ46675" s="115"/>
    </row>
    <row r="46676" spans="9:52" s="180" customFormat="1" x14ac:dyDescent="0.25">
      <c r="I46676" s="203"/>
      <c r="AZ46676" s="115"/>
    </row>
    <row r="46677" spans="9:52" s="180" customFormat="1" x14ac:dyDescent="0.25">
      <c r="I46677" s="203"/>
      <c r="AZ46677" s="115"/>
    </row>
    <row r="46678" spans="9:52" s="180" customFormat="1" x14ac:dyDescent="0.25">
      <c r="I46678" s="203"/>
      <c r="AZ46678" s="115"/>
    </row>
    <row r="46679" spans="9:52" s="180" customFormat="1" x14ac:dyDescent="0.25">
      <c r="I46679" s="203"/>
      <c r="AZ46679" s="115"/>
    </row>
    <row r="46680" spans="9:52" s="180" customFormat="1" x14ac:dyDescent="0.25">
      <c r="I46680" s="203"/>
      <c r="AZ46680" s="115"/>
    </row>
    <row r="46681" spans="9:52" s="180" customFormat="1" x14ac:dyDescent="0.25">
      <c r="I46681" s="203"/>
      <c r="AZ46681" s="115"/>
    </row>
    <row r="46682" spans="9:52" s="180" customFormat="1" x14ac:dyDescent="0.25">
      <c r="I46682" s="203"/>
      <c r="AZ46682" s="115"/>
    </row>
    <row r="46683" spans="9:52" s="180" customFormat="1" x14ac:dyDescent="0.25">
      <c r="I46683" s="203"/>
      <c r="AZ46683" s="115"/>
    </row>
    <row r="46684" spans="9:52" s="180" customFormat="1" x14ac:dyDescent="0.25">
      <c r="I46684" s="203"/>
      <c r="AZ46684" s="115"/>
    </row>
    <row r="46685" spans="9:52" s="180" customFormat="1" x14ac:dyDescent="0.25">
      <c r="I46685" s="203"/>
      <c r="AZ46685" s="115"/>
    </row>
    <row r="46686" spans="9:52" s="180" customFormat="1" x14ac:dyDescent="0.25">
      <c r="I46686" s="203"/>
      <c r="AZ46686" s="115"/>
    </row>
    <row r="46687" spans="9:52" s="180" customFormat="1" x14ac:dyDescent="0.25">
      <c r="I46687" s="203"/>
      <c r="AZ46687" s="115"/>
    </row>
    <row r="46688" spans="9:52" s="180" customFormat="1" x14ac:dyDescent="0.25">
      <c r="I46688" s="203"/>
      <c r="AZ46688" s="115"/>
    </row>
    <row r="46689" spans="9:52" s="180" customFormat="1" x14ac:dyDescent="0.25">
      <c r="I46689" s="203"/>
      <c r="AZ46689" s="115"/>
    </row>
    <row r="46690" spans="9:52" s="180" customFormat="1" x14ac:dyDescent="0.25">
      <c r="I46690" s="203"/>
      <c r="AZ46690" s="115"/>
    </row>
    <row r="46691" spans="9:52" s="180" customFormat="1" x14ac:dyDescent="0.25">
      <c r="I46691" s="203"/>
      <c r="AZ46691" s="115"/>
    </row>
    <row r="46692" spans="9:52" s="180" customFormat="1" x14ac:dyDescent="0.25">
      <c r="I46692" s="203"/>
      <c r="AZ46692" s="115"/>
    </row>
    <row r="46693" spans="9:52" s="180" customFormat="1" x14ac:dyDescent="0.25">
      <c r="I46693" s="203"/>
      <c r="AZ46693" s="115"/>
    </row>
    <row r="46694" spans="9:52" s="180" customFormat="1" x14ac:dyDescent="0.25">
      <c r="I46694" s="203"/>
      <c r="AZ46694" s="115"/>
    </row>
    <row r="46695" spans="9:52" s="180" customFormat="1" x14ac:dyDescent="0.25">
      <c r="I46695" s="203"/>
      <c r="AZ46695" s="115"/>
    </row>
    <row r="46696" spans="9:52" s="180" customFormat="1" x14ac:dyDescent="0.25">
      <c r="I46696" s="203"/>
      <c r="AZ46696" s="115"/>
    </row>
    <row r="46697" spans="9:52" s="180" customFormat="1" x14ac:dyDescent="0.25">
      <c r="I46697" s="203"/>
      <c r="AZ46697" s="115"/>
    </row>
    <row r="46698" spans="9:52" s="180" customFormat="1" x14ac:dyDescent="0.25">
      <c r="I46698" s="203"/>
      <c r="AZ46698" s="115"/>
    </row>
    <row r="46699" spans="9:52" s="180" customFormat="1" x14ac:dyDescent="0.25">
      <c r="I46699" s="203"/>
      <c r="AZ46699" s="115"/>
    </row>
    <row r="46700" spans="9:52" s="180" customFormat="1" x14ac:dyDescent="0.25">
      <c r="I46700" s="203"/>
      <c r="AZ46700" s="115"/>
    </row>
    <row r="46701" spans="9:52" s="180" customFormat="1" x14ac:dyDescent="0.25">
      <c r="I46701" s="203"/>
      <c r="AZ46701" s="115"/>
    </row>
    <row r="46702" spans="9:52" s="180" customFormat="1" x14ac:dyDescent="0.25">
      <c r="I46702" s="203"/>
      <c r="AZ46702" s="115"/>
    </row>
    <row r="46703" spans="9:52" s="180" customFormat="1" x14ac:dyDescent="0.25">
      <c r="I46703" s="203"/>
      <c r="AZ46703" s="115"/>
    </row>
    <row r="46704" spans="9:52" s="180" customFormat="1" x14ac:dyDescent="0.25">
      <c r="I46704" s="203"/>
      <c r="AZ46704" s="115"/>
    </row>
    <row r="46705" spans="9:52" s="180" customFormat="1" x14ac:dyDescent="0.25">
      <c r="I46705" s="203"/>
      <c r="AZ46705" s="115"/>
    </row>
    <row r="46706" spans="9:52" s="180" customFormat="1" x14ac:dyDescent="0.25">
      <c r="I46706" s="203"/>
      <c r="AZ46706" s="115"/>
    </row>
    <row r="46707" spans="9:52" s="180" customFormat="1" x14ac:dyDescent="0.25">
      <c r="I46707" s="203"/>
      <c r="AZ46707" s="115"/>
    </row>
    <row r="46708" spans="9:52" s="180" customFormat="1" x14ac:dyDescent="0.25">
      <c r="I46708" s="203"/>
      <c r="AZ46708" s="115"/>
    </row>
    <row r="46709" spans="9:52" s="180" customFormat="1" x14ac:dyDescent="0.25">
      <c r="I46709" s="203"/>
      <c r="AZ46709" s="115"/>
    </row>
    <row r="46710" spans="9:52" s="180" customFormat="1" x14ac:dyDescent="0.25">
      <c r="I46710" s="203"/>
      <c r="AZ46710" s="115"/>
    </row>
    <row r="46711" spans="9:52" s="180" customFormat="1" x14ac:dyDescent="0.25">
      <c r="I46711" s="203"/>
      <c r="AZ46711" s="115"/>
    </row>
    <row r="46712" spans="9:52" s="180" customFormat="1" x14ac:dyDescent="0.25">
      <c r="I46712" s="203"/>
      <c r="AZ46712" s="115"/>
    </row>
    <row r="46713" spans="9:52" s="180" customFormat="1" x14ac:dyDescent="0.25">
      <c r="I46713" s="203"/>
      <c r="AZ46713" s="115"/>
    </row>
    <row r="46714" spans="9:52" s="180" customFormat="1" x14ac:dyDescent="0.25">
      <c r="I46714" s="203"/>
      <c r="AZ46714" s="115"/>
    </row>
    <row r="46715" spans="9:52" s="180" customFormat="1" x14ac:dyDescent="0.25">
      <c r="I46715" s="203"/>
      <c r="AZ46715" s="115"/>
    </row>
    <row r="46716" spans="9:52" s="180" customFormat="1" x14ac:dyDescent="0.25">
      <c r="I46716" s="203"/>
      <c r="AZ46716" s="115"/>
    </row>
    <row r="46717" spans="9:52" s="180" customFormat="1" x14ac:dyDescent="0.25">
      <c r="I46717" s="203"/>
      <c r="AZ46717" s="115"/>
    </row>
    <row r="46718" spans="9:52" s="180" customFormat="1" x14ac:dyDescent="0.25">
      <c r="I46718" s="203"/>
      <c r="AZ46718" s="115"/>
    </row>
    <row r="46719" spans="9:52" s="180" customFormat="1" x14ac:dyDescent="0.25">
      <c r="I46719" s="203"/>
      <c r="AZ46719" s="115"/>
    </row>
    <row r="46720" spans="9:52" s="180" customFormat="1" x14ac:dyDescent="0.25">
      <c r="I46720" s="203"/>
      <c r="AZ46720" s="115"/>
    </row>
    <row r="46721" spans="9:52" s="180" customFormat="1" x14ac:dyDescent="0.25">
      <c r="I46721" s="203"/>
      <c r="AZ46721" s="115"/>
    </row>
    <row r="46722" spans="9:52" s="180" customFormat="1" x14ac:dyDescent="0.25">
      <c r="I46722" s="203"/>
      <c r="AZ46722" s="115"/>
    </row>
    <row r="46723" spans="9:52" s="180" customFormat="1" x14ac:dyDescent="0.25">
      <c r="I46723" s="203"/>
      <c r="AZ46723" s="115"/>
    </row>
    <row r="46724" spans="9:52" s="180" customFormat="1" x14ac:dyDescent="0.25">
      <c r="I46724" s="203"/>
      <c r="AZ46724" s="115"/>
    </row>
    <row r="46725" spans="9:52" s="180" customFormat="1" x14ac:dyDescent="0.25">
      <c r="I46725" s="203"/>
      <c r="AZ46725" s="115"/>
    </row>
    <row r="46726" spans="9:52" s="180" customFormat="1" x14ac:dyDescent="0.25">
      <c r="I46726" s="203"/>
      <c r="AZ46726" s="115"/>
    </row>
    <row r="46727" spans="9:52" s="180" customFormat="1" x14ac:dyDescent="0.25">
      <c r="I46727" s="203"/>
      <c r="AZ46727" s="115"/>
    </row>
    <row r="46728" spans="9:52" s="180" customFormat="1" x14ac:dyDescent="0.25">
      <c r="I46728" s="203"/>
      <c r="AZ46728" s="115"/>
    </row>
    <row r="46729" spans="9:52" s="180" customFormat="1" x14ac:dyDescent="0.25">
      <c r="I46729" s="203"/>
      <c r="AZ46729" s="115"/>
    </row>
    <row r="46730" spans="9:52" s="180" customFormat="1" x14ac:dyDescent="0.25">
      <c r="I46730" s="203"/>
      <c r="AZ46730" s="115"/>
    </row>
    <row r="46731" spans="9:52" s="180" customFormat="1" x14ac:dyDescent="0.25">
      <c r="I46731" s="203"/>
      <c r="AZ46731" s="115"/>
    </row>
    <row r="46732" spans="9:52" s="180" customFormat="1" x14ac:dyDescent="0.25">
      <c r="I46732" s="203"/>
      <c r="AZ46732" s="115"/>
    </row>
    <row r="46733" spans="9:52" s="180" customFormat="1" x14ac:dyDescent="0.25">
      <c r="I46733" s="203"/>
      <c r="AZ46733" s="115"/>
    </row>
    <row r="46734" spans="9:52" s="180" customFormat="1" x14ac:dyDescent="0.25">
      <c r="I46734" s="203"/>
      <c r="AZ46734" s="115"/>
    </row>
    <row r="46735" spans="9:52" s="180" customFormat="1" x14ac:dyDescent="0.25">
      <c r="I46735" s="203"/>
      <c r="AZ46735" s="115"/>
    </row>
    <row r="46736" spans="9:52" s="180" customFormat="1" x14ac:dyDescent="0.25">
      <c r="I46736" s="203"/>
      <c r="AZ46736" s="115"/>
    </row>
    <row r="46737" spans="9:52" s="180" customFormat="1" x14ac:dyDescent="0.25">
      <c r="I46737" s="203"/>
      <c r="AZ46737" s="115"/>
    </row>
    <row r="46738" spans="9:52" s="180" customFormat="1" x14ac:dyDescent="0.25">
      <c r="I46738" s="203"/>
      <c r="AZ46738" s="115"/>
    </row>
    <row r="46739" spans="9:52" s="180" customFormat="1" x14ac:dyDescent="0.25">
      <c r="I46739" s="203"/>
      <c r="AZ46739" s="115"/>
    </row>
    <row r="46740" spans="9:52" s="180" customFormat="1" x14ac:dyDescent="0.25">
      <c r="I46740" s="203"/>
      <c r="AZ46740" s="115"/>
    </row>
    <row r="46741" spans="9:52" s="180" customFormat="1" x14ac:dyDescent="0.25">
      <c r="I46741" s="203"/>
      <c r="AZ46741" s="115"/>
    </row>
    <row r="46742" spans="9:52" s="180" customFormat="1" x14ac:dyDescent="0.25">
      <c r="I46742" s="203"/>
      <c r="AZ46742" s="115"/>
    </row>
    <row r="46743" spans="9:52" s="180" customFormat="1" x14ac:dyDescent="0.25">
      <c r="I46743" s="203"/>
      <c r="AZ46743" s="115"/>
    </row>
    <row r="46744" spans="9:52" s="180" customFormat="1" x14ac:dyDescent="0.25">
      <c r="I46744" s="203"/>
      <c r="AZ46744" s="115"/>
    </row>
    <row r="46745" spans="9:52" s="180" customFormat="1" x14ac:dyDescent="0.25">
      <c r="I46745" s="203"/>
      <c r="AZ46745" s="115"/>
    </row>
    <row r="46746" spans="9:52" s="180" customFormat="1" x14ac:dyDescent="0.25">
      <c r="I46746" s="203"/>
      <c r="AZ46746" s="115"/>
    </row>
    <row r="46747" spans="9:52" s="180" customFormat="1" x14ac:dyDescent="0.25">
      <c r="I46747" s="203"/>
      <c r="AZ46747" s="115"/>
    </row>
    <row r="46748" spans="9:52" s="180" customFormat="1" x14ac:dyDescent="0.25">
      <c r="I46748" s="203"/>
      <c r="AZ46748" s="115"/>
    </row>
    <row r="46749" spans="9:52" s="180" customFormat="1" x14ac:dyDescent="0.25">
      <c r="I46749" s="203"/>
      <c r="AZ46749" s="115"/>
    </row>
    <row r="46750" spans="9:52" s="180" customFormat="1" x14ac:dyDescent="0.25">
      <c r="I46750" s="203"/>
      <c r="AZ46750" s="115"/>
    </row>
    <row r="46751" spans="9:52" s="180" customFormat="1" x14ac:dyDescent="0.25">
      <c r="I46751" s="203"/>
      <c r="AZ46751" s="115"/>
    </row>
    <row r="46752" spans="9:52" s="180" customFormat="1" x14ac:dyDescent="0.25">
      <c r="I46752" s="203"/>
      <c r="AZ46752" s="115"/>
    </row>
    <row r="46753" spans="9:52" s="180" customFormat="1" x14ac:dyDescent="0.25">
      <c r="I46753" s="203"/>
      <c r="AZ46753" s="115"/>
    </row>
    <row r="46754" spans="9:52" s="180" customFormat="1" x14ac:dyDescent="0.25">
      <c r="I46754" s="203"/>
      <c r="AZ46754" s="115"/>
    </row>
    <row r="46755" spans="9:52" s="180" customFormat="1" x14ac:dyDescent="0.25">
      <c r="I46755" s="203"/>
      <c r="AZ46755" s="115"/>
    </row>
    <row r="46756" spans="9:52" s="180" customFormat="1" x14ac:dyDescent="0.25">
      <c r="I46756" s="203"/>
      <c r="AZ46756" s="115"/>
    </row>
    <row r="46757" spans="9:52" s="180" customFormat="1" x14ac:dyDescent="0.25">
      <c r="I46757" s="203"/>
      <c r="AZ46757" s="115"/>
    </row>
    <row r="46758" spans="9:52" s="180" customFormat="1" x14ac:dyDescent="0.25">
      <c r="I46758" s="203"/>
      <c r="AZ46758" s="115"/>
    </row>
    <row r="46759" spans="9:52" s="180" customFormat="1" x14ac:dyDescent="0.25">
      <c r="I46759" s="203"/>
      <c r="AZ46759" s="115"/>
    </row>
    <row r="46760" spans="9:52" s="180" customFormat="1" x14ac:dyDescent="0.25">
      <c r="I46760" s="203"/>
      <c r="AZ46760" s="115"/>
    </row>
    <row r="46761" spans="9:52" s="180" customFormat="1" x14ac:dyDescent="0.25">
      <c r="I46761" s="203"/>
      <c r="AZ46761" s="115"/>
    </row>
    <row r="46762" spans="9:52" s="180" customFormat="1" x14ac:dyDescent="0.25">
      <c r="I46762" s="203"/>
      <c r="AZ46762" s="115"/>
    </row>
    <row r="46763" spans="9:52" s="180" customFormat="1" x14ac:dyDescent="0.25">
      <c r="I46763" s="203"/>
      <c r="AZ46763" s="115"/>
    </row>
    <row r="46764" spans="9:52" s="180" customFormat="1" x14ac:dyDescent="0.25">
      <c r="I46764" s="203"/>
      <c r="AZ46764" s="115"/>
    </row>
    <row r="46765" spans="9:52" s="180" customFormat="1" x14ac:dyDescent="0.25">
      <c r="I46765" s="203"/>
      <c r="AZ46765" s="115"/>
    </row>
    <row r="46766" spans="9:52" s="180" customFormat="1" x14ac:dyDescent="0.25">
      <c r="I46766" s="203"/>
      <c r="AZ46766" s="115"/>
    </row>
    <row r="46767" spans="9:52" s="180" customFormat="1" x14ac:dyDescent="0.25">
      <c r="I46767" s="203"/>
      <c r="AZ46767" s="115"/>
    </row>
    <row r="46768" spans="9:52" s="180" customFormat="1" x14ac:dyDescent="0.25">
      <c r="I46768" s="203"/>
      <c r="AZ46768" s="115"/>
    </row>
    <row r="46769" spans="9:52" s="180" customFormat="1" x14ac:dyDescent="0.25">
      <c r="I46769" s="203"/>
      <c r="AZ46769" s="115"/>
    </row>
    <row r="46770" spans="9:52" s="180" customFormat="1" x14ac:dyDescent="0.25">
      <c r="I46770" s="203"/>
      <c r="AZ46770" s="115"/>
    </row>
    <row r="46771" spans="9:52" s="180" customFormat="1" x14ac:dyDescent="0.25">
      <c r="I46771" s="203"/>
      <c r="AZ46771" s="115"/>
    </row>
    <row r="46772" spans="9:52" s="180" customFormat="1" x14ac:dyDescent="0.25">
      <c r="I46772" s="203"/>
      <c r="AZ46772" s="115"/>
    </row>
    <row r="46773" spans="9:52" s="180" customFormat="1" x14ac:dyDescent="0.25">
      <c r="I46773" s="203"/>
      <c r="AZ46773" s="115"/>
    </row>
    <row r="46774" spans="9:52" s="180" customFormat="1" x14ac:dyDescent="0.25">
      <c r="I46774" s="203"/>
      <c r="AZ46774" s="115"/>
    </row>
    <row r="46775" spans="9:52" s="180" customFormat="1" x14ac:dyDescent="0.25">
      <c r="I46775" s="203"/>
      <c r="AZ46775" s="115"/>
    </row>
    <row r="46776" spans="9:52" s="180" customFormat="1" x14ac:dyDescent="0.25">
      <c r="I46776" s="203"/>
      <c r="AZ46776" s="115"/>
    </row>
    <row r="46777" spans="9:52" s="180" customFormat="1" x14ac:dyDescent="0.25">
      <c r="I46777" s="203"/>
      <c r="AZ46777" s="115"/>
    </row>
    <row r="46778" spans="9:52" s="180" customFormat="1" x14ac:dyDescent="0.25">
      <c r="I46778" s="203"/>
      <c r="AZ46778" s="115"/>
    </row>
    <row r="46779" spans="9:52" s="180" customFormat="1" x14ac:dyDescent="0.25">
      <c r="I46779" s="203"/>
      <c r="AZ46779" s="115"/>
    </row>
    <row r="46780" spans="9:52" s="180" customFormat="1" x14ac:dyDescent="0.25">
      <c r="I46780" s="203"/>
      <c r="AZ46780" s="115"/>
    </row>
    <row r="46781" spans="9:52" s="180" customFormat="1" x14ac:dyDescent="0.25">
      <c r="I46781" s="203"/>
      <c r="AZ46781" s="115"/>
    </row>
    <row r="46782" spans="9:52" s="180" customFormat="1" x14ac:dyDescent="0.25">
      <c r="I46782" s="203"/>
      <c r="AZ46782" s="115"/>
    </row>
    <row r="46783" spans="9:52" s="180" customFormat="1" x14ac:dyDescent="0.25">
      <c r="I46783" s="203"/>
      <c r="AZ46783" s="115"/>
    </row>
    <row r="46784" spans="9:52" s="180" customFormat="1" x14ac:dyDescent="0.25">
      <c r="I46784" s="203"/>
      <c r="AZ46784" s="115"/>
    </row>
    <row r="46785" spans="9:52" s="180" customFormat="1" x14ac:dyDescent="0.25">
      <c r="I46785" s="203"/>
      <c r="AZ46785" s="115"/>
    </row>
    <row r="46786" spans="9:52" s="180" customFormat="1" x14ac:dyDescent="0.25">
      <c r="I46786" s="203"/>
      <c r="AZ46786" s="115"/>
    </row>
    <row r="46787" spans="9:52" s="180" customFormat="1" x14ac:dyDescent="0.25">
      <c r="I46787" s="203"/>
      <c r="AZ46787" s="115"/>
    </row>
    <row r="46788" spans="9:52" s="180" customFormat="1" x14ac:dyDescent="0.25">
      <c r="I46788" s="203"/>
      <c r="AZ46788" s="115"/>
    </row>
    <row r="46789" spans="9:52" s="180" customFormat="1" x14ac:dyDescent="0.25">
      <c r="I46789" s="203"/>
      <c r="AZ46789" s="115"/>
    </row>
    <row r="46790" spans="9:52" s="180" customFormat="1" x14ac:dyDescent="0.25">
      <c r="I46790" s="203"/>
      <c r="AZ46790" s="115"/>
    </row>
    <row r="46791" spans="9:52" s="180" customFormat="1" x14ac:dyDescent="0.25">
      <c r="I46791" s="203"/>
      <c r="AZ46791" s="115"/>
    </row>
    <row r="46792" spans="9:52" s="180" customFormat="1" x14ac:dyDescent="0.25">
      <c r="I46792" s="203"/>
      <c r="AZ46792" s="115"/>
    </row>
    <row r="46793" spans="9:52" s="180" customFormat="1" x14ac:dyDescent="0.25">
      <c r="I46793" s="203"/>
      <c r="AZ46793" s="115"/>
    </row>
    <row r="46794" spans="9:52" s="180" customFormat="1" x14ac:dyDescent="0.25">
      <c r="I46794" s="203"/>
      <c r="AZ46794" s="115"/>
    </row>
    <row r="46795" spans="9:52" s="180" customFormat="1" x14ac:dyDescent="0.25">
      <c r="I46795" s="203"/>
      <c r="AZ46795" s="115"/>
    </row>
    <row r="46796" spans="9:52" s="180" customFormat="1" x14ac:dyDescent="0.25">
      <c r="I46796" s="203"/>
      <c r="AZ46796" s="115"/>
    </row>
    <row r="46797" spans="9:52" s="180" customFormat="1" x14ac:dyDescent="0.25">
      <c r="I46797" s="203"/>
      <c r="AZ46797" s="115"/>
    </row>
    <row r="46798" spans="9:52" s="180" customFormat="1" x14ac:dyDescent="0.25">
      <c r="I46798" s="203"/>
      <c r="AZ46798" s="115"/>
    </row>
    <row r="46799" spans="9:52" s="180" customFormat="1" x14ac:dyDescent="0.25">
      <c r="I46799" s="203"/>
      <c r="AZ46799" s="115"/>
    </row>
    <row r="46800" spans="9:52" s="180" customFormat="1" x14ac:dyDescent="0.25">
      <c r="I46800" s="203"/>
      <c r="AZ46800" s="115"/>
    </row>
    <row r="46801" spans="9:52" s="180" customFormat="1" x14ac:dyDescent="0.25">
      <c r="I46801" s="203"/>
      <c r="AZ46801" s="115"/>
    </row>
    <row r="46802" spans="9:52" s="180" customFormat="1" x14ac:dyDescent="0.25">
      <c r="I46802" s="203"/>
      <c r="AZ46802" s="115"/>
    </row>
    <row r="46803" spans="9:52" s="180" customFormat="1" x14ac:dyDescent="0.25">
      <c r="I46803" s="203"/>
      <c r="AZ46803" s="115"/>
    </row>
    <row r="46804" spans="9:52" s="180" customFormat="1" x14ac:dyDescent="0.25">
      <c r="I46804" s="203"/>
      <c r="AZ46804" s="115"/>
    </row>
    <row r="46805" spans="9:52" s="180" customFormat="1" x14ac:dyDescent="0.25">
      <c r="I46805" s="203"/>
      <c r="AZ46805" s="115"/>
    </row>
    <row r="46806" spans="9:52" s="180" customFormat="1" x14ac:dyDescent="0.25">
      <c r="I46806" s="203"/>
      <c r="AZ46806" s="115"/>
    </row>
    <row r="46807" spans="9:52" s="180" customFormat="1" x14ac:dyDescent="0.25">
      <c r="I46807" s="203"/>
      <c r="AZ46807" s="115"/>
    </row>
    <row r="46808" spans="9:52" s="180" customFormat="1" x14ac:dyDescent="0.25">
      <c r="I46808" s="203"/>
      <c r="AZ46808" s="115"/>
    </row>
    <row r="46809" spans="9:52" s="180" customFormat="1" x14ac:dyDescent="0.25">
      <c r="I46809" s="203"/>
      <c r="AZ46809" s="115"/>
    </row>
    <row r="46810" spans="9:52" s="180" customFormat="1" x14ac:dyDescent="0.25">
      <c r="I46810" s="203"/>
      <c r="AZ46810" s="115"/>
    </row>
    <row r="46811" spans="9:52" s="180" customFormat="1" x14ac:dyDescent="0.25">
      <c r="I46811" s="203"/>
      <c r="AZ46811" s="115"/>
    </row>
    <row r="46812" spans="9:52" s="180" customFormat="1" x14ac:dyDescent="0.25">
      <c r="I46812" s="203"/>
      <c r="AZ46812" s="115"/>
    </row>
    <row r="46813" spans="9:52" s="180" customFormat="1" x14ac:dyDescent="0.25">
      <c r="I46813" s="203"/>
      <c r="AZ46813" s="115"/>
    </row>
    <row r="46814" spans="9:52" s="180" customFormat="1" x14ac:dyDescent="0.25">
      <c r="I46814" s="203"/>
      <c r="AZ46814" s="115"/>
    </row>
    <row r="46815" spans="9:52" s="180" customFormat="1" x14ac:dyDescent="0.25">
      <c r="I46815" s="203"/>
      <c r="AZ46815" s="115"/>
    </row>
    <row r="46816" spans="9:52" s="180" customFormat="1" x14ac:dyDescent="0.25">
      <c r="I46816" s="203"/>
      <c r="AZ46816" s="115"/>
    </row>
    <row r="46817" spans="9:52" s="180" customFormat="1" x14ac:dyDescent="0.25">
      <c r="I46817" s="203"/>
      <c r="AZ46817" s="115"/>
    </row>
    <row r="46818" spans="9:52" s="180" customFormat="1" x14ac:dyDescent="0.25">
      <c r="I46818" s="203"/>
      <c r="AZ46818" s="115"/>
    </row>
    <row r="46819" spans="9:52" s="180" customFormat="1" x14ac:dyDescent="0.25">
      <c r="I46819" s="203"/>
      <c r="AZ46819" s="115"/>
    </row>
    <row r="46820" spans="9:52" s="180" customFormat="1" x14ac:dyDescent="0.25">
      <c r="I46820" s="203"/>
      <c r="AZ46820" s="115"/>
    </row>
    <row r="46821" spans="9:52" s="180" customFormat="1" x14ac:dyDescent="0.25">
      <c r="I46821" s="203"/>
      <c r="AZ46821" s="115"/>
    </row>
    <row r="46822" spans="9:52" s="180" customFormat="1" x14ac:dyDescent="0.25">
      <c r="I46822" s="203"/>
      <c r="AZ46822" s="115"/>
    </row>
    <row r="46823" spans="9:52" s="180" customFormat="1" x14ac:dyDescent="0.25">
      <c r="I46823" s="203"/>
      <c r="AZ46823" s="115"/>
    </row>
    <row r="46824" spans="9:52" s="180" customFormat="1" x14ac:dyDescent="0.25">
      <c r="I46824" s="203"/>
      <c r="AZ46824" s="115"/>
    </row>
    <row r="46825" spans="9:52" s="180" customFormat="1" x14ac:dyDescent="0.25">
      <c r="I46825" s="203"/>
      <c r="AZ46825" s="115"/>
    </row>
    <row r="46826" spans="9:52" s="180" customFormat="1" x14ac:dyDescent="0.25">
      <c r="I46826" s="203"/>
      <c r="AZ46826" s="115"/>
    </row>
    <row r="46827" spans="9:52" s="180" customFormat="1" x14ac:dyDescent="0.25">
      <c r="I46827" s="203"/>
      <c r="AZ46827" s="115"/>
    </row>
    <row r="46828" spans="9:52" s="180" customFormat="1" x14ac:dyDescent="0.25">
      <c r="I46828" s="203"/>
      <c r="AZ46828" s="115"/>
    </row>
    <row r="46829" spans="9:52" s="180" customFormat="1" x14ac:dyDescent="0.25">
      <c r="I46829" s="203"/>
      <c r="AZ46829" s="115"/>
    </row>
    <row r="46830" spans="9:52" s="180" customFormat="1" x14ac:dyDescent="0.25">
      <c r="I46830" s="203"/>
      <c r="AZ46830" s="115"/>
    </row>
    <row r="46831" spans="9:52" s="180" customFormat="1" x14ac:dyDescent="0.25">
      <c r="I46831" s="203"/>
      <c r="AZ46831" s="115"/>
    </row>
    <row r="46832" spans="9:52" s="180" customFormat="1" x14ac:dyDescent="0.25">
      <c r="I46832" s="203"/>
      <c r="AZ46832" s="115"/>
    </row>
    <row r="46833" spans="9:52" s="180" customFormat="1" x14ac:dyDescent="0.25">
      <c r="I46833" s="203"/>
      <c r="AZ46833" s="115"/>
    </row>
    <row r="46834" spans="9:52" s="180" customFormat="1" x14ac:dyDescent="0.25">
      <c r="I46834" s="203"/>
      <c r="AZ46834" s="115"/>
    </row>
    <row r="46835" spans="9:52" s="180" customFormat="1" x14ac:dyDescent="0.25">
      <c r="I46835" s="203"/>
      <c r="AZ46835" s="115"/>
    </row>
    <row r="46836" spans="9:52" s="180" customFormat="1" x14ac:dyDescent="0.25">
      <c r="I46836" s="203"/>
      <c r="AZ46836" s="115"/>
    </row>
    <row r="46837" spans="9:52" s="180" customFormat="1" x14ac:dyDescent="0.25">
      <c r="I46837" s="203"/>
      <c r="AZ46837" s="115"/>
    </row>
    <row r="46838" spans="9:52" s="180" customFormat="1" x14ac:dyDescent="0.25">
      <c r="I46838" s="203"/>
      <c r="AZ46838" s="115"/>
    </row>
    <row r="46839" spans="9:52" s="180" customFormat="1" x14ac:dyDescent="0.25">
      <c r="I46839" s="203"/>
      <c r="AZ46839" s="115"/>
    </row>
    <row r="46840" spans="9:52" s="180" customFormat="1" x14ac:dyDescent="0.25">
      <c r="I46840" s="203"/>
      <c r="AZ46840" s="115"/>
    </row>
    <row r="46841" spans="9:52" s="180" customFormat="1" x14ac:dyDescent="0.25">
      <c r="I46841" s="203"/>
      <c r="AZ46841" s="115"/>
    </row>
    <row r="46842" spans="9:52" s="180" customFormat="1" x14ac:dyDescent="0.25">
      <c r="I46842" s="203"/>
      <c r="AZ46842" s="115"/>
    </row>
    <row r="46843" spans="9:52" s="180" customFormat="1" x14ac:dyDescent="0.25">
      <c r="I46843" s="203"/>
      <c r="AZ46843" s="115"/>
    </row>
    <row r="46844" spans="9:52" s="180" customFormat="1" x14ac:dyDescent="0.25">
      <c r="I46844" s="203"/>
      <c r="AZ46844" s="115"/>
    </row>
    <row r="46845" spans="9:52" s="180" customFormat="1" x14ac:dyDescent="0.25">
      <c r="I46845" s="203"/>
      <c r="AZ46845" s="115"/>
    </row>
    <row r="46846" spans="9:52" s="180" customFormat="1" x14ac:dyDescent="0.25">
      <c r="I46846" s="203"/>
      <c r="AZ46846" s="115"/>
    </row>
    <row r="46847" spans="9:52" s="180" customFormat="1" x14ac:dyDescent="0.25">
      <c r="I46847" s="203"/>
      <c r="AZ46847" s="115"/>
    </row>
    <row r="46848" spans="9:52" s="180" customFormat="1" x14ac:dyDescent="0.25">
      <c r="I46848" s="203"/>
      <c r="AZ46848" s="115"/>
    </row>
    <row r="46849" spans="9:52" s="180" customFormat="1" x14ac:dyDescent="0.25">
      <c r="I46849" s="203"/>
      <c r="AZ46849" s="115"/>
    </row>
    <row r="46850" spans="9:52" s="180" customFormat="1" x14ac:dyDescent="0.25">
      <c r="I46850" s="203"/>
      <c r="AZ46850" s="115"/>
    </row>
    <row r="46851" spans="9:52" s="180" customFormat="1" x14ac:dyDescent="0.25">
      <c r="I46851" s="203"/>
      <c r="AZ46851" s="115"/>
    </row>
    <row r="46852" spans="9:52" s="180" customFormat="1" x14ac:dyDescent="0.25">
      <c r="I46852" s="203"/>
      <c r="AZ46852" s="115"/>
    </row>
    <row r="46853" spans="9:52" s="180" customFormat="1" x14ac:dyDescent="0.25">
      <c r="I46853" s="203"/>
      <c r="AZ46853" s="115"/>
    </row>
    <row r="46854" spans="9:52" s="180" customFormat="1" x14ac:dyDescent="0.25">
      <c r="I46854" s="203"/>
      <c r="AZ46854" s="115"/>
    </row>
    <row r="46855" spans="9:52" s="180" customFormat="1" x14ac:dyDescent="0.25">
      <c r="I46855" s="203"/>
      <c r="AZ46855" s="115"/>
    </row>
    <row r="46856" spans="9:52" s="180" customFormat="1" x14ac:dyDescent="0.25">
      <c r="I46856" s="203"/>
      <c r="AZ46856" s="115"/>
    </row>
    <row r="46857" spans="9:52" s="180" customFormat="1" x14ac:dyDescent="0.25">
      <c r="I46857" s="203"/>
      <c r="AZ46857" s="115"/>
    </row>
    <row r="46858" spans="9:52" s="180" customFormat="1" x14ac:dyDescent="0.25">
      <c r="I46858" s="203"/>
      <c r="AZ46858" s="115"/>
    </row>
    <row r="46859" spans="9:52" s="180" customFormat="1" x14ac:dyDescent="0.25">
      <c r="I46859" s="203"/>
      <c r="AZ46859" s="115"/>
    </row>
    <row r="46860" spans="9:52" s="180" customFormat="1" x14ac:dyDescent="0.25">
      <c r="I46860" s="203"/>
      <c r="AZ46860" s="115"/>
    </row>
    <row r="46861" spans="9:52" s="180" customFormat="1" x14ac:dyDescent="0.25">
      <c r="I46861" s="203"/>
      <c r="AZ46861" s="115"/>
    </row>
    <row r="46862" spans="9:52" s="180" customFormat="1" x14ac:dyDescent="0.25">
      <c r="I46862" s="203"/>
      <c r="AZ46862" s="115"/>
    </row>
    <row r="46863" spans="9:52" s="180" customFormat="1" x14ac:dyDescent="0.25">
      <c r="I46863" s="203"/>
      <c r="AZ46863" s="115"/>
    </row>
    <row r="46864" spans="9:52" s="180" customFormat="1" x14ac:dyDescent="0.25">
      <c r="I46864" s="203"/>
      <c r="AZ46864" s="115"/>
    </row>
    <row r="46865" spans="9:52" s="180" customFormat="1" x14ac:dyDescent="0.25">
      <c r="I46865" s="203"/>
      <c r="AZ46865" s="115"/>
    </row>
    <row r="46866" spans="9:52" s="180" customFormat="1" x14ac:dyDescent="0.25">
      <c r="I46866" s="203"/>
      <c r="AZ46866" s="115"/>
    </row>
    <row r="46867" spans="9:52" s="180" customFormat="1" x14ac:dyDescent="0.25">
      <c r="I46867" s="203"/>
      <c r="AZ46867" s="115"/>
    </row>
    <row r="46868" spans="9:52" s="180" customFormat="1" x14ac:dyDescent="0.25">
      <c r="I46868" s="203"/>
      <c r="AZ46868" s="115"/>
    </row>
    <row r="46869" spans="9:52" s="180" customFormat="1" x14ac:dyDescent="0.25">
      <c r="I46869" s="203"/>
      <c r="AZ46869" s="115"/>
    </row>
    <row r="46870" spans="9:52" s="180" customFormat="1" x14ac:dyDescent="0.25">
      <c r="I46870" s="203"/>
      <c r="AZ46870" s="115"/>
    </row>
    <row r="46871" spans="9:52" s="180" customFormat="1" x14ac:dyDescent="0.25">
      <c r="I46871" s="203"/>
      <c r="AZ46871" s="115"/>
    </row>
    <row r="46872" spans="9:52" s="180" customFormat="1" x14ac:dyDescent="0.25">
      <c r="I46872" s="203"/>
      <c r="AZ46872" s="115"/>
    </row>
    <row r="46873" spans="9:52" s="180" customFormat="1" x14ac:dyDescent="0.25">
      <c r="I46873" s="203"/>
      <c r="AZ46873" s="115"/>
    </row>
    <row r="46874" spans="9:52" s="180" customFormat="1" x14ac:dyDescent="0.25">
      <c r="I46874" s="203"/>
      <c r="AZ46874" s="115"/>
    </row>
    <row r="46875" spans="9:52" s="180" customFormat="1" x14ac:dyDescent="0.25">
      <c r="I46875" s="203"/>
      <c r="AZ46875" s="115"/>
    </row>
    <row r="46876" spans="9:52" s="180" customFormat="1" x14ac:dyDescent="0.25">
      <c r="I46876" s="203"/>
      <c r="AZ46876" s="115"/>
    </row>
    <row r="46877" spans="9:52" s="180" customFormat="1" x14ac:dyDescent="0.25">
      <c r="I46877" s="203"/>
      <c r="AZ46877" s="115"/>
    </row>
    <row r="46878" spans="9:52" s="180" customFormat="1" x14ac:dyDescent="0.25">
      <c r="I46878" s="203"/>
      <c r="AZ46878" s="115"/>
    </row>
    <row r="46879" spans="9:52" s="180" customFormat="1" x14ac:dyDescent="0.25">
      <c r="I46879" s="203"/>
      <c r="AZ46879" s="115"/>
    </row>
    <row r="46880" spans="9:52" s="180" customFormat="1" x14ac:dyDescent="0.25">
      <c r="I46880" s="203"/>
      <c r="AZ46880" s="115"/>
    </row>
    <row r="46881" spans="9:52" s="180" customFormat="1" x14ac:dyDescent="0.25">
      <c r="I46881" s="203"/>
      <c r="AZ46881" s="115"/>
    </row>
    <row r="46882" spans="9:52" s="180" customFormat="1" x14ac:dyDescent="0.25">
      <c r="I46882" s="203"/>
      <c r="AZ46882" s="115"/>
    </row>
    <row r="46883" spans="9:52" s="180" customFormat="1" x14ac:dyDescent="0.25">
      <c r="I46883" s="203"/>
      <c r="AZ46883" s="115"/>
    </row>
    <row r="46884" spans="9:52" s="180" customFormat="1" x14ac:dyDescent="0.25">
      <c r="I46884" s="203"/>
      <c r="AZ46884" s="115"/>
    </row>
    <row r="46885" spans="9:52" s="180" customFormat="1" x14ac:dyDescent="0.25">
      <c r="I46885" s="203"/>
      <c r="AZ46885" s="115"/>
    </row>
    <row r="46886" spans="9:52" s="180" customFormat="1" x14ac:dyDescent="0.25">
      <c r="I46886" s="203"/>
      <c r="AZ46886" s="115"/>
    </row>
    <row r="46887" spans="9:52" s="180" customFormat="1" x14ac:dyDescent="0.25">
      <c r="I46887" s="203"/>
      <c r="AZ46887" s="115"/>
    </row>
    <row r="46888" spans="9:52" s="180" customFormat="1" x14ac:dyDescent="0.25">
      <c r="I46888" s="203"/>
      <c r="AZ46888" s="115"/>
    </row>
    <row r="46889" spans="9:52" s="180" customFormat="1" x14ac:dyDescent="0.25">
      <c r="I46889" s="203"/>
      <c r="AZ46889" s="115"/>
    </row>
    <row r="46890" spans="9:52" s="180" customFormat="1" x14ac:dyDescent="0.25">
      <c r="I46890" s="203"/>
      <c r="AZ46890" s="115"/>
    </row>
    <row r="46891" spans="9:52" s="180" customFormat="1" x14ac:dyDescent="0.25">
      <c r="I46891" s="203"/>
      <c r="AZ46891" s="115"/>
    </row>
    <row r="46892" spans="9:52" s="180" customFormat="1" x14ac:dyDescent="0.25">
      <c r="I46892" s="203"/>
      <c r="AZ46892" s="115"/>
    </row>
    <row r="46893" spans="9:52" s="180" customFormat="1" x14ac:dyDescent="0.25">
      <c r="I46893" s="203"/>
      <c r="AZ46893" s="115"/>
    </row>
    <row r="46894" spans="9:52" s="180" customFormat="1" x14ac:dyDescent="0.25">
      <c r="I46894" s="203"/>
      <c r="AZ46894" s="115"/>
    </row>
    <row r="46895" spans="9:52" s="180" customFormat="1" x14ac:dyDescent="0.25">
      <c r="I46895" s="203"/>
      <c r="AZ46895" s="115"/>
    </row>
    <row r="46896" spans="9:52" s="180" customFormat="1" x14ac:dyDescent="0.25">
      <c r="I46896" s="203"/>
      <c r="AZ46896" s="115"/>
    </row>
    <row r="46897" spans="9:52" s="180" customFormat="1" x14ac:dyDescent="0.25">
      <c r="I46897" s="203"/>
      <c r="AZ46897" s="115"/>
    </row>
    <row r="46898" spans="9:52" s="180" customFormat="1" x14ac:dyDescent="0.25">
      <c r="I46898" s="203"/>
      <c r="AZ46898" s="115"/>
    </row>
    <row r="46899" spans="9:52" s="180" customFormat="1" x14ac:dyDescent="0.25">
      <c r="I46899" s="203"/>
      <c r="AZ46899" s="115"/>
    </row>
    <row r="46900" spans="9:52" s="180" customFormat="1" x14ac:dyDescent="0.25">
      <c r="I46900" s="203"/>
      <c r="AZ46900" s="115"/>
    </row>
    <row r="46901" spans="9:52" s="180" customFormat="1" x14ac:dyDescent="0.25">
      <c r="I46901" s="203"/>
      <c r="AZ46901" s="115"/>
    </row>
    <row r="46902" spans="9:52" s="180" customFormat="1" x14ac:dyDescent="0.25">
      <c r="I46902" s="203"/>
      <c r="AZ46902" s="115"/>
    </row>
    <row r="46903" spans="9:52" s="180" customFormat="1" x14ac:dyDescent="0.25">
      <c r="I46903" s="203"/>
      <c r="AZ46903" s="115"/>
    </row>
    <row r="46904" spans="9:52" s="180" customFormat="1" x14ac:dyDescent="0.25">
      <c r="I46904" s="203"/>
      <c r="AZ46904" s="115"/>
    </row>
    <row r="46905" spans="9:52" s="180" customFormat="1" x14ac:dyDescent="0.25">
      <c r="I46905" s="203"/>
      <c r="AZ46905" s="115"/>
    </row>
    <row r="46906" spans="9:52" s="180" customFormat="1" x14ac:dyDescent="0.25">
      <c r="I46906" s="203"/>
      <c r="AZ46906" s="115"/>
    </row>
    <row r="46907" spans="9:52" s="180" customFormat="1" x14ac:dyDescent="0.25">
      <c r="I46907" s="203"/>
      <c r="AZ46907" s="115"/>
    </row>
    <row r="46908" spans="9:52" s="180" customFormat="1" x14ac:dyDescent="0.25">
      <c r="I46908" s="203"/>
      <c r="AZ46908" s="115"/>
    </row>
    <row r="46909" spans="9:52" s="180" customFormat="1" x14ac:dyDescent="0.25">
      <c r="I46909" s="203"/>
      <c r="AZ46909" s="115"/>
    </row>
    <row r="46910" spans="9:52" s="180" customFormat="1" x14ac:dyDescent="0.25">
      <c r="I46910" s="203"/>
      <c r="AZ46910" s="115"/>
    </row>
    <row r="46911" spans="9:52" s="180" customFormat="1" x14ac:dyDescent="0.25">
      <c r="I46911" s="203"/>
      <c r="AZ46911" s="115"/>
    </row>
    <row r="46912" spans="9:52" s="180" customFormat="1" x14ac:dyDescent="0.25">
      <c r="I46912" s="203"/>
      <c r="AZ46912" s="115"/>
    </row>
    <row r="46913" spans="9:52" s="180" customFormat="1" x14ac:dyDescent="0.25">
      <c r="I46913" s="203"/>
      <c r="AZ46913" s="115"/>
    </row>
    <row r="46914" spans="9:52" s="180" customFormat="1" x14ac:dyDescent="0.25">
      <c r="I46914" s="203"/>
      <c r="AZ46914" s="115"/>
    </row>
    <row r="46915" spans="9:52" s="180" customFormat="1" x14ac:dyDescent="0.25">
      <c r="I46915" s="203"/>
      <c r="AZ46915" s="115"/>
    </row>
    <row r="46916" spans="9:52" s="180" customFormat="1" x14ac:dyDescent="0.25">
      <c r="I46916" s="203"/>
      <c r="AZ46916" s="115"/>
    </row>
    <row r="46917" spans="9:52" s="180" customFormat="1" x14ac:dyDescent="0.25">
      <c r="I46917" s="203"/>
      <c r="AZ46917" s="115"/>
    </row>
    <row r="46918" spans="9:52" s="180" customFormat="1" x14ac:dyDescent="0.25">
      <c r="I46918" s="203"/>
      <c r="AZ46918" s="115"/>
    </row>
    <row r="46919" spans="9:52" s="180" customFormat="1" x14ac:dyDescent="0.25">
      <c r="I46919" s="203"/>
      <c r="AZ46919" s="115"/>
    </row>
    <row r="46920" spans="9:52" s="180" customFormat="1" x14ac:dyDescent="0.25">
      <c r="I46920" s="203"/>
      <c r="AZ46920" s="115"/>
    </row>
    <row r="46921" spans="9:52" s="180" customFormat="1" x14ac:dyDescent="0.25">
      <c r="I46921" s="203"/>
      <c r="AZ46921" s="115"/>
    </row>
    <row r="46922" spans="9:52" s="180" customFormat="1" x14ac:dyDescent="0.25">
      <c r="I46922" s="203"/>
      <c r="AZ46922" s="115"/>
    </row>
    <row r="46923" spans="9:52" s="180" customFormat="1" x14ac:dyDescent="0.25">
      <c r="I46923" s="203"/>
      <c r="AZ46923" s="115"/>
    </row>
    <row r="46924" spans="9:52" s="180" customFormat="1" x14ac:dyDescent="0.25">
      <c r="I46924" s="203"/>
      <c r="AZ46924" s="115"/>
    </row>
    <row r="46925" spans="9:52" s="180" customFormat="1" x14ac:dyDescent="0.25">
      <c r="I46925" s="203"/>
      <c r="AZ46925" s="115"/>
    </row>
    <row r="46926" spans="9:52" s="180" customFormat="1" x14ac:dyDescent="0.25">
      <c r="I46926" s="203"/>
      <c r="AZ46926" s="115"/>
    </row>
    <row r="46927" spans="9:52" s="180" customFormat="1" x14ac:dyDescent="0.25">
      <c r="I46927" s="203"/>
      <c r="AZ46927" s="115"/>
    </row>
    <row r="46928" spans="9:52" s="180" customFormat="1" x14ac:dyDescent="0.25">
      <c r="I46928" s="203"/>
      <c r="AZ46928" s="115"/>
    </row>
    <row r="46929" spans="9:52" s="180" customFormat="1" x14ac:dyDescent="0.25">
      <c r="I46929" s="203"/>
      <c r="AZ46929" s="115"/>
    </row>
    <row r="46930" spans="9:52" s="180" customFormat="1" x14ac:dyDescent="0.25">
      <c r="I46930" s="203"/>
      <c r="AZ46930" s="115"/>
    </row>
    <row r="46931" spans="9:52" s="180" customFormat="1" x14ac:dyDescent="0.25">
      <c r="I46931" s="203"/>
      <c r="AZ46931" s="115"/>
    </row>
    <row r="46932" spans="9:52" s="180" customFormat="1" x14ac:dyDescent="0.25">
      <c r="I46932" s="203"/>
      <c r="AZ46932" s="115"/>
    </row>
    <row r="46933" spans="9:52" s="180" customFormat="1" x14ac:dyDescent="0.25">
      <c r="I46933" s="203"/>
      <c r="AZ46933" s="115"/>
    </row>
    <row r="46934" spans="9:52" s="180" customFormat="1" x14ac:dyDescent="0.25">
      <c r="I46934" s="203"/>
      <c r="AZ46934" s="115"/>
    </row>
    <row r="46935" spans="9:52" s="180" customFormat="1" x14ac:dyDescent="0.25">
      <c r="I46935" s="203"/>
      <c r="AZ46935" s="115"/>
    </row>
    <row r="46936" spans="9:52" s="180" customFormat="1" x14ac:dyDescent="0.25">
      <c r="I46936" s="203"/>
      <c r="AZ46936" s="115"/>
    </row>
    <row r="46937" spans="9:52" s="180" customFormat="1" x14ac:dyDescent="0.25">
      <c r="I46937" s="203"/>
      <c r="AZ46937" s="115"/>
    </row>
    <row r="46938" spans="9:52" s="180" customFormat="1" x14ac:dyDescent="0.25">
      <c r="I46938" s="203"/>
      <c r="AZ46938" s="115"/>
    </row>
    <row r="46939" spans="9:52" s="180" customFormat="1" x14ac:dyDescent="0.25">
      <c r="I46939" s="203"/>
      <c r="AZ46939" s="115"/>
    </row>
    <row r="46940" spans="9:52" s="180" customFormat="1" x14ac:dyDescent="0.25">
      <c r="I46940" s="203"/>
      <c r="AZ46940" s="115"/>
    </row>
    <row r="46941" spans="9:52" s="180" customFormat="1" x14ac:dyDescent="0.25">
      <c r="I46941" s="203"/>
      <c r="AZ46941" s="115"/>
    </row>
    <row r="46942" spans="9:52" s="180" customFormat="1" x14ac:dyDescent="0.25">
      <c r="I46942" s="203"/>
      <c r="AZ46942" s="115"/>
    </row>
    <row r="46943" spans="9:52" s="180" customFormat="1" x14ac:dyDescent="0.25">
      <c r="I46943" s="203"/>
      <c r="AZ46943" s="115"/>
    </row>
    <row r="46944" spans="9:52" s="180" customFormat="1" x14ac:dyDescent="0.25">
      <c r="I46944" s="203"/>
      <c r="AZ46944" s="115"/>
    </row>
    <row r="46945" spans="9:52" s="180" customFormat="1" x14ac:dyDescent="0.25">
      <c r="I46945" s="203"/>
      <c r="AZ46945" s="115"/>
    </row>
    <row r="46946" spans="9:52" s="180" customFormat="1" x14ac:dyDescent="0.25">
      <c r="I46946" s="203"/>
      <c r="AZ46946" s="115"/>
    </row>
    <row r="46947" spans="9:52" s="180" customFormat="1" x14ac:dyDescent="0.25">
      <c r="I46947" s="203"/>
      <c r="AZ46947" s="115"/>
    </row>
    <row r="46948" spans="9:52" s="180" customFormat="1" x14ac:dyDescent="0.25">
      <c r="I46948" s="203"/>
      <c r="AZ46948" s="115"/>
    </row>
    <row r="46949" spans="9:52" s="180" customFormat="1" x14ac:dyDescent="0.25">
      <c r="I46949" s="203"/>
      <c r="AZ46949" s="115"/>
    </row>
    <row r="46950" spans="9:52" s="180" customFormat="1" x14ac:dyDescent="0.25">
      <c r="I46950" s="203"/>
      <c r="AZ46950" s="115"/>
    </row>
    <row r="46951" spans="9:52" s="180" customFormat="1" x14ac:dyDescent="0.25">
      <c r="I46951" s="203"/>
      <c r="AZ46951" s="115"/>
    </row>
    <row r="46952" spans="9:52" s="180" customFormat="1" x14ac:dyDescent="0.25">
      <c r="I46952" s="203"/>
      <c r="AZ46952" s="115"/>
    </row>
    <row r="46953" spans="9:52" s="180" customFormat="1" x14ac:dyDescent="0.25">
      <c r="I46953" s="203"/>
      <c r="AZ46953" s="115"/>
    </row>
    <row r="46954" spans="9:52" s="180" customFormat="1" x14ac:dyDescent="0.25">
      <c r="I46954" s="203"/>
      <c r="AZ46954" s="115"/>
    </row>
    <row r="46955" spans="9:52" s="180" customFormat="1" x14ac:dyDescent="0.25">
      <c r="I46955" s="203"/>
      <c r="AZ46955" s="115"/>
    </row>
    <row r="46956" spans="9:52" s="180" customFormat="1" x14ac:dyDescent="0.25">
      <c r="I46956" s="203"/>
      <c r="AZ46956" s="115"/>
    </row>
    <row r="46957" spans="9:52" s="180" customFormat="1" x14ac:dyDescent="0.25">
      <c r="I46957" s="203"/>
      <c r="AZ46957" s="115"/>
    </row>
    <row r="46958" spans="9:52" s="180" customFormat="1" x14ac:dyDescent="0.25">
      <c r="I46958" s="203"/>
      <c r="AZ46958" s="115"/>
    </row>
    <row r="46959" spans="9:52" s="180" customFormat="1" x14ac:dyDescent="0.25">
      <c r="I46959" s="203"/>
      <c r="AZ46959" s="115"/>
    </row>
    <row r="46960" spans="9:52" s="180" customFormat="1" x14ac:dyDescent="0.25">
      <c r="I46960" s="203"/>
      <c r="AZ46960" s="115"/>
    </row>
    <row r="46961" spans="9:52" s="180" customFormat="1" x14ac:dyDescent="0.25">
      <c r="I46961" s="203"/>
      <c r="AZ46961" s="115"/>
    </row>
    <row r="46962" spans="9:52" s="180" customFormat="1" x14ac:dyDescent="0.25">
      <c r="I46962" s="203"/>
      <c r="AZ46962" s="115"/>
    </row>
    <row r="46963" spans="9:52" s="180" customFormat="1" x14ac:dyDescent="0.25">
      <c r="I46963" s="203"/>
      <c r="AZ46963" s="115"/>
    </row>
    <row r="46964" spans="9:52" s="180" customFormat="1" x14ac:dyDescent="0.25">
      <c r="I46964" s="203"/>
      <c r="AZ46964" s="115"/>
    </row>
    <row r="46965" spans="9:52" s="180" customFormat="1" x14ac:dyDescent="0.25">
      <c r="I46965" s="203"/>
      <c r="AZ46965" s="115"/>
    </row>
    <row r="46966" spans="9:52" s="180" customFormat="1" x14ac:dyDescent="0.25">
      <c r="I46966" s="203"/>
      <c r="AZ46966" s="115"/>
    </row>
    <row r="46967" spans="9:52" s="180" customFormat="1" x14ac:dyDescent="0.25">
      <c r="I46967" s="203"/>
      <c r="AZ46967" s="115"/>
    </row>
    <row r="46968" spans="9:52" s="180" customFormat="1" x14ac:dyDescent="0.25">
      <c r="I46968" s="203"/>
      <c r="AZ46968" s="115"/>
    </row>
    <row r="46969" spans="9:52" s="180" customFormat="1" x14ac:dyDescent="0.25">
      <c r="I46969" s="203"/>
      <c r="AZ46969" s="115"/>
    </row>
    <row r="46970" spans="9:52" s="180" customFormat="1" x14ac:dyDescent="0.25">
      <c r="I46970" s="203"/>
      <c r="AZ46970" s="115"/>
    </row>
    <row r="46971" spans="9:52" s="180" customFormat="1" x14ac:dyDescent="0.25">
      <c r="I46971" s="203"/>
      <c r="AZ46971" s="115"/>
    </row>
    <row r="46972" spans="9:52" s="180" customFormat="1" x14ac:dyDescent="0.25">
      <c r="I46972" s="203"/>
      <c r="AZ46972" s="115"/>
    </row>
    <row r="46973" spans="9:52" s="180" customFormat="1" x14ac:dyDescent="0.25">
      <c r="I46973" s="203"/>
      <c r="AZ46973" s="115"/>
    </row>
    <row r="46974" spans="9:52" s="180" customFormat="1" x14ac:dyDescent="0.25">
      <c r="I46974" s="203"/>
      <c r="AZ46974" s="115"/>
    </row>
    <row r="46975" spans="9:52" s="180" customFormat="1" x14ac:dyDescent="0.25">
      <c r="I46975" s="203"/>
      <c r="AZ46975" s="115"/>
    </row>
    <row r="46976" spans="9:52" s="180" customFormat="1" x14ac:dyDescent="0.25">
      <c r="I46976" s="203"/>
      <c r="AZ46976" s="115"/>
    </row>
    <row r="46977" spans="9:52" s="180" customFormat="1" x14ac:dyDescent="0.25">
      <c r="I46977" s="203"/>
      <c r="AZ46977" s="115"/>
    </row>
    <row r="46978" spans="9:52" s="180" customFormat="1" x14ac:dyDescent="0.25">
      <c r="I46978" s="203"/>
      <c r="AZ46978" s="115"/>
    </row>
    <row r="46979" spans="9:52" s="180" customFormat="1" x14ac:dyDescent="0.25">
      <c r="I46979" s="203"/>
      <c r="AZ46979" s="115"/>
    </row>
    <row r="46980" spans="9:52" s="180" customFormat="1" x14ac:dyDescent="0.25">
      <c r="I46980" s="203"/>
      <c r="AZ46980" s="115"/>
    </row>
    <row r="46981" spans="9:52" s="180" customFormat="1" x14ac:dyDescent="0.25">
      <c r="I46981" s="203"/>
      <c r="AZ46981" s="115"/>
    </row>
    <row r="46982" spans="9:52" s="180" customFormat="1" x14ac:dyDescent="0.25">
      <c r="I46982" s="203"/>
      <c r="AZ46982" s="115"/>
    </row>
    <row r="46983" spans="9:52" s="180" customFormat="1" x14ac:dyDescent="0.25">
      <c r="I46983" s="203"/>
      <c r="AZ46983" s="115"/>
    </row>
    <row r="46984" spans="9:52" s="180" customFormat="1" x14ac:dyDescent="0.25">
      <c r="I46984" s="203"/>
      <c r="AZ46984" s="115"/>
    </row>
    <row r="46985" spans="9:52" s="180" customFormat="1" x14ac:dyDescent="0.25">
      <c r="I46985" s="203"/>
      <c r="AZ46985" s="115"/>
    </row>
    <row r="46986" spans="9:52" s="180" customFormat="1" x14ac:dyDescent="0.25">
      <c r="I46986" s="203"/>
      <c r="AZ46986" s="115"/>
    </row>
    <row r="46987" spans="9:52" s="180" customFormat="1" x14ac:dyDescent="0.25">
      <c r="I46987" s="203"/>
      <c r="AZ46987" s="115"/>
    </row>
    <row r="46988" spans="9:52" s="180" customFormat="1" x14ac:dyDescent="0.25">
      <c r="I46988" s="203"/>
      <c r="AZ46988" s="115"/>
    </row>
    <row r="46989" spans="9:52" s="180" customFormat="1" x14ac:dyDescent="0.25">
      <c r="I46989" s="203"/>
      <c r="AZ46989" s="115"/>
    </row>
    <row r="46990" spans="9:52" s="180" customFormat="1" x14ac:dyDescent="0.25">
      <c r="I46990" s="203"/>
      <c r="AZ46990" s="115"/>
    </row>
    <row r="46991" spans="9:52" s="180" customFormat="1" x14ac:dyDescent="0.25">
      <c r="I46991" s="203"/>
      <c r="AZ46991" s="115"/>
    </row>
    <row r="46992" spans="9:52" s="180" customFormat="1" x14ac:dyDescent="0.25">
      <c r="I46992" s="203"/>
      <c r="AZ46992" s="115"/>
    </row>
    <row r="46993" spans="9:52" s="180" customFormat="1" x14ac:dyDescent="0.25">
      <c r="I46993" s="203"/>
      <c r="AZ46993" s="115"/>
    </row>
    <row r="46994" spans="9:52" s="180" customFormat="1" x14ac:dyDescent="0.25">
      <c r="I46994" s="203"/>
      <c r="AZ46994" s="115"/>
    </row>
    <row r="46995" spans="9:52" s="180" customFormat="1" x14ac:dyDescent="0.25">
      <c r="I46995" s="203"/>
      <c r="AZ46995" s="115"/>
    </row>
    <row r="46996" spans="9:52" s="180" customFormat="1" x14ac:dyDescent="0.25">
      <c r="I46996" s="203"/>
      <c r="AZ46996" s="115"/>
    </row>
    <row r="46997" spans="9:52" s="180" customFormat="1" x14ac:dyDescent="0.25">
      <c r="I46997" s="203"/>
      <c r="AZ46997" s="115"/>
    </row>
    <row r="46998" spans="9:52" s="180" customFormat="1" x14ac:dyDescent="0.25">
      <c r="I46998" s="203"/>
      <c r="AZ46998" s="115"/>
    </row>
    <row r="46999" spans="9:52" s="180" customFormat="1" x14ac:dyDescent="0.25">
      <c r="I46999" s="203"/>
      <c r="AZ46999" s="115"/>
    </row>
    <row r="47000" spans="9:52" s="180" customFormat="1" x14ac:dyDescent="0.25">
      <c r="I47000" s="203"/>
      <c r="AZ47000" s="115"/>
    </row>
    <row r="47001" spans="9:52" s="180" customFormat="1" x14ac:dyDescent="0.25">
      <c r="I47001" s="203"/>
      <c r="AZ47001" s="115"/>
    </row>
    <row r="47002" spans="9:52" s="180" customFormat="1" x14ac:dyDescent="0.25">
      <c r="I47002" s="203"/>
      <c r="AZ47002" s="115"/>
    </row>
    <row r="47003" spans="9:52" s="180" customFormat="1" x14ac:dyDescent="0.25">
      <c r="I47003" s="203"/>
      <c r="AZ47003" s="115"/>
    </row>
    <row r="47004" spans="9:52" s="180" customFormat="1" x14ac:dyDescent="0.25">
      <c r="I47004" s="203"/>
      <c r="AZ47004" s="115"/>
    </row>
    <row r="47005" spans="9:52" s="180" customFormat="1" x14ac:dyDescent="0.25">
      <c r="I47005" s="203"/>
      <c r="AZ47005" s="115"/>
    </row>
    <row r="47006" spans="9:52" s="180" customFormat="1" x14ac:dyDescent="0.25">
      <c r="I47006" s="203"/>
      <c r="AZ47006" s="115"/>
    </row>
    <row r="47007" spans="9:52" s="180" customFormat="1" x14ac:dyDescent="0.25">
      <c r="I47007" s="203"/>
      <c r="AZ47007" s="115"/>
    </row>
    <row r="47008" spans="9:52" s="180" customFormat="1" x14ac:dyDescent="0.25">
      <c r="I47008" s="203"/>
      <c r="AZ47008" s="115"/>
    </row>
    <row r="47009" spans="9:52" s="180" customFormat="1" x14ac:dyDescent="0.25">
      <c r="I47009" s="203"/>
      <c r="AZ47009" s="115"/>
    </row>
    <row r="47010" spans="9:52" s="180" customFormat="1" x14ac:dyDescent="0.25">
      <c r="I47010" s="203"/>
      <c r="AZ47010" s="115"/>
    </row>
    <row r="47011" spans="9:52" s="180" customFormat="1" x14ac:dyDescent="0.25">
      <c r="I47011" s="203"/>
      <c r="AZ47011" s="115"/>
    </row>
    <row r="47012" spans="9:52" s="180" customFormat="1" x14ac:dyDescent="0.25">
      <c r="I47012" s="203"/>
      <c r="AZ47012" s="115"/>
    </row>
    <row r="47013" spans="9:52" s="180" customFormat="1" x14ac:dyDescent="0.25">
      <c r="I47013" s="203"/>
      <c r="AZ47013" s="115"/>
    </row>
    <row r="47014" spans="9:52" s="180" customFormat="1" x14ac:dyDescent="0.25">
      <c r="I47014" s="203"/>
      <c r="AZ47014" s="115"/>
    </row>
    <row r="47015" spans="9:52" s="180" customFormat="1" x14ac:dyDescent="0.25">
      <c r="I47015" s="203"/>
      <c r="AZ47015" s="115"/>
    </row>
    <row r="47016" spans="9:52" s="180" customFormat="1" x14ac:dyDescent="0.25">
      <c r="I47016" s="203"/>
      <c r="AZ47016" s="115"/>
    </row>
    <row r="47017" spans="9:52" s="180" customFormat="1" x14ac:dyDescent="0.25">
      <c r="I47017" s="203"/>
      <c r="AZ47017" s="115"/>
    </row>
    <row r="47018" spans="9:52" s="180" customFormat="1" x14ac:dyDescent="0.25">
      <c r="I47018" s="203"/>
      <c r="AZ47018" s="115"/>
    </row>
    <row r="47019" spans="9:52" s="180" customFormat="1" x14ac:dyDescent="0.25">
      <c r="I47019" s="203"/>
      <c r="AZ47019" s="115"/>
    </row>
    <row r="47020" spans="9:52" s="180" customFormat="1" x14ac:dyDescent="0.25">
      <c r="I47020" s="203"/>
      <c r="AZ47020" s="115"/>
    </row>
    <row r="47021" spans="9:52" s="180" customFormat="1" x14ac:dyDescent="0.25">
      <c r="I47021" s="203"/>
      <c r="AZ47021" s="115"/>
    </row>
    <row r="47022" spans="9:52" s="180" customFormat="1" x14ac:dyDescent="0.25">
      <c r="I47022" s="203"/>
      <c r="AZ47022" s="115"/>
    </row>
    <row r="47023" spans="9:52" s="180" customFormat="1" x14ac:dyDescent="0.25">
      <c r="I47023" s="203"/>
      <c r="AZ47023" s="115"/>
    </row>
    <row r="47024" spans="9:52" s="180" customFormat="1" x14ac:dyDescent="0.25">
      <c r="I47024" s="203"/>
      <c r="AZ47024" s="115"/>
    </row>
    <row r="47025" spans="9:52" s="180" customFormat="1" x14ac:dyDescent="0.25">
      <c r="I47025" s="203"/>
      <c r="AZ47025" s="115"/>
    </row>
    <row r="47026" spans="9:52" s="180" customFormat="1" x14ac:dyDescent="0.25">
      <c r="I47026" s="203"/>
      <c r="AZ47026" s="115"/>
    </row>
    <row r="47027" spans="9:52" s="180" customFormat="1" x14ac:dyDescent="0.25">
      <c r="I47027" s="203"/>
      <c r="AZ47027" s="115"/>
    </row>
    <row r="47028" spans="9:52" s="180" customFormat="1" x14ac:dyDescent="0.25">
      <c r="I47028" s="203"/>
      <c r="AZ47028" s="115"/>
    </row>
    <row r="47029" spans="9:52" s="180" customFormat="1" x14ac:dyDescent="0.25">
      <c r="I47029" s="203"/>
      <c r="AZ47029" s="115"/>
    </row>
    <row r="47030" spans="9:52" s="180" customFormat="1" x14ac:dyDescent="0.25">
      <c r="I47030" s="203"/>
      <c r="AZ47030" s="115"/>
    </row>
    <row r="47031" spans="9:52" s="180" customFormat="1" x14ac:dyDescent="0.25">
      <c r="I47031" s="203"/>
      <c r="AZ47031" s="115"/>
    </row>
    <row r="47032" spans="9:52" s="180" customFormat="1" x14ac:dyDescent="0.25">
      <c r="I47032" s="203"/>
      <c r="AZ47032" s="115"/>
    </row>
    <row r="47033" spans="9:52" s="180" customFormat="1" x14ac:dyDescent="0.25">
      <c r="I47033" s="203"/>
      <c r="AZ47033" s="115"/>
    </row>
    <row r="47034" spans="9:52" s="180" customFormat="1" x14ac:dyDescent="0.25">
      <c r="I47034" s="203"/>
      <c r="AZ47034" s="115"/>
    </row>
    <row r="47035" spans="9:52" s="180" customFormat="1" x14ac:dyDescent="0.25">
      <c r="I47035" s="203"/>
      <c r="AZ47035" s="115"/>
    </row>
    <row r="47036" spans="9:52" s="180" customFormat="1" x14ac:dyDescent="0.25">
      <c r="I47036" s="203"/>
      <c r="AZ47036" s="115"/>
    </row>
    <row r="47037" spans="9:52" s="180" customFormat="1" x14ac:dyDescent="0.25">
      <c r="I47037" s="203"/>
      <c r="AZ47037" s="115"/>
    </row>
    <row r="47038" spans="9:52" s="180" customFormat="1" x14ac:dyDescent="0.25">
      <c r="I47038" s="203"/>
      <c r="AZ47038" s="115"/>
    </row>
    <row r="47039" spans="9:52" s="180" customFormat="1" x14ac:dyDescent="0.25">
      <c r="I47039" s="203"/>
      <c r="AZ47039" s="115"/>
    </row>
    <row r="47040" spans="9:52" s="180" customFormat="1" x14ac:dyDescent="0.25">
      <c r="I47040" s="203"/>
      <c r="AZ47040" s="115"/>
    </row>
    <row r="47041" spans="9:52" s="180" customFormat="1" x14ac:dyDescent="0.25">
      <c r="I47041" s="203"/>
      <c r="AZ47041" s="115"/>
    </row>
    <row r="47042" spans="9:52" s="180" customFormat="1" x14ac:dyDescent="0.25">
      <c r="I47042" s="203"/>
      <c r="AZ47042" s="115"/>
    </row>
    <row r="47043" spans="9:52" s="180" customFormat="1" x14ac:dyDescent="0.25">
      <c r="I47043" s="203"/>
      <c r="AZ47043" s="115"/>
    </row>
    <row r="47044" spans="9:52" s="180" customFormat="1" x14ac:dyDescent="0.25">
      <c r="I47044" s="203"/>
      <c r="AZ47044" s="115"/>
    </row>
    <row r="47045" spans="9:52" s="180" customFormat="1" x14ac:dyDescent="0.25">
      <c r="I47045" s="203"/>
      <c r="AZ47045" s="115"/>
    </row>
    <row r="47046" spans="9:52" s="180" customFormat="1" x14ac:dyDescent="0.25">
      <c r="I47046" s="203"/>
      <c r="AZ47046" s="115"/>
    </row>
    <row r="47047" spans="9:52" s="180" customFormat="1" x14ac:dyDescent="0.25">
      <c r="I47047" s="203"/>
      <c r="AZ47047" s="115"/>
    </row>
    <row r="47048" spans="9:52" s="180" customFormat="1" x14ac:dyDescent="0.25">
      <c r="I47048" s="203"/>
      <c r="AZ47048" s="115"/>
    </row>
    <row r="47049" spans="9:52" s="180" customFormat="1" x14ac:dyDescent="0.25">
      <c r="I47049" s="203"/>
      <c r="AZ47049" s="115"/>
    </row>
    <row r="47050" spans="9:52" s="180" customFormat="1" x14ac:dyDescent="0.25">
      <c r="I47050" s="203"/>
      <c r="AZ47050" s="115"/>
    </row>
    <row r="47051" spans="9:52" s="180" customFormat="1" x14ac:dyDescent="0.25">
      <c r="I47051" s="203"/>
      <c r="AZ47051" s="115"/>
    </row>
    <row r="47052" spans="9:52" s="180" customFormat="1" x14ac:dyDescent="0.25">
      <c r="I47052" s="203"/>
      <c r="AZ47052" s="115"/>
    </row>
    <row r="47053" spans="9:52" s="180" customFormat="1" x14ac:dyDescent="0.25">
      <c r="I47053" s="203"/>
      <c r="AZ47053" s="115"/>
    </row>
    <row r="47054" spans="9:52" s="180" customFormat="1" x14ac:dyDescent="0.25">
      <c r="I47054" s="203"/>
      <c r="AZ47054" s="115"/>
    </row>
    <row r="47055" spans="9:52" s="180" customFormat="1" x14ac:dyDescent="0.25">
      <c r="I47055" s="203"/>
      <c r="AZ47055" s="115"/>
    </row>
    <row r="47056" spans="9:52" s="180" customFormat="1" x14ac:dyDescent="0.25">
      <c r="I47056" s="203"/>
      <c r="AZ47056" s="115"/>
    </row>
    <row r="47057" spans="9:52" s="180" customFormat="1" x14ac:dyDescent="0.25">
      <c r="I47057" s="203"/>
      <c r="AZ47057" s="115"/>
    </row>
    <row r="47058" spans="9:52" s="180" customFormat="1" x14ac:dyDescent="0.25">
      <c r="I47058" s="203"/>
      <c r="AZ47058" s="115"/>
    </row>
    <row r="47059" spans="9:52" s="180" customFormat="1" x14ac:dyDescent="0.25">
      <c r="I47059" s="203"/>
      <c r="AZ47059" s="115"/>
    </row>
    <row r="47060" spans="9:52" s="180" customFormat="1" x14ac:dyDescent="0.25">
      <c r="I47060" s="203"/>
      <c r="AZ47060" s="115"/>
    </row>
    <row r="47061" spans="9:52" s="180" customFormat="1" x14ac:dyDescent="0.25">
      <c r="I47061" s="203"/>
      <c r="AZ47061" s="115"/>
    </row>
    <row r="47062" spans="9:52" s="180" customFormat="1" x14ac:dyDescent="0.25">
      <c r="I47062" s="203"/>
      <c r="AZ47062" s="115"/>
    </row>
    <row r="47063" spans="9:52" s="180" customFormat="1" x14ac:dyDescent="0.25">
      <c r="I47063" s="203"/>
      <c r="AZ47063" s="115"/>
    </row>
    <row r="47064" spans="9:52" s="180" customFormat="1" x14ac:dyDescent="0.25">
      <c r="I47064" s="203"/>
      <c r="AZ47064" s="115"/>
    </row>
    <row r="47065" spans="9:52" s="180" customFormat="1" x14ac:dyDescent="0.25">
      <c r="I47065" s="203"/>
      <c r="AZ47065" s="115"/>
    </row>
    <row r="47066" spans="9:52" s="180" customFormat="1" x14ac:dyDescent="0.25">
      <c r="I47066" s="203"/>
      <c r="AZ47066" s="115"/>
    </row>
    <row r="47067" spans="9:52" s="180" customFormat="1" x14ac:dyDescent="0.25">
      <c r="I47067" s="203"/>
      <c r="AZ47067" s="115"/>
    </row>
    <row r="47068" spans="9:52" s="180" customFormat="1" x14ac:dyDescent="0.25">
      <c r="I47068" s="203"/>
      <c r="AZ47068" s="115"/>
    </row>
    <row r="47069" spans="9:52" s="180" customFormat="1" x14ac:dyDescent="0.25">
      <c r="I47069" s="203"/>
      <c r="AZ47069" s="115"/>
    </row>
    <row r="47070" spans="9:52" s="180" customFormat="1" x14ac:dyDescent="0.25">
      <c r="I47070" s="203"/>
      <c r="AZ47070" s="115"/>
    </row>
    <row r="47071" spans="9:52" s="180" customFormat="1" x14ac:dyDescent="0.25">
      <c r="I47071" s="203"/>
      <c r="AZ47071" s="115"/>
    </row>
    <row r="47072" spans="9:52" s="180" customFormat="1" x14ac:dyDescent="0.25">
      <c r="I47072" s="203"/>
      <c r="AZ47072" s="115"/>
    </row>
    <row r="47073" spans="9:52" s="180" customFormat="1" x14ac:dyDescent="0.25">
      <c r="I47073" s="203"/>
      <c r="AZ47073" s="115"/>
    </row>
    <row r="47074" spans="9:52" s="180" customFormat="1" x14ac:dyDescent="0.25">
      <c r="I47074" s="203"/>
      <c r="AZ47074" s="115"/>
    </row>
    <row r="47075" spans="9:52" s="180" customFormat="1" x14ac:dyDescent="0.25">
      <c r="I47075" s="203"/>
      <c r="AZ47075" s="115"/>
    </row>
    <row r="47076" spans="9:52" s="180" customFormat="1" x14ac:dyDescent="0.25">
      <c r="I47076" s="203"/>
      <c r="AZ47076" s="115"/>
    </row>
    <row r="47077" spans="9:52" s="180" customFormat="1" x14ac:dyDescent="0.25">
      <c r="I47077" s="203"/>
      <c r="AZ47077" s="115"/>
    </row>
    <row r="47078" spans="9:52" s="180" customFormat="1" x14ac:dyDescent="0.25">
      <c r="I47078" s="203"/>
      <c r="AZ47078" s="115"/>
    </row>
    <row r="47079" spans="9:52" s="180" customFormat="1" x14ac:dyDescent="0.25">
      <c r="I47079" s="203"/>
      <c r="AZ47079" s="115"/>
    </row>
    <row r="47080" spans="9:52" s="180" customFormat="1" x14ac:dyDescent="0.25">
      <c r="I47080" s="203"/>
      <c r="AZ47080" s="115"/>
    </row>
    <row r="47081" spans="9:52" s="180" customFormat="1" x14ac:dyDescent="0.25">
      <c r="I47081" s="203"/>
      <c r="AZ47081" s="115"/>
    </row>
    <row r="47082" spans="9:52" s="180" customFormat="1" x14ac:dyDescent="0.25">
      <c r="I47082" s="203"/>
      <c r="AZ47082" s="115"/>
    </row>
    <row r="47083" spans="9:52" s="180" customFormat="1" x14ac:dyDescent="0.25">
      <c r="I47083" s="203"/>
      <c r="AZ47083" s="115"/>
    </row>
    <row r="47084" spans="9:52" s="180" customFormat="1" x14ac:dyDescent="0.25">
      <c r="I47084" s="203"/>
      <c r="AZ47084" s="115"/>
    </row>
    <row r="47085" spans="9:52" s="180" customFormat="1" x14ac:dyDescent="0.25">
      <c r="I47085" s="203"/>
      <c r="AZ47085" s="115"/>
    </row>
    <row r="47086" spans="9:52" s="180" customFormat="1" x14ac:dyDescent="0.25">
      <c r="I47086" s="203"/>
      <c r="AZ47086" s="115"/>
    </row>
    <row r="47087" spans="9:52" s="180" customFormat="1" x14ac:dyDescent="0.25">
      <c r="I47087" s="203"/>
      <c r="AZ47087" s="115"/>
    </row>
    <row r="47088" spans="9:52" s="180" customFormat="1" x14ac:dyDescent="0.25">
      <c r="I47088" s="203"/>
      <c r="AZ47088" s="115"/>
    </row>
    <row r="47089" spans="9:52" s="180" customFormat="1" x14ac:dyDescent="0.25">
      <c r="I47089" s="203"/>
      <c r="AZ47089" s="115"/>
    </row>
    <row r="47090" spans="9:52" s="180" customFormat="1" x14ac:dyDescent="0.25">
      <c r="I47090" s="203"/>
      <c r="AZ47090" s="115"/>
    </row>
    <row r="47091" spans="9:52" s="180" customFormat="1" x14ac:dyDescent="0.25">
      <c r="I47091" s="203"/>
      <c r="AZ47091" s="115"/>
    </row>
    <row r="47092" spans="9:52" s="180" customFormat="1" x14ac:dyDescent="0.25">
      <c r="I47092" s="203"/>
      <c r="AZ47092" s="115"/>
    </row>
    <row r="47093" spans="9:52" s="180" customFormat="1" x14ac:dyDescent="0.25">
      <c r="I47093" s="203"/>
      <c r="AZ47093" s="115"/>
    </row>
    <row r="47094" spans="9:52" s="180" customFormat="1" x14ac:dyDescent="0.25">
      <c r="I47094" s="203"/>
      <c r="AZ47094" s="115"/>
    </row>
    <row r="47095" spans="9:52" s="180" customFormat="1" x14ac:dyDescent="0.25">
      <c r="I47095" s="203"/>
      <c r="AZ47095" s="115"/>
    </row>
    <row r="47096" spans="9:52" s="180" customFormat="1" x14ac:dyDescent="0.25">
      <c r="I47096" s="203"/>
      <c r="AZ47096" s="115"/>
    </row>
    <row r="47097" spans="9:52" s="180" customFormat="1" x14ac:dyDescent="0.25">
      <c r="I47097" s="203"/>
      <c r="AZ47097" s="115"/>
    </row>
    <row r="47098" spans="9:52" s="180" customFormat="1" x14ac:dyDescent="0.25">
      <c r="I47098" s="203"/>
      <c r="AZ47098" s="115"/>
    </row>
    <row r="47099" spans="9:52" s="180" customFormat="1" x14ac:dyDescent="0.25">
      <c r="I47099" s="203"/>
      <c r="AZ47099" s="115"/>
    </row>
    <row r="47100" spans="9:52" s="180" customFormat="1" x14ac:dyDescent="0.25">
      <c r="I47100" s="203"/>
      <c r="AZ47100" s="115"/>
    </row>
    <row r="47101" spans="9:52" s="180" customFormat="1" x14ac:dyDescent="0.25">
      <c r="I47101" s="203"/>
      <c r="AZ47101" s="115"/>
    </row>
    <row r="47102" spans="9:52" s="180" customFormat="1" x14ac:dyDescent="0.25">
      <c r="I47102" s="203"/>
      <c r="AZ47102" s="115"/>
    </row>
    <row r="47103" spans="9:52" s="180" customFormat="1" x14ac:dyDescent="0.25">
      <c r="I47103" s="203"/>
      <c r="AZ47103" s="115"/>
    </row>
    <row r="47104" spans="9:52" s="180" customFormat="1" x14ac:dyDescent="0.25">
      <c r="I47104" s="203"/>
      <c r="AZ47104" s="115"/>
    </row>
    <row r="47105" spans="9:52" s="180" customFormat="1" x14ac:dyDescent="0.25">
      <c r="I47105" s="203"/>
      <c r="AZ47105" s="115"/>
    </row>
    <row r="47106" spans="9:52" s="180" customFormat="1" x14ac:dyDescent="0.25">
      <c r="I47106" s="203"/>
      <c r="AZ47106" s="115"/>
    </row>
    <row r="47107" spans="9:52" s="180" customFormat="1" x14ac:dyDescent="0.25">
      <c r="I47107" s="203"/>
      <c r="AZ47107" s="115"/>
    </row>
    <row r="47108" spans="9:52" s="180" customFormat="1" x14ac:dyDescent="0.25">
      <c r="I47108" s="203"/>
      <c r="AZ47108" s="115"/>
    </row>
    <row r="47109" spans="9:52" s="180" customFormat="1" x14ac:dyDescent="0.25">
      <c r="I47109" s="203"/>
      <c r="AZ47109" s="115"/>
    </row>
    <row r="47110" spans="9:52" s="180" customFormat="1" x14ac:dyDescent="0.25">
      <c r="I47110" s="203"/>
      <c r="AZ47110" s="115"/>
    </row>
    <row r="47111" spans="9:52" s="180" customFormat="1" x14ac:dyDescent="0.25">
      <c r="I47111" s="203"/>
      <c r="AZ47111" s="115"/>
    </row>
    <row r="47112" spans="9:52" s="180" customFormat="1" x14ac:dyDescent="0.25">
      <c r="I47112" s="203"/>
      <c r="AZ47112" s="115"/>
    </row>
    <row r="47113" spans="9:52" s="180" customFormat="1" x14ac:dyDescent="0.25">
      <c r="I47113" s="203"/>
      <c r="AZ47113" s="115"/>
    </row>
    <row r="47114" spans="9:52" s="180" customFormat="1" x14ac:dyDescent="0.25">
      <c r="I47114" s="203"/>
      <c r="AZ47114" s="115"/>
    </row>
    <row r="47115" spans="9:52" s="180" customFormat="1" x14ac:dyDescent="0.25">
      <c r="I47115" s="203"/>
      <c r="AZ47115" s="115"/>
    </row>
    <row r="47116" spans="9:52" s="180" customFormat="1" x14ac:dyDescent="0.25">
      <c r="I47116" s="203"/>
      <c r="AZ47116" s="115"/>
    </row>
    <row r="47117" spans="9:52" s="180" customFormat="1" x14ac:dyDescent="0.25">
      <c r="I47117" s="203"/>
      <c r="AZ47117" s="115"/>
    </row>
    <row r="47118" spans="9:52" s="180" customFormat="1" x14ac:dyDescent="0.25">
      <c r="I47118" s="203"/>
      <c r="AZ47118" s="115"/>
    </row>
    <row r="47119" spans="9:52" s="180" customFormat="1" x14ac:dyDescent="0.25">
      <c r="I47119" s="203"/>
      <c r="AZ47119" s="115"/>
    </row>
    <row r="47120" spans="9:52" s="180" customFormat="1" x14ac:dyDescent="0.25">
      <c r="I47120" s="203"/>
      <c r="AZ47120" s="115"/>
    </row>
    <row r="47121" spans="9:52" s="180" customFormat="1" x14ac:dyDescent="0.25">
      <c r="I47121" s="203"/>
      <c r="AZ47121" s="115"/>
    </row>
    <row r="47122" spans="9:52" s="180" customFormat="1" x14ac:dyDescent="0.25">
      <c r="I47122" s="203"/>
      <c r="AZ47122" s="115"/>
    </row>
    <row r="47123" spans="9:52" s="180" customFormat="1" x14ac:dyDescent="0.25">
      <c r="I47123" s="203"/>
      <c r="AZ47123" s="115"/>
    </row>
    <row r="47124" spans="9:52" s="180" customFormat="1" x14ac:dyDescent="0.25">
      <c r="I47124" s="203"/>
      <c r="AZ47124" s="115"/>
    </row>
    <row r="47125" spans="9:52" s="180" customFormat="1" x14ac:dyDescent="0.25">
      <c r="I47125" s="203"/>
      <c r="AZ47125" s="115"/>
    </row>
    <row r="47126" spans="9:52" s="180" customFormat="1" x14ac:dyDescent="0.25">
      <c r="I47126" s="203"/>
      <c r="AZ47126" s="115"/>
    </row>
    <row r="47127" spans="9:52" s="180" customFormat="1" x14ac:dyDescent="0.25">
      <c r="I47127" s="203"/>
      <c r="AZ47127" s="115"/>
    </row>
    <row r="47128" spans="9:52" s="180" customFormat="1" x14ac:dyDescent="0.25">
      <c r="I47128" s="203"/>
      <c r="AZ47128" s="115"/>
    </row>
    <row r="47129" spans="9:52" s="180" customFormat="1" x14ac:dyDescent="0.25">
      <c r="I47129" s="203"/>
      <c r="AZ47129" s="115"/>
    </row>
    <row r="47130" spans="9:52" s="180" customFormat="1" x14ac:dyDescent="0.25">
      <c r="I47130" s="203"/>
      <c r="AZ47130" s="115"/>
    </row>
    <row r="47131" spans="9:52" s="180" customFormat="1" x14ac:dyDescent="0.25">
      <c r="I47131" s="203"/>
      <c r="AZ47131" s="115"/>
    </row>
    <row r="47132" spans="9:52" s="180" customFormat="1" x14ac:dyDescent="0.25">
      <c r="I47132" s="203"/>
      <c r="AZ47132" s="115"/>
    </row>
    <row r="47133" spans="9:52" s="180" customFormat="1" x14ac:dyDescent="0.25">
      <c r="I47133" s="203"/>
      <c r="AZ47133" s="115"/>
    </row>
    <row r="47134" spans="9:52" s="180" customFormat="1" x14ac:dyDescent="0.25">
      <c r="I47134" s="203"/>
      <c r="AZ47134" s="115"/>
    </row>
    <row r="47135" spans="9:52" s="180" customFormat="1" x14ac:dyDescent="0.25">
      <c r="I47135" s="203"/>
      <c r="AZ47135" s="115"/>
    </row>
    <row r="47136" spans="9:52" s="180" customFormat="1" x14ac:dyDescent="0.25">
      <c r="I47136" s="203"/>
      <c r="AZ47136" s="115"/>
    </row>
    <row r="47137" spans="9:52" s="180" customFormat="1" x14ac:dyDescent="0.25">
      <c r="I47137" s="203"/>
      <c r="AZ47137" s="115"/>
    </row>
    <row r="47138" spans="9:52" s="180" customFormat="1" x14ac:dyDescent="0.25">
      <c r="I47138" s="203"/>
      <c r="AZ47138" s="115"/>
    </row>
    <row r="47139" spans="9:52" s="180" customFormat="1" x14ac:dyDescent="0.25">
      <c r="I47139" s="203"/>
      <c r="AZ47139" s="115"/>
    </row>
    <row r="47140" spans="9:52" s="180" customFormat="1" x14ac:dyDescent="0.25">
      <c r="I47140" s="203"/>
      <c r="AZ47140" s="115"/>
    </row>
    <row r="47141" spans="9:52" s="180" customFormat="1" x14ac:dyDescent="0.25">
      <c r="I47141" s="203"/>
      <c r="AZ47141" s="115"/>
    </row>
    <row r="47142" spans="9:52" s="180" customFormat="1" x14ac:dyDescent="0.25">
      <c r="I47142" s="203"/>
      <c r="AZ47142" s="115"/>
    </row>
    <row r="47143" spans="9:52" s="180" customFormat="1" x14ac:dyDescent="0.25">
      <c r="I47143" s="203"/>
      <c r="AZ47143" s="115"/>
    </row>
    <row r="47144" spans="9:52" s="180" customFormat="1" x14ac:dyDescent="0.25">
      <c r="I47144" s="203"/>
      <c r="AZ47144" s="115"/>
    </row>
    <row r="47145" spans="9:52" s="180" customFormat="1" x14ac:dyDescent="0.25">
      <c r="I47145" s="203"/>
      <c r="AZ47145" s="115"/>
    </row>
    <row r="47146" spans="9:52" s="180" customFormat="1" x14ac:dyDescent="0.25">
      <c r="I47146" s="203"/>
      <c r="AZ47146" s="115"/>
    </row>
    <row r="47147" spans="9:52" s="180" customFormat="1" x14ac:dyDescent="0.25">
      <c r="I47147" s="203"/>
      <c r="AZ47147" s="115"/>
    </row>
    <row r="47148" spans="9:52" s="180" customFormat="1" x14ac:dyDescent="0.25">
      <c r="I47148" s="203"/>
      <c r="AZ47148" s="115"/>
    </row>
    <row r="47149" spans="9:52" s="180" customFormat="1" x14ac:dyDescent="0.25">
      <c r="I47149" s="203"/>
      <c r="AZ47149" s="115"/>
    </row>
    <row r="47150" spans="9:52" s="180" customFormat="1" x14ac:dyDescent="0.25">
      <c r="I47150" s="203"/>
      <c r="AZ47150" s="115"/>
    </row>
    <row r="47151" spans="9:52" s="180" customFormat="1" x14ac:dyDescent="0.25">
      <c r="I47151" s="203"/>
      <c r="AZ47151" s="115"/>
    </row>
    <row r="47152" spans="9:52" s="180" customFormat="1" x14ac:dyDescent="0.25">
      <c r="I47152" s="203"/>
      <c r="AZ47152" s="115"/>
    </row>
    <row r="47153" spans="9:52" s="180" customFormat="1" x14ac:dyDescent="0.25">
      <c r="I47153" s="203"/>
      <c r="AZ47153" s="115"/>
    </row>
    <row r="47154" spans="9:52" s="180" customFormat="1" x14ac:dyDescent="0.25">
      <c r="I47154" s="203"/>
      <c r="AZ47154" s="115"/>
    </row>
    <row r="47155" spans="9:52" s="180" customFormat="1" x14ac:dyDescent="0.25">
      <c r="I47155" s="203"/>
      <c r="AZ47155" s="115"/>
    </row>
    <row r="47156" spans="9:52" s="180" customFormat="1" x14ac:dyDescent="0.25">
      <c r="I47156" s="203"/>
      <c r="AZ47156" s="115"/>
    </row>
    <row r="47157" spans="9:52" s="180" customFormat="1" x14ac:dyDescent="0.25">
      <c r="I47157" s="203"/>
      <c r="AZ47157" s="115"/>
    </row>
    <row r="47158" spans="9:52" s="180" customFormat="1" x14ac:dyDescent="0.25">
      <c r="I47158" s="203"/>
      <c r="AZ47158" s="115"/>
    </row>
    <row r="47159" spans="9:52" s="180" customFormat="1" x14ac:dyDescent="0.25">
      <c r="I47159" s="203"/>
      <c r="AZ47159" s="115"/>
    </row>
    <row r="47160" spans="9:52" s="180" customFormat="1" x14ac:dyDescent="0.25">
      <c r="I47160" s="203"/>
      <c r="AZ47160" s="115"/>
    </row>
    <row r="47161" spans="9:52" s="180" customFormat="1" x14ac:dyDescent="0.25">
      <c r="I47161" s="203"/>
      <c r="AZ47161" s="115"/>
    </row>
    <row r="47162" spans="9:52" s="180" customFormat="1" x14ac:dyDescent="0.25">
      <c r="I47162" s="203"/>
      <c r="AZ47162" s="115"/>
    </row>
    <row r="47163" spans="9:52" s="180" customFormat="1" x14ac:dyDescent="0.25">
      <c r="I47163" s="203"/>
      <c r="AZ47163" s="115"/>
    </row>
    <row r="47164" spans="9:52" s="180" customFormat="1" x14ac:dyDescent="0.25">
      <c r="I47164" s="203"/>
      <c r="AZ47164" s="115"/>
    </row>
    <row r="47165" spans="9:52" s="180" customFormat="1" x14ac:dyDescent="0.25">
      <c r="I47165" s="203"/>
      <c r="AZ47165" s="115"/>
    </row>
    <row r="47166" spans="9:52" s="180" customFormat="1" x14ac:dyDescent="0.25">
      <c r="I47166" s="203"/>
      <c r="AZ47166" s="115"/>
    </row>
    <row r="47167" spans="9:52" s="180" customFormat="1" x14ac:dyDescent="0.25">
      <c r="I47167" s="203"/>
      <c r="AZ47167" s="115"/>
    </row>
    <row r="47168" spans="9:52" s="180" customFormat="1" x14ac:dyDescent="0.25">
      <c r="I47168" s="203"/>
      <c r="AZ47168" s="115"/>
    </row>
    <row r="47169" spans="9:52" s="180" customFormat="1" x14ac:dyDescent="0.25">
      <c r="I47169" s="203"/>
      <c r="AZ47169" s="115"/>
    </row>
    <row r="47170" spans="9:52" s="180" customFormat="1" x14ac:dyDescent="0.25">
      <c r="I47170" s="203"/>
      <c r="AZ47170" s="115"/>
    </row>
    <row r="47171" spans="9:52" s="180" customFormat="1" x14ac:dyDescent="0.25">
      <c r="I47171" s="203"/>
      <c r="AZ47171" s="115"/>
    </row>
    <row r="47172" spans="9:52" s="180" customFormat="1" x14ac:dyDescent="0.25">
      <c r="I47172" s="203"/>
      <c r="AZ47172" s="115"/>
    </row>
    <row r="47173" spans="9:52" s="180" customFormat="1" x14ac:dyDescent="0.25">
      <c r="I47173" s="203"/>
      <c r="AZ47173" s="115"/>
    </row>
    <row r="47174" spans="9:52" s="180" customFormat="1" x14ac:dyDescent="0.25">
      <c r="I47174" s="203"/>
      <c r="AZ47174" s="115"/>
    </row>
    <row r="47175" spans="9:52" s="180" customFormat="1" x14ac:dyDescent="0.25">
      <c r="I47175" s="203"/>
      <c r="AZ47175" s="115"/>
    </row>
    <row r="47176" spans="9:52" s="180" customFormat="1" x14ac:dyDescent="0.25">
      <c r="I47176" s="203"/>
      <c r="AZ47176" s="115"/>
    </row>
    <row r="47177" spans="9:52" s="180" customFormat="1" x14ac:dyDescent="0.25">
      <c r="I47177" s="203"/>
      <c r="AZ47177" s="115"/>
    </row>
    <row r="47178" spans="9:52" s="180" customFormat="1" x14ac:dyDescent="0.25">
      <c r="I47178" s="203"/>
      <c r="AZ47178" s="115"/>
    </row>
    <row r="47179" spans="9:52" s="180" customFormat="1" x14ac:dyDescent="0.25">
      <c r="I47179" s="203"/>
      <c r="AZ47179" s="115"/>
    </row>
    <row r="47180" spans="9:52" s="180" customFormat="1" x14ac:dyDescent="0.25">
      <c r="I47180" s="203"/>
      <c r="AZ47180" s="115"/>
    </row>
    <row r="47181" spans="9:52" s="180" customFormat="1" x14ac:dyDescent="0.25">
      <c r="I47181" s="203"/>
      <c r="AZ47181" s="115"/>
    </row>
    <row r="47182" spans="9:52" s="180" customFormat="1" x14ac:dyDescent="0.25">
      <c r="I47182" s="203"/>
      <c r="AZ47182" s="115"/>
    </row>
    <row r="47183" spans="9:52" s="180" customFormat="1" x14ac:dyDescent="0.25">
      <c r="I47183" s="203"/>
      <c r="AZ47183" s="115"/>
    </row>
    <row r="47184" spans="9:52" s="180" customFormat="1" x14ac:dyDescent="0.25">
      <c r="I47184" s="203"/>
      <c r="AZ47184" s="115"/>
    </row>
    <row r="47185" spans="9:52" s="180" customFormat="1" x14ac:dyDescent="0.25">
      <c r="I47185" s="203"/>
      <c r="AZ47185" s="115"/>
    </row>
    <row r="47186" spans="9:52" s="180" customFormat="1" x14ac:dyDescent="0.25">
      <c r="I47186" s="203"/>
      <c r="AZ47186" s="115"/>
    </row>
    <row r="47187" spans="9:52" s="180" customFormat="1" x14ac:dyDescent="0.25">
      <c r="I47187" s="203"/>
      <c r="AZ47187" s="115"/>
    </row>
    <row r="47188" spans="9:52" s="180" customFormat="1" x14ac:dyDescent="0.25">
      <c r="I47188" s="203"/>
      <c r="AZ47188" s="115"/>
    </row>
    <row r="47189" spans="9:52" s="180" customFormat="1" x14ac:dyDescent="0.25">
      <c r="I47189" s="203"/>
      <c r="AZ47189" s="115"/>
    </row>
    <row r="47190" spans="9:52" s="180" customFormat="1" x14ac:dyDescent="0.25">
      <c r="I47190" s="203"/>
      <c r="AZ47190" s="115"/>
    </row>
    <row r="47191" spans="9:52" s="180" customFormat="1" x14ac:dyDescent="0.25">
      <c r="I47191" s="203"/>
      <c r="AZ47191" s="115"/>
    </row>
    <row r="47192" spans="9:52" s="180" customFormat="1" x14ac:dyDescent="0.25">
      <c r="I47192" s="203"/>
      <c r="AZ47192" s="115"/>
    </row>
    <row r="47193" spans="9:52" s="180" customFormat="1" x14ac:dyDescent="0.25">
      <c r="I47193" s="203"/>
      <c r="AZ47193" s="115"/>
    </row>
    <row r="47194" spans="9:52" s="180" customFormat="1" x14ac:dyDescent="0.25">
      <c r="I47194" s="203"/>
      <c r="AZ47194" s="115"/>
    </row>
    <row r="47195" spans="9:52" s="180" customFormat="1" x14ac:dyDescent="0.25">
      <c r="I47195" s="203"/>
      <c r="AZ47195" s="115"/>
    </row>
    <row r="47196" spans="9:52" s="180" customFormat="1" x14ac:dyDescent="0.25">
      <c r="I47196" s="203"/>
      <c r="AZ47196" s="115"/>
    </row>
    <row r="47197" spans="9:52" s="180" customFormat="1" x14ac:dyDescent="0.25">
      <c r="I47197" s="203"/>
      <c r="AZ47197" s="115"/>
    </row>
    <row r="47198" spans="9:52" s="180" customFormat="1" x14ac:dyDescent="0.25">
      <c r="I47198" s="203"/>
      <c r="AZ47198" s="115"/>
    </row>
    <row r="47199" spans="9:52" s="180" customFormat="1" x14ac:dyDescent="0.25">
      <c r="I47199" s="203"/>
      <c r="AZ47199" s="115"/>
    </row>
    <row r="47200" spans="9:52" s="180" customFormat="1" x14ac:dyDescent="0.25">
      <c r="I47200" s="203"/>
      <c r="AZ47200" s="115"/>
    </row>
    <row r="47201" spans="9:52" s="180" customFormat="1" x14ac:dyDescent="0.25">
      <c r="I47201" s="203"/>
      <c r="AZ47201" s="115"/>
    </row>
    <row r="47202" spans="9:52" s="180" customFormat="1" x14ac:dyDescent="0.25">
      <c r="I47202" s="203"/>
      <c r="AZ47202" s="115"/>
    </row>
    <row r="47203" spans="9:52" s="180" customFormat="1" x14ac:dyDescent="0.25">
      <c r="I47203" s="203"/>
      <c r="AZ47203" s="115"/>
    </row>
    <row r="47204" spans="9:52" s="180" customFormat="1" x14ac:dyDescent="0.25">
      <c r="I47204" s="203"/>
      <c r="AZ47204" s="115"/>
    </row>
    <row r="47205" spans="9:52" s="180" customFormat="1" x14ac:dyDescent="0.25">
      <c r="I47205" s="203"/>
      <c r="AZ47205" s="115"/>
    </row>
    <row r="47206" spans="9:52" s="180" customFormat="1" x14ac:dyDescent="0.25">
      <c r="I47206" s="203"/>
      <c r="AZ47206" s="115"/>
    </row>
    <row r="47207" spans="9:52" s="180" customFormat="1" x14ac:dyDescent="0.25">
      <c r="I47207" s="203"/>
      <c r="AZ47207" s="115"/>
    </row>
    <row r="47208" spans="9:52" s="180" customFormat="1" x14ac:dyDescent="0.25">
      <c r="I47208" s="203"/>
      <c r="AZ47208" s="115"/>
    </row>
    <row r="47209" spans="9:52" s="180" customFormat="1" x14ac:dyDescent="0.25">
      <c r="I47209" s="203"/>
      <c r="AZ47209" s="115"/>
    </row>
    <row r="47210" spans="9:52" s="180" customFormat="1" x14ac:dyDescent="0.25">
      <c r="I47210" s="203"/>
      <c r="AZ47210" s="115"/>
    </row>
    <row r="47211" spans="9:52" s="180" customFormat="1" x14ac:dyDescent="0.25">
      <c r="I47211" s="203"/>
      <c r="AZ47211" s="115"/>
    </row>
    <row r="47212" spans="9:52" s="180" customFormat="1" x14ac:dyDescent="0.25">
      <c r="I47212" s="203"/>
      <c r="AZ47212" s="115"/>
    </row>
    <row r="47213" spans="9:52" s="180" customFormat="1" x14ac:dyDescent="0.25">
      <c r="I47213" s="203"/>
      <c r="AZ47213" s="115"/>
    </row>
    <row r="47214" spans="9:52" s="180" customFormat="1" x14ac:dyDescent="0.25">
      <c r="I47214" s="203"/>
      <c r="AZ47214" s="115"/>
    </row>
    <row r="47215" spans="9:52" s="180" customFormat="1" x14ac:dyDescent="0.25">
      <c r="I47215" s="203"/>
      <c r="AZ47215" s="115"/>
    </row>
    <row r="47216" spans="9:52" s="180" customFormat="1" x14ac:dyDescent="0.25">
      <c r="I47216" s="203"/>
      <c r="AZ47216" s="115"/>
    </row>
    <row r="47217" spans="9:52" s="180" customFormat="1" x14ac:dyDescent="0.25">
      <c r="I47217" s="203"/>
      <c r="AZ47217" s="115"/>
    </row>
    <row r="47218" spans="9:52" s="180" customFormat="1" x14ac:dyDescent="0.25">
      <c r="I47218" s="203"/>
      <c r="AZ47218" s="115"/>
    </row>
    <row r="47219" spans="9:52" s="180" customFormat="1" x14ac:dyDescent="0.25">
      <c r="I47219" s="203"/>
      <c r="AZ47219" s="115"/>
    </row>
    <row r="47220" spans="9:52" s="180" customFormat="1" x14ac:dyDescent="0.25">
      <c r="I47220" s="203"/>
      <c r="AZ47220" s="115"/>
    </row>
    <row r="47221" spans="9:52" s="180" customFormat="1" x14ac:dyDescent="0.25">
      <c r="I47221" s="203"/>
      <c r="AZ47221" s="115"/>
    </row>
    <row r="47222" spans="9:52" s="180" customFormat="1" x14ac:dyDescent="0.25">
      <c r="I47222" s="203"/>
      <c r="AZ47222" s="115"/>
    </row>
    <row r="47223" spans="9:52" s="180" customFormat="1" x14ac:dyDescent="0.25">
      <c r="I47223" s="203"/>
      <c r="AZ47223" s="115"/>
    </row>
    <row r="47224" spans="9:52" s="180" customFormat="1" x14ac:dyDescent="0.25">
      <c r="I47224" s="203"/>
      <c r="AZ47224" s="115"/>
    </row>
    <row r="47225" spans="9:52" s="180" customFormat="1" x14ac:dyDescent="0.25">
      <c r="I47225" s="203"/>
      <c r="AZ47225" s="115"/>
    </row>
    <row r="47226" spans="9:52" s="180" customFormat="1" x14ac:dyDescent="0.25">
      <c r="I47226" s="203"/>
      <c r="AZ47226" s="115"/>
    </row>
    <row r="47227" spans="9:52" s="180" customFormat="1" x14ac:dyDescent="0.25">
      <c r="I47227" s="203"/>
      <c r="AZ47227" s="115"/>
    </row>
    <row r="47228" spans="9:52" s="180" customFormat="1" x14ac:dyDescent="0.25">
      <c r="I47228" s="203"/>
      <c r="AZ47228" s="115"/>
    </row>
    <row r="47229" spans="9:52" s="180" customFormat="1" x14ac:dyDescent="0.25">
      <c r="I47229" s="203"/>
      <c r="AZ47229" s="115"/>
    </row>
    <row r="47230" spans="9:52" s="180" customFormat="1" x14ac:dyDescent="0.25">
      <c r="I47230" s="203"/>
      <c r="AZ47230" s="115"/>
    </row>
    <row r="47231" spans="9:52" s="180" customFormat="1" x14ac:dyDescent="0.25">
      <c r="I47231" s="203"/>
      <c r="AZ47231" s="115"/>
    </row>
    <row r="47232" spans="9:52" s="180" customFormat="1" x14ac:dyDescent="0.25">
      <c r="I47232" s="203"/>
      <c r="AZ47232" s="115"/>
    </row>
    <row r="47233" spans="9:52" s="180" customFormat="1" x14ac:dyDescent="0.25">
      <c r="I47233" s="203"/>
      <c r="AZ47233" s="115"/>
    </row>
    <row r="47234" spans="9:52" s="180" customFormat="1" x14ac:dyDescent="0.25">
      <c r="I47234" s="203"/>
      <c r="AZ47234" s="115"/>
    </row>
    <row r="47235" spans="9:52" s="180" customFormat="1" x14ac:dyDescent="0.25">
      <c r="I47235" s="203"/>
      <c r="AZ47235" s="115"/>
    </row>
    <row r="47236" spans="9:52" s="180" customFormat="1" x14ac:dyDescent="0.25">
      <c r="I47236" s="203"/>
      <c r="AZ47236" s="115"/>
    </row>
    <row r="47237" spans="9:52" s="180" customFormat="1" x14ac:dyDescent="0.25">
      <c r="I47237" s="203"/>
      <c r="AZ47237" s="115"/>
    </row>
    <row r="47238" spans="9:52" s="180" customFormat="1" x14ac:dyDescent="0.25">
      <c r="I47238" s="203"/>
      <c r="AZ47238" s="115"/>
    </row>
    <row r="47239" spans="9:52" s="180" customFormat="1" x14ac:dyDescent="0.25">
      <c r="I47239" s="203"/>
      <c r="AZ47239" s="115"/>
    </row>
    <row r="47240" spans="9:52" s="180" customFormat="1" x14ac:dyDescent="0.25">
      <c r="I47240" s="203"/>
      <c r="AZ47240" s="115"/>
    </row>
    <row r="47241" spans="9:52" s="180" customFormat="1" x14ac:dyDescent="0.25">
      <c r="I47241" s="203"/>
      <c r="AZ47241" s="115"/>
    </row>
    <row r="47242" spans="9:52" s="180" customFormat="1" x14ac:dyDescent="0.25">
      <c r="I47242" s="203"/>
      <c r="AZ47242" s="115"/>
    </row>
    <row r="47243" spans="9:52" s="180" customFormat="1" x14ac:dyDescent="0.25">
      <c r="I47243" s="203"/>
      <c r="AZ47243" s="115"/>
    </row>
    <row r="47244" spans="9:52" s="180" customFormat="1" x14ac:dyDescent="0.25">
      <c r="I47244" s="203"/>
      <c r="AZ47244" s="115"/>
    </row>
    <row r="47245" spans="9:52" s="180" customFormat="1" x14ac:dyDescent="0.25">
      <c r="I47245" s="203"/>
      <c r="AZ47245" s="115"/>
    </row>
    <row r="47246" spans="9:52" s="180" customFormat="1" x14ac:dyDescent="0.25">
      <c r="I47246" s="203"/>
      <c r="AZ47246" s="115"/>
    </row>
    <row r="47247" spans="9:52" s="180" customFormat="1" x14ac:dyDescent="0.25">
      <c r="I47247" s="203"/>
      <c r="AZ47247" s="115"/>
    </row>
    <row r="47248" spans="9:52" s="180" customFormat="1" x14ac:dyDescent="0.25">
      <c r="I47248" s="203"/>
      <c r="AZ47248" s="115"/>
    </row>
    <row r="47249" spans="9:52" s="180" customFormat="1" x14ac:dyDescent="0.25">
      <c r="I47249" s="203"/>
      <c r="AZ47249" s="115"/>
    </row>
    <row r="47250" spans="9:52" s="180" customFormat="1" x14ac:dyDescent="0.25">
      <c r="I47250" s="203"/>
      <c r="AZ47250" s="115"/>
    </row>
    <row r="47251" spans="9:52" s="180" customFormat="1" x14ac:dyDescent="0.25">
      <c r="I47251" s="203"/>
      <c r="AZ47251" s="115"/>
    </row>
    <row r="47252" spans="9:52" s="180" customFormat="1" x14ac:dyDescent="0.25">
      <c r="I47252" s="203"/>
      <c r="AZ47252" s="115"/>
    </row>
    <row r="47253" spans="9:52" s="180" customFormat="1" x14ac:dyDescent="0.25">
      <c r="I47253" s="203"/>
      <c r="AZ47253" s="115"/>
    </row>
    <row r="47254" spans="9:52" s="180" customFormat="1" x14ac:dyDescent="0.25">
      <c r="I47254" s="203"/>
      <c r="AZ47254" s="115"/>
    </row>
    <row r="47255" spans="9:52" s="180" customFormat="1" x14ac:dyDescent="0.25">
      <c r="I47255" s="203"/>
      <c r="AZ47255" s="115"/>
    </row>
    <row r="47256" spans="9:52" s="180" customFormat="1" x14ac:dyDescent="0.25">
      <c r="I47256" s="203"/>
      <c r="AZ47256" s="115"/>
    </row>
    <row r="47257" spans="9:52" s="180" customFormat="1" x14ac:dyDescent="0.25">
      <c r="I47257" s="203"/>
      <c r="AZ47257" s="115"/>
    </row>
    <row r="47258" spans="9:52" s="180" customFormat="1" x14ac:dyDescent="0.25">
      <c r="I47258" s="203"/>
      <c r="AZ47258" s="115"/>
    </row>
    <row r="47259" spans="9:52" s="180" customFormat="1" x14ac:dyDescent="0.25">
      <c r="I47259" s="203"/>
      <c r="AZ47259" s="115"/>
    </row>
    <row r="47260" spans="9:52" s="180" customFormat="1" x14ac:dyDescent="0.25">
      <c r="I47260" s="203"/>
      <c r="AZ47260" s="115"/>
    </row>
    <row r="47261" spans="9:52" s="180" customFormat="1" x14ac:dyDescent="0.25">
      <c r="I47261" s="203"/>
      <c r="AZ47261" s="115"/>
    </row>
    <row r="47262" spans="9:52" s="180" customFormat="1" x14ac:dyDescent="0.25">
      <c r="I47262" s="203"/>
      <c r="AZ47262" s="115"/>
    </row>
    <row r="47263" spans="9:52" s="180" customFormat="1" x14ac:dyDescent="0.25">
      <c r="I47263" s="203"/>
      <c r="AZ47263" s="115"/>
    </row>
    <row r="47264" spans="9:52" s="180" customFormat="1" x14ac:dyDescent="0.25">
      <c r="I47264" s="203"/>
      <c r="AZ47264" s="115"/>
    </row>
    <row r="47265" spans="9:52" s="180" customFormat="1" x14ac:dyDescent="0.25">
      <c r="I47265" s="203"/>
      <c r="AZ47265" s="115"/>
    </row>
    <row r="47266" spans="9:52" s="180" customFormat="1" x14ac:dyDescent="0.25">
      <c r="I47266" s="203"/>
      <c r="AZ47266" s="115"/>
    </row>
    <row r="47267" spans="9:52" s="180" customFormat="1" x14ac:dyDescent="0.25">
      <c r="I47267" s="203"/>
      <c r="AZ47267" s="115"/>
    </row>
    <row r="47268" spans="9:52" s="180" customFormat="1" x14ac:dyDescent="0.25">
      <c r="I47268" s="203"/>
      <c r="AZ47268" s="115"/>
    </row>
    <row r="47269" spans="9:52" s="180" customFormat="1" x14ac:dyDescent="0.25">
      <c r="I47269" s="203"/>
      <c r="AZ47269" s="115"/>
    </row>
    <row r="47270" spans="9:52" s="180" customFormat="1" x14ac:dyDescent="0.25">
      <c r="I47270" s="203"/>
      <c r="AZ47270" s="115"/>
    </row>
    <row r="47271" spans="9:52" s="180" customFormat="1" x14ac:dyDescent="0.25">
      <c r="I47271" s="203"/>
      <c r="AZ47271" s="115"/>
    </row>
    <row r="47272" spans="9:52" s="180" customFormat="1" x14ac:dyDescent="0.25">
      <c r="I47272" s="203"/>
      <c r="AZ47272" s="115"/>
    </row>
    <row r="47273" spans="9:52" s="180" customFormat="1" x14ac:dyDescent="0.25">
      <c r="I47273" s="203"/>
      <c r="AZ47273" s="115"/>
    </row>
    <row r="47274" spans="9:52" s="180" customFormat="1" x14ac:dyDescent="0.25">
      <c r="I47274" s="203"/>
      <c r="AZ47274" s="115"/>
    </row>
    <row r="47275" spans="9:52" s="180" customFormat="1" x14ac:dyDescent="0.25">
      <c r="I47275" s="203"/>
      <c r="AZ47275" s="115"/>
    </row>
    <row r="47276" spans="9:52" s="180" customFormat="1" x14ac:dyDescent="0.25">
      <c r="I47276" s="203"/>
      <c r="AZ47276" s="115"/>
    </row>
    <row r="47277" spans="9:52" s="180" customFormat="1" x14ac:dyDescent="0.25">
      <c r="I47277" s="203"/>
      <c r="AZ47277" s="115"/>
    </row>
    <row r="47278" spans="9:52" s="180" customFormat="1" x14ac:dyDescent="0.25">
      <c r="I47278" s="203"/>
      <c r="AZ47278" s="115"/>
    </row>
    <row r="47279" spans="9:52" s="180" customFormat="1" x14ac:dyDescent="0.25">
      <c r="I47279" s="203"/>
      <c r="AZ47279" s="115"/>
    </row>
    <row r="47280" spans="9:52" s="180" customFormat="1" x14ac:dyDescent="0.25">
      <c r="I47280" s="203"/>
      <c r="AZ47280" s="115"/>
    </row>
    <row r="47281" spans="9:52" s="180" customFormat="1" x14ac:dyDescent="0.25">
      <c r="I47281" s="203"/>
      <c r="AZ47281" s="115"/>
    </row>
    <row r="47282" spans="9:52" s="180" customFormat="1" x14ac:dyDescent="0.25">
      <c r="I47282" s="203"/>
      <c r="AZ47282" s="115"/>
    </row>
    <row r="47283" spans="9:52" s="180" customFormat="1" x14ac:dyDescent="0.25">
      <c r="I47283" s="203"/>
      <c r="AZ47283" s="115"/>
    </row>
    <row r="47284" spans="9:52" s="180" customFormat="1" x14ac:dyDescent="0.25">
      <c r="I47284" s="203"/>
      <c r="AZ47284" s="115"/>
    </row>
    <row r="47285" spans="9:52" s="180" customFormat="1" x14ac:dyDescent="0.25">
      <c r="I47285" s="203"/>
      <c r="AZ47285" s="115"/>
    </row>
    <row r="47286" spans="9:52" s="180" customFormat="1" x14ac:dyDescent="0.25">
      <c r="I47286" s="203"/>
      <c r="AZ47286" s="115"/>
    </row>
    <row r="47287" spans="9:52" s="180" customFormat="1" x14ac:dyDescent="0.25">
      <c r="I47287" s="203"/>
      <c r="AZ47287" s="115"/>
    </row>
    <row r="47288" spans="9:52" s="180" customFormat="1" x14ac:dyDescent="0.25">
      <c r="I47288" s="203"/>
      <c r="AZ47288" s="115"/>
    </row>
    <row r="47289" spans="9:52" s="180" customFormat="1" x14ac:dyDescent="0.25">
      <c r="I47289" s="203"/>
      <c r="AZ47289" s="115"/>
    </row>
    <row r="47290" spans="9:52" s="180" customFormat="1" x14ac:dyDescent="0.25">
      <c r="I47290" s="203"/>
      <c r="AZ47290" s="115"/>
    </row>
    <row r="47291" spans="9:52" s="180" customFormat="1" x14ac:dyDescent="0.25">
      <c r="I47291" s="203"/>
      <c r="AZ47291" s="115"/>
    </row>
    <row r="47292" spans="9:52" s="180" customFormat="1" x14ac:dyDescent="0.25">
      <c r="I47292" s="203"/>
      <c r="AZ47292" s="115"/>
    </row>
    <row r="47293" spans="9:52" s="180" customFormat="1" x14ac:dyDescent="0.25">
      <c r="I47293" s="203"/>
      <c r="AZ47293" s="115"/>
    </row>
    <row r="47294" spans="9:52" s="180" customFormat="1" x14ac:dyDescent="0.25">
      <c r="I47294" s="203"/>
      <c r="AZ47294" s="115"/>
    </row>
    <row r="47295" spans="9:52" s="180" customFormat="1" x14ac:dyDescent="0.25">
      <c r="I47295" s="203"/>
      <c r="AZ47295" s="115"/>
    </row>
    <row r="47296" spans="9:52" s="180" customFormat="1" x14ac:dyDescent="0.25">
      <c r="I47296" s="203"/>
      <c r="AZ47296" s="115"/>
    </row>
    <row r="47297" spans="9:52" s="180" customFormat="1" x14ac:dyDescent="0.25">
      <c r="I47297" s="203"/>
      <c r="AZ47297" s="115"/>
    </row>
    <row r="47298" spans="9:52" s="180" customFormat="1" x14ac:dyDescent="0.25">
      <c r="I47298" s="203"/>
      <c r="AZ47298" s="115"/>
    </row>
    <row r="47299" spans="9:52" s="180" customFormat="1" x14ac:dyDescent="0.25">
      <c r="I47299" s="203"/>
      <c r="AZ47299" s="115"/>
    </row>
    <row r="47300" spans="9:52" s="180" customFormat="1" x14ac:dyDescent="0.25">
      <c r="I47300" s="203"/>
      <c r="AZ47300" s="115"/>
    </row>
    <row r="47301" spans="9:52" s="180" customFormat="1" x14ac:dyDescent="0.25">
      <c r="I47301" s="203"/>
      <c r="AZ47301" s="115"/>
    </row>
    <row r="47302" spans="9:52" s="180" customFormat="1" x14ac:dyDescent="0.25">
      <c r="I47302" s="203"/>
      <c r="AZ47302" s="115"/>
    </row>
    <row r="47303" spans="9:52" s="180" customFormat="1" x14ac:dyDescent="0.25">
      <c r="I47303" s="203"/>
      <c r="AZ47303" s="115"/>
    </row>
    <row r="47304" spans="9:52" s="180" customFormat="1" x14ac:dyDescent="0.25">
      <c r="I47304" s="203"/>
      <c r="AZ47304" s="115"/>
    </row>
    <row r="47305" spans="9:52" s="180" customFormat="1" x14ac:dyDescent="0.25">
      <c r="I47305" s="203"/>
      <c r="AZ47305" s="115"/>
    </row>
    <row r="47306" spans="9:52" s="180" customFormat="1" x14ac:dyDescent="0.25">
      <c r="I47306" s="203"/>
      <c r="AZ47306" s="115"/>
    </row>
    <row r="47307" spans="9:52" s="180" customFormat="1" x14ac:dyDescent="0.25">
      <c r="I47307" s="203"/>
      <c r="AZ47307" s="115"/>
    </row>
    <row r="47308" spans="9:52" s="180" customFormat="1" x14ac:dyDescent="0.25">
      <c r="I47308" s="203"/>
      <c r="AZ47308" s="115"/>
    </row>
    <row r="47309" spans="9:52" s="180" customFormat="1" x14ac:dyDescent="0.25">
      <c r="I47309" s="203"/>
      <c r="AZ47309" s="115"/>
    </row>
    <row r="47310" spans="9:52" s="180" customFormat="1" x14ac:dyDescent="0.25">
      <c r="I47310" s="203"/>
      <c r="AZ47310" s="115"/>
    </row>
    <row r="47311" spans="9:52" s="180" customFormat="1" x14ac:dyDescent="0.25">
      <c r="I47311" s="203"/>
      <c r="AZ47311" s="115"/>
    </row>
    <row r="47312" spans="9:52" s="180" customFormat="1" x14ac:dyDescent="0.25">
      <c r="I47312" s="203"/>
      <c r="AZ47312" s="115"/>
    </row>
    <row r="47313" spans="9:52" s="180" customFormat="1" x14ac:dyDescent="0.25">
      <c r="I47313" s="203"/>
      <c r="AZ47313" s="115"/>
    </row>
    <row r="47314" spans="9:52" s="180" customFormat="1" x14ac:dyDescent="0.25">
      <c r="I47314" s="203"/>
      <c r="AZ47314" s="115"/>
    </row>
    <row r="47315" spans="9:52" s="180" customFormat="1" x14ac:dyDescent="0.25">
      <c r="I47315" s="203"/>
      <c r="AZ47315" s="115"/>
    </row>
    <row r="47316" spans="9:52" s="180" customFormat="1" x14ac:dyDescent="0.25">
      <c r="I47316" s="203"/>
      <c r="AZ47316" s="115"/>
    </row>
    <row r="47317" spans="9:52" s="180" customFormat="1" x14ac:dyDescent="0.25">
      <c r="I47317" s="203"/>
      <c r="AZ47317" s="115"/>
    </row>
    <row r="47318" spans="9:52" s="180" customFormat="1" x14ac:dyDescent="0.25">
      <c r="I47318" s="203"/>
      <c r="AZ47318" s="115"/>
    </row>
    <row r="47319" spans="9:52" s="180" customFormat="1" x14ac:dyDescent="0.25">
      <c r="I47319" s="203"/>
      <c r="AZ47319" s="115"/>
    </row>
    <row r="47320" spans="9:52" s="180" customFormat="1" x14ac:dyDescent="0.25">
      <c r="I47320" s="203"/>
      <c r="AZ47320" s="115"/>
    </row>
    <row r="47321" spans="9:52" s="180" customFormat="1" x14ac:dyDescent="0.25">
      <c r="I47321" s="203"/>
      <c r="AZ47321" s="115"/>
    </row>
    <row r="47322" spans="9:52" s="180" customFormat="1" x14ac:dyDescent="0.25">
      <c r="I47322" s="203"/>
      <c r="AZ47322" s="115"/>
    </row>
    <row r="47323" spans="9:52" s="180" customFormat="1" x14ac:dyDescent="0.25">
      <c r="I47323" s="203"/>
      <c r="AZ47323" s="115"/>
    </row>
    <row r="47324" spans="9:52" s="180" customFormat="1" x14ac:dyDescent="0.25">
      <c r="I47324" s="203"/>
      <c r="AZ47324" s="115"/>
    </row>
    <row r="47325" spans="9:52" s="180" customFormat="1" x14ac:dyDescent="0.25">
      <c r="I47325" s="203"/>
      <c r="AZ47325" s="115"/>
    </row>
    <row r="47326" spans="9:52" s="180" customFormat="1" x14ac:dyDescent="0.25">
      <c r="I47326" s="203"/>
      <c r="AZ47326" s="115"/>
    </row>
    <row r="47327" spans="9:52" s="180" customFormat="1" x14ac:dyDescent="0.25">
      <c r="I47327" s="203"/>
      <c r="AZ47327" s="115"/>
    </row>
    <row r="47328" spans="9:52" s="180" customFormat="1" x14ac:dyDescent="0.25">
      <c r="I47328" s="203"/>
      <c r="AZ47328" s="115"/>
    </row>
    <row r="47329" spans="9:52" s="180" customFormat="1" x14ac:dyDescent="0.25">
      <c r="I47329" s="203"/>
      <c r="AZ47329" s="115"/>
    </row>
    <row r="47330" spans="9:52" s="180" customFormat="1" x14ac:dyDescent="0.25">
      <c r="I47330" s="203"/>
      <c r="AZ47330" s="115"/>
    </row>
    <row r="47331" spans="9:52" s="180" customFormat="1" x14ac:dyDescent="0.25">
      <c r="I47331" s="203"/>
      <c r="AZ47331" s="115"/>
    </row>
    <row r="47332" spans="9:52" s="180" customFormat="1" x14ac:dyDescent="0.25">
      <c r="I47332" s="203"/>
      <c r="AZ47332" s="115"/>
    </row>
    <row r="47333" spans="9:52" s="180" customFormat="1" x14ac:dyDescent="0.25">
      <c r="I47333" s="203"/>
      <c r="AZ47333" s="115"/>
    </row>
    <row r="47334" spans="9:52" s="180" customFormat="1" x14ac:dyDescent="0.25">
      <c r="I47334" s="203"/>
      <c r="AZ47334" s="115"/>
    </row>
    <row r="47335" spans="9:52" s="180" customFormat="1" x14ac:dyDescent="0.25">
      <c r="I47335" s="203"/>
      <c r="AZ47335" s="115"/>
    </row>
    <row r="47336" spans="9:52" s="180" customFormat="1" x14ac:dyDescent="0.25">
      <c r="I47336" s="203"/>
      <c r="AZ47336" s="115"/>
    </row>
    <row r="47337" spans="9:52" s="180" customFormat="1" x14ac:dyDescent="0.25">
      <c r="I47337" s="203"/>
      <c r="AZ47337" s="115"/>
    </row>
    <row r="47338" spans="9:52" s="180" customFormat="1" x14ac:dyDescent="0.25">
      <c r="I47338" s="203"/>
      <c r="AZ47338" s="115"/>
    </row>
    <row r="47339" spans="9:52" s="180" customFormat="1" x14ac:dyDescent="0.25">
      <c r="I47339" s="203"/>
      <c r="AZ47339" s="115"/>
    </row>
    <row r="47340" spans="9:52" s="180" customFormat="1" x14ac:dyDescent="0.25">
      <c r="I47340" s="203"/>
      <c r="AZ47340" s="115"/>
    </row>
    <row r="47341" spans="9:52" s="180" customFormat="1" x14ac:dyDescent="0.25">
      <c r="I47341" s="203"/>
      <c r="AZ47341" s="115"/>
    </row>
    <row r="47342" spans="9:52" s="180" customFormat="1" x14ac:dyDescent="0.25">
      <c r="I47342" s="203"/>
      <c r="AZ47342" s="115"/>
    </row>
    <row r="47343" spans="9:52" s="180" customFormat="1" x14ac:dyDescent="0.25">
      <c r="I47343" s="203"/>
      <c r="AZ47343" s="115"/>
    </row>
    <row r="47344" spans="9:52" s="180" customFormat="1" x14ac:dyDescent="0.25">
      <c r="I47344" s="203"/>
      <c r="AZ47344" s="115"/>
    </row>
    <row r="47345" spans="9:52" s="180" customFormat="1" x14ac:dyDescent="0.25">
      <c r="I47345" s="203"/>
      <c r="AZ47345" s="115"/>
    </row>
    <row r="47346" spans="9:52" s="180" customFormat="1" x14ac:dyDescent="0.25">
      <c r="I47346" s="203"/>
      <c r="AZ47346" s="115"/>
    </row>
    <row r="47347" spans="9:52" s="180" customFormat="1" x14ac:dyDescent="0.25">
      <c r="I47347" s="203"/>
      <c r="AZ47347" s="115"/>
    </row>
    <row r="47348" spans="9:52" s="180" customFormat="1" x14ac:dyDescent="0.25">
      <c r="I47348" s="203"/>
      <c r="AZ47348" s="115"/>
    </row>
    <row r="47349" spans="9:52" s="180" customFormat="1" x14ac:dyDescent="0.25">
      <c r="I47349" s="203"/>
      <c r="AZ47349" s="115"/>
    </row>
    <row r="47350" spans="9:52" s="180" customFormat="1" x14ac:dyDescent="0.25">
      <c r="I47350" s="203"/>
      <c r="AZ47350" s="115"/>
    </row>
    <row r="47351" spans="9:52" s="180" customFormat="1" x14ac:dyDescent="0.25">
      <c r="I47351" s="203"/>
      <c r="AZ47351" s="115"/>
    </row>
    <row r="47352" spans="9:52" s="180" customFormat="1" x14ac:dyDescent="0.25">
      <c r="I47352" s="203"/>
      <c r="AZ47352" s="115"/>
    </row>
    <row r="47353" spans="9:52" s="180" customFormat="1" x14ac:dyDescent="0.25">
      <c r="I47353" s="203"/>
      <c r="AZ47353" s="115"/>
    </row>
    <row r="47354" spans="9:52" s="180" customFormat="1" x14ac:dyDescent="0.25">
      <c r="I47354" s="203"/>
      <c r="AZ47354" s="115"/>
    </row>
    <row r="47355" spans="9:52" s="180" customFormat="1" x14ac:dyDescent="0.25">
      <c r="I47355" s="203"/>
      <c r="AZ47355" s="115"/>
    </row>
    <row r="47356" spans="9:52" s="180" customFormat="1" x14ac:dyDescent="0.25">
      <c r="I47356" s="203"/>
      <c r="AZ47356" s="115"/>
    </row>
    <row r="47357" spans="9:52" s="180" customFormat="1" x14ac:dyDescent="0.25">
      <c r="I47357" s="203"/>
      <c r="AZ47357" s="115"/>
    </row>
    <row r="47358" spans="9:52" s="180" customFormat="1" x14ac:dyDescent="0.25">
      <c r="I47358" s="203"/>
      <c r="AZ47358" s="115"/>
    </row>
    <row r="47359" spans="9:52" s="180" customFormat="1" x14ac:dyDescent="0.25">
      <c r="I47359" s="203"/>
      <c r="AZ47359" s="115"/>
    </row>
    <row r="47360" spans="9:52" s="180" customFormat="1" x14ac:dyDescent="0.25">
      <c r="I47360" s="203"/>
      <c r="AZ47360" s="115"/>
    </row>
    <row r="47361" spans="9:52" s="180" customFormat="1" x14ac:dyDescent="0.25">
      <c r="I47361" s="203"/>
      <c r="AZ47361" s="115"/>
    </row>
    <row r="47362" spans="9:52" s="180" customFormat="1" x14ac:dyDescent="0.25">
      <c r="I47362" s="203"/>
      <c r="AZ47362" s="115"/>
    </row>
    <row r="47363" spans="9:52" s="180" customFormat="1" x14ac:dyDescent="0.25">
      <c r="I47363" s="203"/>
      <c r="AZ47363" s="115"/>
    </row>
    <row r="47364" spans="9:52" s="180" customFormat="1" x14ac:dyDescent="0.25">
      <c r="I47364" s="203"/>
      <c r="AZ47364" s="115"/>
    </row>
    <row r="47365" spans="9:52" s="180" customFormat="1" x14ac:dyDescent="0.25">
      <c r="I47365" s="203"/>
      <c r="AZ47365" s="115"/>
    </row>
    <row r="47366" spans="9:52" s="180" customFormat="1" x14ac:dyDescent="0.25">
      <c r="I47366" s="203"/>
      <c r="AZ47366" s="115"/>
    </row>
    <row r="47367" spans="9:52" s="180" customFormat="1" x14ac:dyDescent="0.25">
      <c r="I47367" s="203"/>
      <c r="AZ47367" s="115"/>
    </row>
    <row r="47368" spans="9:52" s="180" customFormat="1" x14ac:dyDescent="0.25">
      <c r="I47368" s="203"/>
      <c r="AZ47368" s="115"/>
    </row>
    <row r="47369" spans="9:52" s="180" customFormat="1" x14ac:dyDescent="0.25">
      <c r="I47369" s="203"/>
      <c r="AZ47369" s="115"/>
    </row>
    <row r="47370" spans="9:52" s="180" customFormat="1" x14ac:dyDescent="0.25">
      <c r="I47370" s="203"/>
      <c r="AZ47370" s="115"/>
    </row>
    <row r="47371" spans="9:52" s="180" customFormat="1" x14ac:dyDescent="0.25">
      <c r="I47371" s="203"/>
      <c r="AZ47371" s="115"/>
    </row>
    <row r="47372" spans="9:52" s="180" customFormat="1" x14ac:dyDescent="0.25">
      <c r="I47372" s="203"/>
      <c r="AZ47372" s="115"/>
    </row>
    <row r="47373" spans="9:52" s="180" customFormat="1" x14ac:dyDescent="0.25">
      <c r="I47373" s="203"/>
      <c r="AZ47373" s="115"/>
    </row>
    <row r="47374" spans="9:52" s="180" customFormat="1" x14ac:dyDescent="0.25">
      <c r="I47374" s="203"/>
      <c r="AZ47374" s="115"/>
    </row>
    <row r="47375" spans="9:52" s="180" customFormat="1" x14ac:dyDescent="0.25">
      <c r="I47375" s="203"/>
      <c r="AZ47375" s="115"/>
    </row>
    <row r="47376" spans="9:52" s="180" customFormat="1" x14ac:dyDescent="0.25">
      <c r="I47376" s="203"/>
      <c r="AZ47376" s="115"/>
    </row>
    <row r="47377" spans="9:52" s="180" customFormat="1" x14ac:dyDescent="0.25">
      <c r="I47377" s="203"/>
      <c r="AZ47377" s="115"/>
    </row>
    <row r="47378" spans="9:52" s="180" customFormat="1" x14ac:dyDescent="0.25">
      <c r="I47378" s="203"/>
      <c r="AZ47378" s="115"/>
    </row>
    <row r="47379" spans="9:52" s="180" customFormat="1" x14ac:dyDescent="0.25">
      <c r="I47379" s="203"/>
      <c r="AZ47379" s="115"/>
    </row>
    <row r="47380" spans="9:52" s="180" customFormat="1" x14ac:dyDescent="0.25">
      <c r="I47380" s="203"/>
      <c r="AZ47380" s="115"/>
    </row>
    <row r="47381" spans="9:52" s="180" customFormat="1" x14ac:dyDescent="0.25">
      <c r="I47381" s="203"/>
      <c r="AZ47381" s="115"/>
    </row>
    <row r="47382" spans="9:52" s="180" customFormat="1" x14ac:dyDescent="0.25">
      <c r="I47382" s="203"/>
      <c r="AZ47382" s="115"/>
    </row>
    <row r="47383" spans="9:52" s="180" customFormat="1" x14ac:dyDescent="0.25">
      <c r="I47383" s="203"/>
      <c r="AZ47383" s="115"/>
    </row>
    <row r="47384" spans="9:52" s="180" customFormat="1" x14ac:dyDescent="0.25">
      <c r="I47384" s="203"/>
      <c r="AZ47384" s="115"/>
    </row>
    <row r="47385" spans="9:52" s="180" customFormat="1" x14ac:dyDescent="0.25">
      <c r="I47385" s="203"/>
      <c r="AZ47385" s="115"/>
    </row>
    <row r="47386" spans="9:52" s="180" customFormat="1" x14ac:dyDescent="0.25">
      <c r="I47386" s="203"/>
      <c r="AZ47386" s="115"/>
    </row>
    <row r="47387" spans="9:52" s="180" customFormat="1" x14ac:dyDescent="0.25">
      <c r="I47387" s="203"/>
      <c r="AZ47387" s="115"/>
    </row>
    <row r="47388" spans="9:52" s="180" customFormat="1" x14ac:dyDescent="0.25">
      <c r="I47388" s="203"/>
      <c r="AZ47388" s="115"/>
    </row>
    <row r="47389" spans="9:52" s="180" customFormat="1" x14ac:dyDescent="0.25">
      <c r="I47389" s="203"/>
      <c r="AZ47389" s="115"/>
    </row>
    <row r="47390" spans="9:52" s="180" customFormat="1" x14ac:dyDescent="0.25">
      <c r="I47390" s="203"/>
      <c r="AZ47390" s="115"/>
    </row>
    <row r="47391" spans="9:52" s="180" customFormat="1" x14ac:dyDescent="0.25">
      <c r="I47391" s="203"/>
      <c r="AZ47391" s="115"/>
    </row>
    <row r="47392" spans="9:52" s="180" customFormat="1" x14ac:dyDescent="0.25">
      <c r="I47392" s="203"/>
      <c r="AZ47392" s="115"/>
    </row>
    <row r="47393" spans="9:52" s="180" customFormat="1" x14ac:dyDescent="0.25">
      <c r="I47393" s="203"/>
      <c r="AZ47393" s="115"/>
    </row>
    <row r="47394" spans="9:52" s="180" customFormat="1" x14ac:dyDescent="0.25">
      <c r="I47394" s="203"/>
      <c r="AZ47394" s="115"/>
    </row>
    <row r="47395" spans="9:52" s="180" customFormat="1" x14ac:dyDescent="0.25">
      <c r="I47395" s="203"/>
      <c r="AZ47395" s="115"/>
    </row>
    <row r="47396" spans="9:52" s="180" customFormat="1" x14ac:dyDescent="0.25">
      <c r="I47396" s="203"/>
      <c r="AZ47396" s="115"/>
    </row>
    <row r="47397" spans="9:52" s="180" customFormat="1" x14ac:dyDescent="0.25">
      <c r="I47397" s="203"/>
      <c r="AZ47397" s="115"/>
    </row>
    <row r="47398" spans="9:52" s="180" customFormat="1" x14ac:dyDescent="0.25">
      <c r="I47398" s="203"/>
      <c r="AZ47398" s="115"/>
    </row>
    <row r="47399" spans="9:52" s="180" customFormat="1" x14ac:dyDescent="0.25">
      <c r="I47399" s="203"/>
      <c r="AZ47399" s="115"/>
    </row>
    <row r="47400" spans="9:52" s="180" customFormat="1" x14ac:dyDescent="0.25">
      <c r="I47400" s="203"/>
      <c r="AZ47400" s="115"/>
    </row>
    <row r="47401" spans="9:52" s="180" customFormat="1" x14ac:dyDescent="0.25">
      <c r="I47401" s="203"/>
      <c r="AZ47401" s="115"/>
    </row>
    <row r="47402" spans="9:52" s="180" customFormat="1" x14ac:dyDescent="0.25">
      <c r="I47402" s="203"/>
      <c r="AZ47402" s="115"/>
    </row>
    <row r="47403" spans="9:52" s="180" customFormat="1" x14ac:dyDescent="0.25">
      <c r="I47403" s="203"/>
      <c r="AZ47403" s="115"/>
    </row>
    <row r="47404" spans="9:52" s="180" customFormat="1" x14ac:dyDescent="0.25">
      <c r="I47404" s="203"/>
      <c r="AZ47404" s="115"/>
    </row>
    <row r="47405" spans="9:52" s="180" customFormat="1" x14ac:dyDescent="0.25">
      <c r="I47405" s="203"/>
      <c r="AZ47405" s="115"/>
    </row>
    <row r="47406" spans="9:52" s="180" customFormat="1" x14ac:dyDescent="0.25">
      <c r="I47406" s="203"/>
      <c r="AZ47406" s="115"/>
    </row>
    <row r="47407" spans="9:52" s="180" customFormat="1" x14ac:dyDescent="0.25">
      <c r="I47407" s="203"/>
      <c r="AZ47407" s="115"/>
    </row>
    <row r="47408" spans="9:52" s="180" customFormat="1" x14ac:dyDescent="0.25">
      <c r="I47408" s="203"/>
      <c r="AZ47408" s="115"/>
    </row>
    <row r="47409" spans="9:52" s="180" customFormat="1" x14ac:dyDescent="0.25">
      <c r="I47409" s="203"/>
      <c r="AZ47409" s="115"/>
    </row>
    <row r="47410" spans="9:52" s="180" customFormat="1" x14ac:dyDescent="0.25">
      <c r="I47410" s="203"/>
      <c r="AZ47410" s="115"/>
    </row>
    <row r="47411" spans="9:52" s="180" customFormat="1" x14ac:dyDescent="0.25">
      <c r="I47411" s="203"/>
      <c r="AZ47411" s="115"/>
    </row>
    <row r="47412" spans="9:52" s="180" customFormat="1" x14ac:dyDescent="0.25">
      <c r="I47412" s="203"/>
      <c r="AZ47412" s="115"/>
    </row>
    <row r="47413" spans="9:52" s="180" customFormat="1" x14ac:dyDescent="0.25">
      <c r="I47413" s="203"/>
      <c r="AZ47413" s="115"/>
    </row>
    <row r="47414" spans="9:52" s="180" customFormat="1" x14ac:dyDescent="0.25">
      <c r="I47414" s="203"/>
      <c r="AZ47414" s="115"/>
    </row>
    <row r="47415" spans="9:52" s="180" customFormat="1" x14ac:dyDescent="0.25">
      <c r="I47415" s="203"/>
      <c r="AZ47415" s="115"/>
    </row>
    <row r="47416" spans="9:52" s="180" customFormat="1" x14ac:dyDescent="0.25">
      <c r="I47416" s="203"/>
      <c r="AZ47416" s="115"/>
    </row>
    <row r="47417" spans="9:52" s="180" customFormat="1" x14ac:dyDescent="0.25">
      <c r="I47417" s="203"/>
      <c r="AZ47417" s="115"/>
    </row>
    <row r="47418" spans="9:52" s="180" customFormat="1" x14ac:dyDescent="0.25">
      <c r="I47418" s="203"/>
      <c r="AZ47418" s="115"/>
    </row>
    <row r="47419" spans="9:52" s="180" customFormat="1" x14ac:dyDescent="0.25">
      <c r="I47419" s="203"/>
      <c r="AZ47419" s="115"/>
    </row>
    <row r="47420" spans="9:52" s="180" customFormat="1" x14ac:dyDescent="0.25">
      <c r="I47420" s="203"/>
      <c r="AZ47420" s="115"/>
    </row>
    <row r="47421" spans="9:52" s="180" customFormat="1" x14ac:dyDescent="0.25">
      <c r="I47421" s="203"/>
      <c r="AZ47421" s="115"/>
    </row>
    <row r="47422" spans="9:52" s="180" customFormat="1" x14ac:dyDescent="0.25">
      <c r="I47422" s="203"/>
      <c r="AZ47422" s="115"/>
    </row>
    <row r="47423" spans="9:52" s="180" customFormat="1" x14ac:dyDescent="0.25">
      <c r="I47423" s="203"/>
      <c r="AZ47423" s="115"/>
    </row>
    <row r="47424" spans="9:52" s="180" customFormat="1" x14ac:dyDescent="0.25">
      <c r="I47424" s="203"/>
      <c r="AZ47424" s="115"/>
    </row>
    <row r="47425" spans="9:52" s="180" customFormat="1" x14ac:dyDescent="0.25">
      <c r="I47425" s="203"/>
      <c r="AZ47425" s="115"/>
    </row>
    <row r="47426" spans="9:52" s="180" customFormat="1" x14ac:dyDescent="0.25">
      <c r="I47426" s="203"/>
      <c r="AZ47426" s="115"/>
    </row>
    <row r="47427" spans="9:52" s="180" customFormat="1" x14ac:dyDescent="0.25">
      <c r="I47427" s="203"/>
      <c r="AZ47427" s="115"/>
    </row>
    <row r="47428" spans="9:52" s="180" customFormat="1" x14ac:dyDescent="0.25">
      <c r="I47428" s="203"/>
      <c r="AZ47428" s="115"/>
    </row>
    <row r="47429" spans="9:52" s="180" customFormat="1" x14ac:dyDescent="0.25">
      <c r="I47429" s="203"/>
      <c r="AZ47429" s="115"/>
    </row>
    <row r="47430" spans="9:52" s="180" customFormat="1" x14ac:dyDescent="0.25">
      <c r="I47430" s="203"/>
      <c r="AZ47430" s="115"/>
    </row>
    <row r="47431" spans="9:52" s="180" customFormat="1" x14ac:dyDescent="0.25">
      <c r="I47431" s="203"/>
      <c r="AZ47431" s="115"/>
    </row>
    <row r="47432" spans="9:52" s="180" customFormat="1" x14ac:dyDescent="0.25">
      <c r="I47432" s="203"/>
      <c r="AZ47432" s="115"/>
    </row>
    <row r="47433" spans="9:52" s="180" customFormat="1" x14ac:dyDescent="0.25">
      <c r="I47433" s="203"/>
      <c r="AZ47433" s="115"/>
    </row>
    <row r="47434" spans="9:52" s="180" customFormat="1" x14ac:dyDescent="0.25">
      <c r="I47434" s="203"/>
      <c r="AZ47434" s="115"/>
    </row>
    <row r="47435" spans="9:52" s="180" customFormat="1" x14ac:dyDescent="0.25">
      <c r="I47435" s="203"/>
      <c r="AZ47435" s="115"/>
    </row>
    <row r="47436" spans="9:52" s="180" customFormat="1" x14ac:dyDescent="0.25">
      <c r="I47436" s="203"/>
      <c r="AZ47436" s="115"/>
    </row>
    <row r="47437" spans="9:52" s="180" customFormat="1" x14ac:dyDescent="0.25">
      <c r="I47437" s="203"/>
      <c r="AZ47437" s="115"/>
    </row>
    <row r="47438" spans="9:52" s="180" customFormat="1" x14ac:dyDescent="0.25">
      <c r="I47438" s="203"/>
      <c r="AZ47438" s="115"/>
    </row>
    <row r="47439" spans="9:52" s="180" customFormat="1" x14ac:dyDescent="0.25">
      <c r="I47439" s="203"/>
      <c r="AZ47439" s="115"/>
    </row>
    <row r="47440" spans="9:52" s="180" customFormat="1" x14ac:dyDescent="0.25">
      <c r="I47440" s="203"/>
      <c r="AZ47440" s="115"/>
    </row>
    <row r="47441" spans="9:52" s="180" customFormat="1" x14ac:dyDescent="0.25">
      <c r="I47441" s="203"/>
      <c r="AZ47441" s="115"/>
    </row>
    <row r="47442" spans="9:52" s="180" customFormat="1" x14ac:dyDescent="0.25">
      <c r="I47442" s="203"/>
      <c r="AZ47442" s="115"/>
    </row>
    <row r="47443" spans="9:52" s="180" customFormat="1" x14ac:dyDescent="0.25">
      <c r="I47443" s="203"/>
      <c r="AZ47443" s="115"/>
    </row>
    <row r="47444" spans="9:52" s="180" customFormat="1" x14ac:dyDescent="0.25">
      <c r="I47444" s="203"/>
      <c r="AZ47444" s="115"/>
    </row>
    <row r="47445" spans="9:52" s="180" customFormat="1" x14ac:dyDescent="0.25">
      <c r="I47445" s="203"/>
      <c r="AZ47445" s="115"/>
    </row>
    <row r="47446" spans="9:52" s="180" customFormat="1" x14ac:dyDescent="0.25">
      <c r="I47446" s="203"/>
      <c r="AZ47446" s="115"/>
    </row>
    <row r="47447" spans="9:52" s="180" customFormat="1" x14ac:dyDescent="0.25">
      <c r="I47447" s="203"/>
      <c r="AZ47447" s="115"/>
    </row>
    <row r="47448" spans="9:52" s="180" customFormat="1" x14ac:dyDescent="0.25">
      <c r="I47448" s="203"/>
      <c r="AZ47448" s="115"/>
    </row>
    <row r="47449" spans="9:52" s="180" customFormat="1" x14ac:dyDescent="0.25">
      <c r="I47449" s="203"/>
      <c r="AZ47449" s="115"/>
    </row>
    <row r="47450" spans="9:52" s="180" customFormat="1" x14ac:dyDescent="0.25">
      <c r="I47450" s="203"/>
      <c r="AZ47450" s="115"/>
    </row>
    <row r="47451" spans="9:52" s="180" customFormat="1" x14ac:dyDescent="0.25">
      <c r="I47451" s="203"/>
      <c r="AZ47451" s="115"/>
    </row>
    <row r="47452" spans="9:52" s="180" customFormat="1" x14ac:dyDescent="0.25">
      <c r="I47452" s="203"/>
      <c r="AZ47452" s="115"/>
    </row>
    <row r="47453" spans="9:52" s="180" customFormat="1" x14ac:dyDescent="0.25">
      <c r="I47453" s="203"/>
      <c r="AZ47453" s="115"/>
    </row>
    <row r="47454" spans="9:52" s="180" customFormat="1" x14ac:dyDescent="0.25">
      <c r="I47454" s="203"/>
      <c r="AZ47454" s="115"/>
    </row>
    <row r="47455" spans="9:52" s="180" customFormat="1" x14ac:dyDescent="0.25">
      <c r="I47455" s="203"/>
      <c r="AZ47455" s="115"/>
    </row>
    <row r="47456" spans="9:52" s="180" customFormat="1" x14ac:dyDescent="0.25">
      <c r="I47456" s="203"/>
      <c r="AZ47456" s="115"/>
    </row>
    <row r="47457" spans="9:52" s="180" customFormat="1" x14ac:dyDescent="0.25">
      <c r="I47457" s="203"/>
      <c r="AZ47457" s="115"/>
    </row>
    <row r="47458" spans="9:52" s="180" customFormat="1" x14ac:dyDescent="0.25">
      <c r="I47458" s="203"/>
      <c r="AZ47458" s="115"/>
    </row>
    <row r="47459" spans="9:52" s="180" customFormat="1" x14ac:dyDescent="0.25">
      <c r="I47459" s="203"/>
      <c r="AZ47459" s="115"/>
    </row>
    <row r="47460" spans="9:52" s="180" customFormat="1" x14ac:dyDescent="0.25">
      <c r="I47460" s="203"/>
      <c r="AZ47460" s="115"/>
    </row>
    <row r="47461" spans="9:52" s="180" customFormat="1" x14ac:dyDescent="0.25">
      <c r="I47461" s="203"/>
      <c r="AZ47461" s="115"/>
    </row>
    <row r="47462" spans="9:52" s="180" customFormat="1" x14ac:dyDescent="0.25">
      <c r="I47462" s="203"/>
      <c r="AZ47462" s="115"/>
    </row>
    <row r="47463" spans="9:52" s="180" customFormat="1" x14ac:dyDescent="0.25">
      <c r="I47463" s="203"/>
      <c r="AZ47463" s="115"/>
    </row>
    <row r="47464" spans="9:52" s="180" customFormat="1" x14ac:dyDescent="0.25">
      <c r="I47464" s="203"/>
      <c r="AZ47464" s="115"/>
    </row>
    <row r="47465" spans="9:52" s="180" customFormat="1" x14ac:dyDescent="0.25">
      <c r="I47465" s="203"/>
      <c r="AZ47465" s="115"/>
    </row>
    <row r="47466" spans="9:52" s="180" customFormat="1" x14ac:dyDescent="0.25">
      <c r="I47466" s="203"/>
      <c r="AZ47466" s="115"/>
    </row>
    <row r="47467" spans="9:52" s="180" customFormat="1" x14ac:dyDescent="0.25">
      <c r="I47467" s="203"/>
      <c r="AZ47467" s="115"/>
    </row>
    <row r="47468" spans="9:52" s="180" customFormat="1" x14ac:dyDescent="0.25">
      <c r="I47468" s="203"/>
      <c r="AZ47468" s="115"/>
    </row>
    <row r="47469" spans="9:52" s="180" customFormat="1" x14ac:dyDescent="0.25">
      <c r="I47469" s="203"/>
      <c r="AZ47469" s="115"/>
    </row>
    <row r="47470" spans="9:52" s="180" customFormat="1" x14ac:dyDescent="0.25">
      <c r="I47470" s="203"/>
      <c r="AZ47470" s="115"/>
    </row>
    <row r="47471" spans="9:52" s="180" customFormat="1" x14ac:dyDescent="0.25">
      <c r="I47471" s="203"/>
      <c r="AZ47471" s="115"/>
    </row>
    <row r="47472" spans="9:52" s="180" customFormat="1" x14ac:dyDescent="0.25">
      <c r="I47472" s="203"/>
      <c r="AZ47472" s="115"/>
    </row>
    <row r="47473" spans="9:52" s="180" customFormat="1" x14ac:dyDescent="0.25">
      <c r="I47473" s="203"/>
      <c r="AZ47473" s="115"/>
    </row>
    <row r="47474" spans="9:52" s="180" customFormat="1" x14ac:dyDescent="0.25">
      <c r="I47474" s="203"/>
      <c r="AZ47474" s="115"/>
    </row>
    <row r="47475" spans="9:52" s="180" customFormat="1" x14ac:dyDescent="0.25">
      <c r="I47475" s="203"/>
      <c r="AZ47475" s="115"/>
    </row>
    <row r="47476" spans="9:52" s="180" customFormat="1" x14ac:dyDescent="0.25">
      <c r="I47476" s="203"/>
      <c r="AZ47476" s="115"/>
    </row>
    <row r="47477" spans="9:52" s="180" customFormat="1" x14ac:dyDescent="0.25">
      <c r="I47477" s="203"/>
      <c r="AZ47477" s="115"/>
    </row>
    <row r="47478" spans="9:52" s="180" customFormat="1" x14ac:dyDescent="0.25">
      <c r="I47478" s="203"/>
      <c r="AZ47478" s="115"/>
    </row>
    <row r="47479" spans="9:52" s="180" customFormat="1" x14ac:dyDescent="0.25">
      <c r="I47479" s="203"/>
      <c r="AZ47479" s="115"/>
    </row>
    <row r="47480" spans="9:52" s="180" customFormat="1" x14ac:dyDescent="0.25">
      <c r="I47480" s="203"/>
      <c r="AZ47480" s="115"/>
    </row>
    <row r="47481" spans="9:52" s="180" customFormat="1" x14ac:dyDescent="0.25">
      <c r="I47481" s="203"/>
      <c r="AZ47481" s="115"/>
    </row>
    <row r="47482" spans="9:52" s="180" customFormat="1" x14ac:dyDescent="0.25">
      <c r="I47482" s="203"/>
      <c r="AZ47482" s="115"/>
    </row>
    <row r="47483" spans="9:52" s="180" customFormat="1" x14ac:dyDescent="0.25">
      <c r="I47483" s="203"/>
      <c r="AZ47483" s="115"/>
    </row>
    <row r="47484" spans="9:52" s="180" customFormat="1" x14ac:dyDescent="0.25">
      <c r="I47484" s="203"/>
      <c r="AZ47484" s="115"/>
    </row>
    <row r="47485" spans="9:52" s="180" customFormat="1" x14ac:dyDescent="0.25">
      <c r="I47485" s="203"/>
      <c r="AZ47485" s="115"/>
    </row>
    <row r="47486" spans="9:52" s="180" customFormat="1" x14ac:dyDescent="0.25">
      <c r="I47486" s="203"/>
      <c r="AZ47486" s="115"/>
    </row>
    <row r="47487" spans="9:52" s="180" customFormat="1" x14ac:dyDescent="0.25">
      <c r="I47487" s="203"/>
      <c r="AZ47487" s="115"/>
    </row>
    <row r="47488" spans="9:52" s="180" customFormat="1" x14ac:dyDescent="0.25">
      <c r="I47488" s="203"/>
      <c r="AZ47488" s="115"/>
    </row>
    <row r="47489" spans="9:52" s="180" customFormat="1" x14ac:dyDescent="0.25">
      <c r="I47489" s="203"/>
      <c r="AZ47489" s="115"/>
    </row>
    <row r="47490" spans="9:52" s="180" customFormat="1" x14ac:dyDescent="0.25">
      <c r="I47490" s="203"/>
      <c r="AZ47490" s="115"/>
    </row>
    <row r="47491" spans="9:52" s="180" customFormat="1" x14ac:dyDescent="0.25">
      <c r="I47491" s="203"/>
      <c r="AZ47491" s="115"/>
    </row>
    <row r="47492" spans="9:52" s="180" customFormat="1" x14ac:dyDescent="0.25">
      <c r="I47492" s="203"/>
      <c r="AZ47492" s="115"/>
    </row>
    <row r="47493" spans="9:52" s="180" customFormat="1" x14ac:dyDescent="0.25">
      <c r="I47493" s="203"/>
      <c r="AZ47493" s="115"/>
    </row>
    <row r="47494" spans="9:52" s="180" customFormat="1" x14ac:dyDescent="0.25">
      <c r="I47494" s="203"/>
      <c r="AZ47494" s="115"/>
    </row>
    <row r="47495" spans="9:52" s="180" customFormat="1" x14ac:dyDescent="0.25">
      <c r="I47495" s="203"/>
      <c r="AZ47495" s="115"/>
    </row>
    <row r="47496" spans="9:52" s="180" customFormat="1" x14ac:dyDescent="0.25">
      <c r="I47496" s="203"/>
      <c r="AZ47496" s="115"/>
    </row>
    <row r="47497" spans="9:52" s="180" customFormat="1" x14ac:dyDescent="0.25">
      <c r="I47497" s="203"/>
      <c r="AZ47497" s="115"/>
    </row>
    <row r="47498" spans="9:52" s="180" customFormat="1" x14ac:dyDescent="0.25">
      <c r="I47498" s="203"/>
      <c r="AZ47498" s="115"/>
    </row>
    <row r="47499" spans="9:52" s="180" customFormat="1" x14ac:dyDescent="0.25">
      <c r="I47499" s="203"/>
      <c r="AZ47499" s="115"/>
    </row>
    <row r="47500" spans="9:52" s="180" customFormat="1" x14ac:dyDescent="0.25">
      <c r="I47500" s="203"/>
      <c r="AZ47500" s="115"/>
    </row>
    <row r="47501" spans="9:52" s="180" customFormat="1" x14ac:dyDescent="0.25">
      <c r="I47501" s="203"/>
      <c r="AZ47501" s="115"/>
    </row>
    <row r="47502" spans="9:52" s="180" customFormat="1" x14ac:dyDescent="0.25">
      <c r="I47502" s="203"/>
      <c r="AZ47502" s="115"/>
    </row>
    <row r="47503" spans="9:52" s="180" customFormat="1" x14ac:dyDescent="0.25">
      <c r="I47503" s="203"/>
      <c r="AZ47503" s="115"/>
    </row>
    <row r="47504" spans="9:52" s="180" customFormat="1" x14ac:dyDescent="0.25">
      <c r="I47504" s="203"/>
      <c r="AZ47504" s="115"/>
    </row>
    <row r="47505" spans="9:52" s="180" customFormat="1" x14ac:dyDescent="0.25">
      <c r="I47505" s="203"/>
      <c r="AZ47505" s="115"/>
    </row>
    <row r="47506" spans="9:52" s="180" customFormat="1" x14ac:dyDescent="0.25">
      <c r="I47506" s="203"/>
      <c r="AZ47506" s="115"/>
    </row>
    <row r="47507" spans="9:52" s="180" customFormat="1" x14ac:dyDescent="0.25">
      <c r="I47507" s="203"/>
      <c r="AZ47507" s="115"/>
    </row>
    <row r="47508" spans="9:52" s="180" customFormat="1" x14ac:dyDescent="0.25">
      <c r="I47508" s="203"/>
      <c r="AZ47508" s="115"/>
    </row>
    <row r="47509" spans="9:52" s="180" customFormat="1" x14ac:dyDescent="0.25">
      <c r="I47509" s="203"/>
      <c r="AZ47509" s="115"/>
    </row>
    <row r="47510" spans="9:52" s="180" customFormat="1" x14ac:dyDescent="0.25">
      <c r="I47510" s="203"/>
      <c r="AZ47510" s="115"/>
    </row>
    <row r="47511" spans="9:52" s="180" customFormat="1" x14ac:dyDescent="0.25">
      <c r="I47511" s="203"/>
      <c r="AZ47511" s="115"/>
    </row>
    <row r="47512" spans="9:52" s="180" customFormat="1" x14ac:dyDescent="0.25">
      <c r="I47512" s="203"/>
      <c r="AZ47512" s="115"/>
    </row>
    <row r="47513" spans="9:52" s="180" customFormat="1" x14ac:dyDescent="0.25">
      <c r="I47513" s="203"/>
      <c r="AZ47513" s="115"/>
    </row>
    <row r="47514" spans="9:52" s="180" customFormat="1" x14ac:dyDescent="0.25">
      <c r="I47514" s="203"/>
      <c r="AZ47514" s="115"/>
    </row>
    <row r="47515" spans="9:52" s="180" customFormat="1" x14ac:dyDescent="0.25">
      <c r="I47515" s="203"/>
      <c r="AZ47515" s="115"/>
    </row>
    <row r="47516" spans="9:52" s="180" customFormat="1" x14ac:dyDescent="0.25">
      <c r="I47516" s="203"/>
      <c r="AZ47516" s="115"/>
    </row>
    <row r="47517" spans="9:52" s="180" customFormat="1" x14ac:dyDescent="0.25">
      <c r="I47517" s="203"/>
      <c r="AZ47517" s="115"/>
    </row>
    <row r="47518" spans="9:52" s="180" customFormat="1" x14ac:dyDescent="0.25">
      <c r="I47518" s="203"/>
      <c r="AZ47518" s="115"/>
    </row>
    <row r="47519" spans="9:52" s="180" customFormat="1" x14ac:dyDescent="0.25">
      <c r="I47519" s="203"/>
      <c r="AZ47519" s="115"/>
    </row>
    <row r="47520" spans="9:52" s="180" customFormat="1" x14ac:dyDescent="0.25">
      <c r="I47520" s="203"/>
      <c r="AZ47520" s="115"/>
    </row>
    <row r="47521" spans="9:52" s="180" customFormat="1" x14ac:dyDescent="0.25">
      <c r="I47521" s="203"/>
      <c r="AZ47521" s="115"/>
    </row>
    <row r="47522" spans="9:52" s="180" customFormat="1" x14ac:dyDescent="0.25">
      <c r="I47522" s="203"/>
      <c r="AZ47522" s="115"/>
    </row>
    <row r="47523" spans="9:52" s="180" customFormat="1" x14ac:dyDescent="0.25">
      <c r="I47523" s="203"/>
      <c r="AZ47523" s="115"/>
    </row>
    <row r="47524" spans="9:52" s="180" customFormat="1" x14ac:dyDescent="0.25">
      <c r="I47524" s="203"/>
      <c r="AZ47524" s="115"/>
    </row>
    <row r="47525" spans="9:52" s="180" customFormat="1" x14ac:dyDescent="0.25">
      <c r="I47525" s="203"/>
      <c r="AZ47525" s="115"/>
    </row>
    <row r="47526" spans="9:52" s="180" customFormat="1" x14ac:dyDescent="0.25">
      <c r="I47526" s="203"/>
      <c r="AZ47526" s="115"/>
    </row>
    <row r="47527" spans="9:52" s="180" customFormat="1" x14ac:dyDescent="0.25">
      <c r="I47527" s="203"/>
      <c r="AZ47527" s="115"/>
    </row>
    <row r="47528" spans="9:52" s="180" customFormat="1" x14ac:dyDescent="0.25">
      <c r="I47528" s="203"/>
      <c r="AZ47528" s="115"/>
    </row>
    <row r="47529" spans="9:52" s="180" customFormat="1" x14ac:dyDescent="0.25">
      <c r="I47529" s="203"/>
      <c r="AZ47529" s="115"/>
    </row>
    <row r="47530" spans="9:52" s="180" customFormat="1" x14ac:dyDescent="0.25">
      <c r="I47530" s="203"/>
      <c r="AZ47530" s="115"/>
    </row>
    <row r="47531" spans="9:52" s="180" customFormat="1" x14ac:dyDescent="0.25">
      <c r="I47531" s="203"/>
      <c r="AZ47531" s="115"/>
    </row>
    <row r="47532" spans="9:52" s="180" customFormat="1" x14ac:dyDescent="0.25">
      <c r="I47532" s="203"/>
      <c r="AZ47532" s="115"/>
    </row>
    <row r="47533" spans="9:52" s="180" customFormat="1" x14ac:dyDescent="0.25">
      <c r="I47533" s="203"/>
      <c r="AZ47533" s="115"/>
    </row>
    <row r="47534" spans="9:52" s="180" customFormat="1" x14ac:dyDescent="0.25">
      <c r="I47534" s="203"/>
      <c r="AZ47534" s="115"/>
    </row>
    <row r="47535" spans="9:52" s="180" customFormat="1" x14ac:dyDescent="0.25">
      <c r="I47535" s="203"/>
      <c r="AZ47535" s="115"/>
    </row>
    <row r="47536" spans="9:52" s="180" customFormat="1" x14ac:dyDescent="0.25">
      <c r="I47536" s="203"/>
      <c r="AZ47536" s="115"/>
    </row>
    <row r="47537" spans="9:52" s="180" customFormat="1" x14ac:dyDescent="0.25">
      <c r="I47537" s="203"/>
      <c r="AZ47537" s="115"/>
    </row>
    <row r="47538" spans="9:52" s="180" customFormat="1" x14ac:dyDescent="0.25">
      <c r="I47538" s="203"/>
      <c r="AZ47538" s="115"/>
    </row>
    <row r="47539" spans="9:52" s="180" customFormat="1" x14ac:dyDescent="0.25">
      <c r="I47539" s="203"/>
      <c r="AZ47539" s="115"/>
    </row>
    <row r="47540" spans="9:52" s="180" customFormat="1" x14ac:dyDescent="0.25">
      <c r="I47540" s="203"/>
      <c r="AZ47540" s="115"/>
    </row>
    <row r="47541" spans="9:52" s="180" customFormat="1" x14ac:dyDescent="0.25">
      <c r="I47541" s="203"/>
      <c r="AZ47541" s="115"/>
    </row>
    <row r="47542" spans="9:52" s="180" customFormat="1" x14ac:dyDescent="0.25">
      <c r="I47542" s="203"/>
      <c r="AZ47542" s="115"/>
    </row>
    <row r="47543" spans="9:52" s="180" customFormat="1" x14ac:dyDescent="0.25">
      <c r="I47543" s="203"/>
      <c r="AZ47543" s="115"/>
    </row>
    <row r="47544" spans="9:52" s="180" customFormat="1" x14ac:dyDescent="0.25">
      <c r="I47544" s="203"/>
      <c r="AZ47544" s="115"/>
    </row>
    <row r="47545" spans="9:52" s="180" customFormat="1" x14ac:dyDescent="0.25">
      <c r="I47545" s="203"/>
      <c r="AZ47545" s="115"/>
    </row>
    <row r="47546" spans="9:52" s="180" customFormat="1" x14ac:dyDescent="0.25">
      <c r="I47546" s="203"/>
      <c r="AZ47546" s="115"/>
    </row>
    <row r="47547" spans="9:52" s="180" customFormat="1" x14ac:dyDescent="0.25">
      <c r="I47547" s="203"/>
      <c r="AZ47547" s="115"/>
    </row>
    <row r="47548" spans="9:52" s="180" customFormat="1" x14ac:dyDescent="0.25">
      <c r="I47548" s="203"/>
      <c r="AZ47548" s="115"/>
    </row>
    <row r="47549" spans="9:52" s="180" customFormat="1" x14ac:dyDescent="0.25">
      <c r="I47549" s="203"/>
      <c r="AZ47549" s="115"/>
    </row>
    <row r="47550" spans="9:52" s="180" customFormat="1" x14ac:dyDescent="0.25">
      <c r="I47550" s="203"/>
      <c r="AZ47550" s="115"/>
    </row>
    <row r="47551" spans="9:52" s="180" customFormat="1" x14ac:dyDescent="0.25">
      <c r="I47551" s="203"/>
      <c r="AZ47551" s="115"/>
    </row>
    <row r="47552" spans="9:52" s="180" customFormat="1" x14ac:dyDescent="0.25">
      <c r="I47552" s="203"/>
      <c r="AZ47552" s="115"/>
    </row>
    <row r="47553" spans="9:52" s="180" customFormat="1" x14ac:dyDescent="0.25">
      <c r="I47553" s="203"/>
      <c r="AZ47553" s="115"/>
    </row>
    <row r="47554" spans="9:52" s="180" customFormat="1" x14ac:dyDescent="0.25">
      <c r="I47554" s="203"/>
      <c r="AZ47554" s="115"/>
    </row>
    <row r="47555" spans="9:52" s="180" customFormat="1" x14ac:dyDescent="0.25">
      <c r="I47555" s="203"/>
      <c r="AZ47555" s="115"/>
    </row>
    <row r="47556" spans="9:52" s="180" customFormat="1" x14ac:dyDescent="0.25">
      <c r="I47556" s="203"/>
      <c r="AZ47556" s="115"/>
    </row>
    <row r="47557" spans="9:52" s="180" customFormat="1" x14ac:dyDescent="0.25">
      <c r="I47557" s="203"/>
      <c r="AZ47557" s="115"/>
    </row>
    <row r="47558" spans="9:52" s="180" customFormat="1" x14ac:dyDescent="0.25">
      <c r="I47558" s="203"/>
      <c r="AZ47558" s="115"/>
    </row>
    <row r="47559" spans="9:52" s="180" customFormat="1" x14ac:dyDescent="0.25">
      <c r="I47559" s="203"/>
      <c r="AZ47559" s="115"/>
    </row>
    <row r="47560" spans="9:52" s="180" customFormat="1" x14ac:dyDescent="0.25">
      <c r="I47560" s="203"/>
      <c r="AZ47560" s="115"/>
    </row>
    <row r="47561" spans="9:52" s="180" customFormat="1" x14ac:dyDescent="0.25">
      <c r="I47561" s="203"/>
      <c r="AZ47561" s="115"/>
    </row>
    <row r="47562" spans="9:52" s="180" customFormat="1" x14ac:dyDescent="0.25">
      <c r="I47562" s="203"/>
      <c r="AZ47562" s="115"/>
    </row>
    <row r="47563" spans="9:52" s="180" customFormat="1" x14ac:dyDescent="0.25">
      <c r="I47563" s="203"/>
      <c r="AZ47563" s="115"/>
    </row>
    <row r="47564" spans="9:52" s="180" customFormat="1" x14ac:dyDescent="0.25">
      <c r="I47564" s="203"/>
      <c r="AZ47564" s="115"/>
    </row>
    <row r="47565" spans="9:52" s="180" customFormat="1" x14ac:dyDescent="0.25">
      <c r="I47565" s="203"/>
      <c r="AZ47565" s="115"/>
    </row>
    <row r="47566" spans="9:52" s="180" customFormat="1" x14ac:dyDescent="0.25">
      <c r="I47566" s="203"/>
      <c r="AZ47566" s="115"/>
    </row>
    <row r="47567" spans="9:52" s="180" customFormat="1" x14ac:dyDescent="0.25">
      <c r="I47567" s="203"/>
      <c r="AZ47567" s="115"/>
    </row>
    <row r="47568" spans="9:52" s="180" customFormat="1" x14ac:dyDescent="0.25">
      <c r="I47568" s="203"/>
      <c r="AZ47568" s="115"/>
    </row>
    <row r="47569" spans="9:52" s="180" customFormat="1" x14ac:dyDescent="0.25">
      <c r="I47569" s="203"/>
      <c r="AZ47569" s="115"/>
    </row>
    <row r="47570" spans="9:52" s="180" customFormat="1" x14ac:dyDescent="0.25">
      <c r="I47570" s="203"/>
      <c r="AZ47570" s="115"/>
    </row>
    <row r="47571" spans="9:52" s="180" customFormat="1" x14ac:dyDescent="0.25">
      <c r="I47571" s="203"/>
      <c r="AZ47571" s="115"/>
    </row>
    <row r="47572" spans="9:52" s="180" customFormat="1" x14ac:dyDescent="0.25">
      <c r="I47572" s="203"/>
      <c r="AZ47572" s="115"/>
    </row>
    <row r="47573" spans="9:52" s="180" customFormat="1" x14ac:dyDescent="0.25">
      <c r="I47573" s="203"/>
      <c r="AZ47573" s="115"/>
    </row>
    <row r="47574" spans="9:52" s="180" customFormat="1" x14ac:dyDescent="0.25">
      <c r="I47574" s="203"/>
      <c r="AZ47574" s="115"/>
    </row>
    <row r="47575" spans="9:52" s="180" customFormat="1" x14ac:dyDescent="0.25">
      <c r="I47575" s="203"/>
      <c r="AZ47575" s="115"/>
    </row>
    <row r="47576" spans="9:52" s="180" customFormat="1" x14ac:dyDescent="0.25">
      <c r="I47576" s="203"/>
      <c r="AZ47576" s="115"/>
    </row>
    <row r="47577" spans="9:52" s="180" customFormat="1" x14ac:dyDescent="0.25">
      <c r="I47577" s="203"/>
      <c r="AZ47577" s="115"/>
    </row>
    <row r="47578" spans="9:52" s="180" customFormat="1" x14ac:dyDescent="0.25">
      <c r="I47578" s="203"/>
      <c r="AZ47578" s="115"/>
    </row>
    <row r="47579" spans="9:52" s="180" customFormat="1" x14ac:dyDescent="0.25">
      <c r="I47579" s="203"/>
      <c r="AZ47579" s="115"/>
    </row>
    <row r="47580" spans="9:52" s="180" customFormat="1" x14ac:dyDescent="0.25">
      <c r="I47580" s="203"/>
      <c r="AZ47580" s="115"/>
    </row>
    <row r="47581" spans="9:52" s="180" customFormat="1" x14ac:dyDescent="0.25">
      <c r="I47581" s="203"/>
      <c r="AZ47581" s="115"/>
    </row>
    <row r="47582" spans="9:52" s="180" customFormat="1" x14ac:dyDescent="0.25">
      <c r="I47582" s="203"/>
      <c r="AZ47582" s="115"/>
    </row>
    <row r="47583" spans="9:52" s="180" customFormat="1" x14ac:dyDescent="0.25">
      <c r="I47583" s="203"/>
      <c r="AZ47583" s="115"/>
    </row>
    <row r="47584" spans="9:52" s="180" customFormat="1" x14ac:dyDescent="0.25">
      <c r="I47584" s="203"/>
      <c r="AZ47584" s="115"/>
    </row>
    <row r="47585" spans="9:52" s="180" customFormat="1" x14ac:dyDescent="0.25">
      <c r="I47585" s="203"/>
      <c r="AZ47585" s="115"/>
    </row>
    <row r="47586" spans="9:52" s="180" customFormat="1" x14ac:dyDescent="0.25">
      <c r="I47586" s="203"/>
      <c r="AZ47586" s="115"/>
    </row>
    <row r="47587" spans="9:52" s="180" customFormat="1" x14ac:dyDescent="0.25">
      <c r="I47587" s="203"/>
      <c r="AZ47587" s="115"/>
    </row>
    <row r="47588" spans="9:52" s="180" customFormat="1" x14ac:dyDescent="0.25">
      <c r="I47588" s="203"/>
      <c r="AZ47588" s="115"/>
    </row>
    <row r="47589" spans="9:52" s="180" customFormat="1" x14ac:dyDescent="0.25">
      <c r="I47589" s="203"/>
      <c r="AZ47589" s="115"/>
    </row>
    <row r="47590" spans="9:52" s="180" customFormat="1" x14ac:dyDescent="0.25">
      <c r="I47590" s="203"/>
      <c r="AZ47590" s="115"/>
    </row>
    <row r="47591" spans="9:52" s="180" customFormat="1" x14ac:dyDescent="0.25">
      <c r="I47591" s="203"/>
      <c r="AZ47591" s="115"/>
    </row>
    <row r="47592" spans="9:52" s="180" customFormat="1" x14ac:dyDescent="0.25">
      <c r="I47592" s="203"/>
      <c r="AZ47592" s="115"/>
    </row>
    <row r="47593" spans="9:52" s="180" customFormat="1" x14ac:dyDescent="0.25">
      <c r="I47593" s="203"/>
      <c r="AZ47593" s="115"/>
    </row>
    <row r="47594" spans="9:52" s="180" customFormat="1" x14ac:dyDescent="0.25">
      <c r="I47594" s="203"/>
      <c r="AZ47594" s="115"/>
    </row>
    <row r="47595" spans="9:52" s="180" customFormat="1" x14ac:dyDescent="0.25">
      <c r="I47595" s="203"/>
      <c r="AZ47595" s="115"/>
    </row>
    <row r="47596" spans="9:52" s="180" customFormat="1" x14ac:dyDescent="0.25">
      <c r="I47596" s="203"/>
      <c r="AZ47596" s="115"/>
    </row>
    <row r="47597" spans="9:52" s="180" customFormat="1" x14ac:dyDescent="0.25">
      <c r="I47597" s="203"/>
      <c r="AZ47597" s="115"/>
    </row>
    <row r="47598" spans="9:52" s="180" customFormat="1" x14ac:dyDescent="0.25">
      <c r="I47598" s="203"/>
      <c r="AZ47598" s="115"/>
    </row>
    <row r="47599" spans="9:52" s="180" customFormat="1" x14ac:dyDescent="0.25">
      <c r="I47599" s="203"/>
      <c r="AZ47599" s="115"/>
    </row>
    <row r="47600" spans="9:52" s="180" customFormat="1" x14ac:dyDescent="0.25">
      <c r="I47600" s="203"/>
      <c r="AZ47600" s="115"/>
    </row>
    <row r="47601" spans="9:52" s="180" customFormat="1" x14ac:dyDescent="0.25">
      <c r="I47601" s="203"/>
      <c r="AZ47601" s="115"/>
    </row>
    <row r="47602" spans="9:52" s="180" customFormat="1" x14ac:dyDescent="0.25">
      <c r="I47602" s="203"/>
      <c r="AZ47602" s="115"/>
    </row>
    <row r="47603" spans="9:52" s="180" customFormat="1" x14ac:dyDescent="0.25">
      <c r="I47603" s="203"/>
      <c r="AZ47603" s="115"/>
    </row>
    <row r="47604" spans="9:52" s="180" customFormat="1" x14ac:dyDescent="0.25">
      <c r="I47604" s="203"/>
      <c r="AZ47604" s="115"/>
    </row>
    <row r="47605" spans="9:52" s="180" customFormat="1" x14ac:dyDescent="0.25">
      <c r="I47605" s="203"/>
      <c r="AZ47605" s="115"/>
    </row>
    <row r="47606" spans="9:52" s="180" customFormat="1" x14ac:dyDescent="0.25">
      <c r="I47606" s="203"/>
      <c r="AZ47606" s="115"/>
    </row>
    <row r="47607" spans="9:52" s="180" customFormat="1" x14ac:dyDescent="0.25">
      <c r="I47607" s="203"/>
      <c r="AZ47607" s="115"/>
    </row>
    <row r="47608" spans="9:52" s="180" customFormat="1" x14ac:dyDescent="0.25">
      <c r="I47608" s="203"/>
      <c r="AZ47608" s="115"/>
    </row>
    <row r="47609" spans="9:52" s="180" customFormat="1" x14ac:dyDescent="0.25">
      <c r="I47609" s="203"/>
      <c r="AZ47609" s="115"/>
    </row>
    <row r="47610" spans="9:52" s="180" customFormat="1" x14ac:dyDescent="0.25">
      <c r="I47610" s="203"/>
      <c r="AZ47610" s="115"/>
    </row>
    <row r="47611" spans="9:52" s="180" customFormat="1" x14ac:dyDescent="0.25">
      <c r="I47611" s="203"/>
      <c r="AZ47611" s="115"/>
    </row>
    <row r="47612" spans="9:52" s="180" customFormat="1" x14ac:dyDescent="0.25">
      <c r="I47612" s="203"/>
      <c r="AZ47612" s="115"/>
    </row>
    <row r="47613" spans="9:52" s="180" customFormat="1" x14ac:dyDescent="0.25">
      <c r="I47613" s="203"/>
      <c r="AZ47613" s="115"/>
    </row>
    <row r="47614" spans="9:52" s="180" customFormat="1" x14ac:dyDescent="0.25">
      <c r="I47614" s="203"/>
      <c r="AZ47614" s="115"/>
    </row>
    <row r="47615" spans="9:52" s="180" customFormat="1" x14ac:dyDescent="0.25">
      <c r="I47615" s="203"/>
      <c r="AZ47615" s="115"/>
    </row>
    <row r="47616" spans="9:52" s="180" customFormat="1" x14ac:dyDescent="0.25">
      <c r="I47616" s="203"/>
      <c r="AZ47616" s="115"/>
    </row>
    <row r="47617" spans="9:52" s="180" customFormat="1" x14ac:dyDescent="0.25">
      <c r="I47617" s="203"/>
      <c r="AZ47617" s="115"/>
    </row>
    <row r="47618" spans="9:52" s="180" customFormat="1" x14ac:dyDescent="0.25">
      <c r="I47618" s="203"/>
      <c r="AZ47618" s="115"/>
    </row>
    <row r="47619" spans="9:52" s="180" customFormat="1" x14ac:dyDescent="0.25">
      <c r="I47619" s="203"/>
      <c r="AZ47619" s="115"/>
    </row>
    <row r="47620" spans="9:52" s="180" customFormat="1" x14ac:dyDescent="0.25">
      <c r="I47620" s="203"/>
      <c r="AZ47620" s="115"/>
    </row>
    <row r="47621" spans="9:52" s="180" customFormat="1" x14ac:dyDescent="0.25">
      <c r="I47621" s="203"/>
      <c r="AZ47621" s="115"/>
    </row>
    <row r="47622" spans="9:52" s="180" customFormat="1" x14ac:dyDescent="0.25">
      <c r="I47622" s="203"/>
      <c r="AZ47622" s="115"/>
    </row>
    <row r="47623" spans="9:52" s="180" customFormat="1" x14ac:dyDescent="0.25">
      <c r="I47623" s="203"/>
      <c r="AZ47623" s="115"/>
    </row>
    <row r="47624" spans="9:52" s="180" customFormat="1" x14ac:dyDescent="0.25">
      <c r="I47624" s="203"/>
      <c r="AZ47624" s="115"/>
    </row>
    <row r="47625" spans="9:52" s="180" customFormat="1" x14ac:dyDescent="0.25">
      <c r="I47625" s="203"/>
      <c r="AZ47625" s="115"/>
    </row>
    <row r="47626" spans="9:52" s="180" customFormat="1" x14ac:dyDescent="0.25">
      <c r="I47626" s="203"/>
      <c r="AZ47626" s="115"/>
    </row>
    <row r="47627" spans="9:52" s="180" customFormat="1" x14ac:dyDescent="0.25">
      <c r="I47627" s="203"/>
      <c r="AZ47627" s="115"/>
    </row>
    <row r="47628" spans="9:52" s="180" customFormat="1" x14ac:dyDescent="0.25">
      <c r="I47628" s="203"/>
      <c r="AZ47628" s="115"/>
    </row>
    <row r="47629" spans="9:52" s="180" customFormat="1" x14ac:dyDescent="0.25">
      <c r="I47629" s="203"/>
      <c r="AZ47629" s="115"/>
    </row>
    <row r="47630" spans="9:52" s="180" customFormat="1" x14ac:dyDescent="0.25">
      <c r="I47630" s="203"/>
      <c r="AZ47630" s="115"/>
    </row>
    <row r="47631" spans="9:52" s="180" customFormat="1" x14ac:dyDescent="0.25">
      <c r="I47631" s="203"/>
      <c r="AZ47631" s="115"/>
    </row>
    <row r="47632" spans="9:52" s="180" customFormat="1" x14ac:dyDescent="0.25">
      <c r="I47632" s="203"/>
      <c r="AZ47632" s="115"/>
    </row>
    <row r="47633" spans="9:52" s="180" customFormat="1" x14ac:dyDescent="0.25">
      <c r="I47633" s="203"/>
      <c r="AZ47633" s="115"/>
    </row>
    <row r="47634" spans="9:52" s="180" customFormat="1" x14ac:dyDescent="0.25">
      <c r="I47634" s="203"/>
      <c r="AZ47634" s="115"/>
    </row>
    <row r="47635" spans="9:52" s="180" customFormat="1" x14ac:dyDescent="0.25">
      <c r="I47635" s="203"/>
      <c r="AZ47635" s="115"/>
    </row>
    <row r="47636" spans="9:52" s="180" customFormat="1" x14ac:dyDescent="0.25">
      <c r="I47636" s="203"/>
      <c r="AZ47636" s="115"/>
    </row>
    <row r="47637" spans="9:52" s="180" customFormat="1" x14ac:dyDescent="0.25">
      <c r="I47637" s="203"/>
      <c r="AZ47637" s="115"/>
    </row>
    <row r="47638" spans="9:52" s="180" customFormat="1" x14ac:dyDescent="0.25">
      <c r="I47638" s="203"/>
      <c r="AZ47638" s="115"/>
    </row>
    <row r="47639" spans="9:52" s="180" customFormat="1" x14ac:dyDescent="0.25">
      <c r="I47639" s="203"/>
      <c r="AZ47639" s="115"/>
    </row>
    <row r="47640" spans="9:52" s="180" customFormat="1" x14ac:dyDescent="0.25">
      <c r="I47640" s="203"/>
      <c r="AZ47640" s="115"/>
    </row>
    <row r="47641" spans="9:52" s="180" customFormat="1" x14ac:dyDescent="0.25">
      <c r="I47641" s="203"/>
      <c r="AZ47641" s="115"/>
    </row>
    <row r="47642" spans="9:52" s="180" customFormat="1" x14ac:dyDescent="0.25">
      <c r="I47642" s="203"/>
      <c r="AZ47642" s="115"/>
    </row>
    <row r="47643" spans="9:52" s="180" customFormat="1" x14ac:dyDescent="0.25">
      <c r="I47643" s="203"/>
      <c r="AZ47643" s="115"/>
    </row>
    <row r="47644" spans="9:52" s="180" customFormat="1" x14ac:dyDescent="0.25">
      <c r="I47644" s="203"/>
      <c r="AZ47644" s="115"/>
    </row>
    <row r="47645" spans="9:52" s="180" customFormat="1" x14ac:dyDescent="0.25">
      <c r="I47645" s="203"/>
      <c r="AZ47645" s="115"/>
    </row>
    <row r="47646" spans="9:52" s="180" customFormat="1" x14ac:dyDescent="0.25">
      <c r="I47646" s="203"/>
      <c r="AZ47646" s="115"/>
    </row>
    <row r="47647" spans="9:52" s="180" customFormat="1" x14ac:dyDescent="0.25">
      <c r="I47647" s="203"/>
      <c r="AZ47647" s="115"/>
    </row>
    <row r="47648" spans="9:52" s="180" customFormat="1" x14ac:dyDescent="0.25">
      <c r="I47648" s="203"/>
      <c r="AZ47648" s="115"/>
    </row>
    <row r="47649" spans="9:52" s="180" customFormat="1" x14ac:dyDescent="0.25">
      <c r="I47649" s="203"/>
      <c r="AZ47649" s="115"/>
    </row>
    <row r="47650" spans="9:52" s="180" customFormat="1" x14ac:dyDescent="0.25">
      <c r="I47650" s="203"/>
      <c r="AZ47650" s="115"/>
    </row>
    <row r="47651" spans="9:52" s="180" customFormat="1" x14ac:dyDescent="0.25">
      <c r="I47651" s="203"/>
      <c r="AZ47651" s="115"/>
    </row>
    <row r="47652" spans="9:52" s="180" customFormat="1" x14ac:dyDescent="0.25">
      <c r="I47652" s="203"/>
      <c r="AZ47652" s="115"/>
    </row>
    <row r="47653" spans="9:52" s="180" customFormat="1" x14ac:dyDescent="0.25">
      <c r="I47653" s="203"/>
      <c r="AZ47653" s="115"/>
    </row>
    <row r="47654" spans="9:52" s="180" customFormat="1" x14ac:dyDescent="0.25">
      <c r="I47654" s="203"/>
      <c r="AZ47654" s="115"/>
    </row>
    <row r="47655" spans="9:52" s="180" customFormat="1" x14ac:dyDescent="0.25">
      <c r="I47655" s="203"/>
      <c r="AZ47655" s="115"/>
    </row>
    <row r="47656" spans="9:52" s="180" customFormat="1" x14ac:dyDescent="0.25">
      <c r="I47656" s="203"/>
      <c r="AZ47656" s="115"/>
    </row>
    <row r="47657" spans="9:52" s="180" customFormat="1" x14ac:dyDescent="0.25">
      <c r="I47657" s="203"/>
      <c r="AZ47657" s="115"/>
    </row>
    <row r="47658" spans="9:52" s="180" customFormat="1" x14ac:dyDescent="0.25">
      <c r="I47658" s="203"/>
      <c r="AZ47658" s="115"/>
    </row>
    <row r="47659" spans="9:52" s="180" customFormat="1" x14ac:dyDescent="0.25">
      <c r="I47659" s="203"/>
      <c r="AZ47659" s="115"/>
    </row>
    <row r="47660" spans="9:52" s="180" customFormat="1" x14ac:dyDescent="0.25">
      <c r="I47660" s="203"/>
      <c r="AZ47660" s="115"/>
    </row>
    <row r="47661" spans="9:52" s="180" customFormat="1" x14ac:dyDescent="0.25">
      <c r="I47661" s="203"/>
      <c r="AZ47661" s="115"/>
    </row>
    <row r="47662" spans="9:52" s="180" customFormat="1" x14ac:dyDescent="0.25">
      <c r="I47662" s="203"/>
      <c r="AZ47662" s="115"/>
    </row>
    <row r="47663" spans="9:52" s="180" customFormat="1" x14ac:dyDescent="0.25">
      <c r="I47663" s="203"/>
      <c r="AZ47663" s="115"/>
    </row>
    <row r="47664" spans="9:52" s="180" customFormat="1" x14ac:dyDescent="0.25">
      <c r="I47664" s="203"/>
      <c r="AZ47664" s="115"/>
    </row>
    <row r="47665" spans="9:52" s="180" customFormat="1" x14ac:dyDescent="0.25">
      <c r="I47665" s="203"/>
      <c r="AZ47665" s="115"/>
    </row>
    <row r="47666" spans="9:52" s="180" customFormat="1" x14ac:dyDescent="0.25">
      <c r="I47666" s="203"/>
      <c r="AZ47666" s="115"/>
    </row>
    <row r="47667" spans="9:52" s="180" customFormat="1" x14ac:dyDescent="0.25">
      <c r="I47667" s="203"/>
      <c r="AZ47667" s="115"/>
    </row>
    <row r="47668" spans="9:52" s="180" customFormat="1" x14ac:dyDescent="0.25">
      <c r="I47668" s="203"/>
      <c r="AZ47668" s="115"/>
    </row>
    <row r="47669" spans="9:52" s="180" customFormat="1" x14ac:dyDescent="0.25">
      <c r="I47669" s="203"/>
      <c r="AZ47669" s="115"/>
    </row>
    <row r="47670" spans="9:52" s="180" customFormat="1" x14ac:dyDescent="0.25">
      <c r="I47670" s="203"/>
      <c r="AZ47670" s="115"/>
    </row>
    <row r="47671" spans="9:52" s="180" customFormat="1" x14ac:dyDescent="0.25">
      <c r="I47671" s="203"/>
      <c r="AZ47671" s="115"/>
    </row>
    <row r="47672" spans="9:52" s="180" customFormat="1" x14ac:dyDescent="0.25">
      <c r="I47672" s="203"/>
      <c r="AZ47672" s="115"/>
    </row>
    <row r="47673" spans="9:52" s="180" customFormat="1" x14ac:dyDescent="0.25">
      <c r="I47673" s="203"/>
      <c r="AZ47673" s="115"/>
    </row>
    <row r="47674" spans="9:52" s="180" customFormat="1" x14ac:dyDescent="0.25">
      <c r="I47674" s="203"/>
      <c r="AZ47674" s="115"/>
    </row>
    <row r="47675" spans="9:52" s="180" customFormat="1" x14ac:dyDescent="0.25">
      <c r="I47675" s="203"/>
      <c r="AZ47675" s="115"/>
    </row>
    <row r="47676" spans="9:52" s="180" customFormat="1" x14ac:dyDescent="0.25">
      <c r="I47676" s="203"/>
      <c r="AZ47676" s="115"/>
    </row>
    <row r="47677" spans="9:52" s="180" customFormat="1" x14ac:dyDescent="0.25">
      <c r="I47677" s="203"/>
      <c r="AZ47677" s="115"/>
    </row>
    <row r="47678" spans="9:52" s="180" customFormat="1" x14ac:dyDescent="0.25">
      <c r="I47678" s="203"/>
      <c r="AZ47678" s="115"/>
    </row>
    <row r="47679" spans="9:52" s="180" customFormat="1" x14ac:dyDescent="0.25">
      <c r="I47679" s="203"/>
      <c r="AZ47679" s="115"/>
    </row>
    <row r="47680" spans="9:52" s="180" customFormat="1" x14ac:dyDescent="0.25">
      <c r="I47680" s="203"/>
      <c r="AZ47680" s="115"/>
    </row>
    <row r="47681" spans="9:52" s="180" customFormat="1" x14ac:dyDescent="0.25">
      <c r="I47681" s="203"/>
      <c r="AZ47681" s="115"/>
    </row>
    <row r="47682" spans="9:52" s="180" customFormat="1" x14ac:dyDescent="0.25">
      <c r="I47682" s="203"/>
      <c r="AZ47682" s="115"/>
    </row>
    <row r="47683" spans="9:52" s="180" customFormat="1" x14ac:dyDescent="0.25">
      <c r="I47683" s="203"/>
      <c r="AZ47683" s="115"/>
    </row>
    <row r="47684" spans="9:52" s="180" customFormat="1" x14ac:dyDescent="0.25">
      <c r="I47684" s="203"/>
      <c r="AZ47684" s="115"/>
    </row>
    <row r="47685" spans="9:52" s="180" customFormat="1" x14ac:dyDescent="0.25">
      <c r="I47685" s="203"/>
      <c r="AZ47685" s="115"/>
    </row>
    <row r="47686" spans="9:52" s="180" customFormat="1" x14ac:dyDescent="0.25">
      <c r="I47686" s="203"/>
      <c r="AZ47686" s="115"/>
    </row>
    <row r="47687" spans="9:52" s="180" customFormat="1" x14ac:dyDescent="0.25">
      <c r="I47687" s="203"/>
      <c r="AZ47687" s="115"/>
    </row>
    <row r="47688" spans="9:52" s="180" customFormat="1" x14ac:dyDescent="0.25">
      <c r="I47688" s="203"/>
      <c r="AZ47688" s="115"/>
    </row>
    <row r="47689" spans="9:52" s="180" customFormat="1" x14ac:dyDescent="0.25">
      <c r="I47689" s="203"/>
      <c r="AZ47689" s="115"/>
    </row>
    <row r="47690" spans="9:52" s="180" customFormat="1" x14ac:dyDescent="0.25">
      <c r="I47690" s="203"/>
      <c r="AZ47690" s="115"/>
    </row>
    <row r="47691" spans="9:52" s="180" customFormat="1" x14ac:dyDescent="0.25">
      <c r="I47691" s="203"/>
      <c r="AZ47691" s="115"/>
    </row>
    <row r="47692" spans="9:52" s="180" customFormat="1" x14ac:dyDescent="0.25">
      <c r="I47692" s="203"/>
      <c r="AZ47692" s="115"/>
    </row>
    <row r="47693" spans="9:52" s="180" customFormat="1" x14ac:dyDescent="0.25">
      <c r="I47693" s="203"/>
      <c r="AZ47693" s="115"/>
    </row>
    <row r="47694" spans="9:52" s="180" customFormat="1" x14ac:dyDescent="0.25">
      <c r="I47694" s="203"/>
      <c r="AZ47694" s="115"/>
    </row>
    <row r="47695" spans="9:52" s="180" customFormat="1" x14ac:dyDescent="0.25">
      <c r="I47695" s="203"/>
      <c r="AZ47695" s="115"/>
    </row>
    <row r="47696" spans="9:52" s="180" customFormat="1" x14ac:dyDescent="0.25">
      <c r="I47696" s="203"/>
      <c r="AZ47696" s="115"/>
    </row>
    <row r="47697" spans="9:52" s="180" customFormat="1" x14ac:dyDescent="0.25">
      <c r="I47697" s="203"/>
      <c r="AZ47697" s="115"/>
    </row>
    <row r="47698" spans="9:52" s="180" customFormat="1" x14ac:dyDescent="0.25">
      <c r="I47698" s="203"/>
      <c r="AZ47698" s="115"/>
    </row>
    <row r="47699" spans="9:52" s="180" customFormat="1" x14ac:dyDescent="0.25">
      <c r="I47699" s="203"/>
      <c r="AZ47699" s="115"/>
    </row>
    <row r="47700" spans="9:52" s="180" customFormat="1" x14ac:dyDescent="0.25">
      <c r="I47700" s="203"/>
      <c r="AZ47700" s="115"/>
    </row>
    <row r="47701" spans="9:52" s="180" customFormat="1" x14ac:dyDescent="0.25">
      <c r="I47701" s="203"/>
      <c r="AZ47701" s="115"/>
    </row>
    <row r="47702" spans="9:52" s="180" customFormat="1" x14ac:dyDescent="0.25">
      <c r="I47702" s="203"/>
      <c r="AZ47702" s="115"/>
    </row>
    <row r="47703" spans="9:52" s="180" customFormat="1" x14ac:dyDescent="0.25">
      <c r="I47703" s="203"/>
      <c r="AZ47703" s="115"/>
    </row>
    <row r="47704" spans="9:52" s="180" customFormat="1" x14ac:dyDescent="0.25">
      <c r="I47704" s="203"/>
      <c r="AZ47704" s="115"/>
    </row>
    <row r="47705" spans="9:52" s="180" customFormat="1" x14ac:dyDescent="0.25">
      <c r="I47705" s="203"/>
      <c r="AZ47705" s="115"/>
    </row>
    <row r="47706" spans="9:52" s="180" customFormat="1" x14ac:dyDescent="0.25">
      <c r="I47706" s="203"/>
      <c r="AZ47706" s="115"/>
    </row>
    <row r="47707" spans="9:52" s="180" customFormat="1" x14ac:dyDescent="0.25">
      <c r="I47707" s="203"/>
      <c r="AZ47707" s="115"/>
    </row>
    <row r="47708" spans="9:52" s="180" customFormat="1" x14ac:dyDescent="0.25">
      <c r="I47708" s="203"/>
      <c r="AZ47708" s="115"/>
    </row>
    <row r="47709" spans="9:52" s="180" customFormat="1" x14ac:dyDescent="0.25">
      <c r="I47709" s="203"/>
      <c r="AZ47709" s="115"/>
    </row>
    <row r="47710" spans="9:52" s="180" customFormat="1" x14ac:dyDescent="0.25">
      <c r="I47710" s="203"/>
      <c r="AZ47710" s="115"/>
    </row>
    <row r="47711" spans="9:52" s="180" customFormat="1" x14ac:dyDescent="0.25">
      <c r="I47711" s="203"/>
      <c r="AZ47711" s="115"/>
    </row>
    <row r="47712" spans="9:52" s="180" customFormat="1" x14ac:dyDescent="0.25">
      <c r="I47712" s="203"/>
      <c r="AZ47712" s="115"/>
    </row>
    <row r="47713" spans="9:52" s="180" customFormat="1" x14ac:dyDescent="0.25">
      <c r="I47713" s="203"/>
      <c r="AZ47713" s="115"/>
    </row>
    <row r="47714" spans="9:52" s="180" customFormat="1" x14ac:dyDescent="0.25">
      <c r="I47714" s="203"/>
      <c r="AZ47714" s="115"/>
    </row>
    <row r="47715" spans="9:52" s="180" customFormat="1" x14ac:dyDescent="0.25">
      <c r="I47715" s="203"/>
      <c r="AZ47715" s="115"/>
    </row>
    <row r="47716" spans="9:52" s="180" customFormat="1" x14ac:dyDescent="0.25">
      <c r="I47716" s="203"/>
      <c r="AZ47716" s="115"/>
    </row>
    <row r="47717" spans="9:52" s="180" customFormat="1" x14ac:dyDescent="0.25">
      <c r="I47717" s="203"/>
      <c r="AZ47717" s="115"/>
    </row>
    <row r="47718" spans="9:52" s="180" customFormat="1" x14ac:dyDescent="0.25">
      <c r="I47718" s="203"/>
      <c r="AZ47718" s="115"/>
    </row>
    <row r="47719" spans="9:52" s="180" customFormat="1" x14ac:dyDescent="0.25">
      <c r="I47719" s="203"/>
      <c r="AZ47719" s="115"/>
    </row>
    <row r="47720" spans="9:52" s="180" customFormat="1" x14ac:dyDescent="0.25">
      <c r="I47720" s="203"/>
      <c r="AZ47720" s="115"/>
    </row>
    <row r="47721" spans="9:52" s="180" customFormat="1" x14ac:dyDescent="0.25">
      <c r="I47721" s="203"/>
      <c r="AZ47721" s="115"/>
    </row>
    <row r="47722" spans="9:52" s="180" customFormat="1" x14ac:dyDescent="0.25">
      <c r="I47722" s="203"/>
      <c r="AZ47722" s="115"/>
    </row>
    <row r="47723" spans="9:52" s="180" customFormat="1" x14ac:dyDescent="0.25">
      <c r="I47723" s="203"/>
      <c r="AZ47723" s="115"/>
    </row>
    <row r="47724" spans="9:52" s="180" customFormat="1" x14ac:dyDescent="0.25">
      <c r="I47724" s="203"/>
      <c r="AZ47724" s="115"/>
    </row>
    <row r="47725" spans="9:52" s="180" customFormat="1" x14ac:dyDescent="0.25">
      <c r="I47725" s="203"/>
      <c r="AZ47725" s="115"/>
    </row>
    <row r="47726" spans="9:52" s="180" customFormat="1" x14ac:dyDescent="0.25">
      <c r="I47726" s="203"/>
      <c r="AZ47726" s="115"/>
    </row>
    <row r="47727" spans="9:52" s="180" customFormat="1" x14ac:dyDescent="0.25">
      <c r="I47727" s="203"/>
      <c r="AZ47727" s="115"/>
    </row>
    <row r="47728" spans="9:52" s="180" customFormat="1" x14ac:dyDescent="0.25">
      <c r="I47728" s="203"/>
      <c r="AZ47728" s="115"/>
    </row>
    <row r="47729" spans="9:52" s="180" customFormat="1" x14ac:dyDescent="0.25">
      <c r="I47729" s="203"/>
      <c r="AZ47729" s="115"/>
    </row>
    <row r="47730" spans="9:52" s="180" customFormat="1" x14ac:dyDescent="0.25">
      <c r="I47730" s="203"/>
      <c r="AZ47730" s="115"/>
    </row>
    <row r="47731" spans="9:52" s="180" customFormat="1" x14ac:dyDescent="0.25">
      <c r="I47731" s="203"/>
      <c r="AZ47731" s="115"/>
    </row>
    <row r="47732" spans="9:52" s="180" customFormat="1" x14ac:dyDescent="0.25">
      <c r="I47732" s="203"/>
      <c r="AZ47732" s="115"/>
    </row>
    <row r="47733" spans="9:52" s="180" customFormat="1" x14ac:dyDescent="0.25">
      <c r="I47733" s="203"/>
      <c r="AZ47733" s="115"/>
    </row>
    <row r="47734" spans="9:52" s="180" customFormat="1" x14ac:dyDescent="0.25">
      <c r="I47734" s="203"/>
      <c r="AZ47734" s="115"/>
    </row>
    <row r="47735" spans="9:52" s="180" customFormat="1" x14ac:dyDescent="0.25">
      <c r="I47735" s="203"/>
      <c r="AZ47735" s="115"/>
    </row>
    <row r="47736" spans="9:52" s="180" customFormat="1" x14ac:dyDescent="0.25">
      <c r="I47736" s="203"/>
      <c r="AZ47736" s="115"/>
    </row>
    <row r="47737" spans="9:52" s="180" customFormat="1" x14ac:dyDescent="0.25">
      <c r="I47737" s="203"/>
      <c r="AZ47737" s="115"/>
    </row>
    <row r="47738" spans="9:52" s="180" customFormat="1" x14ac:dyDescent="0.25">
      <c r="I47738" s="203"/>
      <c r="AZ47738" s="115"/>
    </row>
    <row r="47739" spans="9:52" s="180" customFormat="1" x14ac:dyDescent="0.25">
      <c r="I47739" s="203"/>
      <c r="AZ47739" s="115"/>
    </row>
    <row r="47740" spans="9:52" s="180" customFormat="1" x14ac:dyDescent="0.25">
      <c r="I47740" s="203"/>
      <c r="AZ47740" s="115"/>
    </row>
    <row r="47741" spans="9:52" s="180" customFormat="1" x14ac:dyDescent="0.25">
      <c r="I47741" s="203"/>
      <c r="AZ47741" s="115"/>
    </row>
    <row r="47742" spans="9:52" s="180" customFormat="1" x14ac:dyDescent="0.25">
      <c r="I47742" s="203"/>
      <c r="AZ47742" s="115"/>
    </row>
    <row r="47743" spans="9:52" s="180" customFormat="1" x14ac:dyDescent="0.25">
      <c r="I47743" s="203"/>
      <c r="AZ47743" s="115"/>
    </row>
    <row r="47744" spans="9:52" s="180" customFormat="1" x14ac:dyDescent="0.25">
      <c r="I47744" s="203"/>
      <c r="AZ47744" s="115"/>
    </row>
    <row r="47745" spans="9:52" s="180" customFormat="1" x14ac:dyDescent="0.25">
      <c r="I47745" s="203"/>
      <c r="AZ47745" s="115"/>
    </row>
    <row r="47746" spans="9:52" s="180" customFormat="1" x14ac:dyDescent="0.25">
      <c r="I47746" s="203"/>
      <c r="AZ47746" s="115"/>
    </row>
    <row r="47747" spans="9:52" s="180" customFormat="1" x14ac:dyDescent="0.25">
      <c r="I47747" s="203"/>
      <c r="AZ47747" s="115"/>
    </row>
    <row r="47748" spans="9:52" s="180" customFormat="1" x14ac:dyDescent="0.25">
      <c r="I47748" s="203"/>
      <c r="AZ47748" s="115"/>
    </row>
    <row r="47749" spans="9:52" s="180" customFormat="1" x14ac:dyDescent="0.25">
      <c r="I47749" s="203"/>
      <c r="AZ47749" s="115"/>
    </row>
    <row r="47750" spans="9:52" s="180" customFormat="1" x14ac:dyDescent="0.25">
      <c r="I47750" s="203"/>
      <c r="AZ47750" s="115"/>
    </row>
    <row r="47751" spans="9:52" s="180" customFormat="1" x14ac:dyDescent="0.25">
      <c r="I47751" s="203"/>
      <c r="AZ47751" s="115"/>
    </row>
    <row r="47752" spans="9:52" s="180" customFormat="1" x14ac:dyDescent="0.25">
      <c r="I47752" s="203"/>
      <c r="AZ47752" s="115"/>
    </row>
    <row r="47753" spans="9:52" s="180" customFormat="1" x14ac:dyDescent="0.25">
      <c r="I47753" s="203"/>
      <c r="AZ47753" s="115"/>
    </row>
    <row r="47754" spans="9:52" s="180" customFormat="1" x14ac:dyDescent="0.25">
      <c r="I47754" s="203"/>
      <c r="AZ47754" s="115"/>
    </row>
    <row r="47755" spans="9:52" s="180" customFormat="1" x14ac:dyDescent="0.25">
      <c r="I47755" s="203"/>
      <c r="AZ47755" s="115"/>
    </row>
    <row r="47756" spans="9:52" s="180" customFormat="1" x14ac:dyDescent="0.25">
      <c r="I47756" s="203"/>
      <c r="AZ47756" s="115"/>
    </row>
    <row r="47757" spans="9:52" s="180" customFormat="1" x14ac:dyDescent="0.25">
      <c r="I47757" s="203"/>
      <c r="AZ47757" s="115"/>
    </row>
    <row r="47758" spans="9:52" s="180" customFormat="1" x14ac:dyDescent="0.25">
      <c r="I47758" s="203"/>
      <c r="AZ47758" s="115"/>
    </row>
    <row r="47759" spans="9:52" s="180" customFormat="1" x14ac:dyDescent="0.25">
      <c r="I47759" s="203"/>
      <c r="AZ47759" s="115"/>
    </row>
    <row r="47760" spans="9:52" s="180" customFormat="1" x14ac:dyDescent="0.25">
      <c r="I47760" s="203"/>
      <c r="AZ47760" s="115"/>
    </row>
    <row r="47761" spans="9:52" s="180" customFormat="1" x14ac:dyDescent="0.25">
      <c r="I47761" s="203"/>
      <c r="AZ47761" s="115"/>
    </row>
    <row r="47762" spans="9:52" s="180" customFormat="1" x14ac:dyDescent="0.25">
      <c r="I47762" s="203"/>
      <c r="AZ47762" s="115"/>
    </row>
    <row r="47763" spans="9:52" s="180" customFormat="1" x14ac:dyDescent="0.25">
      <c r="I47763" s="203"/>
      <c r="AZ47763" s="115"/>
    </row>
    <row r="47764" spans="9:52" s="180" customFormat="1" x14ac:dyDescent="0.25">
      <c r="I47764" s="203"/>
      <c r="AZ47764" s="115"/>
    </row>
    <row r="47765" spans="9:52" s="180" customFormat="1" x14ac:dyDescent="0.25">
      <c r="I47765" s="203"/>
      <c r="AZ47765" s="115"/>
    </row>
    <row r="47766" spans="9:52" s="180" customFormat="1" x14ac:dyDescent="0.25">
      <c r="I47766" s="203"/>
      <c r="AZ47766" s="115"/>
    </row>
    <row r="47767" spans="9:52" s="180" customFormat="1" x14ac:dyDescent="0.25">
      <c r="I47767" s="203"/>
      <c r="AZ47767" s="115"/>
    </row>
    <row r="47768" spans="9:52" s="180" customFormat="1" x14ac:dyDescent="0.25">
      <c r="I47768" s="203"/>
      <c r="AZ47768" s="115"/>
    </row>
    <row r="47769" spans="9:52" s="180" customFormat="1" x14ac:dyDescent="0.25">
      <c r="I47769" s="203"/>
      <c r="AZ47769" s="115"/>
    </row>
    <row r="47770" spans="9:52" s="180" customFormat="1" x14ac:dyDescent="0.25">
      <c r="I47770" s="203"/>
      <c r="AZ47770" s="115"/>
    </row>
    <row r="47771" spans="9:52" s="180" customFormat="1" x14ac:dyDescent="0.25">
      <c r="I47771" s="203"/>
      <c r="AZ47771" s="115"/>
    </row>
    <row r="47772" spans="9:52" s="180" customFormat="1" x14ac:dyDescent="0.25">
      <c r="I47772" s="203"/>
      <c r="AZ47772" s="115"/>
    </row>
    <row r="47773" spans="9:52" s="180" customFormat="1" x14ac:dyDescent="0.25">
      <c r="I47773" s="203"/>
      <c r="AZ47773" s="115"/>
    </row>
    <row r="47774" spans="9:52" s="180" customFormat="1" x14ac:dyDescent="0.25">
      <c r="I47774" s="203"/>
      <c r="AZ47774" s="115"/>
    </row>
    <row r="47775" spans="9:52" s="180" customFormat="1" x14ac:dyDescent="0.25">
      <c r="I47775" s="203"/>
      <c r="AZ47775" s="115"/>
    </row>
    <row r="47776" spans="9:52" s="180" customFormat="1" x14ac:dyDescent="0.25">
      <c r="I47776" s="203"/>
      <c r="AZ47776" s="115"/>
    </row>
    <row r="47777" spans="9:52" s="180" customFormat="1" x14ac:dyDescent="0.25">
      <c r="I47777" s="203"/>
      <c r="AZ47777" s="115"/>
    </row>
    <row r="47778" spans="9:52" s="180" customFormat="1" x14ac:dyDescent="0.25">
      <c r="I47778" s="203"/>
      <c r="AZ47778" s="115"/>
    </row>
    <row r="47779" spans="9:52" s="180" customFormat="1" x14ac:dyDescent="0.25">
      <c r="I47779" s="203"/>
      <c r="AZ47779" s="115"/>
    </row>
    <row r="47780" spans="9:52" s="180" customFormat="1" x14ac:dyDescent="0.25">
      <c r="I47780" s="203"/>
      <c r="AZ47780" s="115"/>
    </row>
    <row r="47781" spans="9:52" s="180" customFormat="1" x14ac:dyDescent="0.25">
      <c r="I47781" s="203"/>
      <c r="AZ47781" s="115"/>
    </row>
    <row r="47782" spans="9:52" s="180" customFormat="1" x14ac:dyDescent="0.25">
      <c r="I47782" s="203"/>
      <c r="AZ47782" s="115"/>
    </row>
    <row r="47783" spans="9:52" s="180" customFormat="1" x14ac:dyDescent="0.25">
      <c r="I47783" s="203"/>
      <c r="AZ47783" s="115"/>
    </row>
    <row r="47784" spans="9:52" s="180" customFormat="1" x14ac:dyDescent="0.25">
      <c r="I47784" s="203"/>
      <c r="AZ47784" s="115"/>
    </row>
    <row r="47785" spans="9:52" s="180" customFormat="1" x14ac:dyDescent="0.25">
      <c r="I47785" s="203"/>
      <c r="AZ47785" s="115"/>
    </row>
    <row r="47786" spans="9:52" s="180" customFormat="1" x14ac:dyDescent="0.25">
      <c r="I47786" s="203"/>
      <c r="AZ47786" s="115"/>
    </row>
    <row r="47787" spans="9:52" s="180" customFormat="1" x14ac:dyDescent="0.25">
      <c r="I47787" s="203"/>
      <c r="AZ47787" s="115"/>
    </row>
    <row r="47788" spans="9:52" s="180" customFormat="1" x14ac:dyDescent="0.25">
      <c r="I47788" s="203"/>
      <c r="AZ47788" s="115"/>
    </row>
    <row r="47789" spans="9:52" s="180" customFormat="1" x14ac:dyDescent="0.25">
      <c r="I47789" s="203"/>
      <c r="AZ47789" s="115"/>
    </row>
    <row r="47790" spans="9:52" s="180" customFormat="1" x14ac:dyDescent="0.25">
      <c r="I47790" s="203"/>
      <c r="AZ47790" s="115"/>
    </row>
    <row r="47791" spans="9:52" s="180" customFormat="1" x14ac:dyDescent="0.25">
      <c r="I47791" s="203"/>
      <c r="AZ47791" s="115"/>
    </row>
    <row r="47792" spans="9:52" s="180" customFormat="1" x14ac:dyDescent="0.25">
      <c r="I47792" s="203"/>
      <c r="AZ47792" s="115"/>
    </row>
    <row r="47793" spans="9:52" s="180" customFormat="1" x14ac:dyDescent="0.25">
      <c r="I47793" s="203"/>
      <c r="AZ47793" s="115"/>
    </row>
    <row r="47794" spans="9:52" s="180" customFormat="1" x14ac:dyDescent="0.25">
      <c r="I47794" s="203"/>
      <c r="AZ47794" s="115"/>
    </row>
    <row r="47795" spans="9:52" s="180" customFormat="1" x14ac:dyDescent="0.25">
      <c r="I47795" s="203"/>
      <c r="AZ47795" s="115"/>
    </row>
    <row r="47796" spans="9:52" s="180" customFormat="1" x14ac:dyDescent="0.25">
      <c r="I47796" s="203"/>
      <c r="AZ47796" s="115"/>
    </row>
    <row r="47797" spans="9:52" s="180" customFormat="1" x14ac:dyDescent="0.25">
      <c r="I47797" s="203"/>
      <c r="AZ47797" s="115"/>
    </row>
    <row r="47798" spans="9:52" s="180" customFormat="1" x14ac:dyDescent="0.25">
      <c r="I47798" s="203"/>
      <c r="AZ47798" s="115"/>
    </row>
    <row r="47799" spans="9:52" s="180" customFormat="1" x14ac:dyDescent="0.25">
      <c r="I47799" s="203"/>
      <c r="AZ47799" s="115"/>
    </row>
    <row r="47800" spans="9:52" s="180" customFormat="1" x14ac:dyDescent="0.25">
      <c r="I47800" s="203"/>
      <c r="AZ47800" s="115"/>
    </row>
    <row r="47801" spans="9:52" s="180" customFormat="1" x14ac:dyDescent="0.25">
      <c r="I47801" s="203"/>
      <c r="AZ47801" s="115"/>
    </row>
    <row r="47802" spans="9:52" s="180" customFormat="1" x14ac:dyDescent="0.25">
      <c r="I47802" s="203"/>
      <c r="AZ47802" s="115"/>
    </row>
    <row r="47803" spans="9:52" s="180" customFormat="1" x14ac:dyDescent="0.25">
      <c r="I47803" s="203"/>
      <c r="AZ47803" s="115"/>
    </row>
    <row r="47804" spans="9:52" s="180" customFormat="1" x14ac:dyDescent="0.25">
      <c r="I47804" s="203"/>
      <c r="AZ47804" s="115"/>
    </row>
    <row r="47805" spans="9:52" s="180" customFormat="1" x14ac:dyDescent="0.25">
      <c r="I47805" s="203"/>
      <c r="AZ47805" s="115"/>
    </row>
    <row r="47806" spans="9:52" s="180" customFormat="1" x14ac:dyDescent="0.25">
      <c r="I47806" s="203"/>
      <c r="AZ47806" s="115"/>
    </row>
    <row r="47807" spans="9:52" s="180" customFormat="1" x14ac:dyDescent="0.25">
      <c r="I47807" s="203"/>
      <c r="AZ47807" s="115"/>
    </row>
    <row r="47808" spans="9:52" s="180" customFormat="1" x14ac:dyDescent="0.25">
      <c r="I47808" s="203"/>
      <c r="AZ47808" s="115"/>
    </row>
    <row r="47809" spans="9:52" s="180" customFormat="1" x14ac:dyDescent="0.25">
      <c r="I47809" s="203"/>
      <c r="AZ47809" s="115"/>
    </row>
    <row r="47810" spans="9:52" s="180" customFormat="1" x14ac:dyDescent="0.25">
      <c r="I47810" s="203"/>
      <c r="AZ47810" s="115"/>
    </row>
    <row r="47811" spans="9:52" s="180" customFormat="1" x14ac:dyDescent="0.25">
      <c r="I47811" s="203"/>
      <c r="AZ47811" s="115"/>
    </row>
    <row r="47812" spans="9:52" s="180" customFormat="1" x14ac:dyDescent="0.25">
      <c r="I47812" s="203"/>
      <c r="AZ47812" s="115"/>
    </row>
    <row r="47813" spans="9:52" s="180" customFormat="1" x14ac:dyDescent="0.25">
      <c r="I47813" s="203"/>
      <c r="AZ47813" s="115"/>
    </row>
    <row r="47814" spans="9:52" s="180" customFormat="1" x14ac:dyDescent="0.25">
      <c r="I47814" s="203"/>
      <c r="AZ47814" s="115"/>
    </row>
    <row r="47815" spans="9:52" s="180" customFormat="1" x14ac:dyDescent="0.25">
      <c r="I47815" s="203"/>
      <c r="AZ47815" s="115"/>
    </row>
    <row r="47816" spans="9:52" s="180" customFormat="1" x14ac:dyDescent="0.25">
      <c r="I47816" s="203"/>
      <c r="AZ47816" s="115"/>
    </row>
    <row r="47817" spans="9:52" s="180" customFormat="1" x14ac:dyDescent="0.25">
      <c r="I47817" s="203"/>
      <c r="AZ47817" s="115"/>
    </row>
    <row r="47818" spans="9:52" s="180" customFormat="1" x14ac:dyDescent="0.25">
      <c r="I47818" s="203"/>
      <c r="AZ47818" s="115"/>
    </row>
    <row r="47819" spans="9:52" s="180" customFormat="1" x14ac:dyDescent="0.25">
      <c r="I47819" s="203"/>
      <c r="AZ47819" s="115"/>
    </row>
    <row r="47820" spans="9:52" s="180" customFormat="1" x14ac:dyDescent="0.25">
      <c r="I47820" s="203"/>
      <c r="AZ47820" s="115"/>
    </row>
    <row r="47821" spans="9:52" s="180" customFormat="1" x14ac:dyDescent="0.25">
      <c r="I47821" s="203"/>
      <c r="AZ47821" s="115"/>
    </row>
    <row r="47822" spans="9:52" s="180" customFormat="1" x14ac:dyDescent="0.25">
      <c r="I47822" s="203"/>
      <c r="AZ47822" s="115"/>
    </row>
    <row r="47823" spans="9:52" s="180" customFormat="1" x14ac:dyDescent="0.25">
      <c r="I47823" s="203"/>
      <c r="AZ47823" s="115"/>
    </row>
    <row r="47824" spans="9:52" s="180" customFormat="1" x14ac:dyDescent="0.25">
      <c r="I47824" s="203"/>
      <c r="AZ47824" s="115"/>
    </row>
    <row r="47825" spans="9:52" s="180" customFormat="1" x14ac:dyDescent="0.25">
      <c r="I47825" s="203"/>
      <c r="AZ47825" s="115"/>
    </row>
    <row r="47826" spans="9:52" s="180" customFormat="1" x14ac:dyDescent="0.25">
      <c r="I47826" s="203"/>
      <c r="AZ47826" s="115"/>
    </row>
    <row r="47827" spans="9:52" s="180" customFormat="1" x14ac:dyDescent="0.25">
      <c r="I47827" s="203"/>
      <c r="AZ47827" s="115"/>
    </row>
    <row r="47828" spans="9:52" s="180" customFormat="1" x14ac:dyDescent="0.25">
      <c r="I47828" s="203"/>
      <c r="AZ47828" s="115"/>
    </row>
    <row r="47829" spans="9:52" s="180" customFormat="1" x14ac:dyDescent="0.25">
      <c r="I47829" s="203"/>
      <c r="AZ47829" s="115"/>
    </row>
    <row r="47830" spans="9:52" s="180" customFormat="1" x14ac:dyDescent="0.25">
      <c r="I47830" s="203"/>
      <c r="AZ47830" s="115"/>
    </row>
    <row r="47831" spans="9:52" s="180" customFormat="1" x14ac:dyDescent="0.25">
      <c r="I47831" s="203"/>
      <c r="AZ47831" s="115"/>
    </row>
    <row r="47832" spans="9:52" s="180" customFormat="1" x14ac:dyDescent="0.25">
      <c r="I47832" s="203"/>
      <c r="AZ47832" s="115"/>
    </row>
    <row r="47833" spans="9:52" s="180" customFormat="1" x14ac:dyDescent="0.25">
      <c r="I47833" s="203"/>
      <c r="AZ47833" s="115"/>
    </row>
    <row r="47834" spans="9:52" s="180" customFormat="1" x14ac:dyDescent="0.25">
      <c r="I47834" s="203"/>
      <c r="AZ47834" s="115"/>
    </row>
    <row r="47835" spans="9:52" s="180" customFormat="1" x14ac:dyDescent="0.25">
      <c r="I47835" s="203"/>
      <c r="AZ47835" s="115"/>
    </row>
    <row r="47836" spans="9:52" s="180" customFormat="1" x14ac:dyDescent="0.25">
      <c r="I47836" s="203"/>
      <c r="AZ47836" s="115"/>
    </row>
    <row r="47837" spans="9:52" s="180" customFormat="1" x14ac:dyDescent="0.25">
      <c r="I47837" s="203"/>
      <c r="AZ47837" s="115"/>
    </row>
    <row r="47838" spans="9:52" s="180" customFormat="1" x14ac:dyDescent="0.25">
      <c r="I47838" s="203"/>
      <c r="AZ47838" s="115"/>
    </row>
    <row r="47839" spans="9:52" s="180" customFormat="1" x14ac:dyDescent="0.25">
      <c r="I47839" s="203"/>
      <c r="AZ47839" s="115"/>
    </row>
    <row r="47840" spans="9:52" s="180" customFormat="1" x14ac:dyDescent="0.25">
      <c r="I47840" s="203"/>
      <c r="AZ47840" s="115"/>
    </row>
    <row r="47841" spans="9:52" s="180" customFormat="1" x14ac:dyDescent="0.25">
      <c r="I47841" s="203"/>
      <c r="AZ47841" s="115"/>
    </row>
    <row r="47842" spans="9:52" s="180" customFormat="1" x14ac:dyDescent="0.25">
      <c r="I47842" s="203"/>
      <c r="AZ47842" s="115"/>
    </row>
    <row r="47843" spans="9:52" s="180" customFormat="1" x14ac:dyDescent="0.25">
      <c r="I47843" s="203"/>
      <c r="AZ47843" s="115"/>
    </row>
    <row r="47844" spans="9:52" s="180" customFormat="1" x14ac:dyDescent="0.25">
      <c r="I47844" s="203"/>
      <c r="AZ47844" s="115"/>
    </row>
    <row r="47845" spans="9:52" s="180" customFormat="1" x14ac:dyDescent="0.25">
      <c r="I47845" s="203"/>
      <c r="AZ47845" s="115"/>
    </row>
    <row r="47846" spans="9:52" s="180" customFormat="1" x14ac:dyDescent="0.25">
      <c r="I47846" s="203"/>
      <c r="AZ47846" s="115"/>
    </row>
    <row r="47847" spans="9:52" s="180" customFormat="1" x14ac:dyDescent="0.25">
      <c r="I47847" s="203"/>
      <c r="AZ47847" s="115"/>
    </row>
    <row r="47848" spans="9:52" s="180" customFormat="1" x14ac:dyDescent="0.25">
      <c r="I47848" s="203"/>
      <c r="AZ47848" s="115"/>
    </row>
    <row r="47849" spans="9:52" s="180" customFormat="1" x14ac:dyDescent="0.25">
      <c r="I47849" s="203"/>
      <c r="AZ47849" s="115"/>
    </row>
    <row r="47850" spans="9:52" s="180" customFormat="1" x14ac:dyDescent="0.25">
      <c r="I47850" s="203"/>
      <c r="AZ47850" s="115"/>
    </row>
    <row r="47851" spans="9:52" s="180" customFormat="1" x14ac:dyDescent="0.25">
      <c r="I47851" s="203"/>
      <c r="AZ47851" s="115"/>
    </row>
    <row r="47852" spans="9:52" s="180" customFormat="1" x14ac:dyDescent="0.25">
      <c r="I47852" s="203"/>
      <c r="AZ47852" s="115"/>
    </row>
    <row r="47853" spans="9:52" s="180" customFormat="1" x14ac:dyDescent="0.25">
      <c r="I47853" s="203"/>
      <c r="AZ47853" s="115"/>
    </row>
    <row r="47854" spans="9:52" s="180" customFormat="1" x14ac:dyDescent="0.25">
      <c r="I47854" s="203"/>
      <c r="AZ47854" s="115"/>
    </row>
    <row r="47855" spans="9:52" s="180" customFormat="1" x14ac:dyDescent="0.25">
      <c r="I47855" s="203"/>
      <c r="AZ47855" s="115"/>
    </row>
    <row r="47856" spans="9:52" s="180" customFormat="1" x14ac:dyDescent="0.25">
      <c r="I47856" s="203"/>
      <c r="AZ47856" s="115"/>
    </row>
    <row r="47857" spans="9:52" s="180" customFormat="1" x14ac:dyDescent="0.25">
      <c r="I47857" s="203"/>
      <c r="AZ47857" s="115"/>
    </row>
    <row r="47858" spans="9:52" s="180" customFormat="1" x14ac:dyDescent="0.25">
      <c r="I47858" s="203"/>
      <c r="AZ47858" s="115"/>
    </row>
    <row r="47859" spans="9:52" s="180" customFormat="1" x14ac:dyDescent="0.25">
      <c r="I47859" s="203"/>
      <c r="AZ47859" s="115"/>
    </row>
    <row r="47860" spans="9:52" s="180" customFormat="1" x14ac:dyDescent="0.25">
      <c r="I47860" s="203"/>
      <c r="AZ47860" s="115"/>
    </row>
    <row r="47861" spans="9:52" s="180" customFormat="1" x14ac:dyDescent="0.25">
      <c r="I47861" s="203"/>
      <c r="AZ47861" s="115"/>
    </row>
    <row r="47862" spans="9:52" s="180" customFormat="1" x14ac:dyDescent="0.25">
      <c r="I47862" s="203"/>
      <c r="AZ47862" s="115"/>
    </row>
    <row r="47863" spans="9:52" s="180" customFormat="1" x14ac:dyDescent="0.25">
      <c r="I47863" s="203"/>
      <c r="AZ47863" s="115"/>
    </row>
    <row r="47864" spans="9:52" s="180" customFormat="1" x14ac:dyDescent="0.25">
      <c r="I47864" s="203"/>
      <c r="AZ47864" s="115"/>
    </row>
    <row r="47865" spans="9:52" s="180" customFormat="1" x14ac:dyDescent="0.25">
      <c r="I47865" s="203"/>
      <c r="AZ47865" s="115"/>
    </row>
    <row r="47866" spans="9:52" s="180" customFormat="1" x14ac:dyDescent="0.25">
      <c r="I47866" s="203"/>
      <c r="AZ47866" s="115"/>
    </row>
    <row r="47867" spans="9:52" s="180" customFormat="1" x14ac:dyDescent="0.25">
      <c r="I47867" s="203"/>
      <c r="AZ47867" s="115"/>
    </row>
    <row r="47868" spans="9:52" s="180" customFormat="1" x14ac:dyDescent="0.25">
      <c r="I47868" s="203"/>
      <c r="AZ47868" s="115"/>
    </row>
    <row r="47869" spans="9:52" s="180" customFormat="1" x14ac:dyDescent="0.25">
      <c r="I47869" s="203"/>
      <c r="AZ47869" s="115"/>
    </row>
    <row r="47870" spans="9:52" s="180" customFormat="1" x14ac:dyDescent="0.25">
      <c r="I47870" s="203"/>
      <c r="AZ47870" s="115"/>
    </row>
    <row r="47871" spans="9:52" s="180" customFormat="1" x14ac:dyDescent="0.25">
      <c r="I47871" s="203"/>
      <c r="AZ47871" s="115"/>
    </row>
    <row r="47872" spans="9:52" s="180" customFormat="1" x14ac:dyDescent="0.25">
      <c r="I47872" s="203"/>
      <c r="AZ47872" s="115"/>
    </row>
    <row r="47873" spans="9:52" s="180" customFormat="1" x14ac:dyDescent="0.25">
      <c r="I47873" s="203"/>
      <c r="AZ47873" s="115"/>
    </row>
    <row r="47874" spans="9:52" s="180" customFormat="1" x14ac:dyDescent="0.25">
      <c r="I47874" s="203"/>
      <c r="AZ47874" s="115"/>
    </row>
    <row r="47875" spans="9:52" s="180" customFormat="1" x14ac:dyDescent="0.25">
      <c r="I47875" s="203"/>
      <c r="AZ47875" s="115"/>
    </row>
    <row r="47876" spans="9:52" s="180" customFormat="1" x14ac:dyDescent="0.25">
      <c r="I47876" s="203"/>
      <c r="AZ47876" s="115"/>
    </row>
    <row r="47877" spans="9:52" s="180" customFormat="1" x14ac:dyDescent="0.25">
      <c r="I47877" s="203"/>
      <c r="AZ47877" s="115"/>
    </row>
    <row r="47878" spans="9:52" s="180" customFormat="1" x14ac:dyDescent="0.25">
      <c r="I47878" s="203"/>
      <c r="AZ47878" s="115"/>
    </row>
    <row r="47879" spans="9:52" s="180" customFormat="1" x14ac:dyDescent="0.25">
      <c r="I47879" s="203"/>
      <c r="AZ47879" s="115"/>
    </row>
    <row r="47880" spans="9:52" s="180" customFormat="1" x14ac:dyDescent="0.25">
      <c r="I47880" s="203"/>
      <c r="AZ47880" s="115"/>
    </row>
    <row r="47881" spans="9:52" s="180" customFormat="1" x14ac:dyDescent="0.25">
      <c r="I47881" s="203"/>
      <c r="AZ47881" s="115"/>
    </row>
    <row r="47882" spans="9:52" s="180" customFormat="1" x14ac:dyDescent="0.25">
      <c r="I47882" s="203"/>
      <c r="AZ47882" s="115"/>
    </row>
    <row r="47883" spans="9:52" s="180" customFormat="1" x14ac:dyDescent="0.25">
      <c r="I47883" s="203"/>
      <c r="AZ47883" s="115"/>
    </row>
    <row r="47884" spans="9:52" s="180" customFormat="1" x14ac:dyDescent="0.25">
      <c r="I47884" s="203"/>
      <c r="AZ47884" s="115"/>
    </row>
    <row r="47885" spans="9:52" s="180" customFormat="1" x14ac:dyDescent="0.25">
      <c r="I47885" s="203"/>
      <c r="AZ47885" s="115"/>
    </row>
    <row r="47886" spans="9:52" s="180" customFormat="1" x14ac:dyDescent="0.25">
      <c r="I47886" s="203"/>
      <c r="AZ47886" s="115"/>
    </row>
    <row r="47887" spans="9:52" s="180" customFormat="1" x14ac:dyDescent="0.25">
      <c r="I47887" s="203"/>
      <c r="AZ47887" s="115"/>
    </row>
    <row r="47888" spans="9:52" s="180" customFormat="1" x14ac:dyDescent="0.25">
      <c r="I47888" s="203"/>
      <c r="AZ47888" s="115"/>
    </row>
    <row r="47889" spans="9:52" s="180" customFormat="1" x14ac:dyDescent="0.25">
      <c r="I47889" s="203"/>
      <c r="AZ47889" s="115"/>
    </row>
    <row r="47890" spans="9:52" s="180" customFormat="1" x14ac:dyDescent="0.25">
      <c r="I47890" s="203"/>
      <c r="AZ47890" s="115"/>
    </row>
    <row r="47891" spans="9:52" s="180" customFormat="1" x14ac:dyDescent="0.25">
      <c r="I47891" s="203"/>
      <c r="AZ47891" s="115"/>
    </row>
    <row r="47892" spans="9:52" s="180" customFormat="1" x14ac:dyDescent="0.25">
      <c r="I47892" s="203"/>
      <c r="AZ47892" s="115"/>
    </row>
    <row r="47893" spans="9:52" s="180" customFormat="1" x14ac:dyDescent="0.25">
      <c r="I47893" s="203"/>
      <c r="AZ47893" s="115"/>
    </row>
    <row r="47894" spans="9:52" s="180" customFormat="1" x14ac:dyDescent="0.25">
      <c r="I47894" s="203"/>
      <c r="AZ47894" s="115"/>
    </row>
    <row r="47895" spans="9:52" s="180" customFormat="1" x14ac:dyDescent="0.25">
      <c r="I47895" s="203"/>
      <c r="AZ47895" s="115"/>
    </row>
    <row r="47896" spans="9:52" s="180" customFormat="1" x14ac:dyDescent="0.25">
      <c r="I47896" s="203"/>
      <c r="AZ47896" s="115"/>
    </row>
    <row r="47897" spans="9:52" s="180" customFormat="1" x14ac:dyDescent="0.25">
      <c r="I47897" s="203"/>
      <c r="AZ47897" s="115"/>
    </row>
    <row r="47898" spans="9:52" s="180" customFormat="1" x14ac:dyDescent="0.25">
      <c r="I47898" s="203"/>
      <c r="AZ47898" s="115"/>
    </row>
    <row r="47899" spans="9:52" s="180" customFormat="1" x14ac:dyDescent="0.25">
      <c r="I47899" s="203"/>
      <c r="AZ47899" s="115"/>
    </row>
    <row r="47900" spans="9:52" s="180" customFormat="1" x14ac:dyDescent="0.25">
      <c r="I47900" s="203"/>
      <c r="AZ47900" s="115"/>
    </row>
    <row r="47901" spans="9:52" s="180" customFormat="1" x14ac:dyDescent="0.25">
      <c r="I47901" s="203"/>
      <c r="AZ47901" s="115"/>
    </row>
    <row r="47902" spans="9:52" s="180" customFormat="1" x14ac:dyDescent="0.25">
      <c r="I47902" s="203"/>
      <c r="AZ47902" s="115"/>
    </row>
    <row r="47903" spans="9:52" s="180" customFormat="1" x14ac:dyDescent="0.25">
      <c r="I47903" s="203"/>
      <c r="AZ47903" s="115"/>
    </row>
    <row r="47904" spans="9:52" s="180" customFormat="1" x14ac:dyDescent="0.25">
      <c r="I47904" s="203"/>
      <c r="AZ47904" s="115"/>
    </row>
    <row r="47905" spans="9:52" s="180" customFormat="1" x14ac:dyDescent="0.25">
      <c r="I47905" s="203"/>
      <c r="AZ47905" s="115"/>
    </row>
    <row r="47906" spans="9:52" s="180" customFormat="1" x14ac:dyDescent="0.25">
      <c r="I47906" s="203"/>
      <c r="AZ47906" s="115"/>
    </row>
    <row r="47907" spans="9:52" s="180" customFormat="1" x14ac:dyDescent="0.25">
      <c r="I47907" s="203"/>
      <c r="AZ47907" s="115"/>
    </row>
    <row r="47908" spans="9:52" s="180" customFormat="1" x14ac:dyDescent="0.25">
      <c r="I47908" s="203"/>
      <c r="AZ47908" s="115"/>
    </row>
    <row r="47909" spans="9:52" s="180" customFormat="1" x14ac:dyDescent="0.25">
      <c r="I47909" s="203"/>
      <c r="AZ47909" s="115"/>
    </row>
    <row r="47910" spans="9:52" s="180" customFormat="1" x14ac:dyDescent="0.25">
      <c r="I47910" s="203"/>
      <c r="AZ47910" s="115"/>
    </row>
    <row r="47911" spans="9:52" s="180" customFormat="1" x14ac:dyDescent="0.25">
      <c r="I47911" s="203"/>
      <c r="AZ47911" s="115"/>
    </row>
    <row r="47912" spans="9:52" s="180" customFormat="1" x14ac:dyDescent="0.25">
      <c r="I47912" s="203"/>
      <c r="AZ47912" s="115"/>
    </row>
    <row r="47913" spans="9:52" s="180" customFormat="1" x14ac:dyDescent="0.25">
      <c r="I47913" s="203"/>
      <c r="AZ47913" s="115"/>
    </row>
    <row r="47914" spans="9:52" s="180" customFormat="1" x14ac:dyDescent="0.25">
      <c r="I47914" s="203"/>
      <c r="AZ47914" s="115"/>
    </row>
    <row r="47915" spans="9:52" s="180" customFormat="1" x14ac:dyDescent="0.25">
      <c r="I47915" s="203"/>
      <c r="AZ47915" s="115"/>
    </row>
    <row r="47916" spans="9:52" s="180" customFormat="1" x14ac:dyDescent="0.25">
      <c r="I47916" s="203"/>
      <c r="AZ47916" s="115"/>
    </row>
    <row r="47917" spans="9:52" s="180" customFormat="1" x14ac:dyDescent="0.25">
      <c r="I47917" s="203"/>
      <c r="AZ47917" s="115"/>
    </row>
    <row r="47918" spans="9:52" s="180" customFormat="1" x14ac:dyDescent="0.25">
      <c r="I47918" s="203"/>
      <c r="AZ47918" s="115"/>
    </row>
    <row r="47919" spans="9:52" s="180" customFormat="1" x14ac:dyDescent="0.25">
      <c r="I47919" s="203"/>
      <c r="AZ47919" s="115"/>
    </row>
    <row r="47920" spans="9:52" s="180" customFormat="1" x14ac:dyDescent="0.25">
      <c r="I47920" s="203"/>
      <c r="AZ47920" s="115"/>
    </row>
    <row r="47921" spans="9:52" s="180" customFormat="1" x14ac:dyDescent="0.25">
      <c r="I47921" s="203"/>
      <c r="AZ47921" s="115"/>
    </row>
    <row r="47922" spans="9:52" s="180" customFormat="1" x14ac:dyDescent="0.25">
      <c r="I47922" s="203"/>
      <c r="AZ47922" s="115"/>
    </row>
    <row r="47923" spans="9:52" s="180" customFormat="1" x14ac:dyDescent="0.25">
      <c r="I47923" s="203"/>
      <c r="AZ47923" s="115"/>
    </row>
    <row r="47924" spans="9:52" s="180" customFormat="1" x14ac:dyDescent="0.25">
      <c r="I47924" s="203"/>
      <c r="AZ47924" s="115"/>
    </row>
    <row r="47925" spans="9:52" s="180" customFormat="1" x14ac:dyDescent="0.25">
      <c r="I47925" s="203"/>
      <c r="AZ47925" s="115"/>
    </row>
    <row r="47926" spans="9:52" s="180" customFormat="1" x14ac:dyDescent="0.25">
      <c r="I47926" s="203"/>
      <c r="AZ47926" s="115"/>
    </row>
    <row r="47927" spans="9:52" s="180" customFormat="1" x14ac:dyDescent="0.25">
      <c r="I47927" s="203"/>
      <c r="AZ47927" s="115"/>
    </row>
    <row r="47928" spans="9:52" s="180" customFormat="1" x14ac:dyDescent="0.25">
      <c r="I47928" s="203"/>
      <c r="AZ47928" s="115"/>
    </row>
    <row r="47929" spans="9:52" s="180" customFormat="1" x14ac:dyDescent="0.25">
      <c r="I47929" s="203"/>
      <c r="AZ47929" s="115"/>
    </row>
    <row r="47930" spans="9:52" s="180" customFormat="1" x14ac:dyDescent="0.25">
      <c r="I47930" s="203"/>
      <c r="AZ47930" s="115"/>
    </row>
    <row r="47931" spans="9:52" s="180" customFormat="1" x14ac:dyDescent="0.25">
      <c r="I47931" s="203"/>
      <c r="AZ47931" s="115"/>
    </row>
    <row r="47932" spans="9:52" s="180" customFormat="1" x14ac:dyDescent="0.25">
      <c r="I47932" s="203"/>
      <c r="AZ47932" s="115"/>
    </row>
    <row r="47933" spans="9:52" s="180" customFormat="1" x14ac:dyDescent="0.25">
      <c r="I47933" s="203"/>
      <c r="AZ47933" s="115"/>
    </row>
    <row r="47934" spans="9:52" s="180" customFormat="1" x14ac:dyDescent="0.25">
      <c r="I47934" s="203"/>
      <c r="AZ47934" s="115"/>
    </row>
    <row r="47935" spans="9:52" s="180" customFormat="1" x14ac:dyDescent="0.25">
      <c r="I47935" s="203"/>
      <c r="AZ47935" s="115"/>
    </row>
    <row r="47936" spans="9:52" s="180" customFormat="1" x14ac:dyDescent="0.25">
      <c r="I47936" s="203"/>
      <c r="AZ47936" s="115"/>
    </row>
    <row r="47937" spans="9:52" s="180" customFormat="1" x14ac:dyDescent="0.25">
      <c r="I47937" s="203"/>
      <c r="AZ47937" s="115"/>
    </row>
    <row r="47938" spans="9:52" s="180" customFormat="1" x14ac:dyDescent="0.25">
      <c r="I47938" s="203"/>
      <c r="AZ47938" s="115"/>
    </row>
    <row r="47939" spans="9:52" s="180" customFormat="1" x14ac:dyDescent="0.25">
      <c r="I47939" s="203"/>
      <c r="AZ47939" s="115"/>
    </row>
    <row r="47940" spans="9:52" s="180" customFormat="1" x14ac:dyDescent="0.25">
      <c r="I47940" s="203"/>
      <c r="AZ47940" s="115"/>
    </row>
    <row r="47941" spans="9:52" s="180" customFormat="1" x14ac:dyDescent="0.25">
      <c r="I47941" s="203"/>
      <c r="AZ47941" s="115"/>
    </row>
    <row r="47942" spans="9:52" s="180" customFormat="1" x14ac:dyDescent="0.25">
      <c r="I47942" s="203"/>
      <c r="AZ47942" s="115"/>
    </row>
    <row r="47943" spans="9:52" s="180" customFormat="1" x14ac:dyDescent="0.25">
      <c r="I47943" s="203"/>
      <c r="AZ47943" s="115"/>
    </row>
    <row r="47944" spans="9:52" s="180" customFormat="1" x14ac:dyDescent="0.25">
      <c r="I47944" s="203"/>
      <c r="AZ47944" s="115"/>
    </row>
    <row r="47945" spans="9:52" s="180" customFormat="1" x14ac:dyDescent="0.25">
      <c r="I47945" s="203"/>
      <c r="AZ47945" s="115"/>
    </row>
    <row r="47946" spans="9:52" s="180" customFormat="1" x14ac:dyDescent="0.25">
      <c r="I47946" s="203"/>
      <c r="AZ47946" s="115"/>
    </row>
    <row r="47947" spans="9:52" s="180" customFormat="1" x14ac:dyDescent="0.25">
      <c r="I47947" s="203"/>
      <c r="AZ47947" s="115"/>
    </row>
    <row r="47948" spans="9:52" s="180" customFormat="1" x14ac:dyDescent="0.25">
      <c r="I47948" s="203"/>
      <c r="AZ47948" s="115"/>
    </row>
    <row r="47949" spans="9:52" s="180" customFormat="1" x14ac:dyDescent="0.25">
      <c r="I47949" s="203"/>
      <c r="AZ47949" s="115"/>
    </row>
    <row r="47950" spans="9:52" s="180" customFormat="1" x14ac:dyDescent="0.25">
      <c r="I47950" s="203"/>
      <c r="AZ47950" s="115"/>
    </row>
    <row r="47951" spans="9:52" s="180" customFormat="1" x14ac:dyDescent="0.25">
      <c r="I47951" s="203"/>
      <c r="AZ47951" s="115"/>
    </row>
    <row r="47952" spans="9:52" s="180" customFormat="1" x14ac:dyDescent="0.25">
      <c r="I47952" s="203"/>
      <c r="AZ47952" s="115"/>
    </row>
    <row r="47953" spans="9:52" s="180" customFormat="1" x14ac:dyDescent="0.25">
      <c r="I47953" s="203"/>
      <c r="AZ47953" s="115"/>
    </row>
    <row r="47954" spans="9:52" s="180" customFormat="1" x14ac:dyDescent="0.25">
      <c r="I47954" s="203"/>
      <c r="AZ47954" s="115"/>
    </row>
    <row r="47955" spans="9:52" s="180" customFormat="1" x14ac:dyDescent="0.25">
      <c r="I47955" s="203"/>
      <c r="AZ47955" s="115"/>
    </row>
    <row r="47956" spans="9:52" s="180" customFormat="1" x14ac:dyDescent="0.25">
      <c r="I47956" s="203"/>
      <c r="AZ47956" s="115"/>
    </row>
    <row r="47957" spans="9:52" s="180" customFormat="1" x14ac:dyDescent="0.25">
      <c r="I47957" s="203"/>
      <c r="AZ47957" s="115"/>
    </row>
    <row r="47958" spans="9:52" s="180" customFormat="1" x14ac:dyDescent="0.25">
      <c r="I47958" s="203"/>
      <c r="AZ47958" s="115"/>
    </row>
    <row r="47959" spans="9:52" s="180" customFormat="1" x14ac:dyDescent="0.25">
      <c r="I47959" s="203"/>
      <c r="AZ47959" s="115"/>
    </row>
    <row r="47960" spans="9:52" s="180" customFormat="1" x14ac:dyDescent="0.25">
      <c r="I47960" s="203"/>
      <c r="AZ47960" s="115"/>
    </row>
    <row r="47961" spans="9:52" s="180" customFormat="1" x14ac:dyDescent="0.25">
      <c r="I47961" s="203"/>
      <c r="AZ47961" s="115"/>
    </row>
    <row r="47962" spans="9:52" s="180" customFormat="1" x14ac:dyDescent="0.25">
      <c r="I47962" s="203"/>
      <c r="AZ47962" s="115"/>
    </row>
    <row r="47963" spans="9:52" s="180" customFormat="1" x14ac:dyDescent="0.25">
      <c r="I47963" s="203"/>
      <c r="AZ47963" s="115"/>
    </row>
    <row r="47964" spans="9:52" s="180" customFormat="1" x14ac:dyDescent="0.25">
      <c r="I47964" s="203"/>
      <c r="AZ47964" s="115"/>
    </row>
    <row r="47965" spans="9:52" s="180" customFormat="1" x14ac:dyDescent="0.25">
      <c r="I47965" s="203"/>
      <c r="AZ47965" s="115"/>
    </row>
    <row r="47966" spans="9:52" s="180" customFormat="1" x14ac:dyDescent="0.25">
      <c r="I47966" s="203"/>
      <c r="AZ47966" s="115"/>
    </row>
    <row r="47967" spans="9:52" s="180" customFormat="1" x14ac:dyDescent="0.25">
      <c r="I47967" s="203"/>
      <c r="AZ47967" s="115"/>
    </row>
    <row r="47968" spans="9:52" s="180" customFormat="1" x14ac:dyDescent="0.25">
      <c r="I47968" s="203"/>
      <c r="AZ47968" s="115"/>
    </row>
    <row r="47969" spans="9:52" s="180" customFormat="1" x14ac:dyDescent="0.25">
      <c r="I47969" s="203"/>
      <c r="AZ47969" s="115"/>
    </row>
    <row r="47970" spans="9:52" s="180" customFormat="1" x14ac:dyDescent="0.25">
      <c r="I47970" s="203"/>
      <c r="AZ47970" s="115"/>
    </row>
    <row r="47971" spans="9:52" s="180" customFormat="1" x14ac:dyDescent="0.25">
      <c r="I47971" s="203"/>
      <c r="AZ47971" s="115"/>
    </row>
    <row r="47972" spans="9:52" s="180" customFormat="1" x14ac:dyDescent="0.25">
      <c r="I47972" s="203"/>
      <c r="AZ47972" s="115"/>
    </row>
    <row r="47973" spans="9:52" s="180" customFormat="1" x14ac:dyDescent="0.25">
      <c r="I47973" s="203"/>
      <c r="AZ47973" s="115"/>
    </row>
    <row r="47974" spans="9:52" s="180" customFormat="1" x14ac:dyDescent="0.25">
      <c r="I47974" s="203"/>
      <c r="AZ47974" s="115"/>
    </row>
    <row r="47975" spans="9:52" s="180" customFormat="1" x14ac:dyDescent="0.25">
      <c r="I47975" s="203"/>
      <c r="AZ47975" s="115"/>
    </row>
    <row r="47976" spans="9:52" s="180" customFormat="1" x14ac:dyDescent="0.25">
      <c r="I47976" s="203"/>
      <c r="AZ47976" s="115"/>
    </row>
    <row r="47977" spans="9:52" s="180" customFormat="1" x14ac:dyDescent="0.25">
      <c r="I47977" s="203"/>
      <c r="AZ47977" s="115"/>
    </row>
    <row r="47978" spans="9:52" s="180" customFormat="1" x14ac:dyDescent="0.25">
      <c r="I47978" s="203"/>
      <c r="AZ47978" s="115"/>
    </row>
    <row r="47979" spans="9:52" s="180" customFormat="1" x14ac:dyDescent="0.25">
      <c r="I47979" s="203"/>
      <c r="AZ47979" s="115"/>
    </row>
    <row r="47980" spans="9:52" s="180" customFormat="1" x14ac:dyDescent="0.25">
      <c r="I47980" s="203"/>
      <c r="AZ47980" s="115"/>
    </row>
    <row r="47981" spans="9:52" s="180" customFormat="1" x14ac:dyDescent="0.25">
      <c r="I47981" s="203"/>
      <c r="AZ47981" s="115"/>
    </row>
    <row r="47982" spans="9:52" s="180" customFormat="1" x14ac:dyDescent="0.25">
      <c r="I47982" s="203"/>
      <c r="AZ47982" s="115"/>
    </row>
    <row r="47983" spans="9:52" s="180" customFormat="1" x14ac:dyDescent="0.25">
      <c r="I47983" s="203"/>
      <c r="AZ47983" s="115"/>
    </row>
    <row r="47984" spans="9:52" s="180" customFormat="1" x14ac:dyDescent="0.25">
      <c r="I47984" s="203"/>
      <c r="AZ47984" s="115"/>
    </row>
    <row r="47985" spans="9:52" s="180" customFormat="1" x14ac:dyDescent="0.25">
      <c r="I47985" s="203"/>
      <c r="AZ47985" s="115"/>
    </row>
    <row r="47986" spans="9:52" s="180" customFormat="1" x14ac:dyDescent="0.25">
      <c r="I47986" s="203"/>
      <c r="AZ47986" s="115"/>
    </row>
    <row r="47987" spans="9:52" s="180" customFormat="1" x14ac:dyDescent="0.25">
      <c r="I47987" s="203"/>
      <c r="AZ47987" s="115"/>
    </row>
    <row r="47988" spans="9:52" s="180" customFormat="1" x14ac:dyDescent="0.25">
      <c r="I47988" s="203"/>
      <c r="AZ47988" s="115"/>
    </row>
    <row r="47989" spans="9:52" s="180" customFormat="1" x14ac:dyDescent="0.25">
      <c r="I47989" s="203"/>
      <c r="AZ47989" s="115"/>
    </row>
    <row r="47990" spans="9:52" s="180" customFormat="1" x14ac:dyDescent="0.25">
      <c r="I47990" s="203"/>
      <c r="AZ47990" s="115"/>
    </row>
    <row r="47991" spans="9:52" s="180" customFormat="1" x14ac:dyDescent="0.25">
      <c r="I47991" s="203"/>
      <c r="AZ47991" s="115"/>
    </row>
    <row r="47992" spans="9:52" s="180" customFormat="1" x14ac:dyDescent="0.25">
      <c r="I47992" s="203"/>
      <c r="AZ47992" s="115"/>
    </row>
    <row r="47993" spans="9:52" s="180" customFormat="1" x14ac:dyDescent="0.25">
      <c r="I47993" s="203"/>
      <c r="AZ47993" s="115"/>
    </row>
    <row r="47994" spans="9:52" s="180" customFormat="1" x14ac:dyDescent="0.25">
      <c r="I47994" s="203"/>
      <c r="AZ47994" s="115"/>
    </row>
    <row r="47995" spans="9:52" s="180" customFormat="1" x14ac:dyDescent="0.25">
      <c r="I47995" s="203"/>
      <c r="AZ47995" s="115"/>
    </row>
    <row r="47996" spans="9:52" s="180" customFormat="1" x14ac:dyDescent="0.25">
      <c r="I47996" s="203"/>
      <c r="AZ47996" s="115"/>
    </row>
    <row r="47997" spans="9:52" s="180" customFormat="1" x14ac:dyDescent="0.25">
      <c r="I47997" s="203"/>
      <c r="AZ47997" s="115"/>
    </row>
    <row r="47998" spans="9:52" s="180" customFormat="1" x14ac:dyDescent="0.25">
      <c r="I47998" s="203"/>
      <c r="AZ47998" s="115"/>
    </row>
    <row r="47999" spans="9:52" s="180" customFormat="1" x14ac:dyDescent="0.25">
      <c r="I47999" s="203"/>
      <c r="AZ47999" s="115"/>
    </row>
    <row r="48000" spans="9:52" s="180" customFormat="1" x14ac:dyDescent="0.25">
      <c r="I48000" s="203"/>
      <c r="AZ48000" s="115"/>
    </row>
    <row r="48001" spans="9:52" s="180" customFormat="1" x14ac:dyDescent="0.25">
      <c r="I48001" s="203"/>
      <c r="AZ48001" s="115"/>
    </row>
    <row r="48002" spans="9:52" s="180" customFormat="1" x14ac:dyDescent="0.25">
      <c r="I48002" s="203"/>
      <c r="AZ48002" s="115"/>
    </row>
    <row r="48003" spans="9:52" s="180" customFormat="1" x14ac:dyDescent="0.25">
      <c r="I48003" s="203"/>
      <c r="AZ48003" s="115"/>
    </row>
    <row r="48004" spans="9:52" s="180" customFormat="1" x14ac:dyDescent="0.25">
      <c r="I48004" s="203"/>
      <c r="AZ48004" s="115"/>
    </row>
    <row r="48005" spans="9:52" s="180" customFormat="1" x14ac:dyDescent="0.25">
      <c r="I48005" s="203"/>
      <c r="AZ48005" s="115"/>
    </row>
    <row r="48006" spans="9:52" s="180" customFormat="1" x14ac:dyDescent="0.25">
      <c r="I48006" s="203"/>
      <c r="AZ48006" s="115"/>
    </row>
    <row r="48007" spans="9:52" s="180" customFormat="1" x14ac:dyDescent="0.25">
      <c r="I48007" s="203"/>
      <c r="AZ48007" s="115"/>
    </row>
    <row r="48008" spans="9:52" s="180" customFormat="1" x14ac:dyDescent="0.25">
      <c r="I48008" s="203"/>
      <c r="AZ48008" s="115"/>
    </row>
    <row r="48009" spans="9:52" s="180" customFormat="1" x14ac:dyDescent="0.25">
      <c r="I48009" s="203"/>
      <c r="AZ48009" s="115"/>
    </row>
    <row r="48010" spans="9:52" s="180" customFormat="1" x14ac:dyDescent="0.25">
      <c r="I48010" s="203"/>
      <c r="AZ48010" s="115"/>
    </row>
    <row r="48011" spans="9:52" s="180" customFormat="1" x14ac:dyDescent="0.25">
      <c r="I48011" s="203"/>
      <c r="AZ48011" s="115"/>
    </row>
    <row r="48012" spans="9:52" s="180" customFormat="1" x14ac:dyDescent="0.25">
      <c r="I48012" s="203"/>
      <c r="AZ48012" s="115"/>
    </row>
    <row r="48013" spans="9:52" s="180" customFormat="1" x14ac:dyDescent="0.25">
      <c r="I48013" s="203"/>
      <c r="AZ48013" s="115"/>
    </row>
    <row r="48014" spans="9:52" s="180" customFormat="1" x14ac:dyDescent="0.25">
      <c r="I48014" s="203"/>
      <c r="AZ48014" s="115"/>
    </row>
    <row r="48015" spans="9:52" s="180" customFormat="1" x14ac:dyDescent="0.25">
      <c r="I48015" s="203"/>
      <c r="AZ48015" s="115"/>
    </row>
    <row r="48016" spans="9:52" s="180" customFormat="1" x14ac:dyDescent="0.25">
      <c r="I48016" s="203"/>
      <c r="AZ48016" s="115"/>
    </row>
    <row r="48017" spans="9:52" s="180" customFormat="1" x14ac:dyDescent="0.25">
      <c r="I48017" s="203"/>
      <c r="AZ48017" s="115"/>
    </row>
    <row r="48018" spans="9:52" s="180" customFormat="1" x14ac:dyDescent="0.25">
      <c r="I48018" s="203"/>
      <c r="AZ48018" s="115"/>
    </row>
    <row r="48019" spans="9:52" s="180" customFormat="1" x14ac:dyDescent="0.25">
      <c r="I48019" s="203"/>
      <c r="AZ48019" s="115"/>
    </row>
    <row r="48020" spans="9:52" s="180" customFormat="1" x14ac:dyDescent="0.25">
      <c r="I48020" s="203"/>
      <c r="AZ48020" s="115"/>
    </row>
    <row r="48021" spans="9:52" s="180" customFormat="1" x14ac:dyDescent="0.25">
      <c r="I48021" s="203"/>
      <c r="AZ48021" s="115"/>
    </row>
    <row r="48022" spans="9:52" s="180" customFormat="1" x14ac:dyDescent="0.25">
      <c r="I48022" s="203"/>
      <c r="AZ48022" s="115"/>
    </row>
    <row r="48023" spans="9:52" s="180" customFormat="1" x14ac:dyDescent="0.25">
      <c r="I48023" s="203"/>
      <c r="AZ48023" s="115"/>
    </row>
    <row r="48024" spans="9:52" s="180" customFormat="1" x14ac:dyDescent="0.25">
      <c r="I48024" s="203"/>
      <c r="AZ48024" s="115"/>
    </row>
    <row r="48025" spans="9:52" s="180" customFormat="1" x14ac:dyDescent="0.25">
      <c r="I48025" s="203"/>
      <c r="AZ48025" s="115"/>
    </row>
    <row r="48026" spans="9:52" s="180" customFormat="1" x14ac:dyDescent="0.25">
      <c r="I48026" s="203"/>
      <c r="AZ48026" s="115"/>
    </row>
    <row r="48027" spans="9:52" s="180" customFormat="1" x14ac:dyDescent="0.25">
      <c r="I48027" s="203"/>
      <c r="AZ48027" s="115"/>
    </row>
    <row r="48028" spans="9:52" s="180" customFormat="1" x14ac:dyDescent="0.25">
      <c r="I48028" s="203"/>
      <c r="AZ48028" s="115"/>
    </row>
    <row r="48029" spans="9:52" s="180" customFormat="1" x14ac:dyDescent="0.25">
      <c r="I48029" s="203"/>
      <c r="AZ48029" s="115"/>
    </row>
    <row r="48030" spans="9:52" s="180" customFormat="1" x14ac:dyDescent="0.25">
      <c r="I48030" s="203"/>
      <c r="AZ48030" s="115"/>
    </row>
    <row r="48031" spans="9:52" s="180" customFormat="1" x14ac:dyDescent="0.25">
      <c r="I48031" s="203"/>
      <c r="AZ48031" s="115"/>
    </row>
    <row r="48032" spans="9:52" s="180" customFormat="1" x14ac:dyDescent="0.25">
      <c r="I48032" s="203"/>
      <c r="AZ48032" s="115"/>
    </row>
    <row r="48033" spans="9:52" s="180" customFormat="1" x14ac:dyDescent="0.25">
      <c r="I48033" s="203"/>
      <c r="AZ48033" s="115"/>
    </row>
    <row r="48034" spans="9:52" s="180" customFormat="1" x14ac:dyDescent="0.25">
      <c r="I48034" s="203"/>
      <c r="AZ48034" s="115"/>
    </row>
    <row r="48035" spans="9:52" s="180" customFormat="1" x14ac:dyDescent="0.25">
      <c r="I48035" s="203"/>
      <c r="AZ48035" s="115"/>
    </row>
    <row r="48036" spans="9:52" s="180" customFormat="1" x14ac:dyDescent="0.25">
      <c r="I48036" s="203"/>
      <c r="AZ48036" s="115"/>
    </row>
    <row r="48037" spans="9:52" s="180" customFormat="1" x14ac:dyDescent="0.25">
      <c r="I48037" s="203"/>
      <c r="AZ48037" s="115"/>
    </row>
    <row r="48038" spans="9:52" s="180" customFormat="1" x14ac:dyDescent="0.25">
      <c r="I48038" s="203"/>
      <c r="AZ48038" s="115"/>
    </row>
    <row r="48039" spans="9:52" s="180" customFormat="1" x14ac:dyDescent="0.25">
      <c r="I48039" s="203"/>
      <c r="AZ48039" s="115"/>
    </row>
    <row r="48040" spans="9:52" s="180" customFormat="1" x14ac:dyDescent="0.25">
      <c r="I48040" s="203"/>
      <c r="AZ48040" s="115"/>
    </row>
    <row r="48041" spans="9:52" s="180" customFormat="1" x14ac:dyDescent="0.25">
      <c r="I48041" s="203"/>
      <c r="AZ48041" s="115"/>
    </row>
    <row r="48042" spans="9:52" s="180" customFormat="1" x14ac:dyDescent="0.25">
      <c r="I48042" s="203"/>
      <c r="AZ48042" s="115"/>
    </row>
    <row r="48043" spans="9:52" s="180" customFormat="1" x14ac:dyDescent="0.25">
      <c r="I48043" s="203"/>
      <c r="AZ48043" s="115"/>
    </row>
    <row r="48044" spans="9:52" s="180" customFormat="1" x14ac:dyDescent="0.25">
      <c r="I48044" s="203"/>
      <c r="AZ48044" s="115"/>
    </row>
    <row r="48045" spans="9:52" s="180" customFormat="1" x14ac:dyDescent="0.25">
      <c r="I48045" s="203"/>
      <c r="AZ48045" s="115"/>
    </row>
    <row r="48046" spans="9:52" s="180" customFormat="1" x14ac:dyDescent="0.25">
      <c r="I48046" s="203"/>
      <c r="AZ48046" s="115"/>
    </row>
    <row r="48047" spans="9:52" s="180" customFormat="1" x14ac:dyDescent="0.25">
      <c r="I48047" s="203"/>
      <c r="AZ48047" s="115"/>
    </row>
    <row r="48048" spans="9:52" s="180" customFormat="1" x14ac:dyDescent="0.25">
      <c r="I48048" s="203"/>
      <c r="AZ48048" s="115"/>
    </row>
    <row r="48049" spans="9:52" s="180" customFormat="1" x14ac:dyDescent="0.25">
      <c r="I48049" s="203"/>
      <c r="AZ48049" s="115"/>
    </row>
    <row r="48050" spans="9:52" s="180" customFormat="1" x14ac:dyDescent="0.25">
      <c r="I48050" s="203"/>
      <c r="AZ48050" s="115"/>
    </row>
    <row r="48051" spans="9:52" s="180" customFormat="1" x14ac:dyDescent="0.25">
      <c r="I48051" s="203"/>
      <c r="AZ48051" s="115"/>
    </row>
    <row r="48052" spans="9:52" s="180" customFormat="1" x14ac:dyDescent="0.25">
      <c r="I48052" s="203"/>
      <c r="AZ48052" s="115"/>
    </row>
    <row r="48053" spans="9:52" s="180" customFormat="1" x14ac:dyDescent="0.25">
      <c r="I48053" s="203"/>
      <c r="AZ48053" s="115"/>
    </row>
    <row r="48054" spans="9:52" s="180" customFormat="1" x14ac:dyDescent="0.25">
      <c r="I48054" s="203"/>
      <c r="AZ48054" s="115"/>
    </row>
    <row r="48055" spans="9:52" s="180" customFormat="1" x14ac:dyDescent="0.25">
      <c r="I48055" s="203"/>
      <c r="AZ48055" s="115"/>
    </row>
    <row r="48056" spans="9:52" s="180" customFormat="1" x14ac:dyDescent="0.25">
      <c r="I48056" s="203"/>
      <c r="AZ48056" s="115"/>
    </row>
    <row r="48057" spans="9:52" s="180" customFormat="1" x14ac:dyDescent="0.25">
      <c r="I48057" s="203"/>
      <c r="AZ48057" s="115"/>
    </row>
    <row r="48058" spans="9:52" s="180" customFormat="1" x14ac:dyDescent="0.25">
      <c r="I48058" s="203"/>
      <c r="AZ48058" s="115"/>
    </row>
    <row r="48059" spans="9:52" s="180" customFormat="1" x14ac:dyDescent="0.25">
      <c r="I48059" s="203"/>
      <c r="AZ48059" s="115"/>
    </row>
    <row r="48060" spans="9:52" s="180" customFormat="1" x14ac:dyDescent="0.25">
      <c r="I48060" s="203"/>
      <c r="AZ48060" s="115"/>
    </row>
    <row r="48061" spans="9:52" s="180" customFormat="1" x14ac:dyDescent="0.25">
      <c r="I48061" s="203"/>
      <c r="AZ48061" s="115"/>
    </row>
    <row r="48062" spans="9:52" s="180" customFormat="1" x14ac:dyDescent="0.25">
      <c r="I48062" s="203"/>
      <c r="AZ48062" s="115"/>
    </row>
    <row r="48063" spans="9:52" s="180" customFormat="1" x14ac:dyDescent="0.25">
      <c r="I48063" s="203"/>
      <c r="AZ48063" s="115"/>
    </row>
    <row r="48064" spans="9:52" s="180" customFormat="1" x14ac:dyDescent="0.25">
      <c r="I48064" s="203"/>
      <c r="AZ48064" s="115"/>
    </row>
    <row r="48065" spans="9:52" s="180" customFormat="1" x14ac:dyDescent="0.25">
      <c r="I48065" s="203"/>
      <c r="AZ48065" s="115"/>
    </row>
    <row r="48066" spans="9:52" s="180" customFormat="1" x14ac:dyDescent="0.25">
      <c r="I48066" s="203"/>
      <c r="AZ48066" s="115"/>
    </row>
    <row r="48067" spans="9:52" s="180" customFormat="1" x14ac:dyDescent="0.25">
      <c r="I48067" s="203"/>
      <c r="AZ48067" s="115"/>
    </row>
    <row r="48068" spans="9:52" s="180" customFormat="1" x14ac:dyDescent="0.25">
      <c r="I48068" s="203"/>
      <c r="AZ48068" s="115"/>
    </row>
    <row r="48069" spans="9:52" s="180" customFormat="1" x14ac:dyDescent="0.25">
      <c r="I48069" s="203"/>
      <c r="AZ48069" s="115"/>
    </row>
    <row r="48070" spans="9:52" s="180" customFormat="1" x14ac:dyDescent="0.25">
      <c r="I48070" s="203"/>
      <c r="AZ48070" s="115"/>
    </row>
    <row r="48071" spans="9:52" s="180" customFormat="1" x14ac:dyDescent="0.25">
      <c r="I48071" s="203"/>
      <c r="AZ48071" s="115"/>
    </row>
    <row r="48072" spans="9:52" s="180" customFormat="1" x14ac:dyDescent="0.25">
      <c r="I48072" s="203"/>
      <c r="AZ48072" s="115"/>
    </row>
    <row r="48073" spans="9:52" s="180" customFormat="1" x14ac:dyDescent="0.25">
      <c r="I48073" s="203"/>
      <c r="AZ48073" s="115"/>
    </row>
    <row r="48074" spans="9:52" s="180" customFormat="1" x14ac:dyDescent="0.25">
      <c r="I48074" s="203"/>
      <c r="AZ48074" s="115"/>
    </row>
    <row r="48075" spans="9:52" s="180" customFormat="1" x14ac:dyDescent="0.25">
      <c r="I48075" s="203"/>
      <c r="AZ48075" s="115"/>
    </row>
    <row r="48076" spans="9:52" s="180" customFormat="1" x14ac:dyDescent="0.25">
      <c r="I48076" s="203"/>
      <c r="AZ48076" s="115"/>
    </row>
    <row r="48077" spans="9:52" s="180" customFormat="1" x14ac:dyDescent="0.25">
      <c r="I48077" s="203"/>
      <c r="AZ48077" s="115"/>
    </row>
    <row r="48078" spans="9:52" s="180" customFormat="1" x14ac:dyDescent="0.25">
      <c r="I48078" s="203"/>
      <c r="AZ48078" s="115"/>
    </row>
    <row r="48079" spans="9:52" s="180" customFormat="1" x14ac:dyDescent="0.25">
      <c r="I48079" s="203"/>
      <c r="AZ48079" s="115"/>
    </row>
    <row r="48080" spans="9:52" s="180" customFormat="1" x14ac:dyDescent="0.25">
      <c r="I48080" s="203"/>
      <c r="AZ48080" s="115"/>
    </row>
    <row r="48081" spans="9:52" s="180" customFormat="1" x14ac:dyDescent="0.25">
      <c r="I48081" s="203"/>
      <c r="AZ48081" s="115"/>
    </row>
    <row r="48082" spans="9:52" s="180" customFormat="1" x14ac:dyDescent="0.25">
      <c r="I48082" s="203"/>
      <c r="AZ48082" s="115"/>
    </row>
    <row r="48083" spans="9:52" s="180" customFormat="1" x14ac:dyDescent="0.25">
      <c r="I48083" s="203"/>
      <c r="AZ48083" s="115"/>
    </row>
    <row r="48084" spans="9:52" s="180" customFormat="1" x14ac:dyDescent="0.25">
      <c r="I48084" s="203"/>
      <c r="AZ48084" s="115"/>
    </row>
    <row r="48085" spans="9:52" s="180" customFormat="1" x14ac:dyDescent="0.25">
      <c r="I48085" s="203"/>
      <c r="AZ48085" s="115"/>
    </row>
    <row r="48086" spans="9:52" s="180" customFormat="1" x14ac:dyDescent="0.25">
      <c r="I48086" s="203"/>
      <c r="AZ48086" s="115"/>
    </row>
    <row r="48087" spans="9:52" s="180" customFormat="1" x14ac:dyDescent="0.25">
      <c r="I48087" s="203"/>
      <c r="AZ48087" s="115"/>
    </row>
    <row r="48088" spans="9:52" s="180" customFormat="1" x14ac:dyDescent="0.25">
      <c r="I48088" s="203"/>
      <c r="AZ48088" s="115"/>
    </row>
    <row r="48089" spans="9:52" s="180" customFormat="1" x14ac:dyDescent="0.25">
      <c r="I48089" s="203"/>
      <c r="AZ48089" s="115"/>
    </row>
    <row r="48090" spans="9:52" s="180" customFormat="1" x14ac:dyDescent="0.25">
      <c r="I48090" s="203"/>
      <c r="AZ48090" s="115"/>
    </row>
    <row r="48091" spans="9:52" s="180" customFormat="1" x14ac:dyDescent="0.25">
      <c r="I48091" s="203"/>
      <c r="AZ48091" s="115"/>
    </row>
    <row r="48092" spans="9:52" s="180" customFormat="1" x14ac:dyDescent="0.25">
      <c r="I48092" s="203"/>
      <c r="AZ48092" s="115"/>
    </row>
    <row r="48093" spans="9:52" s="180" customFormat="1" x14ac:dyDescent="0.25">
      <c r="I48093" s="203"/>
      <c r="AZ48093" s="115"/>
    </row>
    <row r="48094" spans="9:52" s="180" customFormat="1" x14ac:dyDescent="0.25">
      <c r="I48094" s="203"/>
      <c r="AZ48094" s="115"/>
    </row>
    <row r="48095" spans="9:52" s="180" customFormat="1" x14ac:dyDescent="0.25">
      <c r="I48095" s="203"/>
      <c r="AZ48095" s="115"/>
    </row>
    <row r="48096" spans="9:52" s="180" customFormat="1" x14ac:dyDescent="0.25">
      <c r="I48096" s="203"/>
      <c r="AZ48096" s="115"/>
    </row>
    <row r="48097" spans="9:52" s="180" customFormat="1" x14ac:dyDescent="0.25">
      <c r="I48097" s="203"/>
      <c r="AZ48097" s="115"/>
    </row>
    <row r="48098" spans="9:52" s="180" customFormat="1" x14ac:dyDescent="0.25">
      <c r="I48098" s="203"/>
      <c r="AZ48098" s="115"/>
    </row>
    <row r="48099" spans="9:52" s="180" customFormat="1" x14ac:dyDescent="0.25">
      <c r="I48099" s="203"/>
      <c r="AZ48099" s="115"/>
    </row>
    <row r="48100" spans="9:52" s="180" customFormat="1" x14ac:dyDescent="0.25">
      <c r="I48100" s="203"/>
      <c r="AZ48100" s="115"/>
    </row>
    <row r="48101" spans="9:52" s="180" customFormat="1" x14ac:dyDescent="0.25">
      <c r="I48101" s="203"/>
      <c r="AZ48101" s="115"/>
    </row>
    <row r="48102" spans="9:52" s="180" customFormat="1" x14ac:dyDescent="0.25">
      <c r="I48102" s="203"/>
      <c r="AZ48102" s="115"/>
    </row>
    <row r="48103" spans="9:52" s="180" customFormat="1" x14ac:dyDescent="0.25">
      <c r="I48103" s="203"/>
      <c r="AZ48103" s="115"/>
    </row>
    <row r="48104" spans="9:52" s="180" customFormat="1" x14ac:dyDescent="0.25">
      <c r="I48104" s="203"/>
      <c r="AZ48104" s="115"/>
    </row>
    <row r="48105" spans="9:52" s="180" customFormat="1" x14ac:dyDescent="0.25">
      <c r="I48105" s="203"/>
      <c r="AZ48105" s="115"/>
    </row>
    <row r="48106" spans="9:52" s="180" customFormat="1" x14ac:dyDescent="0.25">
      <c r="I48106" s="203"/>
      <c r="AZ48106" s="115"/>
    </row>
    <row r="48107" spans="9:52" s="180" customFormat="1" x14ac:dyDescent="0.25">
      <c r="I48107" s="203"/>
      <c r="AZ48107" s="115"/>
    </row>
    <row r="48108" spans="9:52" s="180" customFormat="1" x14ac:dyDescent="0.25">
      <c r="I48108" s="203"/>
      <c r="AZ48108" s="115"/>
    </row>
    <row r="48109" spans="9:52" s="180" customFormat="1" x14ac:dyDescent="0.25">
      <c r="I48109" s="203"/>
      <c r="AZ48109" s="115"/>
    </row>
    <row r="48110" spans="9:52" s="180" customFormat="1" x14ac:dyDescent="0.25">
      <c r="I48110" s="203"/>
      <c r="AZ48110" s="115"/>
    </row>
    <row r="48111" spans="9:52" s="180" customFormat="1" x14ac:dyDescent="0.25">
      <c r="I48111" s="203"/>
      <c r="AZ48111" s="115"/>
    </row>
    <row r="48112" spans="9:52" s="180" customFormat="1" x14ac:dyDescent="0.25">
      <c r="I48112" s="203"/>
      <c r="AZ48112" s="115"/>
    </row>
    <row r="48113" spans="9:52" s="180" customFormat="1" x14ac:dyDescent="0.25">
      <c r="I48113" s="203"/>
      <c r="AZ48113" s="115"/>
    </row>
    <row r="48114" spans="9:52" s="180" customFormat="1" x14ac:dyDescent="0.25">
      <c r="I48114" s="203"/>
      <c r="AZ48114" s="115"/>
    </row>
    <row r="48115" spans="9:52" s="180" customFormat="1" x14ac:dyDescent="0.25">
      <c r="I48115" s="203"/>
      <c r="AZ48115" s="115"/>
    </row>
    <row r="48116" spans="9:52" s="180" customFormat="1" x14ac:dyDescent="0.25">
      <c r="I48116" s="203"/>
      <c r="AZ48116" s="115"/>
    </row>
    <row r="48117" spans="9:52" s="180" customFormat="1" x14ac:dyDescent="0.25">
      <c r="I48117" s="203"/>
      <c r="AZ48117" s="115"/>
    </row>
    <row r="48118" spans="9:52" s="180" customFormat="1" x14ac:dyDescent="0.25">
      <c r="I48118" s="203"/>
      <c r="AZ48118" s="115"/>
    </row>
    <row r="48119" spans="9:52" s="180" customFormat="1" x14ac:dyDescent="0.25">
      <c r="I48119" s="203"/>
      <c r="AZ48119" s="115"/>
    </row>
    <row r="48120" spans="9:52" s="180" customFormat="1" x14ac:dyDescent="0.25">
      <c r="I48120" s="203"/>
      <c r="AZ48120" s="115"/>
    </row>
    <row r="48121" spans="9:52" s="180" customFormat="1" x14ac:dyDescent="0.25">
      <c r="I48121" s="203"/>
      <c r="AZ48121" s="115"/>
    </row>
    <row r="48122" spans="9:52" s="180" customFormat="1" x14ac:dyDescent="0.25">
      <c r="I48122" s="203"/>
      <c r="AZ48122" s="115"/>
    </row>
    <row r="48123" spans="9:52" s="180" customFormat="1" x14ac:dyDescent="0.25">
      <c r="I48123" s="203"/>
      <c r="AZ48123" s="115"/>
    </row>
    <row r="48124" spans="9:52" s="180" customFormat="1" x14ac:dyDescent="0.25">
      <c r="I48124" s="203"/>
      <c r="AZ48124" s="115"/>
    </row>
    <row r="48125" spans="9:52" s="180" customFormat="1" x14ac:dyDescent="0.25">
      <c r="I48125" s="203"/>
      <c r="AZ48125" s="115"/>
    </row>
    <row r="48126" spans="9:52" s="180" customFormat="1" x14ac:dyDescent="0.25">
      <c r="I48126" s="203"/>
      <c r="AZ48126" s="115"/>
    </row>
    <row r="48127" spans="9:52" s="180" customFormat="1" x14ac:dyDescent="0.25">
      <c r="I48127" s="203"/>
      <c r="AZ48127" s="115"/>
    </row>
    <row r="48128" spans="9:52" s="180" customFormat="1" x14ac:dyDescent="0.25">
      <c r="I48128" s="203"/>
      <c r="AZ48128" s="115"/>
    </row>
    <row r="48129" spans="9:52" s="180" customFormat="1" x14ac:dyDescent="0.25">
      <c r="I48129" s="203"/>
      <c r="AZ48129" s="115"/>
    </row>
    <row r="48130" spans="9:52" s="180" customFormat="1" x14ac:dyDescent="0.25">
      <c r="I48130" s="203"/>
      <c r="AZ48130" s="115"/>
    </row>
    <row r="48131" spans="9:52" s="180" customFormat="1" x14ac:dyDescent="0.25">
      <c r="I48131" s="203"/>
      <c r="AZ48131" s="115"/>
    </row>
    <row r="48132" spans="9:52" s="180" customFormat="1" x14ac:dyDescent="0.25">
      <c r="I48132" s="203"/>
      <c r="AZ48132" s="115"/>
    </row>
    <row r="48133" spans="9:52" s="180" customFormat="1" x14ac:dyDescent="0.25">
      <c r="I48133" s="203"/>
      <c r="AZ48133" s="115"/>
    </row>
    <row r="48134" spans="9:52" s="180" customFormat="1" x14ac:dyDescent="0.25">
      <c r="I48134" s="203"/>
      <c r="AZ48134" s="115"/>
    </row>
    <row r="48135" spans="9:52" s="180" customFormat="1" x14ac:dyDescent="0.25">
      <c r="I48135" s="203"/>
      <c r="AZ48135" s="115"/>
    </row>
    <row r="48136" spans="9:52" s="180" customFormat="1" x14ac:dyDescent="0.25">
      <c r="I48136" s="203"/>
      <c r="AZ48136" s="115"/>
    </row>
    <row r="48137" spans="9:52" s="180" customFormat="1" x14ac:dyDescent="0.25">
      <c r="I48137" s="203"/>
      <c r="AZ48137" s="115"/>
    </row>
    <row r="48138" spans="9:52" s="180" customFormat="1" x14ac:dyDescent="0.25">
      <c r="I48138" s="203"/>
      <c r="AZ48138" s="115"/>
    </row>
    <row r="48139" spans="9:52" s="180" customFormat="1" x14ac:dyDescent="0.25">
      <c r="I48139" s="203"/>
      <c r="AZ48139" s="115"/>
    </row>
    <row r="48140" spans="9:52" s="180" customFormat="1" x14ac:dyDescent="0.25">
      <c r="I48140" s="203"/>
      <c r="AZ48140" s="115"/>
    </row>
    <row r="48141" spans="9:52" s="180" customFormat="1" x14ac:dyDescent="0.25">
      <c r="I48141" s="203"/>
      <c r="AZ48141" s="115"/>
    </row>
    <row r="48142" spans="9:52" s="180" customFormat="1" x14ac:dyDescent="0.25">
      <c r="I48142" s="203"/>
      <c r="AZ48142" s="115"/>
    </row>
    <row r="48143" spans="9:52" s="180" customFormat="1" x14ac:dyDescent="0.25">
      <c r="I48143" s="203"/>
      <c r="AZ48143" s="115"/>
    </row>
    <row r="48144" spans="9:52" s="180" customFormat="1" x14ac:dyDescent="0.25">
      <c r="I48144" s="203"/>
      <c r="AZ48144" s="115"/>
    </row>
    <row r="48145" spans="9:52" s="180" customFormat="1" x14ac:dyDescent="0.25">
      <c r="I48145" s="203"/>
      <c r="AZ48145" s="115"/>
    </row>
    <row r="48146" spans="9:52" s="180" customFormat="1" x14ac:dyDescent="0.25">
      <c r="I48146" s="203"/>
      <c r="AZ48146" s="115"/>
    </row>
    <row r="48147" spans="9:52" s="180" customFormat="1" x14ac:dyDescent="0.25">
      <c r="I48147" s="203"/>
      <c r="AZ48147" s="115"/>
    </row>
    <row r="48148" spans="9:52" s="180" customFormat="1" x14ac:dyDescent="0.25">
      <c r="I48148" s="203"/>
      <c r="AZ48148" s="115"/>
    </row>
    <row r="48149" spans="9:52" s="180" customFormat="1" x14ac:dyDescent="0.25">
      <c r="I48149" s="203"/>
      <c r="AZ48149" s="115"/>
    </row>
    <row r="48150" spans="9:52" s="180" customFormat="1" x14ac:dyDescent="0.25">
      <c r="I48150" s="203"/>
      <c r="AZ48150" s="115"/>
    </row>
    <row r="48151" spans="9:52" s="180" customFormat="1" x14ac:dyDescent="0.25">
      <c r="I48151" s="203"/>
      <c r="AZ48151" s="115"/>
    </row>
    <row r="48152" spans="9:52" s="180" customFormat="1" x14ac:dyDescent="0.25">
      <c r="I48152" s="203"/>
      <c r="AZ48152" s="115"/>
    </row>
    <row r="48153" spans="9:52" s="180" customFormat="1" x14ac:dyDescent="0.25">
      <c r="I48153" s="203"/>
      <c r="AZ48153" s="115"/>
    </row>
    <row r="48154" spans="9:52" s="180" customFormat="1" x14ac:dyDescent="0.25">
      <c r="I48154" s="203"/>
      <c r="AZ48154" s="115"/>
    </row>
    <row r="48155" spans="9:52" s="180" customFormat="1" x14ac:dyDescent="0.25">
      <c r="I48155" s="203"/>
      <c r="AZ48155" s="115"/>
    </row>
    <row r="48156" spans="9:52" s="180" customFormat="1" x14ac:dyDescent="0.25">
      <c r="I48156" s="203"/>
      <c r="AZ48156" s="115"/>
    </row>
    <row r="48157" spans="9:52" s="180" customFormat="1" x14ac:dyDescent="0.25">
      <c r="I48157" s="203"/>
      <c r="AZ48157" s="115"/>
    </row>
    <row r="48158" spans="9:52" s="180" customFormat="1" x14ac:dyDescent="0.25">
      <c r="I48158" s="203"/>
      <c r="AZ48158" s="115"/>
    </row>
    <row r="48159" spans="9:52" s="180" customFormat="1" x14ac:dyDescent="0.25">
      <c r="I48159" s="203"/>
      <c r="AZ48159" s="115"/>
    </row>
    <row r="48160" spans="9:52" s="180" customFormat="1" x14ac:dyDescent="0.25">
      <c r="I48160" s="203"/>
      <c r="AZ48160" s="115"/>
    </row>
    <row r="48161" spans="9:52" s="180" customFormat="1" x14ac:dyDescent="0.25">
      <c r="I48161" s="203"/>
      <c r="AZ48161" s="115"/>
    </row>
    <row r="48162" spans="9:52" s="180" customFormat="1" x14ac:dyDescent="0.25">
      <c r="I48162" s="203"/>
      <c r="AZ48162" s="115"/>
    </row>
    <row r="48163" spans="9:52" s="180" customFormat="1" x14ac:dyDescent="0.25">
      <c r="I48163" s="203"/>
      <c r="AZ48163" s="115"/>
    </row>
    <row r="48164" spans="9:52" s="180" customFormat="1" x14ac:dyDescent="0.25">
      <c r="I48164" s="203"/>
      <c r="AZ48164" s="115"/>
    </row>
    <row r="48165" spans="9:52" s="180" customFormat="1" x14ac:dyDescent="0.25">
      <c r="I48165" s="203"/>
      <c r="AZ48165" s="115"/>
    </row>
    <row r="48166" spans="9:52" s="180" customFormat="1" x14ac:dyDescent="0.25">
      <c r="I48166" s="203"/>
      <c r="AZ48166" s="115"/>
    </row>
    <row r="48167" spans="9:52" s="180" customFormat="1" x14ac:dyDescent="0.25">
      <c r="I48167" s="203"/>
      <c r="AZ48167" s="115"/>
    </row>
    <row r="48168" spans="9:52" s="180" customFormat="1" x14ac:dyDescent="0.25">
      <c r="I48168" s="203"/>
      <c r="AZ48168" s="115"/>
    </row>
    <row r="48169" spans="9:52" s="180" customFormat="1" x14ac:dyDescent="0.25">
      <c r="I48169" s="203"/>
      <c r="AZ48169" s="115"/>
    </row>
    <row r="48170" spans="9:52" s="180" customFormat="1" x14ac:dyDescent="0.25">
      <c r="I48170" s="203"/>
      <c r="AZ48170" s="115"/>
    </row>
    <row r="48171" spans="9:52" s="180" customFormat="1" x14ac:dyDescent="0.25">
      <c r="I48171" s="203"/>
      <c r="AZ48171" s="115"/>
    </row>
    <row r="48172" spans="9:52" s="180" customFormat="1" x14ac:dyDescent="0.25">
      <c r="I48172" s="203"/>
      <c r="AZ48172" s="115"/>
    </row>
    <row r="48173" spans="9:52" s="180" customFormat="1" x14ac:dyDescent="0.25">
      <c r="I48173" s="203"/>
      <c r="AZ48173" s="115"/>
    </row>
    <row r="48174" spans="9:52" s="180" customFormat="1" x14ac:dyDescent="0.25">
      <c r="I48174" s="203"/>
      <c r="AZ48174" s="115"/>
    </row>
    <row r="48175" spans="9:52" s="180" customFormat="1" x14ac:dyDescent="0.25">
      <c r="I48175" s="203"/>
      <c r="AZ48175" s="115"/>
    </row>
    <row r="48176" spans="9:52" s="180" customFormat="1" x14ac:dyDescent="0.25">
      <c r="I48176" s="203"/>
      <c r="AZ48176" s="115"/>
    </row>
    <row r="48177" spans="9:52" s="180" customFormat="1" x14ac:dyDescent="0.25">
      <c r="I48177" s="203"/>
      <c r="AZ48177" s="115"/>
    </row>
    <row r="48178" spans="9:52" s="180" customFormat="1" x14ac:dyDescent="0.25">
      <c r="I48178" s="203"/>
      <c r="AZ48178" s="115"/>
    </row>
    <row r="48179" spans="9:52" s="180" customFormat="1" x14ac:dyDescent="0.25">
      <c r="I48179" s="203"/>
      <c r="AZ48179" s="115"/>
    </row>
    <row r="48180" spans="9:52" s="180" customFormat="1" x14ac:dyDescent="0.25">
      <c r="I48180" s="203"/>
      <c r="AZ48180" s="115"/>
    </row>
    <row r="48181" spans="9:52" s="180" customFormat="1" x14ac:dyDescent="0.25">
      <c r="I48181" s="203"/>
      <c r="AZ48181" s="115"/>
    </row>
    <row r="48182" spans="9:52" s="180" customFormat="1" x14ac:dyDescent="0.25">
      <c r="I48182" s="203"/>
      <c r="AZ48182" s="115"/>
    </row>
    <row r="48183" spans="9:52" s="180" customFormat="1" x14ac:dyDescent="0.25">
      <c r="I48183" s="203"/>
      <c r="AZ48183" s="115"/>
    </row>
    <row r="48184" spans="9:52" s="180" customFormat="1" x14ac:dyDescent="0.25">
      <c r="I48184" s="203"/>
      <c r="AZ48184" s="115"/>
    </row>
    <row r="48185" spans="9:52" s="180" customFormat="1" x14ac:dyDescent="0.25">
      <c r="I48185" s="203"/>
      <c r="AZ48185" s="115"/>
    </row>
    <row r="48186" spans="9:52" s="180" customFormat="1" x14ac:dyDescent="0.25">
      <c r="I48186" s="203"/>
      <c r="AZ48186" s="115"/>
    </row>
    <row r="48187" spans="9:52" s="180" customFormat="1" x14ac:dyDescent="0.25">
      <c r="I48187" s="203"/>
      <c r="AZ48187" s="115"/>
    </row>
    <row r="48188" spans="9:52" s="180" customFormat="1" x14ac:dyDescent="0.25">
      <c r="I48188" s="203"/>
      <c r="AZ48188" s="115"/>
    </row>
    <row r="48189" spans="9:52" s="180" customFormat="1" x14ac:dyDescent="0.25">
      <c r="I48189" s="203"/>
      <c r="AZ48189" s="115"/>
    </row>
    <row r="48190" spans="9:52" s="180" customFormat="1" x14ac:dyDescent="0.25">
      <c r="I48190" s="203"/>
      <c r="AZ48190" s="115"/>
    </row>
    <row r="48191" spans="9:52" s="180" customFormat="1" x14ac:dyDescent="0.25">
      <c r="I48191" s="203"/>
      <c r="AZ48191" s="115"/>
    </row>
    <row r="48192" spans="9:52" s="180" customFormat="1" x14ac:dyDescent="0.25">
      <c r="I48192" s="203"/>
      <c r="AZ48192" s="115"/>
    </row>
    <row r="48193" spans="9:52" s="180" customFormat="1" x14ac:dyDescent="0.25">
      <c r="I48193" s="203"/>
      <c r="AZ48193" s="115"/>
    </row>
    <row r="48194" spans="9:52" s="180" customFormat="1" x14ac:dyDescent="0.25">
      <c r="I48194" s="203"/>
      <c r="AZ48194" s="115"/>
    </row>
    <row r="48195" spans="9:52" s="180" customFormat="1" x14ac:dyDescent="0.25">
      <c r="I48195" s="203"/>
      <c r="AZ48195" s="115"/>
    </row>
    <row r="48196" spans="9:52" s="180" customFormat="1" x14ac:dyDescent="0.25">
      <c r="I48196" s="203"/>
      <c r="AZ48196" s="115"/>
    </row>
    <row r="48197" spans="9:52" s="180" customFormat="1" x14ac:dyDescent="0.25">
      <c r="I48197" s="203"/>
      <c r="AZ48197" s="115"/>
    </row>
    <row r="48198" spans="9:52" s="180" customFormat="1" x14ac:dyDescent="0.25">
      <c r="I48198" s="203"/>
      <c r="AZ48198" s="115"/>
    </row>
    <row r="48199" spans="9:52" s="180" customFormat="1" x14ac:dyDescent="0.25">
      <c r="I48199" s="203"/>
      <c r="AZ48199" s="115"/>
    </row>
    <row r="48200" spans="9:52" s="180" customFormat="1" x14ac:dyDescent="0.25">
      <c r="I48200" s="203"/>
      <c r="AZ48200" s="115"/>
    </row>
    <row r="48201" spans="9:52" s="180" customFormat="1" x14ac:dyDescent="0.25">
      <c r="I48201" s="203"/>
      <c r="AZ48201" s="115"/>
    </row>
    <row r="48202" spans="9:52" s="180" customFormat="1" x14ac:dyDescent="0.25">
      <c r="I48202" s="203"/>
      <c r="AZ48202" s="115"/>
    </row>
    <row r="48203" spans="9:52" s="180" customFormat="1" x14ac:dyDescent="0.25">
      <c r="I48203" s="203"/>
      <c r="AZ48203" s="115"/>
    </row>
    <row r="48204" spans="9:52" s="180" customFormat="1" x14ac:dyDescent="0.25">
      <c r="I48204" s="203"/>
      <c r="AZ48204" s="115"/>
    </row>
    <row r="48205" spans="9:52" s="180" customFormat="1" x14ac:dyDescent="0.25">
      <c r="I48205" s="203"/>
      <c r="AZ48205" s="115"/>
    </row>
    <row r="48206" spans="9:52" s="180" customFormat="1" x14ac:dyDescent="0.25">
      <c r="I48206" s="203"/>
      <c r="AZ48206" s="115"/>
    </row>
    <row r="48207" spans="9:52" s="180" customFormat="1" x14ac:dyDescent="0.25">
      <c r="I48207" s="203"/>
      <c r="AZ48207" s="115"/>
    </row>
    <row r="48208" spans="9:52" s="180" customFormat="1" x14ac:dyDescent="0.25">
      <c r="I48208" s="203"/>
      <c r="AZ48208" s="115"/>
    </row>
    <row r="48209" spans="9:52" s="180" customFormat="1" x14ac:dyDescent="0.25">
      <c r="I48209" s="203"/>
      <c r="AZ48209" s="115"/>
    </row>
    <row r="48210" spans="9:52" s="180" customFormat="1" x14ac:dyDescent="0.25">
      <c r="I48210" s="203"/>
      <c r="AZ48210" s="115"/>
    </row>
    <row r="48211" spans="9:52" s="180" customFormat="1" x14ac:dyDescent="0.25">
      <c r="I48211" s="203"/>
      <c r="AZ48211" s="115"/>
    </row>
    <row r="48212" spans="9:52" s="180" customFormat="1" x14ac:dyDescent="0.25">
      <c r="I48212" s="203"/>
      <c r="AZ48212" s="115"/>
    </row>
    <row r="48213" spans="9:52" s="180" customFormat="1" x14ac:dyDescent="0.25">
      <c r="I48213" s="203"/>
      <c r="AZ48213" s="115"/>
    </row>
    <row r="48214" spans="9:52" s="180" customFormat="1" x14ac:dyDescent="0.25">
      <c r="I48214" s="203"/>
      <c r="AZ48214" s="115"/>
    </row>
    <row r="48215" spans="9:52" s="180" customFormat="1" x14ac:dyDescent="0.25">
      <c r="I48215" s="203"/>
      <c r="AZ48215" s="115"/>
    </row>
    <row r="48216" spans="9:52" s="180" customFormat="1" x14ac:dyDescent="0.25">
      <c r="I48216" s="203"/>
      <c r="AZ48216" s="115"/>
    </row>
    <row r="48217" spans="9:52" s="180" customFormat="1" x14ac:dyDescent="0.25">
      <c r="I48217" s="203"/>
      <c r="AZ48217" s="115"/>
    </row>
    <row r="48218" spans="9:52" s="180" customFormat="1" x14ac:dyDescent="0.25">
      <c r="I48218" s="203"/>
      <c r="AZ48218" s="115"/>
    </row>
    <row r="48219" spans="9:52" s="180" customFormat="1" x14ac:dyDescent="0.25">
      <c r="I48219" s="203"/>
      <c r="AZ48219" s="115"/>
    </row>
    <row r="48220" spans="9:52" s="180" customFormat="1" x14ac:dyDescent="0.25">
      <c r="I48220" s="203"/>
      <c r="AZ48220" s="115"/>
    </row>
    <row r="48221" spans="9:52" s="180" customFormat="1" x14ac:dyDescent="0.25">
      <c r="I48221" s="203"/>
      <c r="AZ48221" s="115"/>
    </row>
    <row r="48222" spans="9:52" s="180" customFormat="1" x14ac:dyDescent="0.25">
      <c r="I48222" s="203"/>
      <c r="AZ48222" s="115"/>
    </row>
    <row r="48223" spans="9:52" s="180" customFormat="1" x14ac:dyDescent="0.25">
      <c r="I48223" s="203"/>
      <c r="AZ48223" s="115"/>
    </row>
    <row r="48224" spans="9:52" s="180" customFormat="1" x14ac:dyDescent="0.25">
      <c r="I48224" s="203"/>
      <c r="AZ48224" s="115"/>
    </row>
    <row r="48225" spans="9:52" s="180" customFormat="1" x14ac:dyDescent="0.25">
      <c r="I48225" s="203"/>
      <c r="AZ48225" s="115"/>
    </row>
    <row r="48226" spans="9:52" s="180" customFormat="1" x14ac:dyDescent="0.25">
      <c r="I48226" s="203"/>
      <c r="AZ48226" s="115"/>
    </row>
    <row r="48227" spans="9:52" s="180" customFormat="1" x14ac:dyDescent="0.25">
      <c r="I48227" s="203"/>
      <c r="AZ48227" s="115"/>
    </row>
    <row r="48228" spans="9:52" s="180" customFormat="1" x14ac:dyDescent="0.25">
      <c r="I48228" s="203"/>
      <c r="AZ48228" s="115"/>
    </row>
    <row r="48229" spans="9:52" s="180" customFormat="1" x14ac:dyDescent="0.25">
      <c r="I48229" s="203"/>
      <c r="AZ48229" s="115"/>
    </row>
    <row r="48230" spans="9:52" s="180" customFormat="1" x14ac:dyDescent="0.25">
      <c r="I48230" s="203"/>
      <c r="AZ48230" s="115"/>
    </row>
    <row r="48231" spans="9:52" s="180" customFormat="1" x14ac:dyDescent="0.25">
      <c r="I48231" s="203"/>
      <c r="AZ48231" s="115"/>
    </row>
    <row r="48232" spans="9:52" s="180" customFormat="1" x14ac:dyDescent="0.25">
      <c r="I48232" s="203"/>
      <c r="AZ48232" s="115"/>
    </row>
    <row r="48233" spans="9:52" s="180" customFormat="1" x14ac:dyDescent="0.25">
      <c r="I48233" s="203"/>
      <c r="AZ48233" s="115"/>
    </row>
    <row r="48234" spans="9:52" s="180" customFormat="1" x14ac:dyDescent="0.25">
      <c r="I48234" s="203"/>
      <c r="AZ48234" s="115"/>
    </row>
    <row r="48235" spans="9:52" s="180" customFormat="1" x14ac:dyDescent="0.25">
      <c r="I48235" s="203"/>
      <c r="AZ48235" s="115"/>
    </row>
    <row r="48236" spans="9:52" s="180" customFormat="1" x14ac:dyDescent="0.25">
      <c r="I48236" s="203"/>
      <c r="AZ48236" s="115"/>
    </row>
    <row r="48237" spans="9:52" s="180" customFormat="1" x14ac:dyDescent="0.25">
      <c r="I48237" s="203"/>
      <c r="AZ48237" s="115"/>
    </row>
    <row r="48238" spans="9:52" s="180" customFormat="1" x14ac:dyDescent="0.25">
      <c r="I48238" s="203"/>
      <c r="AZ48238" s="115"/>
    </row>
    <row r="48239" spans="9:52" s="180" customFormat="1" x14ac:dyDescent="0.25">
      <c r="I48239" s="203"/>
      <c r="AZ48239" s="115"/>
    </row>
    <row r="48240" spans="9:52" s="180" customFormat="1" x14ac:dyDescent="0.25">
      <c r="I48240" s="203"/>
      <c r="AZ48240" s="115"/>
    </row>
    <row r="48241" spans="9:52" s="180" customFormat="1" x14ac:dyDescent="0.25">
      <c r="I48241" s="203"/>
      <c r="AZ48241" s="115"/>
    </row>
    <row r="48242" spans="9:52" s="180" customFormat="1" x14ac:dyDescent="0.25">
      <c r="I48242" s="203"/>
      <c r="AZ48242" s="115"/>
    </row>
    <row r="48243" spans="9:52" s="180" customFormat="1" x14ac:dyDescent="0.25">
      <c r="I48243" s="203"/>
      <c r="AZ48243" s="115"/>
    </row>
    <row r="48244" spans="9:52" s="180" customFormat="1" x14ac:dyDescent="0.25">
      <c r="I48244" s="203"/>
      <c r="AZ48244" s="115"/>
    </row>
    <row r="48245" spans="9:52" s="180" customFormat="1" x14ac:dyDescent="0.25">
      <c r="I48245" s="203"/>
      <c r="AZ48245" s="115"/>
    </row>
    <row r="48246" spans="9:52" s="180" customFormat="1" x14ac:dyDescent="0.25">
      <c r="I48246" s="203"/>
      <c r="AZ48246" s="115"/>
    </row>
    <row r="48247" spans="9:52" s="180" customFormat="1" x14ac:dyDescent="0.25">
      <c r="I48247" s="203"/>
      <c r="AZ48247" s="115"/>
    </row>
    <row r="48248" spans="9:52" s="180" customFormat="1" x14ac:dyDescent="0.25">
      <c r="I48248" s="203"/>
      <c r="AZ48248" s="115"/>
    </row>
    <row r="48249" spans="9:52" s="180" customFormat="1" x14ac:dyDescent="0.25">
      <c r="I48249" s="203"/>
      <c r="AZ48249" s="115"/>
    </row>
    <row r="48250" spans="9:52" s="180" customFormat="1" x14ac:dyDescent="0.25">
      <c r="I48250" s="203"/>
      <c r="AZ48250" s="115"/>
    </row>
    <row r="48251" spans="9:52" s="180" customFormat="1" x14ac:dyDescent="0.25">
      <c r="I48251" s="203"/>
      <c r="AZ48251" s="115"/>
    </row>
    <row r="48252" spans="9:52" s="180" customFormat="1" x14ac:dyDescent="0.25">
      <c r="I48252" s="203"/>
      <c r="AZ48252" s="115"/>
    </row>
    <row r="48253" spans="9:52" s="180" customFormat="1" x14ac:dyDescent="0.25">
      <c r="I48253" s="203"/>
      <c r="AZ48253" s="115"/>
    </row>
    <row r="48254" spans="9:52" s="180" customFormat="1" x14ac:dyDescent="0.25">
      <c r="I48254" s="203"/>
      <c r="AZ48254" s="115"/>
    </row>
    <row r="48255" spans="9:52" s="180" customFormat="1" x14ac:dyDescent="0.25">
      <c r="I48255" s="203"/>
      <c r="AZ48255" s="115"/>
    </row>
    <row r="48256" spans="9:52" s="180" customFormat="1" x14ac:dyDescent="0.25">
      <c r="I48256" s="203"/>
      <c r="AZ48256" s="115"/>
    </row>
    <row r="48257" spans="9:52" s="180" customFormat="1" x14ac:dyDescent="0.25">
      <c r="I48257" s="203"/>
      <c r="AZ48257" s="115"/>
    </row>
    <row r="48258" spans="9:52" s="180" customFormat="1" x14ac:dyDescent="0.25">
      <c r="I48258" s="203"/>
      <c r="AZ48258" s="115"/>
    </row>
    <row r="48259" spans="9:52" s="180" customFormat="1" x14ac:dyDescent="0.25">
      <c r="I48259" s="203"/>
      <c r="AZ48259" s="115"/>
    </row>
    <row r="48260" spans="9:52" s="180" customFormat="1" x14ac:dyDescent="0.25">
      <c r="I48260" s="203"/>
      <c r="AZ48260" s="115"/>
    </row>
    <row r="48261" spans="9:52" s="180" customFormat="1" x14ac:dyDescent="0.25">
      <c r="I48261" s="203"/>
      <c r="AZ48261" s="115"/>
    </row>
    <row r="48262" spans="9:52" s="180" customFormat="1" x14ac:dyDescent="0.25">
      <c r="I48262" s="203"/>
      <c r="AZ48262" s="115"/>
    </row>
    <row r="48263" spans="9:52" s="180" customFormat="1" x14ac:dyDescent="0.25">
      <c r="I48263" s="203"/>
      <c r="AZ48263" s="115"/>
    </row>
    <row r="48264" spans="9:52" s="180" customFormat="1" x14ac:dyDescent="0.25">
      <c r="I48264" s="203"/>
      <c r="AZ48264" s="115"/>
    </row>
    <row r="48265" spans="9:52" s="180" customFormat="1" x14ac:dyDescent="0.25">
      <c r="I48265" s="203"/>
      <c r="AZ48265" s="115"/>
    </row>
    <row r="48266" spans="9:52" s="180" customFormat="1" x14ac:dyDescent="0.25">
      <c r="I48266" s="203"/>
      <c r="AZ48266" s="115"/>
    </row>
    <row r="48267" spans="9:52" s="180" customFormat="1" x14ac:dyDescent="0.25">
      <c r="I48267" s="203"/>
      <c r="AZ48267" s="115"/>
    </row>
    <row r="48268" spans="9:52" s="180" customFormat="1" x14ac:dyDescent="0.25">
      <c r="I48268" s="203"/>
      <c r="AZ48268" s="115"/>
    </row>
    <row r="48269" spans="9:52" s="180" customFormat="1" x14ac:dyDescent="0.25">
      <c r="I48269" s="203"/>
      <c r="AZ48269" s="115"/>
    </row>
    <row r="48270" spans="9:52" s="180" customFormat="1" x14ac:dyDescent="0.25">
      <c r="I48270" s="203"/>
      <c r="AZ48270" s="115"/>
    </row>
    <row r="48271" spans="9:52" s="180" customFormat="1" x14ac:dyDescent="0.25">
      <c r="I48271" s="203"/>
      <c r="AZ48271" s="115"/>
    </row>
    <row r="48272" spans="9:52" s="180" customFormat="1" x14ac:dyDescent="0.25">
      <c r="I48272" s="203"/>
      <c r="AZ48272" s="115"/>
    </row>
    <row r="48273" spans="9:52" s="180" customFormat="1" x14ac:dyDescent="0.25">
      <c r="I48273" s="203"/>
      <c r="AZ48273" s="115"/>
    </row>
    <row r="48274" spans="9:52" s="180" customFormat="1" x14ac:dyDescent="0.25">
      <c r="I48274" s="203"/>
      <c r="AZ48274" s="115"/>
    </row>
    <row r="48275" spans="9:52" s="180" customFormat="1" x14ac:dyDescent="0.25">
      <c r="I48275" s="203"/>
      <c r="AZ48275" s="115"/>
    </row>
    <row r="48276" spans="9:52" s="180" customFormat="1" x14ac:dyDescent="0.25">
      <c r="I48276" s="203"/>
      <c r="AZ48276" s="115"/>
    </row>
    <row r="48277" spans="9:52" s="180" customFormat="1" x14ac:dyDescent="0.25">
      <c r="I48277" s="203"/>
      <c r="AZ48277" s="115"/>
    </row>
    <row r="48278" spans="9:52" s="180" customFormat="1" x14ac:dyDescent="0.25">
      <c r="I48278" s="203"/>
      <c r="AZ48278" s="115"/>
    </row>
    <row r="48279" spans="9:52" s="180" customFormat="1" x14ac:dyDescent="0.25">
      <c r="I48279" s="203"/>
      <c r="AZ48279" s="115"/>
    </row>
    <row r="48280" spans="9:52" s="180" customFormat="1" x14ac:dyDescent="0.25">
      <c r="I48280" s="203"/>
      <c r="AZ48280" s="115"/>
    </row>
    <row r="48281" spans="9:52" s="180" customFormat="1" x14ac:dyDescent="0.25">
      <c r="I48281" s="203"/>
      <c r="AZ48281" s="115"/>
    </row>
    <row r="48282" spans="9:52" s="180" customFormat="1" x14ac:dyDescent="0.25">
      <c r="I48282" s="203"/>
      <c r="AZ48282" s="115"/>
    </row>
    <row r="48283" spans="9:52" s="180" customFormat="1" x14ac:dyDescent="0.25">
      <c r="I48283" s="203"/>
      <c r="AZ48283" s="115"/>
    </row>
    <row r="48284" spans="9:52" s="180" customFormat="1" x14ac:dyDescent="0.25">
      <c r="I48284" s="203"/>
      <c r="AZ48284" s="115"/>
    </row>
    <row r="48285" spans="9:52" s="180" customFormat="1" x14ac:dyDescent="0.25">
      <c r="I48285" s="203"/>
      <c r="AZ48285" s="115"/>
    </row>
    <row r="48286" spans="9:52" s="180" customFormat="1" x14ac:dyDescent="0.25">
      <c r="I48286" s="203"/>
      <c r="AZ48286" s="115"/>
    </row>
    <row r="48287" spans="9:52" s="180" customFormat="1" x14ac:dyDescent="0.25">
      <c r="I48287" s="203"/>
      <c r="AZ48287" s="115"/>
    </row>
    <row r="48288" spans="9:52" s="180" customFormat="1" x14ac:dyDescent="0.25">
      <c r="I48288" s="203"/>
      <c r="AZ48288" s="115"/>
    </row>
    <row r="48289" spans="9:52" s="180" customFormat="1" x14ac:dyDescent="0.25">
      <c r="I48289" s="203"/>
      <c r="AZ48289" s="115"/>
    </row>
    <row r="48290" spans="9:52" s="180" customFormat="1" x14ac:dyDescent="0.25">
      <c r="I48290" s="203"/>
      <c r="AZ48290" s="115"/>
    </row>
    <row r="48291" spans="9:52" s="180" customFormat="1" x14ac:dyDescent="0.25">
      <c r="I48291" s="203"/>
      <c r="AZ48291" s="115"/>
    </row>
    <row r="48292" spans="9:52" s="180" customFormat="1" x14ac:dyDescent="0.25">
      <c r="I48292" s="203"/>
      <c r="AZ48292" s="115"/>
    </row>
    <row r="48293" spans="9:52" s="180" customFormat="1" x14ac:dyDescent="0.25">
      <c r="I48293" s="203"/>
      <c r="AZ48293" s="115"/>
    </row>
    <row r="48294" spans="9:52" s="180" customFormat="1" x14ac:dyDescent="0.25">
      <c r="I48294" s="203"/>
      <c r="AZ48294" s="115"/>
    </row>
    <row r="48295" spans="9:52" s="180" customFormat="1" x14ac:dyDescent="0.25">
      <c r="I48295" s="203"/>
      <c r="AZ48295" s="115"/>
    </row>
    <row r="48296" spans="9:52" s="180" customFormat="1" x14ac:dyDescent="0.25">
      <c r="I48296" s="203"/>
      <c r="AZ48296" s="115"/>
    </row>
    <row r="48297" spans="9:52" s="180" customFormat="1" x14ac:dyDescent="0.25">
      <c r="I48297" s="203"/>
      <c r="AZ48297" s="115"/>
    </row>
    <row r="48298" spans="9:52" s="180" customFormat="1" x14ac:dyDescent="0.25">
      <c r="I48298" s="203"/>
      <c r="AZ48298" s="115"/>
    </row>
    <row r="48299" spans="9:52" s="180" customFormat="1" x14ac:dyDescent="0.25">
      <c r="I48299" s="203"/>
      <c r="AZ48299" s="115"/>
    </row>
    <row r="48300" spans="9:52" s="180" customFormat="1" x14ac:dyDescent="0.25">
      <c r="I48300" s="203"/>
      <c r="AZ48300" s="115"/>
    </row>
    <row r="48301" spans="9:52" s="180" customFormat="1" x14ac:dyDescent="0.25">
      <c r="I48301" s="203"/>
      <c r="AZ48301" s="115"/>
    </row>
    <row r="48302" spans="9:52" s="180" customFormat="1" x14ac:dyDescent="0.25">
      <c r="I48302" s="203"/>
      <c r="AZ48302" s="115"/>
    </row>
    <row r="48303" spans="9:52" s="180" customFormat="1" x14ac:dyDescent="0.25">
      <c r="I48303" s="203"/>
      <c r="AZ48303" s="115"/>
    </row>
    <row r="48304" spans="9:52" s="180" customFormat="1" x14ac:dyDescent="0.25">
      <c r="I48304" s="203"/>
      <c r="AZ48304" s="115"/>
    </row>
    <row r="48305" spans="9:52" s="180" customFormat="1" x14ac:dyDescent="0.25">
      <c r="I48305" s="203"/>
      <c r="AZ48305" s="115"/>
    </row>
    <row r="48306" spans="9:52" s="180" customFormat="1" x14ac:dyDescent="0.25">
      <c r="I48306" s="203"/>
      <c r="AZ48306" s="115"/>
    </row>
    <row r="48307" spans="9:52" s="180" customFormat="1" x14ac:dyDescent="0.25">
      <c r="I48307" s="203"/>
      <c r="AZ48307" s="115"/>
    </row>
    <row r="48308" spans="9:52" s="180" customFormat="1" x14ac:dyDescent="0.25">
      <c r="I48308" s="203"/>
      <c r="AZ48308" s="115"/>
    </row>
    <row r="48309" spans="9:52" s="180" customFormat="1" x14ac:dyDescent="0.25">
      <c r="I48309" s="203"/>
      <c r="AZ48309" s="115"/>
    </row>
    <row r="48310" spans="9:52" s="180" customFormat="1" x14ac:dyDescent="0.25">
      <c r="I48310" s="203"/>
      <c r="AZ48310" s="115"/>
    </row>
    <row r="48311" spans="9:52" s="180" customFormat="1" x14ac:dyDescent="0.25">
      <c r="I48311" s="203"/>
      <c r="AZ48311" s="115"/>
    </row>
    <row r="48312" spans="9:52" s="180" customFormat="1" x14ac:dyDescent="0.25">
      <c r="I48312" s="203"/>
      <c r="AZ48312" s="115"/>
    </row>
    <row r="48313" spans="9:52" s="180" customFormat="1" x14ac:dyDescent="0.25">
      <c r="I48313" s="203"/>
      <c r="AZ48313" s="115"/>
    </row>
    <row r="48314" spans="9:52" s="180" customFormat="1" x14ac:dyDescent="0.25">
      <c r="I48314" s="203"/>
      <c r="AZ48314" s="115"/>
    </row>
    <row r="48315" spans="9:52" s="180" customFormat="1" x14ac:dyDescent="0.25">
      <c r="I48315" s="203"/>
      <c r="AZ48315" s="115"/>
    </row>
    <row r="48316" spans="9:52" s="180" customFormat="1" x14ac:dyDescent="0.25">
      <c r="I48316" s="203"/>
      <c r="AZ48316" s="115"/>
    </row>
    <row r="48317" spans="9:52" s="180" customFormat="1" x14ac:dyDescent="0.25">
      <c r="I48317" s="203"/>
      <c r="AZ48317" s="115"/>
    </row>
    <row r="48318" spans="9:52" s="180" customFormat="1" x14ac:dyDescent="0.25">
      <c r="I48318" s="203"/>
      <c r="AZ48318" s="115"/>
    </row>
    <row r="48319" spans="9:52" s="180" customFormat="1" x14ac:dyDescent="0.25">
      <c r="I48319" s="203"/>
      <c r="AZ48319" s="115"/>
    </row>
    <row r="48320" spans="9:52" s="180" customFormat="1" x14ac:dyDescent="0.25">
      <c r="I48320" s="203"/>
      <c r="AZ48320" s="115"/>
    </row>
    <row r="48321" spans="9:52" s="180" customFormat="1" x14ac:dyDescent="0.25">
      <c r="I48321" s="203"/>
      <c r="AZ48321" s="115"/>
    </row>
    <row r="48322" spans="9:52" s="180" customFormat="1" x14ac:dyDescent="0.25">
      <c r="I48322" s="203"/>
      <c r="AZ48322" s="115"/>
    </row>
    <row r="48323" spans="9:52" s="180" customFormat="1" x14ac:dyDescent="0.25">
      <c r="I48323" s="203"/>
      <c r="AZ48323" s="115"/>
    </row>
    <row r="48324" spans="9:52" s="180" customFormat="1" x14ac:dyDescent="0.25">
      <c r="I48324" s="203"/>
      <c r="AZ48324" s="115"/>
    </row>
    <row r="48325" spans="9:52" s="180" customFormat="1" x14ac:dyDescent="0.25">
      <c r="I48325" s="203"/>
      <c r="AZ48325" s="115"/>
    </row>
    <row r="48326" spans="9:52" s="180" customFormat="1" x14ac:dyDescent="0.25">
      <c r="I48326" s="203"/>
      <c r="AZ48326" s="115"/>
    </row>
    <row r="48327" spans="9:52" s="180" customFormat="1" x14ac:dyDescent="0.25">
      <c r="I48327" s="203"/>
      <c r="AZ48327" s="115"/>
    </row>
    <row r="48328" spans="9:52" s="180" customFormat="1" x14ac:dyDescent="0.25">
      <c r="I48328" s="203"/>
      <c r="AZ48328" s="115"/>
    </row>
    <row r="48329" spans="9:52" s="180" customFormat="1" x14ac:dyDescent="0.25">
      <c r="I48329" s="203"/>
      <c r="AZ48329" s="115"/>
    </row>
    <row r="48330" spans="9:52" s="180" customFormat="1" x14ac:dyDescent="0.25">
      <c r="I48330" s="203"/>
      <c r="AZ48330" s="115"/>
    </row>
    <row r="48331" spans="9:52" s="180" customFormat="1" x14ac:dyDescent="0.25">
      <c r="I48331" s="203"/>
      <c r="AZ48331" s="115"/>
    </row>
    <row r="48332" spans="9:52" s="180" customFormat="1" x14ac:dyDescent="0.25">
      <c r="I48332" s="203"/>
      <c r="AZ48332" s="115"/>
    </row>
    <row r="48333" spans="9:52" s="180" customFormat="1" x14ac:dyDescent="0.25">
      <c r="I48333" s="203"/>
      <c r="AZ48333" s="115"/>
    </row>
    <row r="48334" spans="9:52" s="180" customFormat="1" x14ac:dyDescent="0.25">
      <c r="I48334" s="203"/>
      <c r="AZ48334" s="115"/>
    </row>
    <row r="48335" spans="9:52" s="180" customFormat="1" x14ac:dyDescent="0.25">
      <c r="I48335" s="203"/>
      <c r="AZ48335" s="115"/>
    </row>
    <row r="48336" spans="9:52" s="180" customFormat="1" x14ac:dyDescent="0.25">
      <c r="I48336" s="203"/>
      <c r="AZ48336" s="115"/>
    </row>
    <row r="48337" spans="9:52" s="180" customFormat="1" x14ac:dyDescent="0.25">
      <c r="I48337" s="203"/>
      <c r="AZ48337" s="115"/>
    </row>
    <row r="48338" spans="9:52" s="180" customFormat="1" x14ac:dyDescent="0.25">
      <c r="I48338" s="203"/>
      <c r="AZ48338" s="115"/>
    </row>
    <row r="48339" spans="9:52" s="180" customFormat="1" x14ac:dyDescent="0.25">
      <c r="I48339" s="203"/>
      <c r="AZ48339" s="115"/>
    </row>
    <row r="48340" spans="9:52" s="180" customFormat="1" x14ac:dyDescent="0.25">
      <c r="I48340" s="203"/>
      <c r="AZ48340" s="115"/>
    </row>
    <row r="48341" spans="9:52" s="180" customFormat="1" x14ac:dyDescent="0.25">
      <c r="I48341" s="203"/>
      <c r="AZ48341" s="115"/>
    </row>
    <row r="48342" spans="9:52" s="180" customFormat="1" x14ac:dyDescent="0.25">
      <c r="I48342" s="203"/>
      <c r="AZ48342" s="115"/>
    </row>
    <row r="48343" spans="9:52" s="180" customFormat="1" x14ac:dyDescent="0.25">
      <c r="I48343" s="203"/>
      <c r="AZ48343" s="115"/>
    </row>
    <row r="48344" spans="9:52" s="180" customFormat="1" x14ac:dyDescent="0.25">
      <c r="I48344" s="203"/>
      <c r="AZ48344" s="115"/>
    </row>
    <row r="48345" spans="9:52" s="180" customFormat="1" x14ac:dyDescent="0.25">
      <c r="I48345" s="203"/>
      <c r="AZ48345" s="115"/>
    </row>
    <row r="48346" spans="9:52" s="180" customFormat="1" x14ac:dyDescent="0.25">
      <c r="I48346" s="203"/>
      <c r="AZ48346" s="115"/>
    </row>
    <row r="48347" spans="9:52" s="180" customFormat="1" x14ac:dyDescent="0.25">
      <c r="I48347" s="203"/>
      <c r="AZ48347" s="115"/>
    </row>
    <row r="48348" spans="9:52" s="180" customFormat="1" x14ac:dyDescent="0.25">
      <c r="I48348" s="203"/>
      <c r="AZ48348" s="115"/>
    </row>
    <row r="48349" spans="9:52" s="180" customFormat="1" x14ac:dyDescent="0.25">
      <c r="I48349" s="203"/>
      <c r="AZ48349" s="115"/>
    </row>
    <row r="48350" spans="9:52" s="180" customFormat="1" x14ac:dyDescent="0.25">
      <c r="I48350" s="203"/>
      <c r="AZ48350" s="115"/>
    </row>
    <row r="48351" spans="9:52" s="180" customFormat="1" x14ac:dyDescent="0.25">
      <c r="I48351" s="203"/>
      <c r="AZ48351" s="115"/>
    </row>
    <row r="48352" spans="9:52" s="180" customFormat="1" x14ac:dyDescent="0.25">
      <c r="I48352" s="203"/>
      <c r="AZ48352" s="115"/>
    </row>
    <row r="48353" spans="9:52" s="180" customFormat="1" x14ac:dyDescent="0.25">
      <c r="I48353" s="203"/>
      <c r="AZ48353" s="115"/>
    </row>
    <row r="48354" spans="9:52" s="180" customFormat="1" x14ac:dyDescent="0.25">
      <c r="I48354" s="203"/>
      <c r="AZ48354" s="115"/>
    </row>
    <row r="48355" spans="9:52" s="180" customFormat="1" x14ac:dyDescent="0.25">
      <c r="I48355" s="203"/>
      <c r="AZ48355" s="115"/>
    </row>
    <row r="48356" spans="9:52" s="180" customFormat="1" x14ac:dyDescent="0.25">
      <c r="I48356" s="203"/>
      <c r="AZ48356" s="115"/>
    </row>
    <row r="48357" spans="9:52" s="180" customFormat="1" x14ac:dyDescent="0.25">
      <c r="I48357" s="203"/>
      <c r="AZ48357" s="115"/>
    </row>
    <row r="48358" spans="9:52" s="180" customFormat="1" x14ac:dyDescent="0.25">
      <c r="I48358" s="203"/>
      <c r="AZ48358" s="115"/>
    </row>
    <row r="48359" spans="9:52" s="180" customFormat="1" x14ac:dyDescent="0.25">
      <c r="I48359" s="203"/>
      <c r="AZ48359" s="115"/>
    </row>
    <row r="48360" spans="9:52" s="180" customFormat="1" x14ac:dyDescent="0.25">
      <c r="I48360" s="203"/>
      <c r="AZ48360" s="115"/>
    </row>
    <row r="48361" spans="9:52" s="180" customFormat="1" x14ac:dyDescent="0.25">
      <c r="I48361" s="203"/>
      <c r="AZ48361" s="115"/>
    </row>
    <row r="48362" spans="9:52" s="180" customFormat="1" x14ac:dyDescent="0.25">
      <c r="I48362" s="203"/>
      <c r="AZ48362" s="115"/>
    </row>
    <row r="48363" spans="9:52" s="180" customFormat="1" x14ac:dyDescent="0.25">
      <c r="I48363" s="203"/>
      <c r="AZ48363" s="115"/>
    </row>
    <row r="48364" spans="9:52" s="180" customFormat="1" x14ac:dyDescent="0.25">
      <c r="I48364" s="203"/>
      <c r="AZ48364" s="115"/>
    </row>
    <row r="48365" spans="9:52" s="180" customFormat="1" x14ac:dyDescent="0.25">
      <c r="I48365" s="203"/>
      <c r="AZ48365" s="115"/>
    </row>
    <row r="48366" spans="9:52" s="180" customFormat="1" x14ac:dyDescent="0.25">
      <c r="I48366" s="203"/>
      <c r="AZ48366" s="115"/>
    </row>
    <row r="48367" spans="9:52" s="180" customFormat="1" x14ac:dyDescent="0.25">
      <c r="I48367" s="203"/>
      <c r="AZ48367" s="115"/>
    </row>
    <row r="48368" spans="9:52" s="180" customFormat="1" x14ac:dyDescent="0.25">
      <c r="I48368" s="203"/>
      <c r="AZ48368" s="115"/>
    </row>
    <row r="48369" spans="9:52" s="180" customFormat="1" x14ac:dyDescent="0.25">
      <c r="I48369" s="203"/>
      <c r="AZ48369" s="115"/>
    </row>
    <row r="48370" spans="9:52" s="180" customFormat="1" x14ac:dyDescent="0.25">
      <c r="I48370" s="203"/>
      <c r="AZ48370" s="115"/>
    </row>
    <row r="48371" spans="9:52" s="180" customFormat="1" x14ac:dyDescent="0.25">
      <c r="I48371" s="203"/>
      <c r="AZ48371" s="115"/>
    </row>
    <row r="48372" spans="9:52" s="180" customFormat="1" x14ac:dyDescent="0.25">
      <c r="I48372" s="203"/>
      <c r="AZ48372" s="115"/>
    </row>
    <row r="48373" spans="9:52" s="180" customFormat="1" x14ac:dyDescent="0.25">
      <c r="I48373" s="203"/>
      <c r="AZ48373" s="115"/>
    </row>
    <row r="48374" spans="9:52" s="180" customFormat="1" x14ac:dyDescent="0.25">
      <c r="I48374" s="203"/>
      <c r="AZ48374" s="115"/>
    </row>
    <row r="48375" spans="9:52" s="180" customFormat="1" x14ac:dyDescent="0.25">
      <c r="I48375" s="203"/>
      <c r="AZ48375" s="115"/>
    </row>
    <row r="48376" spans="9:52" s="180" customFormat="1" x14ac:dyDescent="0.25">
      <c r="I48376" s="203"/>
      <c r="AZ48376" s="115"/>
    </row>
    <row r="48377" spans="9:52" s="180" customFormat="1" x14ac:dyDescent="0.25">
      <c r="I48377" s="203"/>
      <c r="AZ48377" s="115"/>
    </row>
    <row r="48378" spans="9:52" s="180" customFormat="1" x14ac:dyDescent="0.25">
      <c r="I48378" s="203"/>
      <c r="AZ48378" s="115"/>
    </row>
    <row r="48379" spans="9:52" s="180" customFormat="1" x14ac:dyDescent="0.25">
      <c r="I48379" s="203"/>
      <c r="AZ48379" s="115"/>
    </row>
    <row r="48380" spans="9:52" s="180" customFormat="1" x14ac:dyDescent="0.25">
      <c r="I48380" s="203"/>
      <c r="AZ48380" s="115"/>
    </row>
    <row r="48381" spans="9:52" s="180" customFormat="1" x14ac:dyDescent="0.25">
      <c r="I48381" s="203"/>
      <c r="AZ48381" s="115"/>
    </row>
    <row r="48382" spans="9:52" s="180" customFormat="1" x14ac:dyDescent="0.25">
      <c r="I48382" s="203"/>
      <c r="AZ48382" s="115"/>
    </row>
    <row r="48383" spans="9:52" s="180" customFormat="1" x14ac:dyDescent="0.25">
      <c r="I48383" s="203"/>
      <c r="AZ48383" s="115"/>
    </row>
    <row r="48384" spans="9:52" s="180" customFormat="1" x14ac:dyDescent="0.25">
      <c r="I48384" s="203"/>
      <c r="AZ48384" s="115"/>
    </row>
    <row r="48385" spans="9:52" s="180" customFormat="1" x14ac:dyDescent="0.25">
      <c r="I48385" s="203"/>
      <c r="AZ48385" s="115"/>
    </row>
    <row r="48386" spans="9:52" s="180" customFormat="1" x14ac:dyDescent="0.25">
      <c r="I48386" s="203"/>
      <c r="AZ48386" s="115"/>
    </row>
    <row r="48387" spans="9:52" s="180" customFormat="1" x14ac:dyDescent="0.25">
      <c r="I48387" s="203"/>
      <c r="AZ48387" s="115"/>
    </row>
    <row r="48388" spans="9:52" s="180" customFormat="1" x14ac:dyDescent="0.25">
      <c r="I48388" s="203"/>
      <c r="AZ48388" s="115"/>
    </row>
    <row r="48389" spans="9:52" s="180" customFormat="1" x14ac:dyDescent="0.25">
      <c r="I48389" s="203"/>
      <c r="AZ48389" s="115"/>
    </row>
    <row r="48390" spans="9:52" s="180" customFormat="1" x14ac:dyDescent="0.25">
      <c r="I48390" s="203"/>
      <c r="AZ48390" s="115"/>
    </row>
    <row r="48391" spans="9:52" s="180" customFormat="1" x14ac:dyDescent="0.25">
      <c r="I48391" s="203"/>
      <c r="AZ48391" s="115"/>
    </row>
    <row r="48392" spans="9:52" s="180" customFormat="1" x14ac:dyDescent="0.25">
      <c r="I48392" s="203"/>
      <c r="AZ48392" s="115"/>
    </row>
    <row r="48393" spans="9:52" s="180" customFormat="1" x14ac:dyDescent="0.25">
      <c r="I48393" s="203"/>
      <c r="AZ48393" s="115"/>
    </row>
    <row r="48394" spans="9:52" s="180" customFormat="1" x14ac:dyDescent="0.25">
      <c r="I48394" s="203"/>
      <c r="AZ48394" s="115"/>
    </row>
    <row r="48395" spans="9:52" s="180" customFormat="1" x14ac:dyDescent="0.25">
      <c r="I48395" s="203"/>
      <c r="AZ48395" s="115"/>
    </row>
    <row r="48396" spans="9:52" s="180" customFormat="1" x14ac:dyDescent="0.25">
      <c r="I48396" s="203"/>
      <c r="AZ48396" s="115"/>
    </row>
    <row r="48397" spans="9:52" s="180" customFormat="1" x14ac:dyDescent="0.25">
      <c r="I48397" s="203"/>
      <c r="AZ48397" s="115"/>
    </row>
    <row r="48398" spans="9:52" s="180" customFormat="1" x14ac:dyDescent="0.25">
      <c r="I48398" s="203"/>
      <c r="AZ48398" s="115"/>
    </row>
    <row r="48399" spans="9:52" s="180" customFormat="1" x14ac:dyDescent="0.25">
      <c r="I48399" s="203"/>
      <c r="AZ48399" s="115"/>
    </row>
    <row r="48400" spans="9:52" s="180" customFormat="1" x14ac:dyDescent="0.25">
      <c r="I48400" s="203"/>
      <c r="AZ48400" s="115"/>
    </row>
    <row r="48401" spans="9:52" s="180" customFormat="1" x14ac:dyDescent="0.25">
      <c r="I48401" s="203"/>
      <c r="AZ48401" s="115"/>
    </row>
    <row r="48402" spans="9:52" s="180" customFormat="1" x14ac:dyDescent="0.25">
      <c r="I48402" s="203"/>
      <c r="AZ48402" s="115"/>
    </row>
    <row r="48403" spans="9:52" s="180" customFormat="1" x14ac:dyDescent="0.25">
      <c r="I48403" s="203"/>
      <c r="AZ48403" s="115"/>
    </row>
    <row r="48404" spans="9:52" s="180" customFormat="1" x14ac:dyDescent="0.25">
      <c r="I48404" s="203"/>
      <c r="AZ48404" s="115"/>
    </row>
    <row r="48405" spans="9:52" s="180" customFormat="1" x14ac:dyDescent="0.25">
      <c r="I48405" s="203"/>
      <c r="AZ48405" s="115"/>
    </row>
    <row r="48406" spans="9:52" s="180" customFormat="1" x14ac:dyDescent="0.25">
      <c r="I48406" s="203"/>
      <c r="AZ48406" s="115"/>
    </row>
    <row r="48407" spans="9:52" s="180" customFormat="1" x14ac:dyDescent="0.25">
      <c r="I48407" s="203"/>
      <c r="AZ48407" s="115"/>
    </row>
    <row r="48408" spans="9:52" s="180" customFormat="1" x14ac:dyDescent="0.25">
      <c r="I48408" s="203"/>
      <c r="AZ48408" s="115"/>
    </row>
    <row r="48409" spans="9:52" s="180" customFormat="1" x14ac:dyDescent="0.25">
      <c r="I48409" s="203"/>
      <c r="AZ48409" s="115"/>
    </row>
    <row r="48410" spans="9:52" s="180" customFormat="1" x14ac:dyDescent="0.25">
      <c r="I48410" s="203"/>
      <c r="AZ48410" s="115"/>
    </row>
    <row r="48411" spans="9:52" s="180" customFormat="1" x14ac:dyDescent="0.25">
      <c r="I48411" s="203"/>
      <c r="AZ48411" s="115"/>
    </row>
    <row r="48412" spans="9:52" s="180" customFormat="1" x14ac:dyDescent="0.25">
      <c r="I48412" s="203"/>
      <c r="AZ48412" s="115"/>
    </row>
    <row r="48413" spans="9:52" s="180" customFormat="1" x14ac:dyDescent="0.25">
      <c r="I48413" s="203"/>
      <c r="AZ48413" s="115"/>
    </row>
    <row r="48414" spans="9:52" s="180" customFormat="1" x14ac:dyDescent="0.25">
      <c r="I48414" s="203"/>
      <c r="AZ48414" s="115"/>
    </row>
    <row r="48415" spans="9:52" s="180" customFormat="1" x14ac:dyDescent="0.25">
      <c r="I48415" s="203"/>
      <c r="AZ48415" s="115"/>
    </row>
    <row r="48416" spans="9:52" s="180" customFormat="1" x14ac:dyDescent="0.25">
      <c r="I48416" s="203"/>
      <c r="AZ48416" s="115"/>
    </row>
    <row r="48417" spans="9:52" s="180" customFormat="1" x14ac:dyDescent="0.25">
      <c r="I48417" s="203"/>
      <c r="AZ48417" s="115"/>
    </row>
    <row r="48418" spans="9:52" s="180" customFormat="1" x14ac:dyDescent="0.25">
      <c r="I48418" s="203"/>
      <c r="AZ48418" s="115"/>
    </row>
    <row r="48419" spans="9:52" s="180" customFormat="1" x14ac:dyDescent="0.25">
      <c r="I48419" s="203"/>
      <c r="AZ48419" s="115"/>
    </row>
    <row r="48420" spans="9:52" s="180" customFormat="1" x14ac:dyDescent="0.25">
      <c r="I48420" s="203"/>
      <c r="AZ48420" s="115"/>
    </row>
    <row r="48421" spans="9:52" s="180" customFormat="1" x14ac:dyDescent="0.25">
      <c r="I48421" s="203"/>
      <c r="AZ48421" s="115"/>
    </row>
    <row r="48422" spans="9:52" s="180" customFormat="1" x14ac:dyDescent="0.25">
      <c r="I48422" s="203"/>
      <c r="AZ48422" s="115"/>
    </row>
    <row r="48423" spans="9:52" s="180" customFormat="1" x14ac:dyDescent="0.25">
      <c r="I48423" s="203"/>
      <c r="AZ48423" s="115"/>
    </row>
    <row r="48424" spans="9:52" s="180" customFormat="1" x14ac:dyDescent="0.25">
      <c r="I48424" s="203"/>
      <c r="AZ48424" s="115"/>
    </row>
    <row r="48425" spans="9:52" s="180" customFormat="1" x14ac:dyDescent="0.25">
      <c r="I48425" s="203"/>
      <c r="AZ48425" s="115"/>
    </row>
    <row r="48426" spans="9:52" s="180" customFormat="1" x14ac:dyDescent="0.25">
      <c r="I48426" s="203"/>
      <c r="AZ48426" s="115"/>
    </row>
    <row r="48427" spans="9:52" s="180" customFormat="1" x14ac:dyDescent="0.25">
      <c r="I48427" s="203"/>
      <c r="AZ48427" s="115"/>
    </row>
    <row r="48428" spans="9:52" s="180" customFormat="1" x14ac:dyDescent="0.25">
      <c r="I48428" s="203"/>
      <c r="AZ48428" s="115"/>
    </row>
    <row r="48429" spans="9:52" s="180" customFormat="1" x14ac:dyDescent="0.25">
      <c r="I48429" s="203"/>
      <c r="AZ48429" s="115"/>
    </row>
    <row r="48430" spans="9:52" s="180" customFormat="1" x14ac:dyDescent="0.25">
      <c r="I48430" s="203"/>
      <c r="AZ48430" s="115"/>
    </row>
    <row r="48431" spans="9:52" s="180" customFormat="1" x14ac:dyDescent="0.25">
      <c r="I48431" s="203"/>
      <c r="AZ48431" s="115"/>
    </row>
    <row r="48432" spans="9:52" s="180" customFormat="1" x14ac:dyDescent="0.25">
      <c r="I48432" s="203"/>
      <c r="AZ48432" s="115"/>
    </row>
    <row r="48433" spans="9:52" s="180" customFormat="1" x14ac:dyDescent="0.25">
      <c r="I48433" s="203"/>
      <c r="AZ48433" s="115"/>
    </row>
    <row r="48434" spans="9:52" s="180" customFormat="1" x14ac:dyDescent="0.25">
      <c r="I48434" s="203"/>
      <c r="AZ48434" s="115"/>
    </row>
    <row r="48435" spans="9:52" s="180" customFormat="1" x14ac:dyDescent="0.25">
      <c r="I48435" s="203"/>
      <c r="AZ48435" s="115"/>
    </row>
    <row r="48436" spans="9:52" s="180" customFormat="1" x14ac:dyDescent="0.25">
      <c r="I48436" s="203"/>
      <c r="AZ48436" s="115"/>
    </row>
    <row r="48437" spans="9:52" s="180" customFormat="1" x14ac:dyDescent="0.25">
      <c r="I48437" s="203"/>
      <c r="AZ48437" s="115"/>
    </row>
    <row r="48438" spans="9:52" s="180" customFormat="1" x14ac:dyDescent="0.25">
      <c r="I48438" s="203"/>
      <c r="AZ48438" s="115"/>
    </row>
    <row r="48439" spans="9:52" s="180" customFormat="1" x14ac:dyDescent="0.25">
      <c r="I48439" s="203"/>
      <c r="AZ48439" s="115"/>
    </row>
    <row r="48440" spans="9:52" s="180" customFormat="1" x14ac:dyDescent="0.25">
      <c r="I48440" s="203"/>
      <c r="AZ48440" s="115"/>
    </row>
    <row r="48441" spans="9:52" s="180" customFormat="1" x14ac:dyDescent="0.25">
      <c r="I48441" s="203"/>
      <c r="AZ48441" s="115"/>
    </row>
    <row r="48442" spans="9:52" s="180" customFormat="1" x14ac:dyDescent="0.25">
      <c r="I48442" s="203"/>
      <c r="AZ48442" s="115"/>
    </row>
    <row r="48443" spans="9:52" s="180" customFormat="1" x14ac:dyDescent="0.25">
      <c r="I48443" s="203"/>
      <c r="AZ48443" s="115"/>
    </row>
    <row r="48444" spans="9:52" s="180" customFormat="1" x14ac:dyDescent="0.25">
      <c r="I48444" s="203"/>
      <c r="AZ48444" s="115"/>
    </row>
    <row r="48445" spans="9:52" s="180" customFormat="1" x14ac:dyDescent="0.25">
      <c r="I48445" s="203"/>
      <c r="AZ48445" s="115"/>
    </row>
    <row r="48446" spans="9:52" s="180" customFormat="1" x14ac:dyDescent="0.25">
      <c r="I48446" s="203"/>
      <c r="AZ48446" s="115"/>
    </row>
    <row r="48447" spans="9:52" s="180" customFormat="1" x14ac:dyDescent="0.25">
      <c r="I48447" s="203"/>
      <c r="AZ48447" s="115"/>
    </row>
    <row r="48448" spans="9:52" s="180" customFormat="1" x14ac:dyDescent="0.25">
      <c r="I48448" s="203"/>
      <c r="AZ48448" s="115"/>
    </row>
    <row r="48449" spans="9:52" s="180" customFormat="1" x14ac:dyDescent="0.25">
      <c r="I48449" s="203"/>
      <c r="AZ48449" s="115"/>
    </row>
    <row r="48450" spans="9:52" s="180" customFormat="1" x14ac:dyDescent="0.25">
      <c r="I48450" s="203"/>
      <c r="AZ48450" s="115"/>
    </row>
    <row r="48451" spans="9:52" s="180" customFormat="1" x14ac:dyDescent="0.25">
      <c r="I48451" s="203"/>
      <c r="AZ48451" s="115"/>
    </row>
    <row r="48452" spans="9:52" s="180" customFormat="1" x14ac:dyDescent="0.25">
      <c r="I48452" s="203"/>
      <c r="AZ48452" s="115"/>
    </row>
    <row r="48453" spans="9:52" s="180" customFormat="1" x14ac:dyDescent="0.25">
      <c r="I48453" s="203"/>
      <c r="AZ48453" s="115"/>
    </row>
    <row r="48454" spans="9:52" s="180" customFormat="1" x14ac:dyDescent="0.25">
      <c r="I48454" s="203"/>
      <c r="AZ48454" s="115"/>
    </row>
    <row r="48455" spans="9:52" s="180" customFormat="1" x14ac:dyDescent="0.25">
      <c r="I48455" s="203"/>
      <c r="AZ48455" s="115"/>
    </row>
    <row r="48456" spans="9:52" s="180" customFormat="1" x14ac:dyDescent="0.25">
      <c r="I48456" s="203"/>
      <c r="AZ48456" s="115"/>
    </row>
    <row r="48457" spans="9:52" s="180" customFormat="1" x14ac:dyDescent="0.25">
      <c r="I48457" s="203"/>
      <c r="AZ48457" s="115"/>
    </row>
    <row r="48458" spans="9:52" s="180" customFormat="1" x14ac:dyDescent="0.25">
      <c r="I48458" s="203"/>
      <c r="AZ48458" s="115"/>
    </row>
    <row r="48459" spans="9:52" s="180" customFormat="1" x14ac:dyDescent="0.25">
      <c r="I48459" s="203"/>
      <c r="AZ48459" s="115"/>
    </row>
    <row r="48460" spans="9:52" s="180" customFormat="1" x14ac:dyDescent="0.25">
      <c r="I48460" s="203"/>
      <c r="AZ48460" s="115"/>
    </row>
    <row r="48461" spans="9:52" s="180" customFormat="1" x14ac:dyDescent="0.25">
      <c r="I48461" s="203"/>
      <c r="AZ48461" s="115"/>
    </row>
    <row r="48462" spans="9:52" s="180" customFormat="1" x14ac:dyDescent="0.25">
      <c r="I48462" s="203"/>
      <c r="AZ48462" s="115"/>
    </row>
    <row r="48463" spans="9:52" s="180" customFormat="1" x14ac:dyDescent="0.25">
      <c r="I48463" s="203"/>
      <c r="AZ48463" s="115"/>
    </row>
    <row r="48464" spans="9:52" s="180" customFormat="1" x14ac:dyDescent="0.25">
      <c r="I48464" s="203"/>
      <c r="AZ48464" s="115"/>
    </row>
    <row r="48465" spans="9:52" s="180" customFormat="1" x14ac:dyDescent="0.25">
      <c r="I48465" s="203"/>
      <c r="AZ48465" s="115"/>
    </row>
    <row r="48466" spans="9:52" s="180" customFormat="1" x14ac:dyDescent="0.25">
      <c r="I48466" s="203"/>
      <c r="AZ48466" s="115"/>
    </row>
    <row r="48467" spans="9:52" s="180" customFormat="1" x14ac:dyDescent="0.25">
      <c r="I48467" s="203"/>
      <c r="AZ48467" s="115"/>
    </row>
    <row r="48468" spans="9:52" s="180" customFormat="1" x14ac:dyDescent="0.25">
      <c r="I48468" s="203"/>
      <c r="AZ48468" s="115"/>
    </row>
    <row r="48469" spans="9:52" s="180" customFormat="1" x14ac:dyDescent="0.25">
      <c r="I48469" s="203"/>
      <c r="AZ48469" s="115"/>
    </row>
    <row r="48470" spans="9:52" s="180" customFormat="1" x14ac:dyDescent="0.25">
      <c r="I48470" s="203"/>
      <c r="AZ48470" s="115"/>
    </row>
    <row r="48471" spans="9:52" s="180" customFormat="1" x14ac:dyDescent="0.25">
      <c r="I48471" s="203"/>
      <c r="AZ48471" s="115"/>
    </row>
    <row r="48472" spans="9:52" s="180" customFormat="1" x14ac:dyDescent="0.25">
      <c r="I48472" s="203"/>
      <c r="AZ48472" s="115"/>
    </row>
    <row r="48473" spans="9:52" s="180" customFormat="1" x14ac:dyDescent="0.25">
      <c r="I48473" s="203"/>
      <c r="AZ48473" s="115"/>
    </row>
    <row r="48474" spans="9:52" s="180" customFormat="1" x14ac:dyDescent="0.25">
      <c r="I48474" s="203"/>
      <c r="AZ48474" s="115"/>
    </row>
    <row r="48475" spans="9:52" s="180" customFormat="1" x14ac:dyDescent="0.25">
      <c r="I48475" s="203"/>
      <c r="AZ48475" s="115"/>
    </row>
    <row r="48476" spans="9:52" s="180" customFormat="1" x14ac:dyDescent="0.25">
      <c r="I48476" s="203"/>
      <c r="AZ48476" s="115"/>
    </row>
    <row r="48477" spans="9:52" s="180" customFormat="1" x14ac:dyDescent="0.25">
      <c r="I48477" s="203"/>
      <c r="AZ48477" s="115"/>
    </row>
    <row r="48478" spans="9:52" s="180" customFormat="1" x14ac:dyDescent="0.25">
      <c r="I48478" s="203"/>
      <c r="AZ48478" s="115"/>
    </row>
    <row r="48479" spans="9:52" s="180" customFormat="1" x14ac:dyDescent="0.25">
      <c r="I48479" s="203"/>
      <c r="AZ48479" s="115"/>
    </row>
    <row r="48480" spans="9:52" s="180" customFormat="1" x14ac:dyDescent="0.25">
      <c r="I48480" s="203"/>
      <c r="AZ48480" s="115"/>
    </row>
    <row r="48481" spans="9:52" s="180" customFormat="1" x14ac:dyDescent="0.25">
      <c r="I48481" s="203"/>
      <c r="AZ48481" s="115"/>
    </row>
    <row r="48482" spans="9:52" s="180" customFormat="1" x14ac:dyDescent="0.25">
      <c r="I48482" s="203"/>
      <c r="AZ48482" s="115"/>
    </row>
    <row r="48483" spans="9:52" s="180" customFormat="1" x14ac:dyDescent="0.25">
      <c r="I48483" s="203"/>
      <c r="AZ48483" s="115"/>
    </row>
    <row r="48484" spans="9:52" s="180" customFormat="1" x14ac:dyDescent="0.25">
      <c r="I48484" s="203"/>
      <c r="AZ48484" s="115"/>
    </row>
    <row r="48485" spans="9:52" s="180" customFormat="1" x14ac:dyDescent="0.25">
      <c r="I48485" s="203"/>
      <c r="AZ48485" s="115"/>
    </row>
    <row r="48486" spans="9:52" s="180" customFormat="1" x14ac:dyDescent="0.25">
      <c r="I48486" s="203"/>
      <c r="AZ48486" s="115"/>
    </row>
    <row r="48487" spans="9:52" s="180" customFormat="1" x14ac:dyDescent="0.25">
      <c r="I48487" s="203"/>
      <c r="AZ48487" s="115"/>
    </row>
    <row r="48488" spans="9:52" s="180" customFormat="1" x14ac:dyDescent="0.25">
      <c r="I48488" s="203"/>
      <c r="AZ48488" s="115"/>
    </row>
    <row r="48489" spans="9:52" s="180" customFormat="1" x14ac:dyDescent="0.25">
      <c r="I48489" s="203"/>
      <c r="AZ48489" s="115"/>
    </row>
    <row r="48490" spans="9:52" s="180" customFormat="1" x14ac:dyDescent="0.25">
      <c r="I48490" s="203"/>
      <c r="AZ48490" s="115"/>
    </row>
    <row r="48491" spans="9:52" s="180" customFormat="1" x14ac:dyDescent="0.25">
      <c r="I48491" s="203"/>
      <c r="AZ48491" s="115"/>
    </row>
    <row r="48492" spans="9:52" s="180" customFormat="1" x14ac:dyDescent="0.25">
      <c r="I48492" s="203"/>
      <c r="AZ48492" s="115"/>
    </row>
    <row r="48493" spans="9:52" s="180" customFormat="1" x14ac:dyDescent="0.25">
      <c r="I48493" s="203"/>
      <c r="AZ48493" s="115"/>
    </row>
    <row r="48494" spans="9:52" s="180" customFormat="1" x14ac:dyDescent="0.25">
      <c r="I48494" s="203"/>
      <c r="AZ48494" s="115"/>
    </row>
    <row r="48495" spans="9:52" s="180" customFormat="1" x14ac:dyDescent="0.25">
      <c r="I48495" s="203"/>
      <c r="AZ48495" s="115"/>
    </row>
    <row r="48496" spans="9:52" s="180" customFormat="1" x14ac:dyDescent="0.25">
      <c r="I48496" s="203"/>
      <c r="AZ48496" s="115"/>
    </row>
    <row r="48497" spans="9:52" s="180" customFormat="1" x14ac:dyDescent="0.25">
      <c r="I48497" s="203"/>
      <c r="AZ48497" s="115"/>
    </row>
    <row r="48498" spans="9:52" s="180" customFormat="1" x14ac:dyDescent="0.25">
      <c r="I48498" s="203"/>
      <c r="AZ48498" s="115"/>
    </row>
    <row r="48499" spans="9:52" s="180" customFormat="1" x14ac:dyDescent="0.25">
      <c r="I48499" s="203"/>
      <c r="AZ48499" s="115"/>
    </row>
    <row r="48500" spans="9:52" s="180" customFormat="1" x14ac:dyDescent="0.25">
      <c r="I48500" s="203"/>
      <c r="AZ48500" s="115"/>
    </row>
    <row r="48501" spans="9:52" s="180" customFormat="1" x14ac:dyDescent="0.25">
      <c r="I48501" s="203"/>
      <c r="AZ48501" s="115"/>
    </row>
    <row r="48502" spans="9:52" s="180" customFormat="1" x14ac:dyDescent="0.25">
      <c r="I48502" s="203"/>
      <c r="AZ48502" s="115"/>
    </row>
    <row r="48503" spans="9:52" s="180" customFormat="1" x14ac:dyDescent="0.25">
      <c r="I48503" s="203"/>
      <c r="AZ48503" s="115"/>
    </row>
    <row r="48504" spans="9:52" s="180" customFormat="1" x14ac:dyDescent="0.25">
      <c r="I48504" s="203"/>
      <c r="AZ48504" s="115"/>
    </row>
    <row r="48505" spans="9:52" s="180" customFormat="1" x14ac:dyDescent="0.25">
      <c r="I48505" s="203"/>
      <c r="AZ48505" s="115"/>
    </row>
    <row r="48506" spans="9:52" s="180" customFormat="1" x14ac:dyDescent="0.25">
      <c r="I48506" s="203"/>
      <c r="AZ48506" s="115"/>
    </row>
    <row r="48507" spans="9:52" s="180" customFormat="1" x14ac:dyDescent="0.25">
      <c r="I48507" s="203"/>
      <c r="AZ48507" s="115"/>
    </row>
    <row r="48508" spans="9:52" s="180" customFormat="1" x14ac:dyDescent="0.25">
      <c r="I48508" s="203"/>
      <c r="AZ48508" s="115"/>
    </row>
    <row r="48509" spans="9:52" s="180" customFormat="1" x14ac:dyDescent="0.25">
      <c r="I48509" s="203"/>
      <c r="AZ48509" s="115"/>
    </row>
    <row r="48510" spans="9:52" s="180" customFormat="1" x14ac:dyDescent="0.25">
      <c r="I48510" s="203"/>
      <c r="AZ48510" s="115"/>
    </row>
    <row r="48511" spans="9:52" s="180" customFormat="1" x14ac:dyDescent="0.25">
      <c r="I48511" s="203"/>
      <c r="AZ48511" s="115"/>
    </row>
    <row r="48512" spans="9:52" s="180" customFormat="1" x14ac:dyDescent="0.25">
      <c r="I48512" s="203"/>
      <c r="AZ48512" s="115"/>
    </row>
    <row r="48513" spans="9:52" s="180" customFormat="1" x14ac:dyDescent="0.25">
      <c r="I48513" s="203"/>
      <c r="AZ48513" s="115"/>
    </row>
    <row r="48514" spans="9:52" s="180" customFormat="1" x14ac:dyDescent="0.25">
      <c r="I48514" s="203"/>
      <c r="AZ48514" s="115"/>
    </row>
    <row r="48515" spans="9:52" s="180" customFormat="1" x14ac:dyDescent="0.25">
      <c r="I48515" s="203"/>
      <c r="AZ48515" s="115"/>
    </row>
    <row r="48516" spans="9:52" s="180" customFormat="1" x14ac:dyDescent="0.25">
      <c r="I48516" s="203"/>
      <c r="AZ48516" s="115"/>
    </row>
    <row r="48517" spans="9:52" s="180" customFormat="1" x14ac:dyDescent="0.25">
      <c r="I48517" s="203"/>
      <c r="AZ48517" s="115"/>
    </row>
    <row r="48518" spans="9:52" s="180" customFormat="1" x14ac:dyDescent="0.25">
      <c r="I48518" s="203"/>
      <c r="AZ48518" s="115"/>
    </row>
    <row r="48519" spans="9:52" s="180" customFormat="1" x14ac:dyDescent="0.25">
      <c r="I48519" s="203"/>
      <c r="AZ48519" s="115"/>
    </row>
    <row r="48520" spans="9:52" s="180" customFormat="1" x14ac:dyDescent="0.25">
      <c r="I48520" s="203"/>
      <c r="AZ48520" s="115"/>
    </row>
    <row r="48521" spans="9:52" s="180" customFormat="1" x14ac:dyDescent="0.25">
      <c r="I48521" s="203"/>
      <c r="AZ48521" s="115"/>
    </row>
    <row r="48522" spans="9:52" s="180" customFormat="1" x14ac:dyDescent="0.25">
      <c r="I48522" s="203"/>
      <c r="AZ48522" s="115"/>
    </row>
    <row r="48523" spans="9:52" s="180" customFormat="1" x14ac:dyDescent="0.25">
      <c r="I48523" s="203"/>
      <c r="AZ48523" s="115"/>
    </row>
    <row r="48524" spans="9:52" s="180" customFormat="1" x14ac:dyDescent="0.25">
      <c r="I48524" s="203"/>
      <c r="AZ48524" s="115"/>
    </row>
    <row r="48525" spans="9:52" s="180" customFormat="1" x14ac:dyDescent="0.25">
      <c r="I48525" s="203"/>
      <c r="AZ48525" s="115"/>
    </row>
    <row r="48526" spans="9:52" s="180" customFormat="1" x14ac:dyDescent="0.25">
      <c r="I48526" s="203"/>
      <c r="AZ48526" s="115"/>
    </row>
    <row r="48527" spans="9:52" s="180" customFormat="1" x14ac:dyDescent="0.25">
      <c r="I48527" s="203"/>
      <c r="AZ48527" s="115"/>
    </row>
    <row r="48528" spans="9:52" s="180" customFormat="1" x14ac:dyDescent="0.25">
      <c r="I48528" s="203"/>
      <c r="AZ48528" s="115"/>
    </row>
    <row r="48529" spans="9:52" s="180" customFormat="1" x14ac:dyDescent="0.25">
      <c r="I48529" s="203"/>
      <c r="AZ48529" s="115"/>
    </row>
    <row r="48530" spans="9:52" s="180" customFormat="1" x14ac:dyDescent="0.25">
      <c r="I48530" s="203"/>
      <c r="AZ48530" s="115"/>
    </row>
    <row r="48531" spans="9:52" s="180" customFormat="1" x14ac:dyDescent="0.25">
      <c r="I48531" s="203"/>
      <c r="AZ48531" s="115"/>
    </row>
    <row r="48532" spans="9:52" s="180" customFormat="1" x14ac:dyDescent="0.25">
      <c r="I48532" s="203"/>
      <c r="AZ48532" s="115"/>
    </row>
    <row r="48533" spans="9:52" s="180" customFormat="1" x14ac:dyDescent="0.25">
      <c r="I48533" s="203"/>
      <c r="AZ48533" s="115"/>
    </row>
    <row r="48534" spans="9:52" s="180" customFormat="1" x14ac:dyDescent="0.25">
      <c r="I48534" s="203"/>
      <c r="AZ48534" s="115"/>
    </row>
    <row r="48535" spans="9:52" s="180" customFormat="1" x14ac:dyDescent="0.25">
      <c r="I48535" s="203"/>
      <c r="AZ48535" s="115"/>
    </row>
    <row r="48536" spans="9:52" s="180" customFormat="1" x14ac:dyDescent="0.25">
      <c r="I48536" s="203"/>
      <c r="AZ48536" s="115"/>
    </row>
    <row r="48537" spans="9:52" s="180" customFormat="1" x14ac:dyDescent="0.25">
      <c r="I48537" s="203"/>
      <c r="AZ48537" s="115"/>
    </row>
    <row r="48538" spans="9:52" s="180" customFormat="1" x14ac:dyDescent="0.25">
      <c r="I48538" s="203"/>
      <c r="AZ48538" s="115"/>
    </row>
    <row r="48539" spans="9:52" s="180" customFormat="1" x14ac:dyDescent="0.25">
      <c r="I48539" s="203"/>
      <c r="AZ48539" s="115"/>
    </row>
    <row r="48540" spans="9:52" s="180" customFormat="1" x14ac:dyDescent="0.25">
      <c r="I48540" s="203"/>
      <c r="AZ48540" s="115"/>
    </row>
    <row r="48541" spans="9:52" s="180" customFormat="1" x14ac:dyDescent="0.25">
      <c r="I48541" s="203"/>
      <c r="AZ48541" s="115"/>
    </row>
    <row r="48542" spans="9:52" s="180" customFormat="1" x14ac:dyDescent="0.25">
      <c r="I48542" s="203"/>
      <c r="AZ48542" s="115"/>
    </row>
    <row r="48543" spans="9:52" s="180" customFormat="1" x14ac:dyDescent="0.25">
      <c r="I48543" s="203"/>
      <c r="AZ48543" s="115"/>
    </row>
    <row r="48544" spans="9:52" s="180" customFormat="1" x14ac:dyDescent="0.25">
      <c r="I48544" s="203"/>
      <c r="AZ48544" s="115"/>
    </row>
    <row r="48545" spans="9:52" s="180" customFormat="1" x14ac:dyDescent="0.25">
      <c r="I48545" s="203"/>
      <c r="AZ48545" s="115"/>
    </row>
    <row r="48546" spans="9:52" s="180" customFormat="1" x14ac:dyDescent="0.25">
      <c r="I48546" s="203"/>
      <c r="AZ48546" s="115"/>
    </row>
    <row r="48547" spans="9:52" s="180" customFormat="1" x14ac:dyDescent="0.25">
      <c r="I48547" s="203"/>
      <c r="AZ48547" s="115"/>
    </row>
    <row r="48548" spans="9:52" s="180" customFormat="1" x14ac:dyDescent="0.25">
      <c r="I48548" s="203"/>
      <c r="AZ48548" s="115"/>
    </row>
    <row r="48549" spans="9:52" s="180" customFormat="1" x14ac:dyDescent="0.25">
      <c r="I48549" s="203"/>
      <c r="AZ48549" s="115"/>
    </row>
    <row r="48550" spans="9:52" s="180" customFormat="1" x14ac:dyDescent="0.25">
      <c r="I48550" s="203"/>
      <c r="AZ48550" s="115"/>
    </row>
    <row r="48551" spans="9:52" s="180" customFormat="1" x14ac:dyDescent="0.25">
      <c r="I48551" s="203"/>
      <c r="AZ48551" s="115"/>
    </row>
    <row r="48552" spans="9:52" s="180" customFormat="1" x14ac:dyDescent="0.25">
      <c r="I48552" s="203"/>
      <c r="AZ48552" s="115"/>
    </row>
    <row r="48553" spans="9:52" s="180" customFormat="1" x14ac:dyDescent="0.25">
      <c r="I48553" s="203"/>
      <c r="AZ48553" s="115"/>
    </row>
    <row r="48554" spans="9:52" s="180" customFormat="1" x14ac:dyDescent="0.25">
      <c r="I48554" s="203"/>
      <c r="AZ48554" s="115"/>
    </row>
    <row r="48555" spans="9:52" s="180" customFormat="1" x14ac:dyDescent="0.25">
      <c r="I48555" s="203"/>
      <c r="AZ48555" s="115"/>
    </row>
    <row r="48556" spans="9:52" s="180" customFormat="1" x14ac:dyDescent="0.25">
      <c r="I48556" s="203"/>
      <c r="AZ48556" s="115"/>
    </row>
    <row r="48557" spans="9:52" s="180" customFormat="1" x14ac:dyDescent="0.25">
      <c r="I48557" s="203"/>
      <c r="AZ48557" s="115"/>
    </row>
    <row r="48558" spans="9:52" s="180" customFormat="1" x14ac:dyDescent="0.25">
      <c r="I48558" s="203"/>
      <c r="AZ48558" s="115"/>
    </row>
    <row r="48559" spans="9:52" s="180" customFormat="1" x14ac:dyDescent="0.25">
      <c r="I48559" s="203"/>
      <c r="AZ48559" s="115"/>
    </row>
    <row r="48560" spans="9:52" s="180" customFormat="1" x14ac:dyDescent="0.25">
      <c r="I48560" s="203"/>
      <c r="AZ48560" s="115"/>
    </row>
    <row r="48561" spans="9:52" s="180" customFormat="1" x14ac:dyDescent="0.25">
      <c r="I48561" s="203"/>
      <c r="AZ48561" s="115"/>
    </row>
    <row r="48562" spans="9:52" s="180" customFormat="1" x14ac:dyDescent="0.25">
      <c r="I48562" s="203"/>
      <c r="AZ48562" s="115"/>
    </row>
    <row r="48563" spans="9:52" s="180" customFormat="1" x14ac:dyDescent="0.25">
      <c r="I48563" s="203"/>
      <c r="AZ48563" s="115"/>
    </row>
    <row r="48564" spans="9:52" s="180" customFormat="1" x14ac:dyDescent="0.25">
      <c r="I48564" s="203"/>
      <c r="AZ48564" s="115"/>
    </row>
    <row r="48565" spans="9:52" s="180" customFormat="1" x14ac:dyDescent="0.25">
      <c r="I48565" s="203"/>
      <c r="AZ48565" s="115"/>
    </row>
    <row r="48566" spans="9:52" s="180" customFormat="1" x14ac:dyDescent="0.25">
      <c r="I48566" s="203"/>
      <c r="AZ48566" s="115"/>
    </row>
    <row r="48567" spans="9:52" s="180" customFormat="1" x14ac:dyDescent="0.25">
      <c r="I48567" s="203"/>
      <c r="AZ48567" s="115"/>
    </row>
    <row r="48568" spans="9:52" s="180" customFormat="1" x14ac:dyDescent="0.25">
      <c r="I48568" s="203"/>
      <c r="AZ48568" s="115"/>
    </row>
    <row r="48569" spans="9:52" s="180" customFormat="1" x14ac:dyDescent="0.25">
      <c r="I48569" s="203"/>
      <c r="AZ48569" s="115"/>
    </row>
    <row r="48570" spans="9:52" s="180" customFormat="1" x14ac:dyDescent="0.25">
      <c r="I48570" s="203"/>
      <c r="AZ48570" s="115"/>
    </row>
    <row r="48571" spans="9:52" s="180" customFormat="1" x14ac:dyDescent="0.25">
      <c r="I48571" s="203"/>
      <c r="AZ48571" s="115"/>
    </row>
    <row r="48572" spans="9:52" s="180" customFormat="1" x14ac:dyDescent="0.25">
      <c r="I48572" s="203"/>
      <c r="AZ48572" s="115"/>
    </row>
    <row r="48573" spans="9:52" s="180" customFormat="1" x14ac:dyDescent="0.25">
      <c r="I48573" s="203"/>
      <c r="AZ48573" s="115"/>
    </row>
    <row r="48574" spans="9:52" s="180" customFormat="1" x14ac:dyDescent="0.25">
      <c r="I48574" s="203"/>
      <c r="AZ48574" s="115"/>
    </row>
    <row r="48575" spans="9:52" s="180" customFormat="1" x14ac:dyDescent="0.25">
      <c r="I48575" s="203"/>
      <c r="AZ48575" s="115"/>
    </row>
    <row r="48576" spans="9:52" s="180" customFormat="1" x14ac:dyDescent="0.25">
      <c r="I48576" s="203"/>
      <c r="AZ48576" s="115"/>
    </row>
    <row r="48577" spans="9:52" s="180" customFormat="1" x14ac:dyDescent="0.25">
      <c r="I48577" s="203"/>
      <c r="AZ48577" s="115"/>
    </row>
    <row r="48578" spans="9:52" s="180" customFormat="1" x14ac:dyDescent="0.25">
      <c r="I48578" s="203"/>
      <c r="AZ48578" s="115"/>
    </row>
    <row r="48579" spans="9:52" s="180" customFormat="1" x14ac:dyDescent="0.25">
      <c r="I48579" s="203"/>
      <c r="AZ48579" s="115"/>
    </row>
    <row r="48580" spans="9:52" s="180" customFormat="1" x14ac:dyDescent="0.25">
      <c r="I48580" s="203"/>
      <c r="AZ48580" s="115"/>
    </row>
    <row r="48581" spans="9:52" s="180" customFormat="1" x14ac:dyDescent="0.25">
      <c r="I48581" s="203"/>
      <c r="AZ48581" s="115"/>
    </row>
    <row r="48582" spans="9:52" s="180" customFormat="1" x14ac:dyDescent="0.25">
      <c r="I48582" s="203"/>
      <c r="AZ48582" s="115"/>
    </row>
    <row r="48583" spans="9:52" s="180" customFormat="1" x14ac:dyDescent="0.25">
      <c r="I48583" s="203"/>
      <c r="AZ48583" s="115"/>
    </row>
    <row r="48584" spans="9:52" s="180" customFormat="1" x14ac:dyDescent="0.25">
      <c r="I48584" s="203"/>
      <c r="AZ48584" s="115"/>
    </row>
    <row r="48585" spans="9:52" s="180" customFormat="1" x14ac:dyDescent="0.25">
      <c r="I48585" s="203"/>
      <c r="AZ48585" s="115"/>
    </row>
    <row r="48586" spans="9:52" s="180" customFormat="1" x14ac:dyDescent="0.25">
      <c r="I48586" s="203"/>
      <c r="AZ48586" s="115"/>
    </row>
    <row r="48587" spans="9:52" s="180" customFormat="1" x14ac:dyDescent="0.25">
      <c r="I48587" s="203"/>
      <c r="AZ48587" s="115"/>
    </row>
    <row r="48588" spans="9:52" s="180" customFormat="1" x14ac:dyDescent="0.25">
      <c r="I48588" s="203"/>
      <c r="AZ48588" s="115"/>
    </row>
    <row r="48589" spans="9:52" s="180" customFormat="1" x14ac:dyDescent="0.25">
      <c r="I48589" s="203"/>
      <c r="AZ48589" s="115"/>
    </row>
    <row r="48590" spans="9:52" s="180" customFormat="1" x14ac:dyDescent="0.25">
      <c r="I48590" s="203"/>
      <c r="AZ48590" s="115"/>
    </row>
    <row r="48591" spans="9:52" s="180" customFormat="1" x14ac:dyDescent="0.25">
      <c r="I48591" s="203"/>
      <c r="AZ48591" s="115"/>
    </row>
    <row r="48592" spans="9:52" s="180" customFormat="1" x14ac:dyDescent="0.25">
      <c r="I48592" s="203"/>
      <c r="AZ48592" s="115"/>
    </row>
    <row r="48593" spans="9:52" s="180" customFormat="1" x14ac:dyDescent="0.25">
      <c r="I48593" s="203"/>
      <c r="AZ48593" s="115"/>
    </row>
    <row r="48594" spans="9:52" s="180" customFormat="1" x14ac:dyDescent="0.25">
      <c r="I48594" s="203"/>
      <c r="AZ48594" s="115"/>
    </row>
    <row r="48595" spans="9:52" s="180" customFormat="1" x14ac:dyDescent="0.25">
      <c r="I48595" s="203"/>
      <c r="AZ48595" s="115"/>
    </row>
    <row r="48596" spans="9:52" s="180" customFormat="1" x14ac:dyDescent="0.25">
      <c r="I48596" s="203"/>
      <c r="AZ48596" s="115"/>
    </row>
    <row r="48597" spans="9:52" s="180" customFormat="1" x14ac:dyDescent="0.25">
      <c r="I48597" s="203"/>
      <c r="AZ48597" s="115"/>
    </row>
    <row r="48598" spans="9:52" s="180" customFormat="1" x14ac:dyDescent="0.25">
      <c r="I48598" s="203"/>
      <c r="AZ48598" s="115"/>
    </row>
    <row r="48599" spans="9:52" s="180" customFormat="1" x14ac:dyDescent="0.25">
      <c r="I48599" s="203"/>
      <c r="AZ48599" s="115"/>
    </row>
    <row r="48600" spans="9:52" s="180" customFormat="1" x14ac:dyDescent="0.25">
      <c r="I48600" s="203"/>
      <c r="AZ48600" s="115"/>
    </row>
    <row r="48601" spans="9:52" s="180" customFormat="1" x14ac:dyDescent="0.25">
      <c r="I48601" s="203"/>
      <c r="AZ48601" s="115"/>
    </row>
    <row r="48602" spans="9:52" s="180" customFormat="1" x14ac:dyDescent="0.25">
      <c r="I48602" s="203"/>
      <c r="AZ48602" s="115"/>
    </row>
    <row r="48603" spans="9:52" s="180" customFormat="1" x14ac:dyDescent="0.25">
      <c r="I48603" s="203"/>
      <c r="AZ48603" s="115"/>
    </row>
    <row r="48604" spans="9:52" s="180" customFormat="1" x14ac:dyDescent="0.25">
      <c r="I48604" s="203"/>
      <c r="AZ48604" s="115"/>
    </row>
    <row r="48605" spans="9:52" s="180" customFormat="1" x14ac:dyDescent="0.25">
      <c r="I48605" s="203"/>
      <c r="AZ48605" s="115"/>
    </row>
    <row r="48606" spans="9:52" s="180" customFormat="1" x14ac:dyDescent="0.25">
      <c r="I48606" s="203"/>
      <c r="AZ48606" s="115"/>
    </row>
    <row r="48607" spans="9:52" s="180" customFormat="1" x14ac:dyDescent="0.25">
      <c r="I48607" s="203"/>
      <c r="AZ48607" s="115"/>
    </row>
    <row r="48608" spans="9:52" s="180" customFormat="1" x14ac:dyDescent="0.25">
      <c r="I48608" s="203"/>
      <c r="AZ48608" s="115"/>
    </row>
    <row r="48609" spans="9:52" s="180" customFormat="1" x14ac:dyDescent="0.25">
      <c r="I48609" s="203"/>
      <c r="AZ48609" s="115"/>
    </row>
    <row r="48610" spans="9:52" s="180" customFormat="1" x14ac:dyDescent="0.25">
      <c r="I48610" s="203"/>
      <c r="AZ48610" s="115"/>
    </row>
    <row r="48611" spans="9:52" s="180" customFormat="1" x14ac:dyDescent="0.25">
      <c r="I48611" s="203"/>
      <c r="AZ48611" s="115"/>
    </row>
    <row r="48612" spans="9:52" s="180" customFormat="1" x14ac:dyDescent="0.25">
      <c r="I48612" s="203"/>
      <c r="AZ48612" s="115"/>
    </row>
    <row r="48613" spans="9:52" s="180" customFormat="1" x14ac:dyDescent="0.25">
      <c r="I48613" s="203"/>
      <c r="AZ48613" s="115"/>
    </row>
    <row r="48614" spans="9:52" s="180" customFormat="1" x14ac:dyDescent="0.25">
      <c r="I48614" s="203"/>
      <c r="AZ48614" s="115"/>
    </row>
    <row r="48615" spans="9:52" s="180" customFormat="1" x14ac:dyDescent="0.25">
      <c r="I48615" s="203"/>
      <c r="AZ48615" s="115"/>
    </row>
    <row r="48616" spans="9:52" s="180" customFormat="1" x14ac:dyDescent="0.25">
      <c r="I48616" s="203"/>
      <c r="AZ48616" s="115"/>
    </row>
    <row r="48617" spans="9:52" s="180" customFormat="1" x14ac:dyDescent="0.25">
      <c r="I48617" s="203"/>
      <c r="AZ48617" s="115"/>
    </row>
    <row r="48618" spans="9:52" s="180" customFormat="1" x14ac:dyDescent="0.25">
      <c r="I48618" s="203"/>
      <c r="AZ48618" s="115"/>
    </row>
    <row r="48619" spans="9:52" s="180" customFormat="1" x14ac:dyDescent="0.25">
      <c r="I48619" s="203"/>
      <c r="AZ48619" s="115"/>
    </row>
    <row r="48620" spans="9:52" s="180" customFormat="1" x14ac:dyDescent="0.25">
      <c r="I48620" s="203"/>
      <c r="AZ48620" s="115"/>
    </row>
    <row r="48621" spans="9:52" s="180" customFormat="1" x14ac:dyDescent="0.25">
      <c r="I48621" s="203"/>
      <c r="AZ48621" s="115"/>
    </row>
    <row r="48622" spans="9:52" s="180" customFormat="1" x14ac:dyDescent="0.25">
      <c r="I48622" s="203"/>
      <c r="AZ48622" s="115"/>
    </row>
    <row r="48623" spans="9:52" s="180" customFormat="1" x14ac:dyDescent="0.25">
      <c r="I48623" s="203"/>
      <c r="AZ48623" s="115"/>
    </row>
    <row r="48624" spans="9:52" s="180" customFormat="1" x14ac:dyDescent="0.25">
      <c r="I48624" s="203"/>
      <c r="AZ48624" s="115"/>
    </row>
    <row r="48625" spans="9:52" s="180" customFormat="1" x14ac:dyDescent="0.25">
      <c r="I48625" s="203"/>
      <c r="AZ48625" s="115"/>
    </row>
    <row r="48626" spans="9:52" s="180" customFormat="1" x14ac:dyDescent="0.25">
      <c r="I48626" s="203"/>
      <c r="AZ48626" s="115"/>
    </row>
    <row r="48627" spans="9:52" s="180" customFormat="1" x14ac:dyDescent="0.25">
      <c r="I48627" s="203"/>
      <c r="AZ48627" s="115"/>
    </row>
    <row r="48628" spans="9:52" s="180" customFormat="1" x14ac:dyDescent="0.25">
      <c r="I48628" s="203"/>
      <c r="AZ48628" s="115"/>
    </row>
    <row r="48629" spans="9:52" s="180" customFormat="1" x14ac:dyDescent="0.25">
      <c r="I48629" s="203"/>
      <c r="AZ48629" s="115"/>
    </row>
    <row r="48630" spans="9:52" s="180" customFormat="1" x14ac:dyDescent="0.25">
      <c r="I48630" s="203"/>
      <c r="AZ48630" s="115"/>
    </row>
    <row r="48631" spans="9:52" s="180" customFormat="1" x14ac:dyDescent="0.25">
      <c r="I48631" s="203"/>
      <c r="AZ48631" s="115"/>
    </row>
    <row r="48632" spans="9:52" s="180" customFormat="1" x14ac:dyDescent="0.25">
      <c r="I48632" s="203"/>
      <c r="AZ48632" s="115"/>
    </row>
    <row r="48633" spans="9:52" s="180" customFormat="1" x14ac:dyDescent="0.25">
      <c r="I48633" s="203"/>
      <c r="AZ48633" s="115"/>
    </row>
    <row r="48634" spans="9:52" s="180" customFormat="1" x14ac:dyDescent="0.25">
      <c r="I48634" s="203"/>
      <c r="AZ48634" s="115"/>
    </row>
    <row r="48635" spans="9:52" s="180" customFormat="1" x14ac:dyDescent="0.25">
      <c r="I48635" s="203"/>
      <c r="AZ48635" s="115"/>
    </row>
    <row r="48636" spans="9:52" s="180" customFormat="1" x14ac:dyDescent="0.25">
      <c r="I48636" s="203"/>
      <c r="AZ48636" s="115"/>
    </row>
    <row r="48637" spans="9:52" s="180" customFormat="1" x14ac:dyDescent="0.25">
      <c r="I48637" s="203"/>
      <c r="AZ48637" s="115"/>
    </row>
    <row r="48638" spans="9:52" s="180" customFormat="1" x14ac:dyDescent="0.25">
      <c r="I48638" s="203"/>
      <c r="AZ48638" s="115"/>
    </row>
    <row r="48639" spans="9:52" s="180" customFormat="1" x14ac:dyDescent="0.25">
      <c r="I48639" s="203"/>
      <c r="AZ48639" s="115"/>
    </row>
    <row r="48640" spans="9:52" s="180" customFormat="1" x14ac:dyDescent="0.25">
      <c r="I48640" s="203"/>
      <c r="AZ48640" s="115"/>
    </row>
    <row r="48641" spans="9:52" s="180" customFormat="1" x14ac:dyDescent="0.25">
      <c r="I48641" s="203"/>
      <c r="AZ48641" s="115"/>
    </row>
    <row r="48642" spans="9:52" s="180" customFormat="1" x14ac:dyDescent="0.25">
      <c r="I48642" s="203"/>
      <c r="AZ48642" s="115"/>
    </row>
    <row r="48643" spans="9:52" s="180" customFormat="1" x14ac:dyDescent="0.25">
      <c r="I48643" s="203"/>
      <c r="AZ48643" s="115"/>
    </row>
    <row r="48644" spans="9:52" s="180" customFormat="1" x14ac:dyDescent="0.25">
      <c r="I48644" s="203"/>
      <c r="AZ48644" s="115"/>
    </row>
    <row r="48645" spans="9:52" s="180" customFormat="1" x14ac:dyDescent="0.25">
      <c r="I48645" s="203"/>
      <c r="AZ48645" s="115"/>
    </row>
    <row r="48646" spans="9:52" s="180" customFormat="1" x14ac:dyDescent="0.25">
      <c r="I48646" s="203"/>
      <c r="AZ48646" s="115"/>
    </row>
    <row r="48647" spans="9:52" s="180" customFormat="1" x14ac:dyDescent="0.25">
      <c r="I48647" s="203"/>
      <c r="AZ48647" s="115"/>
    </row>
    <row r="48648" spans="9:52" s="180" customFormat="1" x14ac:dyDescent="0.25">
      <c r="I48648" s="203"/>
      <c r="AZ48648" s="115"/>
    </row>
    <row r="48649" spans="9:52" s="180" customFormat="1" x14ac:dyDescent="0.25">
      <c r="I48649" s="203"/>
      <c r="AZ48649" s="115"/>
    </row>
    <row r="48650" spans="9:52" s="180" customFormat="1" x14ac:dyDescent="0.25">
      <c r="I48650" s="203"/>
      <c r="AZ48650" s="115"/>
    </row>
    <row r="48651" spans="9:52" s="180" customFormat="1" x14ac:dyDescent="0.25">
      <c r="I48651" s="203"/>
      <c r="AZ48651" s="115"/>
    </row>
    <row r="48652" spans="9:52" s="180" customFormat="1" x14ac:dyDescent="0.25">
      <c r="I48652" s="203"/>
      <c r="AZ48652" s="115"/>
    </row>
    <row r="48653" spans="9:52" s="180" customFormat="1" x14ac:dyDescent="0.25">
      <c r="I48653" s="203"/>
      <c r="AZ48653" s="115"/>
    </row>
    <row r="48654" spans="9:52" s="180" customFormat="1" x14ac:dyDescent="0.25">
      <c r="I48654" s="203"/>
      <c r="AZ48654" s="115"/>
    </row>
    <row r="48655" spans="9:52" s="180" customFormat="1" x14ac:dyDescent="0.25">
      <c r="I48655" s="203"/>
      <c r="AZ48655" s="115"/>
    </row>
    <row r="48656" spans="9:52" s="180" customFormat="1" x14ac:dyDescent="0.25">
      <c r="I48656" s="203"/>
      <c r="AZ48656" s="115"/>
    </row>
    <row r="48657" spans="9:52" s="180" customFormat="1" x14ac:dyDescent="0.25">
      <c r="I48657" s="203"/>
      <c r="AZ48657" s="115"/>
    </row>
    <row r="48658" spans="9:52" s="180" customFormat="1" x14ac:dyDescent="0.25">
      <c r="I48658" s="203"/>
      <c r="AZ48658" s="115"/>
    </row>
    <row r="48659" spans="9:52" s="180" customFormat="1" x14ac:dyDescent="0.25">
      <c r="I48659" s="203"/>
      <c r="AZ48659" s="115"/>
    </row>
    <row r="48660" spans="9:52" s="180" customFormat="1" x14ac:dyDescent="0.25">
      <c r="I48660" s="203"/>
      <c r="AZ48660" s="115"/>
    </row>
    <row r="48661" spans="9:52" s="180" customFormat="1" x14ac:dyDescent="0.25">
      <c r="I48661" s="203"/>
      <c r="AZ48661" s="115"/>
    </row>
    <row r="48662" spans="9:52" s="180" customFormat="1" x14ac:dyDescent="0.25">
      <c r="I48662" s="203"/>
      <c r="AZ48662" s="115"/>
    </row>
    <row r="48663" spans="9:52" s="180" customFormat="1" x14ac:dyDescent="0.25">
      <c r="I48663" s="203"/>
      <c r="AZ48663" s="115"/>
    </row>
    <row r="48664" spans="9:52" s="180" customFormat="1" x14ac:dyDescent="0.25">
      <c r="I48664" s="203"/>
      <c r="AZ48664" s="115"/>
    </row>
    <row r="48665" spans="9:52" s="180" customFormat="1" x14ac:dyDescent="0.25">
      <c r="I48665" s="203"/>
      <c r="AZ48665" s="115"/>
    </row>
    <row r="48666" spans="9:52" s="180" customFormat="1" x14ac:dyDescent="0.25">
      <c r="I48666" s="203"/>
      <c r="AZ48666" s="115"/>
    </row>
    <row r="48667" spans="9:52" s="180" customFormat="1" x14ac:dyDescent="0.25">
      <c r="I48667" s="203"/>
      <c r="AZ48667" s="115"/>
    </row>
    <row r="48668" spans="9:52" s="180" customFormat="1" x14ac:dyDescent="0.25">
      <c r="I48668" s="203"/>
      <c r="AZ48668" s="115"/>
    </row>
    <row r="48669" spans="9:52" s="180" customFormat="1" x14ac:dyDescent="0.25">
      <c r="I48669" s="203"/>
      <c r="AZ48669" s="115"/>
    </row>
    <row r="48670" spans="9:52" s="180" customFormat="1" x14ac:dyDescent="0.25">
      <c r="I48670" s="203"/>
      <c r="AZ48670" s="115"/>
    </row>
    <row r="48671" spans="9:52" s="180" customFormat="1" x14ac:dyDescent="0.25">
      <c r="I48671" s="203"/>
      <c r="AZ48671" s="115"/>
    </row>
    <row r="48672" spans="9:52" s="180" customFormat="1" x14ac:dyDescent="0.25">
      <c r="I48672" s="203"/>
      <c r="AZ48672" s="115"/>
    </row>
    <row r="48673" spans="9:52" s="180" customFormat="1" x14ac:dyDescent="0.25">
      <c r="I48673" s="203"/>
      <c r="AZ48673" s="115"/>
    </row>
    <row r="48674" spans="9:52" s="180" customFormat="1" x14ac:dyDescent="0.25">
      <c r="I48674" s="203"/>
      <c r="AZ48674" s="115"/>
    </row>
    <row r="48675" spans="9:52" s="180" customFormat="1" x14ac:dyDescent="0.25">
      <c r="I48675" s="203"/>
      <c r="AZ48675" s="115"/>
    </row>
    <row r="48676" spans="9:52" s="180" customFormat="1" x14ac:dyDescent="0.25">
      <c r="I48676" s="203"/>
      <c r="AZ48676" s="115"/>
    </row>
    <row r="48677" spans="9:52" s="180" customFormat="1" x14ac:dyDescent="0.25">
      <c r="I48677" s="203"/>
      <c r="AZ48677" s="115"/>
    </row>
    <row r="48678" spans="9:52" s="180" customFormat="1" x14ac:dyDescent="0.25">
      <c r="I48678" s="203"/>
      <c r="AZ48678" s="115"/>
    </row>
    <row r="48679" spans="9:52" s="180" customFormat="1" x14ac:dyDescent="0.25">
      <c r="I48679" s="203"/>
      <c r="AZ48679" s="115"/>
    </row>
    <row r="48680" spans="9:52" s="180" customFormat="1" x14ac:dyDescent="0.25">
      <c r="I48680" s="203"/>
      <c r="AZ48680" s="115"/>
    </row>
    <row r="48681" spans="9:52" s="180" customFormat="1" x14ac:dyDescent="0.25">
      <c r="I48681" s="203"/>
      <c r="AZ48681" s="115"/>
    </row>
    <row r="48682" spans="9:52" s="180" customFormat="1" x14ac:dyDescent="0.25">
      <c r="I48682" s="203"/>
      <c r="AZ48682" s="115"/>
    </row>
    <row r="48683" spans="9:52" s="180" customFormat="1" x14ac:dyDescent="0.25">
      <c r="I48683" s="203"/>
      <c r="AZ48683" s="115"/>
    </row>
    <row r="48684" spans="9:52" s="180" customFormat="1" x14ac:dyDescent="0.25">
      <c r="I48684" s="203"/>
      <c r="AZ48684" s="115"/>
    </row>
    <row r="48685" spans="9:52" s="180" customFormat="1" x14ac:dyDescent="0.25">
      <c r="I48685" s="203"/>
      <c r="AZ48685" s="115"/>
    </row>
    <row r="48686" spans="9:52" s="180" customFormat="1" x14ac:dyDescent="0.25">
      <c r="I48686" s="203"/>
      <c r="AZ48686" s="115"/>
    </row>
    <row r="48687" spans="9:52" s="180" customFormat="1" x14ac:dyDescent="0.25">
      <c r="I48687" s="203"/>
      <c r="AZ48687" s="115"/>
    </row>
    <row r="48688" spans="9:52" s="180" customFormat="1" x14ac:dyDescent="0.25">
      <c r="I48688" s="203"/>
      <c r="AZ48688" s="115"/>
    </row>
    <row r="48689" spans="9:52" s="180" customFormat="1" x14ac:dyDescent="0.25">
      <c r="I48689" s="203"/>
      <c r="AZ48689" s="115"/>
    </row>
    <row r="48690" spans="9:52" s="180" customFormat="1" x14ac:dyDescent="0.25">
      <c r="I48690" s="203"/>
      <c r="AZ48690" s="115"/>
    </row>
    <row r="48691" spans="9:52" s="180" customFormat="1" x14ac:dyDescent="0.25">
      <c r="I48691" s="203"/>
      <c r="AZ48691" s="115"/>
    </row>
    <row r="48692" spans="9:52" s="180" customFormat="1" x14ac:dyDescent="0.25">
      <c r="I48692" s="203"/>
      <c r="AZ48692" s="115"/>
    </row>
    <row r="48693" spans="9:52" s="180" customFormat="1" x14ac:dyDescent="0.25">
      <c r="I48693" s="203"/>
      <c r="AZ48693" s="115"/>
    </row>
    <row r="48694" spans="9:52" s="180" customFormat="1" x14ac:dyDescent="0.25">
      <c r="I48694" s="203"/>
      <c r="AZ48694" s="115"/>
    </row>
    <row r="48695" spans="9:52" s="180" customFormat="1" x14ac:dyDescent="0.25">
      <c r="I48695" s="203"/>
      <c r="AZ48695" s="115"/>
    </row>
    <row r="48696" spans="9:52" s="180" customFormat="1" x14ac:dyDescent="0.25">
      <c r="I48696" s="203"/>
      <c r="AZ48696" s="115"/>
    </row>
    <row r="48697" spans="9:52" s="180" customFormat="1" x14ac:dyDescent="0.25">
      <c r="I48697" s="203"/>
      <c r="AZ48697" s="115"/>
    </row>
    <row r="48698" spans="9:52" s="180" customFormat="1" x14ac:dyDescent="0.25">
      <c r="I48698" s="203"/>
      <c r="AZ48698" s="115"/>
    </row>
    <row r="48699" spans="9:52" s="180" customFormat="1" x14ac:dyDescent="0.25">
      <c r="I48699" s="203"/>
      <c r="AZ48699" s="115"/>
    </row>
    <row r="48700" spans="9:52" s="180" customFormat="1" x14ac:dyDescent="0.25">
      <c r="I48700" s="203"/>
      <c r="AZ48700" s="115"/>
    </row>
    <row r="48701" spans="9:52" s="180" customFormat="1" x14ac:dyDescent="0.25">
      <c r="I48701" s="203"/>
      <c r="AZ48701" s="115"/>
    </row>
    <row r="48702" spans="9:52" s="180" customFormat="1" x14ac:dyDescent="0.25">
      <c r="I48702" s="203"/>
      <c r="AZ48702" s="115"/>
    </row>
    <row r="48703" spans="9:52" s="180" customFormat="1" x14ac:dyDescent="0.25">
      <c r="I48703" s="203"/>
      <c r="AZ48703" s="115"/>
    </row>
    <row r="48704" spans="9:52" s="180" customFormat="1" x14ac:dyDescent="0.25">
      <c r="I48704" s="203"/>
      <c r="AZ48704" s="115"/>
    </row>
    <row r="48705" spans="9:52" s="180" customFormat="1" x14ac:dyDescent="0.25">
      <c r="I48705" s="203"/>
      <c r="AZ48705" s="115"/>
    </row>
    <row r="48706" spans="9:52" s="180" customFormat="1" x14ac:dyDescent="0.25">
      <c r="I48706" s="203"/>
      <c r="AZ48706" s="115"/>
    </row>
    <row r="48707" spans="9:52" s="180" customFormat="1" x14ac:dyDescent="0.25">
      <c r="I48707" s="203"/>
      <c r="AZ48707" s="115"/>
    </row>
    <row r="48708" spans="9:52" s="180" customFormat="1" x14ac:dyDescent="0.25">
      <c r="I48708" s="203"/>
      <c r="AZ48708" s="115"/>
    </row>
    <row r="48709" spans="9:52" s="180" customFormat="1" x14ac:dyDescent="0.25">
      <c r="I48709" s="203"/>
      <c r="AZ48709" s="115"/>
    </row>
    <row r="48710" spans="9:52" s="180" customFormat="1" x14ac:dyDescent="0.25">
      <c r="I48710" s="203"/>
      <c r="AZ48710" s="115"/>
    </row>
    <row r="48711" spans="9:52" s="180" customFormat="1" x14ac:dyDescent="0.25">
      <c r="I48711" s="203"/>
      <c r="AZ48711" s="115"/>
    </row>
    <row r="48712" spans="9:52" s="180" customFormat="1" x14ac:dyDescent="0.25">
      <c r="I48712" s="203"/>
      <c r="AZ48712" s="115"/>
    </row>
    <row r="48713" spans="9:52" s="180" customFormat="1" x14ac:dyDescent="0.25">
      <c r="I48713" s="203"/>
      <c r="AZ48713" s="115"/>
    </row>
    <row r="48714" spans="9:52" s="180" customFormat="1" x14ac:dyDescent="0.25">
      <c r="I48714" s="203"/>
      <c r="AZ48714" s="115"/>
    </row>
    <row r="48715" spans="9:52" s="180" customFormat="1" x14ac:dyDescent="0.25">
      <c r="I48715" s="203"/>
      <c r="AZ48715" s="115"/>
    </row>
    <row r="48716" spans="9:52" s="180" customFormat="1" x14ac:dyDescent="0.25">
      <c r="I48716" s="203"/>
      <c r="AZ48716" s="115"/>
    </row>
    <row r="48717" spans="9:52" s="180" customFormat="1" x14ac:dyDescent="0.25">
      <c r="I48717" s="203"/>
      <c r="AZ48717" s="115"/>
    </row>
    <row r="48718" spans="9:52" s="180" customFormat="1" x14ac:dyDescent="0.25">
      <c r="I48718" s="203"/>
      <c r="AZ48718" s="115"/>
    </row>
    <row r="48719" spans="9:52" s="180" customFormat="1" x14ac:dyDescent="0.25">
      <c r="I48719" s="203"/>
      <c r="AZ48719" s="115"/>
    </row>
    <row r="48720" spans="9:52" s="180" customFormat="1" x14ac:dyDescent="0.25">
      <c r="I48720" s="203"/>
      <c r="AZ48720" s="115"/>
    </row>
    <row r="48721" spans="9:52" s="180" customFormat="1" x14ac:dyDescent="0.25">
      <c r="I48721" s="203"/>
      <c r="AZ48721" s="115"/>
    </row>
    <row r="48722" spans="9:52" s="180" customFormat="1" x14ac:dyDescent="0.25">
      <c r="I48722" s="203"/>
      <c r="AZ48722" s="115"/>
    </row>
    <row r="48723" spans="9:52" s="180" customFormat="1" x14ac:dyDescent="0.25">
      <c r="I48723" s="203"/>
      <c r="AZ48723" s="115"/>
    </row>
    <row r="48724" spans="9:52" s="180" customFormat="1" x14ac:dyDescent="0.25">
      <c r="I48724" s="203"/>
      <c r="AZ48724" s="115"/>
    </row>
    <row r="48725" spans="9:52" s="180" customFormat="1" x14ac:dyDescent="0.25">
      <c r="I48725" s="203"/>
      <c r="AZ48725" s="115"/>
    </row>
    <row r="48726" spans="9:52" s="180" customFormat="1" x14ac:dyDescent="0.25">
      <c r="I48726" s="203"/>
      <c r="AZ48726" s="115"/>
    </row>
    <row r="48727" spans="9:52" s="180" customFormat="1" x14ac:dyDescent="0.25">
      <c r="I48727" s="203"/>
      <c r="AZ48727" s="115"/>
    </row>
    <row r="48728" spans="9:52" s="180" customFormat="1" x14ac:dyDescent="0.25">
      <c r="I48728" s="203"/>
      <c r="AZ48728" s="115"/>
    </row>
    <row r="48729" spans="9:52" s="180" customFormat="1" x14ac:dyDescent="0.25">
      <c r="I48729" s="203"/>
      <c r="AZ48729" s="115"/>
    </row>
    <row r="48730" spans="9:52" s="180" customFormat="1" x14ac:dyDescent="0.25">
      <c r="I48730" s="203"/>
      <c r="AZ48730" s="115"/>
    </row>
    <row r="48731" spans="9:52" s="180" customFormat="1" x14ac:dyDescent="0.25">
      <c r="I48731" s="203"/>
      <c r="AZ48731" s="115"/>
    </row>
    <row r="48732" spans="9:52" s="180" customFormat="1" x14ac:dyDescent="0.25">
      <c r="I48732" s="203"/>
      <c r="AZ48732" s="115"/>
    </row>
    <row r="48733" spans="9:52" s="180" customFormat="1" x14ac:dyDescent="0.25">
      <c r="I48733" s="203"/>
      <c r="AZ48733" s="115"/>
    </row>
    <row r="48734" spans="9:52" s="180" customFormat="1" x14ac:dyDescent="0.25">
      <c r="I48734" s="203"/>
      <c r="AZ48734" s="115"/>
    </row>
    <row r="48735" spans="9:52" s="180" customFormat="1" x14ac:dyDescent="0.25">
      <c r="I48735" s="203"/>
      <c r="AZ48735" s="115"/>
    </row>
    <row r="48736" spans="9:52" s="180" customFormat="1" x14ac:dyDescent="0.25">
      <c r="I48736" s="203"/>
      <c r="AZ48736" s="115"/>
    </row>
    <row r="48737" spans="9:52" s="180" customFormat="1" x14ac:dyDescent="0.25">
      <c r="I48737" s="203"/>
      <c r="AZ48737" s="115"/>
    </row>
    <row r="48738" spans="9:52" s="180" customFormat="1" x14ac:dyDescent="0.25">
      <c r="I48738" s="203"/>
      <c r="AZ48738" s="115"/>
    </row>
    <row r="48739" spans="9:52" s="180" customFormat="1" x14ac:dyDescent="0.25">
      <c r="I48739" s="203"/>
      <c r="AZ48739" s="115"/>
    </row>
    <row r="48740" spans="9:52" s="180" customFormat="1" x14ac:dyDescent="0.25">
      <c r="I48740" s="203"/>
      <c r="AZ48740" s="115"/>
    </row>
    <row r="48741" spans="9:52" s="180" customFormat="1" x14ac:dyDescent="0.25">
      <c r="I48741" s="203"/>
      <c r="AZ48741" s="115"/>
    </row>
    <row r="48742" spans="9:52" s="180" customFormat="1" x14ac:dyDescent="0.25">
      <c r="I48742" s="203"/>
      <c r="AZ48742" s="115"/>
    </row>
    <row r="48743" spans="9:52" s="180" customFormat="1" x14ac:dyDescent="0.25">
      <c r="I48743" s="203"/>
      <c r="AZ48743" s="115"/>
    </row>
    <row r="48744" spans="9:52" s="180" customFormat="1" x14ac:dyDescent="0.25">
      <c r="I48744" s="203"/>
      <c r="AZ48744" s="115"/>
    </row>
    <row r="48745" spans="9:52" s="180" customFormat="1" x14ac:dyDescent="0.25">
      <c r="I48745" s="203"/>
      <c r="AZ48745" s="115"/>
    </row>
    <row r="48746" spans="9:52" s="180" customFormat="1" x14ac:dyDescent="0.25">
      <c r="I48746" s="203"/>
      <c r="AZ48746" s="115"/>
    </row>
    <row r="48747" spans="9:52" s="180" customFormat="1" x14ac:dyDescent="0.25">
      <c r="I48747" s="203"/>
      <c r="AZ48747" s="115"/>
    </row>
    <row r="48748" spans="9:52" s="180" customFormat="1" x14ac:dyDescent="0.25">
      <c r="I48748" s="203"/>
      <c r="AZ48748" s="115"/>
    </row>
    <row r="48749" spans="9:52" s="180" customFormat="1" x14ac:dyDescent="0.25">
      <c r="I48749" s="203"/>
      <c r="AZ48749" s="115"/>
    </row>
    <row r="48750" spans="9:52" s="180" customFormat="1" x14ac:dyDescent="0.25">
      <c r="I48750" s="203"/>
      <c r="AZ48750" s="115"/>
    </row>
    <row r="48751" spans="9:52" s="180" customFormat="1" x14ac:dyDescent="0.25">
      <c r="I48751" s="203"/>
      <c r="AZ48751" s="115"/>
    </row>
    <row r="48752" spans="9:52" s="180" customFormat="1" x14ac:dyDescent="0.25">
      <c r="I48752" s="203"/>
      <c r="AZ48752" s="115"/>
    </row>
    <row r="48753" spans="9:52" s="180" customFormat="1" x14ac:dyDescent="0.25">
      <c r="I48753" s="203"/>
      <c r="AZ48753" s="115"/>
    </row>
    <row r="48754" spans="9:52" s="180" customFormat="1" x14ac:dyDescent="0.25">
      <c r="I48754" s="203"/>
      <c r="AZ48754" s="115"/>
    </row>
    <row r="48755" spans="9:52" s="180" customFormat="1" x14ac:dyDescent="0.25">
      <c r="I48755" s="203"/>
      <c r="AZ48755" s="115"/>
    </row>
    <row r="48756" spans="9:52" s="180" customFormat="1" x14ac:dyDescent="0.25">
      <c r="I48756" s="203"/>
      <c r="AZ48756" s="115"/>
    </row>
    <row r="48757" spans="9:52" s="180" customFormat="1" x14ac:dyDescent="0.25">
      <c r="I48757" s="203"/>
      <c r="AZ48757" s="115"/>
    </row>
    <row r="48758" spans="9:52" s="180" customFormat="1" x14ac:dyDescent="0.25">
      <c r="I48758" s="203"/>
      <c r="AZ48758" s="115"/>
    </row>
    <row r="48759" spans="9:52" s="180" customFormat="1" x14ac:dyDescent="0.25">
      <c r="I48759" s="203"/>
      <c r="AZ48759" s="115"/>
    </row>
    <row r="48760" spans="9:52" s="180" customFormat="1" x14ac:dyDescent="0.25">
      <c r="I48760" s="203"/>
      <c r="AZ48760" s="115"/>
    </row>
    <row r="48761" spans="9:52" s="180" customFormat="1" x14ac:dyDescent="0.25">
      <c r="I48761" s="203"/>
      <c r="AZ48761" s="115"/>
    </row>
    <row r="48762" spans="9:52" s="180" customFormat="1" x14ac:dyDescent="0.25">
      <c r="I48762" s="203"/>
      <c r="AZ48762" s="115"/>
    </row>
    <row r="48763" spans="9:52" s="180" customFormat="1" x14ac:dyDescent="0.25">
      <c r="I48763" s="203"/>
      <c r="AZ48763" s="115"/>
    </row>
    <row r="48764" spans="9:52" s="180" customFormat="1" x14ac:dyDescent="0.25">
      <c r="I48764" s="203"/>
      <c r="AZ48764" s="115"/>
    </row>
    <row r="48765" spans="9:52" s="180" customFormat="1" x14ac:dyDescent="0.25">
      <c r="I48765" s="203"/>
      <c r="AZ48765" s="115"/>
    </row>
    <row r="48766" spans="9:52" s="180" customFormat="1" x14ac:dyDescent="0.25">
      <c r="I48766" s="203"/>
      <c r="AZ48766" s="115"/>
    </row>
    <row r="48767" spans="9:52" s="180" customFormat="1" x14ac:dyDescent="0.25">
      <c r="I48767" s="203"/>
      <c r="AZ48767" s="115"/>
    </row>
    <row r="48768" spans="9:52" s="180" customFormat="1" x14ac:dyDescent="0.25">
      <c r="I48768" s="203"/>
      <c r="AZ48768" s="115"/>
    </row>
    <row r="48769" spans="9:52" s="180" customFormat="1" x14ac:dyDescent="0.25">
      <c r="I48769" s="203"/>
      <c r="AZ48769" s="115"/>
    </row>
    <row r="48770" spans="9:52" s="180" customFormat="1" x14ac:dyDescent="0.25">
      <c r="I48770" s="203"/>
      <c r="AZ48770" s="115"/>
    </row>
    <row r="48771" spans="9:52" s="180" customFormat="1" x14ac:dyDescent="0.25">
      <c r="I48771" s="203"/>
      <c r="AZ48771" s="115"/>
    </row>
    <row r="48772" spans="9:52" s="180" customFormat="1" x14ac:dyDescent="0.25">
      <c r="I48772" s="203"/>
      <c r="AZ48772" s="115"/>
    </row>
    <row r="48773" spans="9:52" s="180" customFormat="1" x14ac:dyDescent="0.25">
      <c r="I48773" s="203"/>
      <c r="AZ48773" s="115"/>
    </row>
    <row r="48774" spans="9:52" s="180" customFormat="1" x14ac:dyDescent="0.25">
      <c r="I48774" s="203"/>
      <c r="AZ48774" s="115"/>
    </row>
    <row r="48775" spans="9:52" s="180" customFormat="1" x14ac:dyDescent="0.25">
      <c r="I48775" s="203"/>
      <c r="AZ48775" s="115"/>
    </row>
    <row r="48776" spans="9:52" s="180" customFormat="1" x14ac:dyDescent="0.25">
      <c r="I48776" s="203"/>
      <c r="AZ48776" s="115"/>
    </row>
    <row r="48777" spans="9:52" s="180" customFormat="1" x14ac:dyDescent="0.25">
      <c r="I48777" s="203"/>
      <c r="AZ48777" s="115"/>
    </row>
    <row r="48778" spans="9:52" s="180" customFormat="1" x14ac:dyDescent="0.25">
      <c r="I48778" s="203"/>
      <c r="AZ48778" s="115"/>
    </row>
    <row r="48779" spans="9:52" s="180" customFormat="1" x14ac:dyDescent="0.25">
      <c r="I48779" s="203"/>
      <c r="AZ48779" s="115"/>
    </row>
    <row r="48780" spans="9:52" s="180" customFormat="1" x14ac:dyDescent="0.25">
      <c r="I48780" s="203"/>
      <c r="AZ48780" s="115"/>
    </row>
    <row r="48781" spans="9:52" s="180" customFormat="1" x14ac:dyDescent="0.25">
      <c r="I48781" s="203"/>
      <c r="AZ48781" s="115"/>
    </row>
    <row r="48782" spans="9:52" s="180" customFormat="1" x14ac:dyDescent="0.25">
      <c r="I48782" s="203"/>
      <c r="AZ48782" s="115"/>
    </row>
    <row r="48783" spans="9:52" s="180" customFormat="1" x14ac:dyDescent="0.25">
      <c r="I48783" s="203"/>
      <c r="AZ48783" s="115"/>
    </row>
    <row r="48784" spans="9:52" s="180" customFormat="1" x14ac:dyDescent="0.25">
      <c r="I48784" s="203"/>
      <c r="AZ48784" s="115"/>
    </row>
    <row r="48785" spans="9:52" s="180" customFormat="1" x14ac:dyDescent="0.25">
      <c r="I48785" s="203"/>
      <c r="AZ48785" s="115"/>
    </row>
    <row r="48786" spans="9:52" s="180" customFormat="1" x14ac:dyDescent="0.25">
      <c r="I48786" s="203"/>
      <c r="AZ48786" s="115"/>
    </row>
    <row r="48787" spans="9:52" s="180" customFormat="1" x14ac:dyDescent="0.25">
      <c r="I48787" s="203"/>
      <c r="AZ48787" s="115"/>
    </row>
    <row r="48788" spans="9:52" s="180" customFormat="1" x14ac:dyDescent="0.25">
      <c r="I48788" s="203"/>
      <c r="AZ48788" s="115"/>
    </row>
    <row r="48789" spans="9:52" s="180" customFormat="1" x14ac:dyDescent="0.25">
      <c r="I48789" s="203"/>
      <c r="AZ48789" s="115"/>
    </row>
    <row r="48790" spans="9:52" s="180" customFormat="1" x14ac:dyDescent="0.25">
      <c r="I48790" s="203"/>
      <c r="AZ48790" s="115"/>
    </row>
    <row r="48791" spans="9:52" s="180" customFormat="1" x14ac:dyDescent="0.25">
      <c r="I48791" s="203"/>
      <c r="AZ48791" s="115"/>
    </row>
    <row r="48792" spans="9:52" s="180" customFormat="1" x14ac:dyDescent="0.25">
      <c r="I48792" s="203"/>
      <c r="AZ48792" s="115"/>
    </row>
    <row r="48793" spans="9:52" s="180" customFormat="1" x14ac:dyDescent="0.25">
      <c r="I48793" s="203"/>
      <c r="AZ48793" s="115"/>
    </row>
    <row r="48794" spans="9:52" s="180" customFormat="1" x14ac:dyDescent="0.25">
      <c r="I48794" s="203"/>
      <c r="AZ48794" s="115"/>
    </row>
    <row r="48795" spans="9:52" s="180" customFormat="1" x14ac:dyDescent="0.25">
      <c r="I48795" s="203"/>
      <c r="AZ48795" s="115"/>
    </row>
    <row r="48796" spans="9:52" s="180" customFormat="1" x14ac:dyDescent="0.25">
      <c r="I48796" s="203"/>
      <c r="AZ48796" s="115"/>
    </row>
    <row r="48797" spans="9:52" s="180" customFormat="1" x14ac:dyDescent="0.25">
      <c r="I48797" s="203"/>
      <c r="AZ48797" s="115"/>
    </row>
    <row r="48798" spans="9:52" s="180" customFormat="1" x14ac:dyDescent="0.25">
      <c r="I48798" s="203"/>
      <c r="AZ48798" s="115"/>
    </row>
    <row r="48799" spans="9:52" s="180" customFormat="1" x14ac:dyDescent="0.25">
      <c r="I48799" s="203"/>
      <c r="AZ48799" s="115"/>
    </row>
    <row r="48800" spans="9:52" s="180" customFormat="1" x14ac:dyDescent="0.25">
      <c r="I48800" s="203"/>
      <c r="AZ48800" s="115"/>
    </row>
    <row r="48801" spans="9:52" s="180" customFormat="1" x14ac:dyDescent="0.25">
      <c r="I48801" s="203"/>
      <c r="AZ48801" s="115"/>
    </row>
    <row r="48802" spans="9:52" s="180" customFormat="1" x14ac:dyDescent="0.25">
      <c r="I48802" s="203"/>
      <c r="AZ48802" s="115"/>
    </row>
    <row r="48803" spans="9:52" s="180" customFormat="1" x14ac:dyDescent="0.25">
      <c r="I48803" s="203"/>
      <c r="AZ48803" s="115"/>
    </row>
    <row r="48804" spans="9:52" s="180" customFormat="1" x14ac:dyDescent="0.25">
      <c r="I48804" s="203"/>
      <c r="AZ48804" s="115"/>
    </row>
    <row r="48805" spans="9:52" s="180" customFormat="1" x14ac:dyDescent="0.25">
      <c r="I48805" s="203"/>
      <c r="AZ48805" s="115"/>
    </row>
    <row r="48806" spans="9:52" s="180" customFormat="1" x14ac:dyDescent="0.25">
      <c r="I48806" s="203"/>
      <c r="AZ48806" s="115"/>
    </row>
    <row r="48807" spans="9:52" s="180" customFormat="1" x14ac:dyDescent="0.25">
      <c r="I48807" s="203"/>
      <c r="AZ48807" s="115"/>
    </row>
    <row r="48808" spans="9:52" s="180" customFormat="1" x14ac:dyDescent="0.25">
      <c r="I48808" s="203"/>
      <c r="AZ48808" s="115"/>
    </row>
    <row r="48809" spans="9:52" s="180" customFormat="1" x14ac:dyDescent="0.25">
      <c r="I48809" s="203"/>
      <c r="AZ48809" s="115"/>
    </row>
    <row r="48810" spans="9:52" s="180" customFormat="1" x14ac:dyDescent="0.25">
      <c r="I48810" s="203"/>
      <c r="AZ48810" s="115"/>
    </row>
    <row r="48811" spans="9:52" s="180" customFormat="1" x14ac:dyDescent="0.25">
      <c r="I48811" s="203"/>
      <c r="AZ48811" s="115"/>
    </row>
    <row r="48812" spans="9:52" s="180" customFormat="1" x14ac:dyDescent="0.25">
      <c r="I48812" s="203"/>
      <c r="AZ48812" s="115"/>
    </row>
    <row r="48813" spans="9:52" s="180" customFormat="1" x14ac:dyDescent="0.25">
      <c r="I48813" s="203"/>
      <c r="AZ48813" s="115"/>
    </row>
    <row r="48814" spans="9:52" s="180" customFormat="1" x14ac:dyDescent="0.25">
      <c r="I48814" s="203"/>
      <c r="AZ48814" s="115"/>
    </row>
    <row r="48815" spans="9:52" s="180" customFormat="1" x14ac:dyDescent="0.25">
      <c r="I48815" s="203"/>
      <c r="AZ48815" s="115"/>
    </row>
    <row r="48816" spans="9:52" s="180" customFormat="1" x14ac:dyDescent="0.25">
      <c r="I48816" s="203"/>
      <c r="AZ48816" s="115"/>
    </row>
    <row r="48817" spans="9:52" s="180" customFormat="1" x14ac:dyDescent="0.25">
      <c r="I48817" s="203"/>
      <c r="AZ48817" s="115"/>
    </row>
    <row r="48818" spans="9:52" s="180" customFormat="1" x14ac:dyDescent="0.25">
      <c r="I48818" s="203"/>
      <c r="AZ48818" s="115"/>
    </row>
    <row r="48819" spans="9:52" s="180" customFormat="1" x14ac:dyDescent="0.25">
      <c r="I48819" s="203"/>
      <c r="AZ48819" s="115"/>
    </row>
    <row r="48820" spans="9:52" s="180" customFormat="1" x14ac:dyDescent="0.25">
      <c r="I48820" s="203"/>
      <c r="AZ48820" s="115"/>
    </row>
    <row r="48821" spans="9:52" s="180" customFormat="1" x14ac:dyDescent="0.25">
      <c r="I48821" s="203"/>
      <c r="AZ48821" s="115"/>
    </row>
    <row r="48822" spans="9:52" s="180" customFormat="1" x14ac:dyDescent="0.25">
      <c r="I48822" s="203"/>
      <c r="AZ48822" s="115"/>
    </row>
    <row r="48823" spans="9:52" s="180" customFormat="1" x14ac:dyDescent="0.25">
      <c r="I48823" s="203"/>
      <c r="AZ48823" s="115"/>
    </row>
    <row r="48824" spans="9:52" s="180" customFormat="1" x14ac:dyDescent="0.25">
      <c r="I48824" s="203"/>
      <c r="AZ48824" s="115"/>
    </row>
    <row r="48825" spans="9:52" s="180" customFormat="1" x14ac:dyDescent="0.25">
      <c r="I48825" s="203"/>
      <c r="AZ48825" s="115"/>
    </row>
    <row r="48826" spans="9:52" s="180" customFormat="1" x14ac:dyDescent="0.25">
      <c r="I48826" s="203"/>
      <c r="AZ48826" s="115"/>
    </row>
    <row r="48827" spans="9:52" s="180" customFormat="1" x14ac:dyDescent="0.25">
      <c r="I48827" s="203"/>
      <c r="AZ48827" s="115"/>
    </row>
    <row r="48828" spans="9:52" s="180" customFormat="1" x14ac:dyDescent="0.25">
      <c r="I48828" s="203"/>
      <c r="AZ48828" s="115"/>
    </row>
    <row r="48829" spans="9:52" s="180" customFormat="1" x14ac:dyDescent="0.25">
      <c r="I48829" s="203"/>
      <c r="AZ48829" s="115"/>
    </row>
    <row r="48830" spans="9:52" s="180" customFormat="1" x14ac:dyDescent="0.25">
      <c r="I48830" s="203"/>
      <c r="AZ48830" s="115"/>
    </row>
    <row r="48831" spans="9:52" s="180" customFormat="1" x14ac:dyDescent="0.25">
      <c r="I48831" s="203"/>
      <c r="AZ48831" s="115"/>
    </row>
    <row r="48832" spans="9:52" s="180" customFormat="1" x14ac:dyDescent="0.25">
      <c r="I48832" s="203"/>
      <c r="AZ48832" s="115"/>
    </row>
    <row r="48833" spans="9:52" s="180" customFormat="1" x14ac:dyDescent="0.25">
      <c r="I48833" s="203"/>
      <c r="AZ48833" s="115"/>
    </row>
    <row r="48834" spans="9:52" s="180" customFormat="1" x14ac:dyDescent="0.25">
      <c r="I48834" s="203"/>
      <c r="AZ48834" s="115"/>
    </row>
    <row r="48835" spans="9:52" s="180" customFormat="1" x14ac:dyDescent="0.25">
      <c r="I48835" s="203"/>
      <c r="AZ48835" s="115"/>
    </row>
    <row r="48836" spans="9:52" s="180" customFormat="1" x14ac:dyDescent="0.25">
      <c r="I48836" s="203"/>
      <c r="AZ48836" s="115"/>
    </row>
    <row r="48837" spans="9:52" s="180" customFormat="1" x14ac:dyDescent="0.25">
      <c r="I48837" s="203"/>
      <c r="AZ48837" s="115"/>
    </row>
    <row r="48838" spans="9:52" s="180" customFormat="1" x14ac:dyDescent="0.25">
      <c r="I48838" s="203"/>
      <c r="AZ48838" s="115"/>
    </row>
    <row r="48839" spans="9:52" s="180" customFormat="1" x14ac:dyDescent="0.25">
      <c r="I48839" s="203"/>
      <c r="AZ48839" s="115"/>
    </row>
    <row r="48840" spans="9:52" s="180" customFormat="1" x14ac:dyDescent="0.25">
      <c r="I48840" s="203"/>
      <c r="AZ48840" s="115"/>
    </row>
    <row r="48841" spans="9:52" s="180" customFormat="1" x14ac:dyDescent="0.25">
      <c r="I48841" s="203"/>
      <c r="AZ48841" s="115"/>
    </row>
    <row r="48842" spans="9:52" s="180" customFormat="1" x14ac:dyDescent="0.25">
      <c r="I48842" s="203"/>
      <c r="AZ48842" s="115"/>
    </row>
    <row r="48843" spans="9:52" s="180" customFormat="1" x14ac:dyDescent="0.25">
      <c r="I48843" s="203"/>
      <c r="AZ48843" s="115"/>
    </row>
    <row r="48844" spans="9:52" s="180" customFormat="1" x14ac:dyDescent="0.25">
      <c r="I48844" s="203"/>
      <c r="AZ48844" s="115"/>
    </row>
    <row r="48845" spans="9:52" s="180" customFormat="1" x14ac:dyDescent="0.25">
      <c r="I48845" s="203"/>
      <c r="AZ48845" s="115"/>
    </row>
    <row r="48846" spans="9:52" s="180" customFormat="1" x14ac:dyDescent="0.25">
      <c r="I48846" s="203"/>
      <c r="AZ48846" s="115"/>
    </row>
    <row r="48847" spans="9:52" s="180" customFormat="1" x14ac:dyDescent="0.25">
      <c r="I48847" s="203"/>
      <c r="AZ48847" s="115"/>
    </row>
    <row r="48848" spans="9:52" s="180" customFormat="1" x14ac:dyDescent="0.25">
      <c r="I48848" s="203"/>
      <c r="AZ48848" s="115"/>
    </row>
    <row r="48849" spans="9:52" s="180" customFormat="1" x14ac:dyDescent="0.25">
      <c r="I48849" s="203"/>
      <c r="AZ48849" s="115"/>
    </row>
    <row r="48850" spans="9:52" s="180" customFormat="1" x14ac:dyDescent="0.25">
      <c r="I48850" s="203"/>
      <c r="AZ48850" s="115"/>
    </row>
    <row r="48851" spans="9:52" s="180" customFormat="1" x14ac:dyDescent="0.25">
      <c r="I48851" s="203"/>
      <c r="AZ48851" s="115"/>
    </row>
    <row r="48852" spans="9:52" s="180" customFormat="1" x14ac:dyDescent="0.25">
      <c r="I48852" s="203"/>
      <c r="AZ48852" s="115"/>
    </row>
    <row r="48853" spans="9:52" s="180" customFormat="1" x14ac:dyDescent="0.25">
      <c r="I48853" s="203"/>
      <c r="AZ48853" s="115"/>
    </row>
    <row r="48854" spans="9:52" s="180" customFormat="1" x14ac:dyDescent="0.25">
      <c r="I48854" s="203"/>
      <c r="AZ48854" s="115"/>
    </row>
    <row r="48855" spans="9:52" s="180" customFormat="1" x14ac:dyDescent="0.25">
      <c r="I48855" s="203"/>
      <c r="AZ48855" s="115"/>
    </row>
    <row r="48856" spans="9:52" s="180" customFormat="1" x14ac:dyDescent="0.25">
      <c r="I48856" s="203"/>
      <c r="AZ48856" s="115"/>
    </row>
    <row r="48857" spans="9:52" s="180" customFormat="1" x14ac:dyDescent="0.25">
      <c r="I48857" s="203"/>
      <c r="AZ48857" s="115"/>
    </row>
    <row r="48858" spans="9:52" s="180" customFormat="1" x14ac:dyDescent="0.25">
      <c r="I48858" s="203"/>
      <c r="AZ48858" s="115"/>
    </row>
    <row r="48859" spans="9:52" s="180" customFormat="1" x14ac:dyDescent="0.25">
      <c r="I48859" s="203"/>
      <c r="AZ48859" s="115"/>
    </row>
    <row r="48860" spans="9:52" s="180" customFormat="1" x14ac:dyDescent="0.25">
      <c r="I48860" s="203"/>
      <c r="AZ48860" s="115"/>
    </row>
    <row r="48861" spans="9:52" s="180" customFormat="1" x14ac:dyDescent="0.25">
      <c r="I48861" s="203"/>
      <c r="AZ48861" s="115"/>
    </row>
    <row r="48862" spans="9:52" s="180" customFormat="1" x14ac:dyDescent="0.25">
      <c r="I48862" s="203"/>
      <c r="AZ48862" s="115"/>
    </row>
    <row r="48863" spans="9:52" s="180" customFormat="1" x14ac:dyDescent="0.25">
      <c r="I48863" s="203"/>
      <c r="AZ48863" s="115"/>
    </row>
    <row r="48864" spans="9:52" s="180" customFormat="1" x14ac:dyDescent="0.25">
      <c r="I48864" s="203"/>
      <c r="AZ48864" s="115"/>
    </row>
    <row r="48865" spans="9:52" s="180" customFormat="1" x14ac:dyDescent="0.25">
      <c r="I48865" s="203"/>
      <c r="AZ48865" s="115"/>
    </row>
    <row r="48866" spans="9:52" s="180" customFormat="1" x14ac:dyDescent="0.25">
      <c r="I48866" s="203"/>
      <c r="AZ48866" s="115"/>
    </row>
    <row r="48867" spans="9:52" s="180" customFormat="1" x14ac:dyDescent="0.25">
      <c r="I48867" s="203"/>
      <c r="AZ48867" s="115"/>
    </row>
    <row r="48868" spans="9:52" s="180" customFormat="1" x14ac:dyDescent="0.25">
      <c r="I48868" s="203"/>
      <c r="AZ48868" s="115"/>
    </row>
    <row r="48869" spans="9:52" s="180" customFormat="1" x14ac:dyDescent="0.25">
      <c r="I48869" s="203"/>
      <c r="AZ48869" s="115"/>
    </row>
    <row r="48870" spans="9:52" s="180" customFormat="1" x14ac:dyDescent="0.25">
      <c r="I48870" s="203"/>
      <c r="AZ48870" s="115"/>
    </row>
    <row r="48871" spans="9:52" s="180" customFormat="1" x14ac:dyDescent="0.25">
      <c r="I48871" s="203"/>
      <c r="AZ48871" s="115"/>
    </row>
    <row r="48872" spans="9:52" s="180" customFormat="1" x14ac:dyDescent="0.25">
      <c r="I48872" s="203"/>
      <c r="AZ48872" s="115"/>
    </row>
    <row r="48873" spans="9:52" s="180" customFormat="1" x14ac:dyDescent="0.25">
      <c r="I48873" s="203"/>
      <c r="AZ48873" s="115"/>
    </row>
    <row r="48874" spans="9:52" s="180" customFormat="1" x14ac:dyDescent="0.25">
      <c r="I48874" s="203"/>
      <c r="AZ48874" s="115"/>
    </row>
    <row r="48875" spans="9:52" s="180" customFormat="1" x14ac:dyDescent="0.25">
      <c r="I48875" s="203"/>
      <c r="AZ48875" s="115"/>
    </row>
    <row r="48876" spans="9:52" s="180" customFormat="1" x14ac:dyDescent="0.25">
      <c r="I48876" s="203"/>
      <c r="AZ48876" s="115"/>
    </row>
    <row r="48877" spans="9:52" s="180" customFormat="1" x14ac:dyDescent="0.25">
      <c r="I48877" s="203"/>
      <c r="AZ48877" s="115"/>
    </row>
    <row r="48878" spans="9:52" s="180" customFormat="1" x14ac:dyDescent="0.25">
      <c r="I48878" s="203"/>
      <c r="AZ48878" s="115"/>
    </row>
    <row r="48879" spans="9:52" s="180" customFormat="1" x14ac:dyDescent="0.25">
      <c r="I48879" s="203"/>
      <c r="AZ48879" s="115"/>
    </row>
    <row r="48880" spans="9:52" s="180" customFormat="1" x14ac:dyDescent="0.25">
      <c r="I48880" s="203"/>
      <c r="AZ48880" s="115"/>
    </row>
    <row r="48881" spans="9:52" s="180" customFormat="1" x14ac:dyDescent="0.25">
      <c r="I48881" s="203"/>
      <c r="AZ48881" s="115"/>
    </row>
    <row r="48882" spans="9:52" s="180" customFormat="1" x14ac:dyDescent="0.25">
      <c r="I48882" s="203"/>
      <c r="AZ48882" s="115"/>
    </row>
    <row r="48883" spans="9:52" s="180" customFormat="1" x14ac:dyDescent="0.25">
      <c r="I48883" s="203"/>
      <c r="AZ48883" s="115"/>
    </row>
    <row r="48884" spans="9:52" s="180" customFormat="1" x14ac:dyDescent="0.25">
      <c r="I48884" s="203"/>
      <c r="AZ48884" s="115"/>
    </row>
    <row r="48885" spans="9:52" s="180" customFormat="1" x14ac:dyDescent="0.25">
      <c r="I48885" s="203"/>
      <c r="AZ48885" s="115"/>
    </row>
    <row r="48886" spans="9:52" s="180" customFormat="1" x14ac:dyDescent="0.25">
      <c r="I48886" s="203"/>
      <c r="AZ48886" s="115"/>
    </row>
    <row r="48887" spans="9:52" s="180" customFormat="1" x14ac:dyDescent="0.25">
      <c r="I48887" s="203"/>
      <c r="AZ48887" s="115"/>
    </row>
    <row r="48888" spans="9:52" s="180" customFormat="1" x14ac:dyDescent="0.25">
      <c r="I48888" s="203"/>
      <c r="AZ48888" s="115"/>
    </row>
    <row r="48889" spans="9:52" s="180" customFormat="1" x14ac:dyDescent="0.25">
      <c r="I48889" s="203"/>
      <c r="AZ48889" s="115"/>
    </row>
    <row r="48890" spans="9:52" s="180" customFormat="1" x14ac:dyDescent="0.25">
      <c r="I48890" s="203"/>
      <c r="AZ48890" s="115"/>
    </row>
    <row r="48891" spans="9:52" s="180" customFormat="1" x14ac:dyDescent="0.25">
      <c r="I48891" s="203"/>
      <c r="AZ48891" s="115"/>
    </row>
    <row r="48892" spans="9:52" s="180" customFormat="1" x14ac:dyDescent="0.25">
      <c r="I48892" s="203"/>
      <c r="AZ48892" s="115"/>
    </row>
    <row r="48893" spans="9:52" s="180" customFormat="1" x14ac:dyDescent="0.25">
      <c r="I48893" s="203"/>
      <c r="AZ48893" s="115"/>
    </row>
    <row r="48894" spans="9:52" s="180" customFormat="1" x14ac:dyDescent="0.25">
      <c r="I48894" s="203"/>
      <c r="AZ48894" s="115"/>
    </row>
    <row r="48895" spans="9:52" s="180" customFormat="1" x14ac:dyDescent="0.25">
      <c r="I48895" s="203"/>
      <c r="AZ48895" s="115"/>
    </row>
    <row r="48896" spans="9:52" s="180" customFormat="1" x14ac:dyDescent="0.25">
      <c r="I48896" s="203"/>
      <c r="AZ48896" s="115"/>
    </row>
    <row r="48897" spans="9:52" s="180" customFormat="1" x14ac:dyDescent="0.25">
      <c r="I48897" s="203"/>
      <c r="AZ48897" s="115"/>
    </row>
    <row r="48898" spans="9:52" s="180" customFormat="1" x14ac:dyDescent="0.25">
      <c r="I48898" s="203"/>
      <c r="AZ48898" s="115"/>
    </row>
    <row r="48899" spans="9:52" s="180" customFormat="1" x14ac:dyDescent="0.25">
      <c r="I48899" s="203"/>
      <c r="AZ48899" s="115"/>
    </row>
    <row r="48900" spans="9:52" s="180" customFormat="1" x14ac:dyDescent="0.25">
      <c r="I48900" s="203"/>
      <c r="AZ48900" s="115"/>
    </row>
    <row r="48901" spans="9:52" s="180" customFormat="1" x14ac:dyDescent="0.25">
      <c r="I48901" s="203"/>
      <c r="AZ48901" s="115"/>
    </row>
    <row r="48902" spans="9:52" s="180" customFormat="1" x14ac:dyDescent="0.25">
      <c r="I48902" s="203"/>
      <c r="AZ48902" s="115"/>
    </row>
    <row r="48903" spans="9:52" s="180" customFormat="1" x14ac:dyDescent="0.25">
      <c r="I48903" s="203"/>
      <c r="AZ48903" s="115"/>
    </row>
    <row r="48904" spans="9:52" s="180" customFormat="1" x14ac:dyDescent="0.25">
      <c r="I48904" s="203"/>
      <c r="AZ48904" s="115"/>
    </row>
    <row r="48905" spans="9:52" s="180" customFormat="1" x14ac:dyDescent="0.25">
      <c r="I48905" s="203"/>
      <c r="AZ48905" s="115"/>
    </row>
    <row r="48906" spans="9:52" s="180" customFormat="1" x14ac:dyDescent="0.25">
      <c r="I48906" s="203"/>
      <c r="AZ48906" s="115"/>
    </row>
    <row r="48907" spans="9:52" s="180" customFormat="1" x14ac:dyDescent="0.25">
      <c r="I48907" s="203"/>
      <c r="AZ48907" s="115"/>
    </row>
    <row r="48908" spans="9:52" s="180" customFormat="1" x14ac:dyDescent="0.25">
      <c r="I48908" s="203"/>
      <c r="AZ48908" s="115"/>
    </row>
    <row r="48909" spans="9:52" s="180" customFormat="1" x14ac:dyDescent="0.25">
      <c r="I48909" s="203"/>
      <c r="AZ48909" s="115"/>
    </row>
    <row r="48910" spans="9:52" s="180" customFormat="1" x14ac:dyDescent="0.25">
      <c r="I48910" s="203"/>
      <c r="AZ48910" s="115"/>
    </row>
    <row r="48911" spans="9:52" s="180" customFormat="1" x14ac:dyDescent="0.25">
      <c r="I48911" s="203"/>
      <c r="AZ48911" s="115"/>
    </row>
    <row r="48912" spans="9:52" s="180" customFormat="1" x14ac:dyDescent="0.25">
      <c r="I48912" s="203"/>
      <c r="AZ48912" s="115"/>
    </row>
    <row r="48913" spans="9:52" s="180" customFormat="1" x14ac:dyDescent="0.25">
      <c r="I48913" s="203"/>
      <c r="AZ48913" s="115"/>
    </row>
    <row r="48914" spans="9:52" s="180" customFormat="1" x14ac:dyDescent="0.25">
      <c r="I48914" s="203"/>
      <c r="AZ48914" s="115"/>
    </row>
    <row r="48915" spans="9:52" s="180" customFormat="1" x14ac:dyDescent="0.25">
      <c r="I48915" s="203"/>
      <c r="AZ48915" s="115"/>
    </row>
    <row r="48916" spans="9:52" s="180" customFormat="1" x14ac:dyDescent="0.25">
      <c r="I48916" s="203"/>
      <c r="AZ48916" s="115"/>
    </row>
    <row r="48917" spans="9:52" s="180" customFormat="1" x14ac:dyDescent="0.25">
      <c r="I48917" s="203"/>
      <c r="AZ48917" s="115"/>
    </row>
    <row r="48918" spans="9:52" s="180" customFormat="1" x14ac:dyDescent="0.25">
      <c r="I48918" s="203"/>
      <c r="AZ48918" s="115"/>
    </row>
    <row r="48919" spans="9:52" s="180" customFormat="1" x14ac:dyDescent="0.25">
      <c r="I48919" s="203"/>
      <c r="AZ48919" s="115"/>
    </row>
    <row r="48920" spans="9:52" s="180" customFormat="1" x14ac:dyDescent="0.25">
      <c r="I48920" s="203"/>
      <c r="AZ48920" s="115"/>
    </row>
    <row r="48921" spans="9:52" s="180" customFormat="1" x14ac:dyDescent="0.25">
      <c r="I48921" s="203"/>
      <c r="AZ48921" s="115"/>
    </row>
    <row r="48922" spans="9:52" s="180" customFormat="1" x14ac:dyDescent="0.25">
      <c r="I48922" s="203"/>
      <c r="AZ48922" s="115"/>
    </row>
    <row r="48923" spans="9:52" s="180" customFormat="1" x14ac:dyDescent="0.25">
      <c r="I48923" s="203"/>
      <c r="AZ48923" s="115"/>
    </row>
    <row r="48924" spans="9:52" s="180" customFormat="1" x14ac:dyDescent="0.25">
      <c r="I48924" s="203"/>
      <c r="AZ48924" s="115"/>
    </row>
    <row r="48925" spans="9:52" s="180" customFormat="1" x14ac:dyDescent="0.25">
      <c r="I48925" s="203"/>
      <c r="AZ48925" s="115"/>
    </row>
    <row r="48926" spans="9:52" s="180" customFormat="1" x14ac:dyDescent="0.25">
      <c r="I48926" s="203"/>
      <c r="AZ48926" s="115"/>
    </row>
    <row r="48927" spans="9:52" s="180" customFormat="1" x14ac:dyDescent="0.25">
      <c r="I48927" s="203"/>
      <c r="AZ48927" s="115"/>
    </row>
    <row r="48928" spans="9:52" s="180" customFormat="1" x14ac:dyDescent="0.25">
      <c r="I48928" s="203"/>
      <c r="AZ48928" s="115"/>
    </row>
    <row r="48929" spans="9:52" s="180" customFormat="1" x14ac:dyDescent="0.25">
      <c r="I48929" s="203"/>
      <c r="AZ48929" s="115"/>
    </row>
    <row r="48930" spans="9:52" s="180" customFormat="1" x14ac:dyDescent="0.25">
      <c r="I48930" s="203"/>
      <c r="AZ48930" s="115"/>
    </row>
    <row r="48931" spans="9:52" s="180" customFormat="1" x14ac:dyDescent="0.25">
      <c r="I48931" s="203"/>
      <c r="AZ48931" s="115"/>
    </row>
    <row r="48932" spans="9:52" s="180" customFormat="1" x14ac:dyDescent="0.25">
      <c r="I48932" s="203"/>
      <c r="AZ48932" s="115"/>
    </row>
    <row r="48933" spans="9:52" s="180" customFormat="1" x14ac:dyDescent="0.25">
      <c r="I48933" s="203"/>
      <c r="AZ48933" s="115"/>
    </row>
    <row r="48934" spans="9:52" s="180" customFormat="1" x14ac:dyDescent="0.25">
      <c r="I48934" s="203"/>
      <c r="AZ48934" s="115"/>
    </row>
    <row r="48935" spans="9:52" s="180" customFormat="1" x14ac:dyDescent="0.25">
      <c r="I48935" s="203"/>
      <c r="AZ48935" s="115"/>
    </row>
    <row r="48936" spans="9:52" s="180" customFormat="1" x14ac:dyDescent="0.25">
      <c r="I48936" s="203"/>
      <c r="AZ48936" s="115"/>
    </row>
    <row r="48937" spans="9:52" s="180" customFormat="1" x14ac:dyDescent="0.25">
      <c r="I48937" s="203"/>
      <c r="AZ48937" s="115"/>
    </row>
    <row r="48938" spans="9:52" s="180" customFormat="1" x14ac:dyDescent="0.25">
      <c r="I48938" s="203"/>
      <c r="AZ48938" s="115"/>
    </row>
    <row r="48939" spans="9:52" s="180" customFormat="1" x14ac:dyDescent="0.25">
      <c r="I48939" s="203"/>
      <c r="AZ48939" s="115"/>
    </row>
    <row r="48940" spans="9:52" s="180" customFormat="1" x14ac:dyDescent="0.25">
      <c r="I48940" s="203"/>
      <c r="AZ48940" s="115"/>
    </row>
    <row r="48941" spans="9:52" s="180" customFormat="1" x14ac:dyDescent="0.25">
      <c r="I48941" s="203"/>
      <c r="AZ48941" s="115"/>
    </row>
    <row r="48942" spans="9:52" s="180" customFormat="1" x14ac:dyDescent="0.25">
      <c r="I48942" s="203"/>
      <c r="AZ48942" s="115"/>
    </row>
    <row r="48943" spans="9:52" s="180" customFormat="1" x14ac:dyDescent="0.25">
      <c r="I48943" s="203"/>
      <c r="AZ48943" s="115"/>
    </row>
    <row r="48944" spans="9:52" s="180" customFormat="1" x14ac:dyDescent="0.25">
      <c r="I48944" s="203"/>
      <c r="AZ48944" s="115"/>
    </row>
    <row r="48945" spans="9:52" s="180" customFormat="1" x14ac:dyDescent="0.25">
      <c r="I48945" s="203"/>
      <c r="AZ48945" s="115"/>
    </row>
    <row r="48946" spans="9:52" s="180" customFormat="1" x14ac:dyDescent="0.25">
      <c r="I48946" s="203"/>
      <c r="AZ48946" s="115"/>
    </row>
    <row r="48947" spans="9:52" s="180" customFormat="1" x14ac:dyDescent="0.25">
      <c r="I48947" s="203"/>
      <c r="AZ48947" s="115"/>
    </row>
    <row r="48948" spans="9:52" s="180" customFormat="1" x14ac:dyDescent="0.25">
      <c r="I48948" s="203"/>
      <c r="AZ48948" s="115"/>
    </row>
    <row r="48949" spans="9:52" s="180" customFormat="1" x14ac:dyDescent="0.25">
      <c r="I48949" s="203"/>
      <c r="AZ48949" s="115"/>
    </row>
    <row r="48950" spans="9:52" s="180" customFormat="1" x14ac:dyDescent="0.25">
      <c r="I48950" s="203"/>
      <c r="AZ48950" s="115"/>
    </row>
    <row r="48951" spans="9:52" s="180" customFormat="1" x14ac:dyDescent="0.25">
      <c r="I48951" s="203"/>
      <c r="AZ48951" s="115"/>
    </row>
    <row r="48952" spans="9:52" s="180" customFormat="1" x14ac:dyDescent="0.25">
      <c r="I48952" s="203"/>
      <c r="AZ48952" s="115"/>
    </row>
    <row r="48953" spans="9:52" s="180" customFormat="1" x14ac:dyDescent="0.25">
      <c r="I48953" s="203"/>
      <c r="AZ48953" s="115"/>
    </row>
    <row r="48954" spans="9:52" s="180" customFormat="1" x14ac:dyDescent="0.25">
      <c r="I48954" s="203"/>
      <c r="AZ48954" s="115"/>
    </row>
    <row r="48955" spans="9:52" s="180" customFormat="1" x14ac:dyDescent="0.25">
      <c r="I48955" s="203"/>
      <c r="AZ48955" s="115"/>
    </row>
    <row r="48956" spans="9:52" s="180" customFormat="1" x14ac:dyDescent="0.25">
      <c r="I48956" s="203"/>
      <c r="AZ48956" s="115"/>
    </row>
    <row r="48957" spans="9:52" s="180" customFormat="1" x14ac:dyDescent="0.25">
      <c r="I48957" s="203"/>
      <c r="AZ48957" s="115"/>
    </row>
    <row r="48958" spans="9:52" s="180" customFormat="1" x14ac:dyDescent="0.25">
      <c r="I48958" s="203"/>
      <c r="AZ48958" s="115"/>
    </row>
    <row r="48959" spans="9:52" s="180" customFormat="1" x14ac:dyDescent="0.25">
      <c r="I48959" s="203"/>
      <c r="AZ48959" s="115"/>
    </row>
    <row r="48960" spans="9:52" s="180" customFormat="1" x14ac:dyDescent="0.25">
      <c r="I48960" s="203"/>
      <c r="AZ48960" s="115"/>
    </row>
    <row r="48961" spans="9:52" s="180" customFormat="1" x14ac:dyDescent="0.25">
      <c r="I48961" s="203"/>
      <c r="AZ48961" s="115"/>
    </row>
    <row r="48962" spans="9:52" s="180" customFormat="1" x14ac:dyDescent="0.25">
      <c r="I48962" s="203"/>
      <c r="AZ48962" s="115"/>
    </row>
    <row r="48963" spans="9:52" s="180" customFormat="1" x14ac:dyDescent="0.25">
      <c r="I48963" s="203"/>
      <c r="AZ48963" s="115"/>
    </row>
    <row r="48964" spans="9:52" s="180" customFormat="1" x14ac:dyDescent="0.25">
      <c r="I48964" s="203"/>
      <c r="AZ48964" s="115"/>
    </row>
    <row r="48965" spans="9:52" s="180" customFormat="1" x14ac:dyDescent="0.25">
      <c r="I48965" s="203"/>
      <c r="AZ48965" s="115"/>
    </row>
    <row r="48966" spans="9:52" s="180" customFormat="1" x14ac:dyDescent="0.25">
      <c r="I48966" s="203"/>
      <c r="AZ48966" s="115"/>
    </row>
    <row r="48967" spans="9:52" s="180" customFormat="1" x14ac:dyDescent="0.25">
      <c r="I48967" s="203"/>
      <c r="AZ48967" s="115"/>
    </row>
    <row r="48968" spans="9:52" s="180" customFormat="1" x14ac:dyDescent="0.25">
      <c r="I48968" s="203"/>
      <c r="AZ48968" s="115"/>
    </row>
    <row r="48969" spans="9:52" s="180" customFormat="1" x14ac:dyDescent="0.25">
      <c r="I48969" s="203"/>
      <c r="AZ48969" s="115"/>
    </row>
    <row r="48970" spans="9:52" s="180" customFormat="1" x14ac:dyDescent="0.25">
      <c r="I48970" s="203"/>
      <c r="AZ48970" s="115"/>
    </row>
    <row r="48971" spans="9:52" s="180" customFormat="1" x14ac:dyDescent="0.25">
      <c r="I48971" s="203"/>
      <c r="AZ48971" s="115"/>
    </row>
    <row r="48972" spans="9:52" s="180" customFormat="1" x14ac:dyDescent="0.25">
      <c r="I48972" s="203"/>
      <c r="AZ48972" s="115"/>
    </row>
    <row r="48973" spans="9:52" s="180" customFormat="1" x14ac:dyDescent="0.25">
      <c r="I48973" s="203"/>
      <c r="AZ48973" s="115"/>
    </row>
    <row r="48974" spans="9:52" s="180" customFormat="1" x14ac:dyDescent="0.25">
      <c r="I48974" s="203"/>
      <c r="AZ48974" s="115"/>
    </row>
    <row r="48975" spans="9:52" s="180" customFormat="1" x14ac:dyDescent="0.25">
      <c r="I48975" s="203"/>
      <c r="AZ48975" s="115"/>
    </row>
    <row r="48976" spans="9:52" s="180" customFormat="1" x14ac:dyDescent="0.25">
      <c r="I48976" s="203"/>
      <c r="AZ48976" s="115"/>
    </row>
    <row r="48977" spans="9:52" s="180" customFormat="1" x14ac:dyDescent="0.25">
      <c r="I48977" s="203"/>
      <c r="AZ48977" s="115"/>
    </row>
    <row r="48978" spans="9:52" s="180" customFormat="1" x14ac:dyDescent="0.25">
      <c r="I48978" s="203"/>
      <c r="AZ48978" s="115"/>
    </row>
    <row r="48979" spans="9:52" s="180" customFormat="1" x14ac:dyDescent="0.25">
      <c r="I48979" s="203"/>
      <c r="AZ48979" s="115"/>
    </row>
    <row r="48980" spans="9:52" s="180" customFormat="1" x14ac:dyDescent="0.25">
      <c r="I48980" s="203"/>
      <c r="AZ48980" s="115"/>
    </row>
    <row r="48981" spans="9:52" s="180" customFormat="1" x14ac:dyDescent="0.25">
      <c r="I48981" s="203"/>
      <c r="AZ48981" s="115"/>
    </row>
    <row r="48982" spans="9:52" s="180" customFormat="1" x14ac:dyDescent="0.25">
      <c r="I48982" s="203"/>
      <c r="AZ48982" s="115"/>
    </row>
    <row r="48983" spans="9:52" s="180" customFormat="1" x14ac:dyDescent="0.25">
      <c r="I48983" s="203"/>
      <c r="AZ48983" s="115"/>
    </row>
    <row r="48984" spans="9:52" s="180" customFormat="1" x14ac:dyDescent="0.25">
      <c r="I48984" s="203"/>
      <c r="AZ48984" s="115"/>
    </row>
    <row r="48985" spans="9:52" s="180" customFormat="1" x14ac:dyDescent="0.25">
      <c r="I48985" s="203"/>
      <c r="AZ48985" s="115"/>
    </row>
    <row r="48986" spans="9:52" s="180" customFormat="1" x14ac:dyDescent="0.25">
      <c r="I48986" s="203"/>
      <c r="AZ48986" s="115"/>
    </row>
    <row r="48987" spans="9:52" s="180" customFormat="1" x14ac:dyDescent="0.25">
      <c r="I48987" s="203"/>
      <c r="AZ48987" s="115"/>
    </row>
    <row r="48988" spans="9:52" s="180" customFormat="1" x14ac:dyDescent="0.25">
      <c r="I48988" s="203"/>
      <c r="AZ48988" s="115"/>
    </row>
    <row r="48989" spans="9:52" s="180" customFormat="1" x14ac:dyDescent="0.25">
      <c r="I48989" s="203"/>
      <c r="AZ48989" s="115"/>
    </row>
    <row r="48990" spans="9:52" s="180" customFormat="1" x14ac:dyDescent="0.25">
      <c r="I48990" s="203"/>
      <c r="AZ48990" s="115"/>
    </row>
    <row r="48991" spans="9:52" s="180" customFormat="1" x14ac:dyDescent="0.25">
      <c r="I48991" s="203"/>
      <c r="AZ48991" s="115"/>
    </row>
    <row r="48992" spans="9:52" s="180" customFormat="1" x14ac:dyDescent="0.25">
      <c r="I48992" s="203"/>
      <c r="AZ48992" s="115"/>
    </row>
    <row r="48993" spans="9:52" s="180" customFormat="1" x14ac:dyDescent="0.25">
      <c r="I48993" s="203"/>
      <c r="AZ48993" s="115"/>
    </row>
    <row r="48994" spans="9:52" s="180" customFormat="1" x14ac:dyDescent="0.25">
      <c r="I48994" s="203"/>
      <c r="AZ48994" s="115"/>
    </row>
    <row r="48995" spans="9:52" s="180" customFormat="1" x14ac:dyDescent="0.25">
      <c r="I48995" s="203"/>
      <c r="AZ48995" s="115"/>
    </row>
    <row r="48996" spans="9:52" s="180" customFormat="1" x14ac:dyDescent="0.25">
      <c r="I48996" s="203"/>
      <c r="AZ48996" s="115"/>
    </row>
    <row r="48997" spans="9:52" s="180" customFormat="1" x14ac:dyDescent="0.25">
      <c r="I48997" s="203"/>
      <c r="AZ48997" s="115"/>
    </row>
    <row r="48998" spans="9:52" s="180" customFormat="1" x14ac:dyDescent="0.25">
      <c r="I48998" s="203"/>
      <c r="AZ48998" s="115"/>
    </row>
    <row r="48999" spans="9:52" s="180" customFormat="1" x14ac:dyDescent="0.25">
      <c r="I48999" s="203"/>
      <c r="AZ48999" s="115"/>
    </row>
    <row r="49000" spans="9:52" s="180" customFormat="1" x14ac:dyDescent="0.25">
      <c r="I49000" s="203"/>
      <c r="AZ49000" s="115"/>
    </row>
    <row r="49001" spans="9:52" s="180" customFormat="1" x14ac:dyDescent="0.25">
      <c r="I49001" s="203"/>
      <c r="AZ49001" s="115"/>
    </row>
    <row r="49002" spans="9:52" s="180" customFormat="1" x14ac:dyDescent="0.25">
      <c r="I49002" s="203"/>
      <c r="AZ49002" s="115"/>
    </row>
    <row r="49003" spans="9:52" s="180" customFormat="1" x14ac:dyDescent="0.25">
      <c r="I49003" s="203"/>
      <c r="AZ49003" s="115"/>
    </row>
    <row r="49004" spans="9:52" s="180" customFormat="1" x14ac:dyDescent="0.25">
      <c r="I49004" s="203"/>
      <c r="AZ49004" s="115"/>
    </row>
    <row r="49005" spans="9:52" s="180" customFormat="1" x14ac:dyDescent="0.25">
      <c r="I49005" s="203"/>
      <c r="AZ49005" s="115"/>
    </row>
    <row r="49006" spans="9:52" s="180" customFormat="1" x14ac:dyDescent="0.25">
      <c r="I49006" s="203"/>
      <c r="AZ49006" s="115"/>
    </row>
    <row r="49007" spans="9:52" s="180" customFormat="1" x14ac:dyDescent="0.25">
      <c r="I49007" s="203"/>
      <c r="AZ49007" s="115"/>
    </row>
    <row r="49008" spans="9:52" s="180" customFormat="1" x14ac:dyDescent="0.25">
      <c r="I49008" s="203"/>
      <c r="AZ49008" s="115"/>
    </row>
    <row r="49009" spans="9:52" s="180" customFormat="1" x14ac:dyDescent="0.25">
      <c r="I49009" s="203"/>
      <c r="AZ49009" s="115"/>
    </row>
    <row r="49010" spans="9:52" s="180" customFormat="1" x14ac:dyDescent="0.25">
      <c r="I49010" s="203"/>
      <c r="AZ49010" s="115"/>
    </row>
    <row r="49011" spans="9:52" s="180" customFormat="1" x14ac:dyDescent="0.25">
      <c r="I49011" s="203"/>
      <c r="AZ49011" s="115"/>
    </row>
    <row r="49012" spans="9:52" s="180" customFormat="1" x14ac:dyDescent="0.25">
      <c r="I49012" s="203"/>
      <c r="AZ49012" s="115"/>
    </row>
    <row r="49013" spans="9:52" s="180" customFormat="1" x14ac:dyDescent="0.25">
      <c r="I49013" s="203"/>
      <c r="AZ49013" s="115"/>
    </row>
    <row r="49014" spans="9:52" s="180" customFormat="1" x14ac:dyDescent="0.25">
      <c r="I49014" s="203"/>
      <c r="AZ49014" s="115"/>
    </row>
    <row r="49015" spans="9:52" s="180" customFormat="1" x14ac:dyDescent="0.25">
      <c r="I49015" s="203"/>
      <c r="AZ49015" s="115"/>
    </row>
    <row r="49016" spans="9:52" s="180" customFormat="1" x14ac:dyDescent="0.25">
      <c r="I49016" s="203"/>
      <c r="AZ49016" s="115"/>
    </row>
    <row r="49017" spans="9:52" s="180" customFormat="1" x14ac:dyDescent="0.25">
      <c r="I49017" s="203"/>
      <c r="AZ49017" s="115"/>
    </row>
    <row r="49018" spans="9:52" s="180" customFormat="1" x14ac:dyDescent="0.25">
      <c r="I49018" s="203"/>
      <c r="AZ49018" s="115"/>
    </row>
    <row r="49019" spans="9:52" s="180" customFormat="1" x14ac:dyDescent="0.25">
      <c r="I49019" s="203"/>
      <c r="AZ49019" s="115"/>
    </row>
    <row r="49020" spans="9:52" s="180" customFormat="1" x14ac:dyDescent="0.25">
      <c r="I49020" s="203"/>
      <c r="AZ49020" s="115"/>
    </row>
    <row r="49021" spans="9:52" s="180" customFormat="1" x14ac:dyDescent="0.25">
      <c r="I49021" s="203"/>
      <c r="AZ49021" s="115"/>
    </row>
    <row r="49022" spans="9:52" s="180" customFormat="1" x14ac:dyDescent="0.25">
      <c r="I49022" s="203"/>
      <c r="AZ49022" s="115"/>
    </row>
    <row r="49023" spans="9:52" s="180" customFormat="1" x14ac:dyDescent="0.25">
      <c r="I49023" s="203"/>
      <c r="AZ49023" s="115"/>
    </row>
    <row r="49024" spans="9:52" s="180" customFormat="1" x14ac:dyDescent="0.25">
      <c r="I49024" s="203"/>
      <c r="AZ49024" s="115"/>
    </row>
    <row r="49025" spans="9:52" s="180" customFormat="1" x14ac:dyDescent="0.25">
      <c r="I49025" s="203"/>
      <c r="AZ49025" s="115"/>
    </row>
    <row r="49026" spans="9:52" s="180" customFormat="1" x14ac:dyDescent="0.25">
      <c r="I49026" s="203"/>
      <c r="AZ49026" s="115"/>
    </row>
    <row r="49027" spans="9:52" s="180" customFormat="1" x14ac:dyDescent="0.25">
      <c r="I49027" s="203"/>
      <c r="AZ49027" s="115"/>
    </row>
    <row r="49028" spans="9:52" s="180" customFormat="1" x14ac:dyDescent="0.25">
      <c r="I49028" s="203"/>
      <c r="AZ49028" s="115"/>
    </row>
    <row r="49029" spans="9:52" s="180" customFormat="1" x14ac:dyDescent="0.25">
      <c r="I49029" s="203"/>
      <c r="AZ49029" s="115"/>
    </row>
    <row r="49030" spans="9:52" s="180" customFormat="1" x14ac:dyDescent="0.25">
      <c r="I49030" s="203"/>
      <c r="AZ49030" s="115"/>
    </row>
    <row r="49031" spans="9:52" s="180" customFormat="1" x14ac:dyDescent="0.25">
      <c r="I49031" s="203"/>
      <c r="AZ49031" s="115"/>
    </row>
    <row r="49032" spans="9:52" s="180" customFormat="1" x14ac:dyDescent="0.25">
      <c r="I49032" s="203"/>
      <c r="AZ49032" s="115"/>
    </row>
    <row r="49033" spans="9:52" s="180" customFormat="1" x14ac:dyDescent="0.25">
      <c r="I49033" s="203"/>
      <c r="AZ49033" s="115"/>
    </row>
    <row r="49034" spans="9:52" s="180" customFormat="1" x14ac:dyDescent="0.25">
      <c r="I49034" s="203"/>
      <c r="AZ49034" s="115"/>
    </row>
    <row r="49035" spans="9:52" s="180" customFormat="1" x14ac:dyDescent="0.25">
      <c r="I49035" s="203"/>
      <c r="AZ49035" s="115"/>
    </row>
    <row r="49036" spans="9:52" s="180" customFormat="1" x14ac:dyDescent="0.25">
      <c r="I49036" s="203"/>
      <c r="AZ49036" s="115"/>
    </row>
    <row r="49037" spans="9:52" s="180" customFormat="1" x14ac:dyDescent="0.25">
      <c r="I49037" s="203"/>
      <c r="AZ49037" s="115"/>
    </row>
    <row r="49038" spans="9:52" s="180" customFormat="1" x14ac:dyDescent="0.25">
      <c r="I49038" s="203"/>
      <c r="AZ49038" s="115"/>
    </row>
    <row r="49039" spans="9:52" s="180" customFormat="1" x14ac:dyDescent="0.25">
      <c r="I49039" s="203"/>
      <c r="AZ49039" s="115"/>
    </row>
    <row r="49040" spans="9:52" s="180" customFormat="1" x14ac:dyDescent="0.25">
      <c r="I49040" s="203"/>
      <c r="AZ49040" s="115"/>
    </row>
    <row r="49041" spans="9:52" s="180" customFormat="1" x14ac:dyDescent="0.25">
      <c r="I49041" s="203"/>
      <c r="AZ49041" s="115"/>
    </row>
    <row r="49042" spans="9:52" s="180" customFormat="1" x14ac:dyDescent="0.25">
      <c r="I49042" s="203"/>
      <c r="AZ49042" s="115"/>
    </row>
    <row r="49043" spans="9:52" s="180" customFormat="1" x14ac:dyDescent="0.25">
      <c r="I49043" s="203"/>
      <c r="AZ49043" s="115"/>
    </row>
    <row r="49044" spans="9:52" s="180" customFormat="1" x14ac:dyDescent="0.25">
      <c r="I49044" s="203"/>
      <c r="AZ49044" s="115"/>
    </row>
    <row r="49045" spans="9:52" s="180" customFormat="1" x14ac:dyDescent="0.25">
      <c r="I49045" s="203"/>
      <c r="AZ49045" s="115"/>
    </row>
    <row r="49046" spans="9:52" s="180" customFormat="1" x14ac:dyDescent="0.25">
      <c r="I49046" s="203"/>
      <c r="AZ49046" s="115"/>
    </row>
    <row r="49047" spans="9:52" s="180" customFormat="1" x14ac:dyDescent="0.25">
      <c r="I49047" s="203"/>
      <c r="AZ49047" s="115"/>
    </row>
    <row r="49048" spans="9:52" s="180" customFormat="1" x14ac:dyDescent="0.25">
      <c r="I49048" s="203"/>
      <c r="AZ49048" s="115"/>
    </row>
    <row r="49049" spans="9:52" s="180" customFormat="1" x14ac:dyDescent="0.25">
      <c r="I49049" s="203"/>
      <c r="AZ49049" s="115"/>
    </row>
    <row r="49050" spans="9:52" s="180" customFormat="1" x14ac:dyDescent="0.25">
      <c r="I49050" s="203"/>
      <c r="AZ49050" s="115"/>
    </row>
    <row r="49051" spans="9:52" s="180" customFormat="1" x14ac:dyDescent="0.25">
      <c r="I49051" s="203"/>
      <c r="AZ49051" s="115"/>
    </row>
    <row r="49052" spans="9:52" s="180" customFormat="1" x14ac:dyDescent="0.25">
      <c r="I49052" s="203"/>
      <c r="AZ49052" s="115"/>
    </row>
    <row r="49053" spans="9:52" s="180" customFormat="1" x14ac:dyDescent="0.25">
      <c r="I49053" s="203"/>
      <c r="AZ49053" s="115"/>
    </row>
    <row r="49054" spans="9:52" s="180" customFormat="1" x14ac:dyDescent="0.25">
      <c r="I49054" s="203"/>
      <c r="AZ49054" s="115"/>
    </row>
    <row r="49055" spans="9:52" s="180" customFormat="1" x14ac:dyDescent="0.25">
      <c r="I49055" s="203"/>
      <c r="AZ49055" s="115"/>
    </row>
    <row r="49056" spans="9:52" s="180" customFormat="1" x14ac:dyDescent="0.25">
      <c r="I49056" s="203"/>
      <c r="AZ49056" s="115"/>
    </row>
    <row r="49057" spans="9:52" s="180" customFormat="1" x14ac:dyDescent="0.25">
      <c r="I49057" s="203"/>
      <c r="AZ49057" s="115"/>
    </row>
    <row r="49058" spans="9:52" s="180" customFormat="1" x14ac:dyDescent="0.25">
      <c r="I49058" s="203"/>
      <c r="AZ49058" s="115"/>
    </row>
    <row r="49059" spans="9:52" s="180" customFormat="1" x14ac:dyDescent="0.25">
      <c r="I49059" s="203"/>
      <c r="AZ49059" s="115"/>
    </row>
    <row r="49060" spans="9:52" s="180" customFormat="1" x14ac:dyDescent="0.25">
      <c r="I49060" s="203"/>
      <c r="AZ49060" s="115"/>
    </row>
    <row r="49061" spans="9:52" s="180" customFormat="1" x14ac:dyDescent="0.25">
      <c r="I49061" s="203"/>
      <c r="AZ49061" s="115"/>
    </row>
    <row r="49062" spans="9:52" s="180" customFormat="1" x14ac:dyDescent="0.25">
      <c r="I49062" s="203"/>
      <c r="AZ49062" s="115"/>
    </row>
    <row r="49063" spans="9:52" s="180" customFormat="1" x14ac:dyDescent="0.25">
      <c r="I49063" s="203"/>
      <c r="AZ49063" s="115"/>
    </row>
    <row r="49064" spans="9:52" s="180" customFormat="1" x14ac:dyDescent="0.25">
      <c r="I49064" s="203"/>
      <c r="AZ49064" s="115"/>
    </row>
    <row r="49065" spans="9:52" s="180" customFormat="1" x14ac:dyDescent="0.25">
      <c r="I49065" s="203"/>
      <c r="AZ49065" s="115"/>
    </row>
    <row r="49066" spans="9:52" s="180" customFormat="1" x14ac:dyDescent="0.25">
      <c r="I49066" s="203"/>
      <c r="AZ49066" s="115"/>
    </row>
    <row r="49067" spans="9:52" s="180" customFormat="1" x14ac:dyDescent="0.25">
      <c r="I49067" s="203"/>
      <c r="AZ49067" s="115"/>
    </row>
    <row r="49068" spans="9:52" s="180" customFormat="1" x14ac:dyDescent="0.25">
      <c r="I49068" s="203"/>
      <c r="AZ49068" s="115"/>
    </row>
    <row r="49069" spans="9:52" s="180" customFormat="1" x14ac:dyDescent="0.25">
      <c r="I49069" s="203"/>
      <c r="AZ49069" s="115"/>
    </row>
    <row r="49070" spans="9:52" s="180" customFormat="1" x14ac:dyDescent="0.25">
      <c r="I49070" s="203"/>
      <c r="AZ49070" s="115"/>
    </row>
    <row r="49071" spans="9:52" s="180" customFormat="1" x14ac:dyDescent="0.25">
      <c r="I49071" s="203"/>
      <c r="AZ49071" s="115"/>
    </row>
    <row r="49072" spans="9:52" s="180" customFormat="1" x14ac:dyDescent="0.25">
      <c r="I49072" s="203"/>
      <c r="AZ49072" s="115"/>
    </row>
    <row r="49073" spans="9:52" s="180" customFormat="1" x14ac:dyDescent="0.25">
      <c r="I49073" s="203"/>
      <c r="AZ49073" s="115"/>
    </row>
    <row r="49074" spans="9:52" s="180" customFormat="1" x14ac:dyDescent="0.25">
      <c r="I49074" s="203"/>
      <c r="AZ49074" s="115"/>
    </row>
    <row r="49075" spans="9:52" s="180" customFormat="1" x14ac:dyDescent="0.25">
      <c r="I49075" s="203"/>
      <c r="AZ49075" s="115"/>
    </row>
    <row r="49076" spans="9:52" s="180" customFormat="1" x14ac:dyDescent="0.25">
      <c r="I49076" s="203"/>
      <c r="AZ49076" s="115"/>
    </row>
    <row r="49077" spans="9:52" s="180" customFormat="1" x14ac:dyDescent="0.25">
      <c r="I49077" s="203"/>
      <c r="AZ49077" s="115"/>
    </row>
    <row r="49078" spans="9:52" s="180" customFormat="1" x14ac:dyDescent="0.25">
      <c r="I49078" s="203"/>
      <c r="AZ49078" s="115"/>
    </row>
    <row r="49079" spans="9:52" s="180" customFormat="1" x14ac:dyDescent="0.25">
      <c r="I49079" s="203"/>
      <c r="AZ49079" s="115"/>
    </row>
    <row r="49080" spans="9:52" s="180" customFormat="1" x14ac:dyDescent="0.25">
      <c r="I49080" s="203"/>
      <c r="AZ49080" s="115"/>
    </row>
    <row r="49081" spans="9:52" s="180" customFormat="1" x14ac:dyDescent="0.25">
      <c r="I49081" s="203"/>
      <c r="AZ49081" s="115"/>
    </row>
    <row r="49082" spans="9:52" s="180" customFormat="1" x14ac:dyDescent="0.25">
      <c r="I49082" s="203"/>
      <c r="AZ49082" s="115"/>
    </row>
    <row r="49083" spans="9:52" s="180" customFormat="1" x14ac:dyDescent="0.25">
      <c r="I49083" s="203"/>
      <c r="AZ49083" s="115"/>
    </row>
    <row r="49084" spans="9:52" s="180" customFormat="1" x14ac:dyDescent="0.25">
      <c r="I49084" s="203"/>
      <c r="AZ49084" s="115"/>
    </row>
    <row r="49085" spans="9:52" s="180" customFormat="1" x14ac:dyDescent="0.25">
      <c r="I49085" s="203"/>
      <c r="AZ49085" s="115"/>
    </row>
    <row r="49086" spans="9:52" s="180" customFormat="1" x14ac:dyDescent="0.25">
      <c r="I49086" s="203"/>
      <c r="AZ49086" s="115"/>
    </row>
    <row r="49087" spans="9:52" s="180" customFormat="1" x14ac:dyDescent="0.25">
      <c r="I49087" s="203"/>
      <c r="AZ49087" s="115"/>
    </row>
    <row r="49088" spans="9:52" s="180" customFormat="1" x14ac:dyDescent="0.25">
      <c r="I49088" s="203"/>
      <c r="AZ49088" s="115"/>
    </row>
    <row r="49089" spans="9:52" s="180" customFormat="1" x14ac:dyDescent="0.25">
      <c r="I49089" s="203"/>
      <c r="AZ49089" s="115"/>
    </row>
    <row r="49090" spans="9:52" s="180" customFormat="1" x14ac:dyDescent="0.25">
      <c r="I49090" s="203"/>
      <c r="AZ49090" s="115"/>
    </row>
    <row r="49091" spans="9:52" s="180" customFormat="1" x14ac:dyDescent="0.25">
      <c r="I49091" s="203"/>
      <c r="AZ49091" s="115"/>
    </row>
    <row r="49092" spans="9:52" s="180" customFormat="1" x14ac:dyDescent="0.25">
      <c r="I49092" s="203"/>
      <c r="AZ49092" s="115"/>
    </row>
    <row r="49093" spans="9:52" s="180" customFormat="1" x14ac:dyDescent="0.25">
      <c r="I49093" s="203"/>
      <c r="AZ49093" s="115"/>
    </row>
    <row r="49094" spans="9:52" s="180" customFormat="1" x14ac:dyDescent="0.25">
      <c r="I49094" s="203"/>
      <c r="AZ49094" s="115"/>
    </row>
    <row r="49095" spans="9:52" s="180" customFormat="1" x14ac:dyDescent="0.25">
      <c r="I49095" s="203"/>
      <c r="AZ49095" s="115"/>
    </row>
    <row r="49096" spans="9:52" s="180" customFormat="1" x14ac:dyDescent="0.25">
      <c r="I49096" s="203"/>
      <c r="AZ49096" s="115"/>
    </row>
    <row r="49097" spans="9:52" s="180" customFormat="1" x14ac:dyDescent="0.25">
      <c r="I49097" s="203"/>
      <c r="AZ49097" s="115"/>
    </row>
    <row r="49098" spans="9:52" s="180" customFormat="1" x14ac:dyDescent="0.25">
      <c r="I49098" s="203"/>
      <c r="AZ49098" s="115"/>
    </row>
    <row r="49099" spans="9:52" s="180" customFormat="1" x14ac:dyDescent="0.25">
      <c r="I49099" s="203"/>
      <c r="AZ49099" s="115"/>
    </row>
    <row r="49100" spans="9:52" s="180" customFormat="1" x14ac:dyDescent="0.25">
      <c r="I49100" s="203"/>
      <c r="AZ49100" s="115"/>
    </row>
    <row r="49101" spans="9:52" s="180" customFormat="1" x14ac:dyDescent="0.25">
      <c r="I49101" s="203"/>
      <c r="AZ49101" s="115"/>
    </row>
    <row r="49102" spans="9:52" s="180" customFormat="1" x14ac:dyDescent="0.25">
      <c r="I49102" s="203"/>
      <c r="AZ49102" s="115"/>
    </row>
    <row r="49103" spans="9:52" s="180" customFormat="1" x14ac:dyDescent="0.25">
      <c r="I49103" s="203"/>
      <c r="AZ49103" s="115"/>
    </row>
    <row r="49104" spans="9:52" s="180" customFormat="1" x14ac:dyDescent="0.25">
      <c r="I49104" s="203"/>
      <c r="AZ49104" s="115"/>
    </row>
    <row r="49105" spans="9:52" s="180" customFormat="1" x14ac:dyDescent="0.25">
      <c r="I49105" s="203"/>
      <c r="AZ49105" s="115"/>
    </row>
    <row r="49106" spans="9:52" s="180" customFormat="1" x14ac:dyDescent="0.25">
      <c r="I49106" s="203"/>
      <c r="AZ49106" s="115"/>
    </row>
    <row r="49107" spans="9:52" s="180" customFormat="1" x14ac:dyDescent="0.25">
      <c r="I49107" s="203"/>
      <c r="AZ49107" s="115"/>
    </row>
    <row r="49108" spans="9:52" s="180" customFormat="1" x14ac:dyDescent="0.25">
      <c r="I49108" s="203"/>
      <c r="AZ49108" s="115"/>
    </row>
    <row r="49109" spans="9:52" s="180" customFormat="1" x14ac:dyDescent="0.25">
      <c r="I49109" s="203"/>
      <c r="AZ49109" s="115"/>
    </row>
    <row r="49110" spans="9:52" s="180" customFormat="1" x14ac:dyDescent="0.25">
      <c r="I49110" s="203"/>
      <c r="AZ49110" s="115"/>
    </row>
    <row r="49111" spans="9:52" s="180" customFormat="1" x14ac:dyDescent="0.25">
      <c r="I49111" s="203"/>
      <c r="AZ49111" s="115"/>
    </row>
    <row r="49112" spans="9:52" s="180" customFormat="1" x14ac:dyDescent="0.25">
      <c r="I49112" s="203"/>
      <c r="AZ49112" s="115"/>
    </row>
    <row r="49113" spans="9:52" s="180" customFormat="1" x14ac:dyDescent="0.25">
      <c r="I49113" s="203"/>
      <c r="AZ49113" s="115"/>
    </row>
    <row r="49114" spans="9:52" s="180" customFormat="1" x14ac:dyDescent="0.25">
      <c r="I49114" s="203"/>
      <c r="AZ49114" s="115"/>
    </row>
    <row r="49115" spans="9:52" s="180" customFormat="1" x14ac:dyDescent="0.25">
      <c r="I49115" s="203"/>
      <c r="AZ49115" s="115"/>
    </row>
    <row r="49116" spans="9:52" s="180" customFormat="1" x14ac:dyDescent="0.25">
      <c r="I49116" s="203"/>
      <c r="AZ49116" s="115"/>
    </row>
    <row r="49117" spans="9:52" s="180" customFormat="1" x14ac:dyDescent="0.25">
      <c r="I49117" s="203"/>
      <c r="AZ49117" s="115"/>
    </row>
    <row r="49118" spans="9:52" s="180" customFormat="1" x14ac:dyDescent="0.25">
      <c r="I49118" s="203"/>
      <c r="AZ49118" s="115"/>
    </row>
    <row r="49119" spans="9:52" s="180" customFormat="1" x14ac:dyDescent="0.25">
      <c r="I49119" s="203"/>
      <c r="AZ49119" s="115"/>
    </row>
    <row r="49120" spans="9:52" s="180" customFormat="1" x14ac:dyDescent="0.25">
      <c r="I49120" s="203"/>
      <c r="AZ49120" s="115"/>
    </row>
    <row r="49121" spans="9:52" s="180" customFormat="1" x14ac:dyDescent="0.25">
      <c r="I49121" s="203"/>
      <c r="AZ49121" s="115"/>
    </row>
    <row r="49122" spans="9:52" s="180" customFormat="1" x14ac:dyDescent="0.25">
      <c r="I49122" s="203"/>
      <c r="AZ49122" s="115"/>
    </row>
    <row r="49123" spans="9:52" s="180" customFormat="1" x14ac:dyDescent="0.25">
      <c r="I49123" s="203"/>
      <c r="AZ49123" s="115"/>
    </row>
    <row r="49124" spans="9:52" s="180" customFormat="1" x14ac:dyDescent="0.25">
      <c r="I49124" s="203"/>
      <c r="AZ49124" s="115"/>
    </row>
    <row r="49125" spans="9:52" s="180" customFormat="1" x14ac:dyDescent="0.25">
      <c r="I49125" s="203"/>
      <c r="AZ49125" s="115"/>
    </row>
    <row r="49126" spans="9:52" s="180" customFormat="1" x14ac:dyDescent="0.25">
      <c r="I49126" s="203"/>
      <c r="AZ49126" s="115"/>
    </row>
    <row r="49127" spans="9:52" s="180" customFormat="1" x14ac:dyDescent="0.25">
      <c r="I49127" s="203"/>
      <c r="AZ49127" s="115"/>
    </row>
    <row r="49128" spans="9:52" s="180" customFormat="1" x14ac:dyDescent="0.25">
      <c r="I49128" s="203"/>
      <c r="AZ49128" s="115"/>
    </row>
    <row r="49129" spans="9:52" s="180" customFormat="1" x14ac:dyDescent="0.25">
      <c r="I49129" s="203"/>
      <c r="AZ49129" s="115"/>
    </row>
    <row r="49130" spans="9:52" s="180" customFormat="1" x14ac:dyDescent="0.25">
      <c r="I49130" s="203"/>
      <c r="AZ49130" s="115"/>
    </row>
    <row r="49131" spans="9:52" s="180" customFormat="1" x14ac:dyDescent="0.25">
      <c r="I49131" s="203"/>
      <c r="AZ49131" s="115"/>
    </row>
    <row r="49132" spans="9:52" s="180" customFormat="1" x14ac:dyDescent="0.25">
      <c r="I49132" s="203"/>
      <c r="AZ49132" s="115"/>
    </row>
    <row r="49133" spans="9:52" s="180" customFormat="1" x14ac:dyDescent="0.25">
      <c r="I49133" s="203"/>
      <c r="AZ49133" s="115"/>
    </row>
    <row r="49134" spans="9:52" s="180" customFormat="1" x14ac:dyDescent="0.25">
      <c r="I49134" s="203"/>
      <c r="AZ49134" s="115"/>
    </row>
    <row r="49135" spans="9:52" s="180" customFormat="1" x14ac:dyDescent="0.25">
      <c r="I49135" s="203"/>
      <c r="AZ49135" s="115"/>
    </row>
    <row r="49136" spans="9:52" s="180" customFormat="1" x14ac:dyDescent="0.25">
      <c r="I49136" s="203"/>
      <c r="AZ49136" s="115"/>
    </row>
    <row r="49137" spans="9:52" s="180" customFormat="1" x14ac:dyDescent="0.25">
      <c r="I49137" s="203"/>
      <c r="AZ49137" s="115"/>
    </row>
    <row r="49138" spans="9:52" s="180" customFormat="1" x14ac:dyDescent="0.25">
      <c r="I49138" s="203"/>
      <c r="AZ49138" s="115"/>
    </row>
    <row r="49139" spans="9:52" s="180" customFormat="1" x14ac:dyDescent="0.25">
      <c r="I49139" s="203"/>
      <c r="AZ49139" s="115"/>
    </row>
    <row r="49140" spans="9:52" s="180" customFormat="1" x14ac:dyDescent="0.25">
      <c r="I49140" s="203"/>
      <c r="AZ49140" s="115"/>
    </row>
    <row r="49141" spans="9:52" s="180" customFormat="1" x14ac:dyDescent="0.25">
      <c r="I49141" s="203"/>
      <c r="AZ49141" s="115"/>
    </row>
    <row r="49142" spans="9:52" s="180" customFormat="1" x14ac:dyDescent="0.25">
      <c r="I49142" s="203"/>
      <c r="AZ49142" s="115"/>
    </row>
    <row r="49143" spans="9:52" s="180" customFormat="1" x14ac:dyDescent="0.25">
      <c r="I49143" s="203"/>
      <c r="AZ49143" s="115"/>
    </row>
    <row r="49144" spans="9:52" s="180" customFormat="1" x14ac:dyDescent="0.25">
      <c r="I49144" s="203"/>
      <c r="AZ49144" s="115"/>
    </row>
    <row r="49145" spans="9:52" s="180" customFormat="1" x14ac:dyDescent="0.25">
      <c r="I49145" s="203"/>
      <c r="AZ49145" s="115"/>
    </row>
    <row r="49146" spans="9:52" s="180" customFormat="1" x14ac:dyDescent="0.25">
      <c r="I49146" s="203"/>
      <c r="AZ49146" s="115"/>
    </row>
    <row r="49147" spans="9:52" s="180" customFormat="1" x14ac:dyDescent="0.25">
      <c r="I49147" s="203"/>
      <c r="AZ49147" s="115"/>
    </row>
    <row r="49148" spans="9:52" s="180" customFormat="1" x14ac:dyDescent="0.25">
      <c r="I49148" s="203"/>
      <c r="AZ49148" s="115"/>
    </row>
    <row r="49149" spans="9:52" s="180" customFormat="1" x14ac:dyDescent="0.25">
      <c r="I49149" s="203"/>
      <c r="AZ49149" s="115"/>
    </row>
    <row r="49150" spans="9:52" s="180" customFormat="1" x14ac:dyDescent="0.25">
      <c r="I49150" s="203"/>
      <c r="AZ49150" s="115"/>
    </row>
    <row r="49151" spans="9:52" s="180" customFormat="1" x14ac:dyDescent="0.25">
      <c r="I49151" s="203"/>
      <c r="AZ49151" s="115"/>
    </row>
    <row r="49152" spans="9:52" s="180" customFormat="1" x14ac:dyDescent="0.25">
      <c r="I49152" s="203"/>
      <c r="AZ49152" s="115"/>
    </row>
    <row r="49153" spans="9:52" s="180" customFormat="1" x14ac:dyDescent="0.25">
      <c r="I49153" s="203"/>
      <c r="AZ49153" s="115"/>
    </row>
    <row r="49154" spans="9:52" s="180" customFormat="1" x14ac:dyDescent="0.25">
      <c r="I49154" s="203"/>
      <c r="AZ49154" s="115"/>
    </row>
    <row r="49155" spans="9:52" s="180" customFormat="1" x14ac:dyDescent="0.25">
      <c r="I49155" s="203"/>
      <c r="AZ49155" s="115"/>
    </row>
    <row r="49156" spans="9:52" s="180" customFormat="1" x14ac:dyDescent="0.25">
      <c r="I49156" s="203"/>
      <c r="AZ49156" s="115"/>
    </row>
    <row r="49157" spans="9:52" s="180" customFormat="1" x14ac:dyDescent="0.25">
      <c r="I49157" s="203"/>
      <c r="AZ49157" s="115"/>
    </row>
    <row r="49158" spans="9:52" s="180" customFormat="1" x14ac:dyDescent="0.25">
      <c r="I49158" s="203"/>
      <c r="AZ49158" s="115"/>
    </row>
    <row r="49159" spans="9:52" s="180" customFormat="1" x14ac:dyDescent="0.25">
      <c r="I49159" s="203"/>
      <c r="AZ49159" s="115"/>
    </row>
    <row r="49160" spans="9:52" s="180" customFormat="1" x14ac:dyDescent="0.25">
      <c r="I49160" s="203"/>
      <c r="AZ49160" s="115"/>
    </row>
    <row r="49161" spans="9:52" s="180" customFormat="1" x14ac:dyDescent="0.25">
      <c r="I49161" s="203"/>
      <c r="AZ49161" s="115"/>
    </row>
    <row r="49162" spans="9:52" s="180" customFormat="1" x14ac:dyDescent="0.25">
      <c r="I49162" s="203"/>
      <c r="AZ49162" s="115"/>
    </row>
    <row r="49163" spans="9:52" s="180" customFormat="1" x14ac:dyDescent="0.25">
      <c r="I49163" s="203"/>
      <c r="AZ49163" s="115"/>
    </row>
    <row r="49164" spans="9:52" s="180" customFormat="1" x14ac:dyDescent="0.25">
      <c r="I49164" s="203"/>
      <c r="AZ49164" s="115"/>
    </row>
    <row r="49165" spans="9:52" s="180" customFormat="1" x14ac:dyDescent="0.25">
      <c r="I49165" s="203"/>
      <c r="AZ49165" s="115"/>
    </row>
    <row r="49166" spans="9:52" s="180" customFormat="1" x14ac:dyDescent="0.25">
      <c r="I49166" s="203"/>
      <c r="AZ49166" s="115"/>
    </row>
    <row r="49167" spans="9:52" s="180" customFormat="1" x14ac:dyDescent="0.25">
      <c r="I49167" s="203"/>
      <c r="AZ49167" s="115"/>
    </row>
    <row r="49168" spans="9:52" s="180" customFormat="1" x14ac:dyDescent="0.25">
      <c r="I49168" s="203"/>
      <c r="AZ49168" s="115"/>
    </row>
    <row r="49169" spans="9:52" s="180" customFormat="1" x14ac:dyDescent="0.25">
      <c r="I49169" s="203"/>
      <c r="AZ49169" s="115"/>
    </row>
    <row r="49170" spans="9:52" s="180" customFormat="1" x14ac:dyDescent="0.25">
      <c r="I49170" s="203"/>
      <c r="AZ49170" s="115"/>
    </row>
    <row r="49171" spans="9:52" s="180" customFormat="1" x14ac:dyDescent="0.25">
      <c r="I49171" s="203"/>
      <c r="AZ49171" s="115"/>
    </row>
    <row r="49172" spans="9:52" s="180" customFormat="1" x14ac:dyDescent="0.25">
      <c r="I49172" s="203"/>
      <c r="AZ49172" s="115"/>
    </row>
    <row r="49173" spans="9:52" s="180" customFormat="1" x14ac:dyDescent="0.25">
      <c r="I49173" s="203"/>
      <c r="AZ49173" s="115"/>
    </row>
    <row r="49174" spans="9:52" s="180" customFormat="1" x14ac:dyDescent="0.25">
      <c r="I49174" s="203"/>
      <c r="AZ49174" s="115"/>
    </row>
    <row r="49175" spans="9:52" s="180" customFormat="1" x14ac:dyDescent="0.25">
      <c r="I49175" s="203"/>
      <c r="AZ49175" s="115"/>
    </row>
    <row r="49176" spans="9:52" s="180" customFormat="1" x14ac:dyDescent="0.25">
      <c r="I49176" s="203"/>
      <c r="AZ49176" s="115"/>
    </row>
    <row r="49177" spans="9:52" s="180" customFormat="1" x14ac:dyDescent="0.25">
      <c r="I49177" s="203"/>
      <c r="AZ49177" s="115"/>
    </row>
    <row r="49178" spans="9:52" s="180" customFormat="1" x14ac:dyDescent="0.25">
      <c r="I49178" s="203"/>
      <c r="AZ49178" s="115"/>
    </row>
    <row r="49179" spans="9:52" s="180" customFormat="1" x14ac:dyDescent="0.25">
      <c r="I49179" s="203"/>
      <c r="AZ49179" s="115"/>
    </row>
    <row r="49180" spans="9:52" s="180" customFormat="1" x14ac:dyDescent="0.25">
      <c r="I49180" s="203"/>
      <c r="AZ49180" s="115"/>
    </row>
    <row r="49181" spans="9:52" s="180" customFormat="1" x14ac:dyDescent="0.25">
      <c r="I49181" s="203"/>
      <c r="AZ49181" s="115"/>
    </row>
    <row r="49182" spans="9:52" s="180" customFormat="1" x14ac:dyDescent="0.25">
      <c r="I49182" s="203"/>
      <c r="AZ49182" s="115"/>
    </row>
    <row r="49183" spans="9:52" s="180" customFormat="1" x14ac:dyDescent="0.25">
      <c r="I49183" s="203"/>
      <c r="AZ49183" s="115"/>
    </row>
    <row r="49184" spans="9:52" s="180" customFormat="1" x14ac:dyDescent="0.25">
      <c r="I49184" s="203"/>
      <c r="AZ49184" s="115"/>
    </row>
    <row r="49185" spans="9:52" s="180" customFormat="1" x14ac:dyDescent="0.25">
      <c r="I49185" s="203"/>
      <c r="AZ49185" s="115"/>
    </row>
    <row r="49186" spans="9:52" s="180" customFormat="1" x14ac:dyDescent="0.25">
      <c r="I49186" s="203"/>
      <c r="AZ49186" s="115"/>
    </row>
    <row r="49187" spans="9:52" s="180" customFormat="1" x14ac:dyDescent="0.25">
      <c r="I49187" s="203"/>
      <c r="AZ49187" s="115"/>
    </row>
    <row r="49188" spans="9:52" s="180" customFormat="1" x14ac:dyDescent="0.25">
      <c r="I49188" s="203"/>
      <c r="AZ49188" s="115"/>
    </row>
    <row r="49189" spans="9:52" s="180" customFormat="1" x14ac:dyDescent="0.25">
      <c r="I49189" s="203"/>
      <c r="AZ49189" s="115"/>
    </row>
    <row r="49190" spans="9:52" s="180" customFormat="1" x14ac:dyDescent="0.25">
      <c r="I49190" s="203"/>
      <c r="AZ49190" s="115"/>
    </row>
    <row r="49191" spans="9:52" s="180" customFormat="1" x14ac:dyDescent="0.25">
      <c r="I49191" s="203"/>
      <c r="AZ49191" s="115"/>
    </row>
    <row r="49192" spans="9:52" s="180" customFormat="1" x14ac:dyDescent="0.25">
      <c r="I49192" s="203"/>
      <c r="AZ49192" s="115"/>
    </row>
    <row r="49193" spans="9:52" s="180" customFormat="1" x14ac:dyDescent="0.25">
      <c r="I49193" s="203"/>
      <c r="AZ49193" s="115"/>
    </row>
    <row r="49194" spans="9:52" s="180" customFormat="1" x14ac:dyDescent="0.25">
      <c r="I49194" s="203"/>
      <c r="AZ49194" s="115"/>
    </row>
    <row r="49195" spans="9:52" s="180" customFormat="1" x14ac:dyDescent="0.25">
      <c r="I49195" s="203"/>
      <c r="AZ49195" s="115"/>
    </row>
    <row r="49196" spans="9:52" s="180" customFormat="1" x14ac:dyDescent="0.25">
      <c r="I49196" s="203"/>
      <c r="AZ49196" s="115"/>
    </row>
    <row r="49197" spans="9:52" s="180" customFormat="1" x14ac:dyDescent="0.25">
      <c r="I49197" s="203"/>
      <c r="AZ49197" s="115"/>
    </row>
    <row r="49198" spans="9:52" s="180" customFormat="1" x14ac:dyDescent="0.25">
      <c r="I49198" s="203"/>
      <c r="AZ49198" s="115"/>
    </row>
    <row r="49199" spans="9:52" s="180" customFormat="1" x14ac:dyDescent="0.25">
      <c r="I49199" s="203"/>
      <c r="AZ49199" s="115"/>
    </row>
    <row r="49200" spans="9:52" s="180" customFormat="1" x14ac:dyDescent="0.25">
      <c r="I49200" s="203"/>
      <c r="AZ49200" s="115"/>
    </row>
    <row r="49201" spans="9:52" s="180" customFormat="1" x14ac:dyDescent="0.25">
      <c r="I49201" s="203"/>
      <c r="AZ49201" s="115"/>
    </row>
    <row r="49202" spans="9:52" s="180" customFormat="1" x14ac:dyDescent="0.25">
      <c r="I49202" s="203"/>
      <c r="AZ49202" s="115"/>
    </row>
    <row r="49203" spans="9:52" s="180" customFormat="1" x14ac:dyDescent="0.25">
      <c r="I49203" s="203"/>
      <c r="AZ49203" s="115"/>
    </row>
    <row r="49204" spans="9:52" s="180" customFormat="1" x14ac:dyDescent="0.25">
      <c r="I49204" s="203"/>
      <c r="AZ49204" s="115"/>
    </row>
    <row r="49205" spans="9:52" s="180" customFormat="1" x14ac:dyDescent="0.25">
      <c r="I49205" s="203"/>
      <c r="AZ49205" s="115"/>
    </row>
    <row r="49206" spans="9:52" s="180" customFormat="1" x14ac:dyDescent="0.25">
      <c r="I49206" s="203"/>
      <c r="AZ49206" s="115"/>
    </row>
    <row r="49207" spans="9:52" s="180" customFormat="1" x14ac:dyDescent="0.25">
      <c r="I49207" s="203"/>
      <c r="AZ49207" s="115"/>
    </row>
    <row r="49208" spans="9:52" s="180" customFormat="1" x14ac:dyDescent="0.25">
      <c r="I49208" s="203"/>
      <c r="AZ49208" s="115"/>
    </row>
    <row r="49209" spans="9:52" s="180" customFormat="1" x14ac:dyDescent="0.25">
      <c r="I49209" s="203"/>
      <c r="AZ49209" s="115"/>
    </row>
    <row r="49210" spans="9:52" s="180" customFormat="1" x14ac:dyDescent="0.25">
      <c r="I49210" s="203"/>
      <c r="AZ49210" s="115"/>
    </row>
    <row r="49211" spans="9:52" s="180" customFormat="1" x14ac:dyDescent="0.25">
      <c r="I49211" s="203"/>
      <c r="AZ49211" s="115"/>
    </row>
    <row r="49212" spans="9:52" s="180" customFormat="1" x14ac:dyDescent="0.25">
      <c r="I49212" s="203"/>
      <c r="AZ49212" s="115"/>
    </row>
    <row r="49213" spans="9:52" s="180" customFormat="1" x14ac:dyDescent="0.25">
      <c r="I49213" s="203"/>
      <c r="AZ49213" s="115"/>
    </row>
    <row r="49214" spans="9:52" s="180" customFormat="1" x14ac:dyDescent="0.25">
      <c r="I49214" s="203"/>
      <c r="AZ49214" s="115"/>
    </row>
    <row r="49215" spans="9:52" s="180" customFormat="1" x14ac:dyDescent="0.25">
      <c r="I49215" s="203"/>
      <c r="AZ49215" s="115"/>
    </row>
    <row r="49216" spans="9:52" s="180" customFormat="1" x14ac:dyDescent="0.25">
      <c r="I49216" s="203"/>
      <c r="AZ49216" s="115"/>
    </row>
    <row r="49217" spans="9:52" s="180" customFormat="1" x14ac:dyDescent="0.25">
      <c r="I49217" s="203"/>
      <c r="AZ49217" s="115"/>
    </row>
    <row r="49218" spans="9:52" s="180" customFormat="1" x14ac:dyDescent="0.25">
      <c r="I49218" s="203"/>
      <c r="AZ49218" s="115"/>
    </row>
    <row r="49219" spans="9:52" s="180" customFormat="1" x14ac:dyDescent="0.25">
      <c r="I49219" s="203"/>
      <c r="AZ49219" s="115"/>
    </row>
    <row r="49220" spans="9:52" s="180" customFormat="1" x14ac:dyDescent="0.25">
      <c r="I49220" s="203"/>
      <c r="AZ49220" s="115"/>
    </row>
    <row r="49221" spans="9:52" s="180" customFormat="1" x14ac:dyDescent="0.25">
      <c r="I49221" s="203"/>
      <c r="AZ49221" s="115"/>
    </row>
    <row r="49222" spans="9:52" s="180" customFormat="1" x14ac:dyDescent="0.25">
      <c r="I49222" s="203"/>
      <c r="AZ49222" s="115"/>
    </row>
    <row r="49223" spans="9:52" s="180" customFormat="1" x14ac:dyDescent="0.25">
      <c r="I49223" s="203"/>
      <c r="AZ49223" s="115"/>
    </row>
    <row r="49224" spans="9:52" s="180" customFormat="1" x14ac:dyDescent="0.25">
      <c r="I49224" s="203"/>
      <c r="AZ49224" s="115"/>
    </row>
    <row r="49225" spans="9:52" s="180" customFormat="1" x14ac:dyDescent="0.25">
      <c r="I49225" s="203"/>
      <c r="AZ49225" s="115"/>
    </row>
    <row r="49226" spans="9:52" s="180" customFormat="1" x14ac:dyDescent="0.25">
      <c r="I49226" s="203"/>
      <c r="AZ49226" s="115"/>
    </row>
    <row r="49227" spans="9:52" s="180" customFormat="1" x14ac:dyDescent="0.25">
      <c r="I49227" s="203"/>
      <c r="AZ49227" s="115"/>
    </row>
    <row r="49228" spans="9:52" s="180" customFormat="1" x14ac:dyDescent="0.25">
      <c r="I49228" s="203"/>
      <c r="AZ49228" s="115"/>
    </row>
    <row r="49229" spans="9:52" s="180" customFormat="1" x14ac:dyDescent="0.25">
      <c r="I49229" s="203"/>
      <c r="AZ49229" s="115"/>
    </row>
    <row r="49230" spans="9:52" s="180" customFormat="1" x14ac:dyDescent="0.25">
      <c r="I49230" s="203"/>
      <c r="AZ49230" s="115"/>
    </row>
    <row r="49231" spans="9:52" s="180" customFormat="1" x14ac:dyDescent="0.25">
      <c r="I49231" s="203"/>
      <c r="AZ49231" s="115"/>
    </row>
    <row r="49232" spans="9:52" s="180" customFormat="1" x14ac:dyDescent="0.25">
      <c r="I49232" s="203"/>
      <c r="AZ49232" s="115"/>
    </row>
    <row r="49233" spans="9:52" s="180" customFormat="1" x14ac:dyDescent="0.25">
      <c r="I49233" s="203"/>
      <c r="AZ49233" s="115"/>
    </row>
    <row r="49234" spans="9:52" s="180" customFormat="1" x14ac:dyDescent="0.25">
      <c r="I49234" s="203"/>
      <c r="AZ49234" s="115"/>
    </row>
    <row r="49235" spans="9:52" s="180" customFormat="1" x14ac:dyDescent="0.25">
      <c r="I49235" s="203"/>
      <c r="AZ49235" s="115"/>
    </row>
    <row r="49236" spans="9:52" s="180" customFormat="1" x14ac:dyDescent="0.25">
      <c r="I49236" s="203"/>
      <c r="AZ49236" s="115"/>
    </row>
    <row r="49237" spans="9:52" s="180" customFormat="1" x14ac:dyDescent="0.25">
      <c r="I49237" s="203"/>
      <c r="AZ49237" s="115"/>
    </row>
    <row r="49238" spans="9:52" s="180" customFormat="1" x14ac:dyDescent="0.25">
      <c r="I49238" s="203"/>
      <c r="AZ49238" s="115"/>
    </row>
    <row r="49239" spans="9:52" s="180" customFormat="1" x14ac:dyDescent="0.25">
      <c r="I49239" s="203"/>
      <c r="AZ49239" s="115"/>
    </row>
    <row r="49240" spans="9:52" s="180" customFormat="1" x14ac:dyDescent="0.25">
      <c r="I49240" s="203"/>
      <c r="AZ49240" s="115"/>
    </row>
    <row r="49241" spans="9:52" s="180" customFormat="1" x14ac:dyDescent="0.25">
      <c r="I49241" s="203"/>
      <c r="AZ49241" s="115"/>
    </row>
    <row r="49242" spans="9:52" s="180" customFormat="1" x14ac:dyDescent="0.25">
      <c r="I49242" s="203"/>
      <c r="AZ49242" s="115"/>
    </row>
    <row r="49243" spans="9:52" s="180" customFormat="1" x14ac:dyDescent="0.25">
      <c r="I49243" s="203"/>
      <c r="AZ49243" s="115"/>
    </row>
    <row r="49244" spans="9:52" s="180" customFormat="1" x14ac:dyDescent="0.25">
      <c r="I49244" s="203"/>
      <c r="AZ49244" s="115"/>
    </row>
    <row r="49245" spans="9:52" s="180" customFormat="1" x14ac:dyDescent="0.25">
      <c r="I49245" s="203"/>
      <c r="AZ49245" s="115"/>
    </row>
    <row r="49246" spans="9:52" s="180" customFormat="1" x14ac:dyDescent="0.25">
      <c r="I49246" s="203"/>
      <c r="AZ49246" s="115"/>
    </row>
    <row r="49247" spans="9:52" s="180" customFormat="1" x14ac:dyDescent="0.25">
      <c r="I49247" s="203"/>
      <c r="AZ49247" s="115"/>
    </row>
    <row r="49248" spans="9:52" s="180" customFormat="1" x14ac:dyDescent="0.25">
      <c r="I49248" s="203"/>
      <c r="AZ49248" s="115"/>
    </row>
    <row r="49249" spans="9:52" s="180" customFormat="1" x14ac:dyDescent="0.25">
      <c r="I49249" s="203"/>
      <c r="AZ49249" s="115"/>
    </row>
    <row r="49250" spans="9:52" s="180" customFormat="1" x14ac:dyDescent="0.25">
      <c r="I49250" s="203"/>
      <c r="AZ49250" s="115"/>
    </row>
    <row r="49251" spans="9:52" s="180" customFormat="1" x14ac:dyDescent="0.25">
      <c r="I49251" s="203"/>
      <c r="AZ49251" s="115"/>
    </row>
    <row r="49252" spans="9:52" s="180" customFormat="1" x14ac:dyDescent="0.25">
      <c r="I49252" s="203"/>
      <c r="AZ49252" s="115"/>
    </row>
    <row r="49253" spans="9:52" s="180" customFormat="1" x14ac:dyDescent="0.25">
      <c r="I49253" s="203"/>
      <c r="AZ49253" s="115"/>
    </row>
    <row r="49254" spans="9:52" s="180" customFormat="1" x14ac:dyDescent="0.25">
      <c r="I49254" s="203"/>
      <c r="AZ49254" s="115"/>
    </row>
    <row r="49255" spans="9:52" s="180" customFormat="1" x14ac:dyDescent="0.25">
      <c r="I49255" s="203"/>
      <c r="AZ49255" s="115"/>
    </row>
    <row r="49256" spans="9:52" s="180" customFormat="1" x14ac:dyDescent="0.25">
      <c r="I49256" s="203"/>
      <c r="AZ49256" s="115"/>
    </row>
    <row r="49257" spans="9:52" s="180" customFormat="1" x14ac:dyDescent="0.25">
      <c r="I49257" s="203"/>
      <c r="AZ49257" s="115"/>
    </row>
    <row r="49258" spans="9:52" s="180" customFormat="1" x14ac:dyDescent="0.25">
      <c r="I49258" s="203"/>
      <c r="AZ49258" s="115"/>
    </row>
    <row r="49259" spans="9:52" s="180" customFormat="1" x14ac:dyDescent="0.25">
      <c r="I49259" s="203"/>
      <c r="AZ49259" s="115"/>
    </row>
    <row r="49260" spans="9:52" s="180" customFormat="1" x14ac:dyDescent="0.25">
      <c r="I49260" s="203"/>
      <c r="AZ49260" s="115"/>
    </row>
    <row r="49261" spans="9:52" s="180" customFormat="1" x14ac:dyDescent="0.25">
      <c r="I49261" s="203"/>
      <c r="AZ49261" s="115"/>
    </row>
    <row r="49262" spans="9:52" s="180" customFormat="1" x14ac:dyDescent="0.25">
      <c r="I49262" s="203"/>
      <c r="AZ49262" s="115"/>
    </row>
    <row r="49263" spans="9:52" s="180" customFormat="1" x14ac:dyDescent="0.25">
      <c r="I49263" s="203"/>
      <c r="AZ49263" s="115"/>
    </row>
    <row r="49264" spans="9:52" s="180" customFormat="1" x14ac:dyDescent="0.25">
      <c r="I49264" s="203"/>
      <c r="AZ49264" s="115"/>
    </row>
    <row r="49265" spans="9:52" s="180" customFormat="1" x14ac:dyDescent="0.25">
      <c r="I49265" s="203"/>
      <c r="AZ49265" s="115"/>
    </row>
    <row r="49266" spans="9:52" s="180" customFormat="1" x14ac:dyDescent="0.25">
      <c r="I49266" s="203"/>
      <c r="AZ49266" s="115"/>
    </row>
    <row r="49267" spans="9:52" s="180" customFormat="1" x14ac:dyDescent="0.25">
      <c r="I49267" s="203"/>
      <c r="AZ49267" s="115"/>
    </row>
    <row r="49268" spans="9:52" s="180" customFormat="1" x14ac:dyDescent="0.25">
      <c r="I49268" s="203"/>
      <c r="AZ49268" s="115"/>
    </row>
    <row r="49269" spans="9:52" s="180" customFormat="1" x14ac:dyDescent="0.25">
      <c r="I49269" s="203"/>
      <c r="AZ49269" s="115"/>
    </row>
    <row r="49270" spans="9:52" s="180" customFormat="1" x14ac:dyDescent="0.25">
      <c r="I49270" s="203"/>
      <c r="AZ49270" s="115"/>
    </row>
    <row r="49271" spans="9:52" s="180" customFormat="1" x14ac:dyDescent="0.25">
      <c r="I49271" s="203"/>
      <c r="AZ49271" s="115"/>
    </row>
    <row r="49272" spans="9:52" s="180" customFormat="1" x14ac:dyDescent="0.25">
      <c r="I49272" s="203"/>
      <c r="AZ49272" s="115"/>
    </row>
    <row r="49273" spans="9:52" s="180" customFormat="1" x14ac:dyDescent="0.25">
      <c r="I49273" s="203"/>
      <c r="AZ49273" s="115"/>
    </row>
    <row r="49274" spans="9:52" s="180" customFormat="1" x14ac:dyDescent="0.25">
      <c r="I49274" s="203"/>
      <c r="AZ49274" s="115"/>
    </row>
    <row r="49275" spans="9:52" s="180" customFormat="1" x14ac:dyDescent="0.25">
      <c r="I49275" s="203"/>
      <c r="AZ49275" s="115"/>
    </row>
    <row r="49276" spans="9:52" s="180" customFormat="1" x14ac:dyDescent="0.25">
      <c r="I49276" s="203"/>
      <c r="AZ49276" s="115"/>
    </row>
    <row r="49277" spans="9:52" s="180" customFormat="1" x14ac:dyDescent="0.25">
      <c r="I49277" s="203"/>
      <c r="AZ49277" s="115"/>
    </row>
    <row r="49278" spans="9:52" s="180" customFormat="1" x14ac:dyDescent="0.25">
      <c r="I49278" s="203"/>
      <c r="AZ49278" s="115"/>
    </row>
    <row r="49279" spans="9:52" s="180" customFormat="1" x14ac:dyDescent="0.25">
      <c r="I49279" s="203"/>
      <c r="AZ49279" s="115"/>
    </row>
    <row r="49280" spans="9:52" s="180" customFormat="1" x14ac:dyDescent="0.25">
      <c r="I49280" s="203"/>
      <c r="AZ49280" s="115"/>
    </row>
    <row r="49281" spans="9:52" s="180" customFormat="1" x14ac:dyDescent="0.25">
      <c r="I49281" s="203"/>
      <c r="AZ49281" s="115"/>
    </row>
    <row r="49282" spans="9:52" s="180" customFormat="1" x14ac:dyDescent="0.25">
      <c r="I49282" s="203"/>
      <c r="AZ49282" s="115"/>
    </row>
    <row r="49283" spans="9:52" s="180" customFormat="1" x14ac:dyDescent="0.25">
      <c r="I49283" s="203"/>
      <c r="AZ49283" s="115"/>
    </row>
    <row r="49284" spans="9:52" s="180" customFormat="1" x14ac:dyDescent="0.25">
      <c r="I49284" s="203"/>
      <c r="AZ49284" s="115"/>
    </row>
    <row r="49285" spans="9:52" s="180" customFormat="1" x14ac:dyDescent="0.25">
      <c r="I49285" s="203"/>
      <c r="AZ49285" s="115"/>
    </row>
    <row r="49286" spans="9:52" s="180" customFormat="1" x14ac:dyDescent="0.25">
      <c r="I49286" s="203"/>
      <c r="AZ49286" s="115"/>
    </row>
    <row r="49287" spans="9:52" s="180" customFormat="1" x14ac:dyDescent="0.25">
      <c r="I49287" s="203"/>
      <c r="AZ49287" s="115"/>
    </row>
    <row r="49288" spans="9:52" s="180" customFormat="1" x14ac:dyDescent="0.25">
      <c r="I49288" s="203"/>
      <c r="AZ49288" s="115"/>
    </row>
    <row r="49289" spans="9:52" s="180" customFormat="1" x14ac:dyDescent="0.25">
      <c r="I49289" s="203"/>
      <c r="AZ49289" s="115"/>
    </row>
    <row r="49290" spans="9:52" s="180" customFormat="1" x14ac:dyDescent="0.25">
      <c r="I49290" s="203"/>
      <c r="AZ49290" s="115"/>
    </row>
    <row r="49291" spans="9:52" s="180" customFormat="1" x14ac:dyDescent="0.25">
      <c r="I49291" s="203"/>
      <c r="AZ49291" s="115"/>
    </row>
    <row r="49292" spans="9:52" s="180" customFormat="1" x14ac:dyDescent="0.25">
      <c r="I49292" s="203"/>
      <c r="AZ49292" s="115"/>
    </row>
    <row r="49293" spans="9:52" s="180" customFormat="1" x14ac:dyDescent="0.25">
      <c r="I49293" s="203"/>
      <c r="AZ49293" s="115"/>
    </row>
    <row r="49294" spans="9:52" s="180" customFormat="1" x14ac:dyDescent="0.25">
      <c r="I49294" s="203"/>
      <c r="AZ49294" s="115"/>
    </row>
    <row r="49295" spans="9:52" s="180" customFormat="1" x14ac:dyDescent="0.25">
      <c r="I49295" s="203"/>
      <c r="AZ49295" s="115"/>
    </row>
    <row r="49296" spans="9:52" s="180" customFormat="1" x14ac:dyDescent="0.25">
      <c r="I49296" s="203"/>
      <c r="AZ49296" s="115"/>
    </row>
    <row r="49297" spans="9:52" s="180" customFormat="1" x14ac:dyDescent="0.25">
      <c r="I49297" s="203"/>
      <c r="AZ49297" s="115"/>
    </row>
    <row r="49298" spans="9:52" s="180" customFormat="1" x14ac:dyDescent="0.25">
      <c r="I49298" s="203"/>
      <c r="AZ49298" s="115"/>
    </row>
    <row r="49299" spans="9:52" s="180" customFormat="1" x14ac:dyDescent="0.25">
      <c r="I49299" s="203"/>
      <c r="AZ49299" s="115"/>
    </row>
    <row r="49300" spans="9:52" s="180" customFormat="1" x14ac:dyDescent="0.25">
      <c r="I49300" s="203"/>
      <c r="AZ49300" s="115"/>
    </row>
    <row r="49301" spans="9:52" s="180" customFormat="1" x14ac:dyDescent="0.25">
      <c r="I49301" s="203"/>
      <c r="AZ49301" s="115"/>
    </row>
    <row r="49302" spans="9:52" s="180" customFormat="1" x14ac:dyDescent="0.25">
      <c r="I49302" s="203"/>
      <c r="AZ49302" s="115"/>
    </row>
    <row r="49303" spans="9:52" s="180" customFormat="1" x14ac:dyDescent="0.25">
      <c r="I49303" s="203"/>
      <c r="AZ49303" s="115"/>
    </row>
    <row r="49304" spans="9:52" s="180" customFormat="1" x14ac:dyDescent="0.25">
      <c r="I49304" s="203"/>
      <c r="AZ49304" s="115"/>
    </row>
    <row r="49305" spans="9:52" s="180" customFormat="1" x14ac:dyDescent="0.25">
      <c r="I49305" s="203"/>
      <c r="AZ49305" s="115"/>
    </row>
    <row r="49306" spans="9:52" s="180" customFormat="1" x14ac:dyDescent="0.25">
      <c r="I49306" s="203"/>
      <c r="AZ49306" s="115"/>
    </row>
    <row r="49307" spans="9:52" s="180" customFormat="1" x14ac:dyDescent="0.25">
      <c r="I49307" s="203"/>
      <c r="AZ49307" s="115"/>
    </row>
    <row r="49308" spans="9:52" s="180" customFormat="1" x14ac:dyDescent="0.25">
      <c r="I49308" s="203"/>
      <c r="AZ49308" s="115"/>
    </row>
    <row r="49309" spans="9:52" s="180" customFormat="1" x14ac:dyDescent="0.25">
      <c r="I49309" s="203"/>
      <c r="AZ49309" s="115"/>
    </row>
    <row r="49310" spans="9:52" s="180" customFormat="1" x14ac:dyDescent="0.25">
      <c r="I49310" s="203"/>
      <c r="AZ49310" s="115"/>
    </row>
    <row r="49311" spans="9:52" s="180" customFormat="1" x14ac:dyDescent="0.25">
      <c r="I49311" s="203"/>
      <c r="AZ49311" s="115"/>
    </row>
    <row r="49312" spans="9:52" s="180" customFormat="1" x14ac:dyDescent="0.25">
      <c r="I49312" s="203"/>
      <c r="AZ49312" s="115"/>
    </row>
    <row r="49313" spans="9:52" s="180" customFormat="1" x14ac:dyDescent="0.25">
      <c r="I49313" s="203"/>
      <c r="AZ49313" s="115"/>
    </row>
    <row r="49314" spans="9:52" s="180" customFormat="1" x14ac:dyDescent="0.25">
      <c r="I49314" s="203"/>
      <c r="AZ49314" s="115"/>
    </row>
    <row r="49315" spans="9:52" s="180" customFormat="1" x14ac:dyDescent="0.25">
      <c r="I49315" s="203"/>
      <c r="AZ49315" s="115"/>
    </row>
    <row r="49316" spans="9:52" s="180" customFormat="1" x14ac:dyDescent="0.25">
      <c r="I49316" s="203"/>
      <c r="AZ49316" s="115"/>
    </row>
    <row r="49317" spans="9:52" s="180" customFormat="1" x14ac:dyDescent="0.25">
      <c r="I49317" s="203"/>
      <c r="AZ49317" s="115"/>
    </row>
    <row r="49318" spans="9:52" s="180" customFormat="1" x14ac:dyDescent="0.25">
      <c r="I49318" s="203"/>
      <c r="AZ49318" s="115"/>
    </row>
    <row r="49319" spans="9:52" s="180" customFormat="1" x14ac:dyDescent="0.25">
      <c r="I49319" s="203"/>
      <c r="AZ49319" s="115"/>
    </row>
    <row r="49320" spans="9:52" s="180" customFormat="1" x14ac:dyDescent="0.25">
      <c r="I49320" s="203"/>
      <c r="AZ49320" s="115"/>
    </row>
    <row r="49321" spans="9:52" s="180" customFormat="1" x14ac:dyDescent="0.25">
      <c r="I49321" s="203"/>
      <c r="AZ49321" s="115"/>
    </row>
    <row r="49322" spans="9:52" s="180" customFormat="1" x14ac:dyDescent="0.25">
      <c r="I49322" s="203"/>
      <c r="AZ49322" s="115"/>
    </row>
    <row r="49323" spans="9:52" s="180" customFormat="1" x14ac:dyDescent="0.25">
      <c r="I49323" s="203"/>
      <c r="AZ49323" s="115"/>
    </row>
    <row r="49324" spans="9:52" s="180" customFormat="1" x14ac:dyDescent="0.25">
      <c r="I49324" s="203"/>
      <c r="AZ49324" s="115"/>
    </row>
    <row r="49325" spans="9:52" s="180" customFormat="1" x14ac:dyDescent="0.25">
      <c r="I49325" s="203"/>
      <c r="AZ49325" s="115"/>
    </row>
    <row r="49326" spans="9:52" s="180" customFormat="1" x14ac:dyDescent="0.25">
      <c r="I49326" s="203"/>
      <c r="AZ49326" s="115"/>
    </row>
    <row r="49327" spans="9:52" s="180" customFormat="1" x14ac:dyDescent="0.25">
      <c r="I49327" s="203"/>
      <c r="AZ49327" s="115"/>
    </row>
    <row r="49328" spans="9:52" s="180" customFormat="1" x14ac:dyDescent="0.25">
      <c r="I49328" s="203"/>
      <c r="AZ49328" s="115"/>
    </row>
    <row r="49329" spans="9:52" s="180" customFormat="1" x14ac:dyDescent="0.25">
      <c r="I49329" s="203"/>
      <c r="AZ49329" s="115"/>
    </row>
    <row r="49330" spans="9:52" s="180" customFormat="1" x14ac:dyDescent="0.25">
      <c r="I49330" s="203"/>
      <c r="AZ49330" s="115"/>
    </row>
    <row r="49331" spans="9:52" s="180" customFormat="1" x14ac:dyDescent="0.25">
      <c r="I49331" s="203"/>
      <c r="AZ49331" s="115"/>
    </row>
    <row r="49332" spans="9:52" s="180" customFormat="1" x14ac:dyDescent="0.25">
      <c r="I49332" s="203"/>
      <c r="AZ49332" s="115"/>
    </row>
    <row r="49333" spans="9:52" s="180" customFormat="1" x14ac:dyDescent="0.25">
      <c r="I49333" s="203"/>
      <c r="AZ49333" s="115"/>
    </row>
    <row r="49334" spans="9:52" s="180" customFormat="1" x14ac:dyDescent="0.25">
      <c r="I49334" s="203"/>
      <c r="AZ49334" s="115"/>
    </row>
    <row r="49335" spans="9:52" s="180" customFormat="1" x14ac:dyDescent="0.25">
      <c r="I49335" s="203"/>
      <c r="AZ49335" s="115"/>
    </row>
    <row r="49336" spans="9:52" s="180" customFormat="1" x14ac:dyDescent="0.25">
      <c r="I49336" s="203"/>
      <c r="AZ49336" s="115"/>
    </row>
    <row r="49337" spans="9:52" s="180" customFormat="1" x14ac:dyDescent="0.25">
      <c r="I49337" s="203"/>
      <c r="AZ49337" s="115"/>
    </row>
    <row r="49338" spans="9:52" s="180" customFormat="1" x14ac:dyDescent="0.25">
      <c r="I49338" s="203"/>
      <c r="AZ49338" s="115"/>
    </row>
    <row r="49339" spans="9:52" s="180" customFormat="1" x14ac:dyDescent="0.25">
      <c r="I49339" s="203"/>
      <c r="AZ49339" s="115"/>
    </row>
    <row r="49340" spans="9:52" s="180" customFormat="1" x14ac:dyDescent="0.25">
      <c r="I49340" s="203"/>
      <c r="AZ49340" s="115"/>
    </row>
    <row r="49341" spans="9:52" s="180" customFormat="1" x14ac:dyDescent="0.25">
      <c r="I49341" s="203"/>
      <c r="AZ49341" s="115"/>
    </row>
    <row r="49342" spans="9:52" s="180" customFormat="1" x14ac:dyDescent="0.25">
      <c r="I49342" s="203"/>
      <c r="AZ49342" s="115"/>
    </row>
    <row r="49343" spans="9:52" s="180" customFormat="1" x14ac:dyDescent="0.25">
      <c r="I49343" s="203"/>
      <c r="AZ49343" s="115"/>
    </row>
    <row r="49344" spans="9:52" s="180" customFormat="1" x14ac:dyDescent="0.25">
      <c r="I49344" s="203"/>
      <c r="AZ49344" s="115"/>
    </row>
    <row r="49345" spans="9:52" s="180" customFormat="1" x14ac:dyDescent="0.25">
      <c r="I49345" s="203"/>
      <c r="AZ49345" s="115"/>
    </row>
    <row r="49346" spans="9:52" s="180" customFormat="1" x14ac:dyDescent="0.25">
      <c r="I49346" s="203"/>
      <c r="AZ49346" s="115"/>
    </row>
    <row r="49347" spans="9:52" s="180" customFormat="1" x14ac:dyDescent="0.25">
      <c r="I49347" s="203"/>
      <c r="AZ49347" s="115"/>
    </row>
    <row r="49348" spans="9:52" s="180" customFormat="1" x14ac:dyDescent="0.25">
      <c r="I49348" s="203"/>
      <c r="AZ49348" s="115"/>
    </row>
    <row r="49349" spans="9:52" s="180" customFormat="1" x14ac:dyDescent="0.25">
      <c r="I49349" s="203"/>
      <c r="AZ49349" s="115"/>
    </row>
    <row r="49350" spans="9:52" s="180" customFormat="1" x14ac:dyDescent="0.25">
      <c r="I49350" s="203"/>
      <c r="AZ49350" s="115"/>
    </row>
    <row r="49351" spans="9:52" s="180" customFormat="1" x14ac:dyDescent="0.25">
      <c r="I49351" s="203"/>
      <c r="AZ49351" s="115"/>
    </row>
    <row r="49352" spans="9:52" s="180" customFormat="1" x14ac:dyDescent="0.25">
      <c r="I49352" s="203"/>
      <c r="AZ49352" s="115"/>
    </row>
    <row r="49353" spans="9:52" s="180" customFormat="1" x14ac:dyDescent="0.25">
      <c r="I49353" s="203"/>
      <c r="AZ49353" s="115"/>
    </row>
    <row r="49354" spans="9:52" s="180" customFormat="1" x14ac:dyDescent="0.25">
      <c r="I49354" s="203"/>
      <c r="AZ49354" s="115"/>
    </row>
    <row r="49355" spans="9:52" s="180" customFormat="1" x14ac:dyDescent="0.25">
      <c r="I49355" s="203"/>
      <c r="AZ49355" s="115"/>
    </row>
    <row r="49356" spans="9:52" s="180" customFormat="1" x14ac:dyDescent="0.25">
      <c r="I49356" s="203"/>
      <c r="AZ49356" s="115"/>
    </row>
    <row r="49357" spans="9:52" s="180" customFormat="1" x14ac:dyDescent="0.25">
      <c r="I49357" s="203"/>
      <c r="AZ49357" s="115"/>
    </row>
    <row r="49358" spans="9:52" s="180" customFormat="1" x14ac:dyDescent="0.25">
      <c r="I49358" s="203"/>
      <c r="AZ49358" s="115"/>
    </row>
    <row r="49359" spans="9:52" s="180" customFormat="1" x14ac:dyDescent="0.25">
      <c r="I49359" s="203"/>
      <c r="AZ49359" s="115"/>
    </row>
    <row r="49360" spans="9:52" s="180" customFormat="1" x14ac:dyDescent="0.25">
      <c r="I49360" s="203"/>
      <c r="AZ49360" s="115"/>
    </row>
    <row r="49361" spans="9:52" s="180" customFormat="1" x14ac:dyDescent="0.25">
      <c r="I49361" s="203"/>
      <c r="AZ49361" s="115"/>
    </row>
    <row r="49362" spans="9:52" s="180" customFormat="1" x14ac:dyDescent="0.25">
      <c r="I49362" s="203"/>
      <c r="AZ49362" s="115"/>
    </row>
    <row r="49363" spans="9:52" s="180" customFormat="1" x14ac:dyDescent="0.25">
      <c r="I49363" s="203"/>
      <c r="AZ49363" s="115"/>
    </row>
    <row r="49364" spans="9:52" s="180" customFormat="1" x14ac:dyDescent="0.25">
      <c r="I49364" s="203"/>
      <c r="AZ49364" s="115"/>
    </row>
    <row r="49365" spans="9:52" s="180" customFormat="1" x14ac:dyDescent="0.25">
      <c r="I49365" s="203"/>
      <c r="AZ49365" s="115"/>
    </row>
    <row r="49366" spans="9:52" s="180" customFormat="1" x14ac:dyDescent="0.25">
      <c r="I49366" s="203"/>
      <c r="AZ49366" s="115"/>
    </row>
    <row r="49367" spans="9:52" s="180" customFormat="1" x14ac:dyDescent="0.25">
      <c r="I49367" s="203"/>
      <c r="AZ49367" s="115"/>
    </row>
    <row r="49368" spans="9:52" s="180" customFormat="1" x14ac:dyDescent="0.25">
      <c r="I49368" s="203"/>
      <c r="AZ49368" s="115"/>
    </row>
    <row r="49369" spans="9:52" s="180" customFormat="1" x14ac:dyDescent="0.25">
      <c r="I49369" s="203"/>
      <c r="AZ49369" s="115"/>
    </row>
    <row r="49370" spans="9:52" s="180" customFormat="1" x14ac:dyDescent="0.25">
      <c r="I49370" s="203"/>
      <c r="AZ49370" s="115"/>
    </row>
    <row r="49371" spans="9:52" s="180" customFormat="1" x14ac:dyDescent="0.25">
      <c r="I49371" s="203"/>
      <c r="AZ49371" s="115"/>
    </row>
    <row r="49372" spans="9:52" s="180" customFormat="1" x14ac:dyDescent="0.25">
      <c r="I49372" s="203"/>
      <c r="AZ49372" s="115"/>
    </row>
    <row r="49373" spans="9:52" s="180" customFormat="1" x14ac:dyDescent="0.25">
      <c r="I49373" s="203"/>
      <c r="AZ49373" s="115"/>
    </row>
    <row r="49374" spans="9:52" s="180" customFormat="1" x14ac:dyDescent="0.25">
      <c r="I49374" s="203"/>
      <c r="AZ49374" s="115"/>
    </row>
    <row r="49375" spans="9:52" s="180" customFormat="1" x14ac:dyDescent="0.25">
      <c r="I49375" s="203"/>
      <c r="AZ49375" s="115"/>
    </row>
    <row r="49376" spans="9:52" s="180" customFormat="1" x14ac:dyDescent="0.25">
      <c r="I49376" s="203"/>
      <c r="AZ49376" s="115"/>
    </row>
    <row r="49377" spans="9:52" s="180" customFormat="1" x14ac:dyDescent="0.25">
      <c r="I49377" s="203"/>
      <c r="AZ49377" s="115"/>
    </row>
    <row r="49378" spans="9:52" s="180" customFormat="1" x14ac:dyDescent="0.25">
      <c r="I49378" s="203"/>
      <c r="AZ49378" s="115"/>
    </row>
    <row r="49379" spans="9:52" s="180" customFormat="1" x14ac:dyDescent="0.25">
      <c r="I49379" s="203"/>
      <c r="AZ49379" s="115"/>
    </row>
    <row r="49380" spans="9:52" s="180" customFormat="1" x14ac:dyDescent="0.25">
      <c r="I49380" s="203"/>
      <c r="AZ49380" s="115"/>
    </row>
    <row r="49381" spans="9:52" s="180" customFormat="1" x14ac:dyDescent="0.25">
      <c r="I49381" s="203"/>
      <c r="AZ49381" s="115"/>
    </row>
    <row r="49382" spans="9:52" s="180" customFormat="1" x14ac:dyDescent="0.25">
      <c r="I49382" s="203"/>
      <c r="AZ49382" s="115"/>
    </row>
    <row r="49383" spans="9:52" s="180" customFormat="1" x14ac:dyDescent="0.25">
      <c r="I49383" s="203"/>
      <c r="AZ49383" s="115"/>
    </row>
    <row r="49384" spans="9:52" s="180" customFormat="1" x14ac:dyDescent="0.25">
      <c r="I49384" s="203"/>
      <c r="AZ49384" s="115"/>
    </row>
    <row r="49385" spans="9:52" s="180" customFormat="1" x14ac:dyDescent="0.25">
      <c r="I49385" s="203"/>
      <c r="AZ49385" s="115"/>
    </row>
    <row r="49386" spans="9:52" s="180" customFormat="1" x14ac:dyDescent="0.25">
      <c r="I49386" s="203"/>
      <c r="AZ49386" s="115"/>
    </row>
    <row r="49387" spans="9:52" s="180" customFormat="1" x14ac:dyDescent="0.25">
      <c r="I49387" s="203"/>
      <c r="AZ49387" s="115"/>
    </row>
    <row r="49388" spans="9:52" s="180" customFormat="1" x14ac:dyDescent="0.25">
      <c r="I49388" s="203"/>
      <c r="AZ49388" s="115"/>
    </row>
    <row r="49389" spans="9:52" s="180" customFormat="1" x14ac:dyDescent="0.25">
      <c r="I49389" s="203"/>
      <c r="AZ49389" s="115"/>
    </row>
    <row r="49390" spans="9:52" s="180" customFormat="1" x14ac:dyDescent="0.25">
      <c r="I49390" s="203"/>
      <c r="AZ49390" s="115"/>
    </row>
    <row r="49391" spans="9:52" s="180" customFormat="1" x14ac:dyDescent="0.25">
      <c r="I49391" s="203"/>
      <c r="AZ49391" s="115"/>
    </row>
    <row r="49392" spans="9:52" s="180" customFormat="1" x14ac:dyDescent="0.25">
      <c r="I49392" s="203"/>
      <c r="AZ49392" s="115"/>
    </row>
    <row r="49393" spans="9:52" s="180" customFormat="1" x14ac:dyDescent="0.25">
      <c r="I49393" s="203"/>
      <c r="AZ49393" s="115"/>
    </row>
    <row r="49394" spans="9:52" s="180" customFormat="1" x14ac:dyDescent="0.25">
      <c r="I49394" s="203"/>
      <c r="AZ49394" s="115"/>
    </row>
    <row r="49395" spans="9:52" s="180" customFormat="1" x14ac:dyDescent="0.25">
      <c r="I49395" s="203"/>
      <c r="AZ49395" s="115"/>
    </row>
    <row r="49396" spans="9:52" s="180" customFormat="1" x14ac:dyDescent="0.25">
      <c r="I49396" s="203"/>
      <c r="AZ49396" s="115"/>
    </row>
    <row r="49397" spans="9:52" s="180" customFormat="1" x14ac:dyDescent="0.25">
      <c r="I49397" s="203"/>
      <c r="AZ49397" s="115"/>
    </row>
    <row r="49398" spans="9:52" s="180" customFormat="1" x14ac:dyDescent="0.25">
      <c r="I49398" s="203"/>
      <c r="AZ49398" s="115"/>
    </row>
    <row r="49399" spans="9:52" s="180" customFormat="1" x14ac:dyDescent="0.25">
      <c r="I49399" s="203"/>
      <c r="AZ49399" s="115"/>
    </row>
    <row r="49400" spans="9:52" s="180" customFormat="1" x14ac:dyDescent="0.25">
      <c r="I49400" s="203"/>
      <c r="AZ49400" s="115"/>
    </row>
    <row r="49401" spans="9:52" s="180" customFormat="1" x14ac:dyDescent="0.25">
      <c r="I49401" s="203"/>
      <c r="AZ49401" s="115"/>
    </row>
    <row r="49402" spans="9:52" s="180" customFormat="1" x14ac:dyDescent="0.25">
      <c r="I49402" s="203"/>
      <c r="AZ49402" s="115"/>
    </row>
    <row r="49403" spans="9:52" s="180" customFormat="1" x14ac:dyDescent="0.25">
      <c r="I49403" s="203"/>
      <c r="AZ49403" s="115"/>
    </row>
    <row r="49404" spans="9:52" s="180" customFormat="1" x14ac:dyDescent="0.25">
      <c r="I49404" s="203"/>
      <c r="AZ49404" s="115"/>
    </row>
    <row r="49405" spans="9:52" s="180" customFormat="1" x14ac:dyDescent="0.25">
      <c r="I49405" s="203"/>
      <c r="AZ49405" s="115"/>
    </row>
    <row r="49406" spans="9:52" s="180" customFormat="1" x14ac:dyDescent="0.25">
      <c r="I49406" s="203"/>
      <c r="AZ49406" s="115"/>
    </row>
    <row r="49407" spans="9:52" s="180" customFormat="1" x14ac:dyDescent="0.25">
      <c r="I49407" s="203"/>
      <c r="AZ49407" s="115"/>
    </row>
    <row r="49408" spans="9:52" s="180" customFormat="1" x14ac:dyDescent="0.25">
      <c r="I49408" s="203"/>
      <c r="AZ49408" s="115"/>
    </row>
    <row r="49409" spans="9:52" s="180" customFormat="1" x14ac:dyDescent="0.25">
      <c r="I49409" s="203"/>
      <c r="AZ49409" s="115"/>
    </row>
    <row r="49410" spans="9:52" s="180" customFormat="1" x14ac:dyDescent="0.25">
      <c r="I49410" s="203"/>
      <c r="AZ49410" s="115"/>
    </row>
    <row r="49411" spans="9:52" s="180" customFormat="1" x14ac:dyDescent="0.25">
      <c r="I49411" s="203"/>
      <c r="AZ49411" s="115"/>
    </row>
    <row r="49412" spans="9:52" s="180" customFormat="1" x14ac:dyDescent="0.25">
      <c r="I49412" s="203"/>
      <c r="AZ49412" s="115"/>
    </row>
    <row r="49413" spans="9:52" s="180" customFormat="1" x14ac:dyDescent="0.25">
      <c r="I49413" s="203"/>
      <c r="AZ49413" s="115"/>
    </row>
    <row r="49414" spans="9:52" s="180" customFormat="1" x14ac:dyDescent="0.25">
      <c r="I49414" s="203"/>
      <c r="AZ49414" s="115"/>
    </row>
    <row r="49415" spans="9:52" s="180" customFormat="1" x14ac:dyDescent="0.25">
      <c r="I49415" s="203"/>
      <c r="AZ49415" s="115"/>
    </row>
    <row r="49416" spans="9:52" s="180" customFormat="1" x14ac:dyDescent="0.25">
      <c r="I49416" s="203"/>
      <c r="AZ49416" s="115"/>
    </row>
    <row r="49417" spans="9:52" s="180" customFormat="1" x14ac:dyDescent="0.25">
      <c r="I49417" s="203"/>
      <c r="AZ49417" s="115"/>
    </row>
    <row r="49418" spans="9:52" s="180" customFormat="1" x14ac:dyDescent="0.25">
      <c r="I49418" s="203"/>
      <c r="AZ49418" s="115"/>
    </row>
    <row r="49419" spans="9:52" s="180" customFormat="1" x14ac:dyDescent="0.25">
      <c r="I49419" s="203"/>
      <c r="AZ49419" s="115"/>
    </row>
    <row r="49420" spans="9:52" s="180" customFormat="1" x14ac:dyDescent="0.25">
      <c r="I49420" s="203"/>
      <c r="AZ49420" s="115"/>
    </row>
    <row r="49421" spans="9:52" s="180" customFormat="1" x14ac:dyDescent="0.25">
      <c r="I49421" s="203"/>
      <c r="AZ49421" s="115"/>
    </row>
    <row r="49422" spans="9:52" s="180" customFormat="1" x14ac:dyDescent="0.25">
      <c r="I49422" s="203"/>
      <c r="AZ49422" s="115"/>
    </row>
    <row r="49423" spans="9:52" s="180" customFormat="1" x14ac:dyDescent="0.25">
      <c r="I49423" s="203"/>
      <c r="AZ49423" s="115"/>
    </row>
    <row r="49424" spans="9:52" s="180" customFormat="1" x14ac:dyDescent="0.25">
      <c r="I49424" s="203"/>
      <c r="AZ49424" s="115"/>
    </row>
    <row r="49425" spans="9:52" s="180" customFormat="1" x14ac:dyDescent="0.25">
      <c r="I49425" s="203"/>
      <c r="AZ49425" s="115"/>
    </row>
    <row r="49426" spans="9:52" s="180" customFormat="1" x14ac:dyDescent="0.25">
      <c r="I49426" s="203"/>
      <c r="AZ49426" s="115"/>
    </row>
    <row r="49427" spans="9:52" s="180" customFormat="1" x14ac:dyDescent="0.25">
      <c r="I49427" s="203"/>
      <c r="AZ49427" s="115"/>
    </row>
    <row r="49428" spans="9:52" s="180" customFormat="1" x14ac:dyDescent="0.25">
      <c r="I49428" s="203"/>
      <c r="AZ49428" s="115"/>
    </row>
    <row r="49429" spans="9:52" s="180" customFormat="1" x14ac:dyDescent="0.25">
      <c r="I49429" s="203"/>
      <c r="AZ49429" s="115"/>
    </row>
    <row r="49430" spans="9:52" s="180" customFormat="1" x14ac:dyDescent="0.25">
      <c r="I49430" s="203"/>
      <c r="AZ49430" s="115"/>
    </row>
    <row r="49431" spans="9:52" s="180" customFormat="1" x14ac:dyDescent="0.25">
      <c r="I49431" s="203"/>
      <c r="AZ49431" s="115"/>
    </row>
    <row r="49432" spans="9:52" s="180" customFormat="1" x14ac:dyDescent="0.25">
      <c r="I49432" s="203"/>
      <c r="AZ49432" s="115"/>
    </row>
    <row r="49433" spans="9:52" s="180" customFormat="1" x14ac:dyDescent="0.25">
      <c r="I49433" s="203"/>
      <c r="AZ49433" s="115"/>
    </row>
    <row r="49434" spans="9:52" s="180" customFormat="1" x14ac:dyDescent="0.25">
      <c r="I49434" s="203"/>
      <c r="AZ49434" s="115"/>
    </row>
    <row r="49435" spans="9:52" s="180" customFormat="1" x14ac:dyDescent="0.25">
      <c r="I49435" s="203"/>
      <c r="AZ49435" s="115"/>
    </row>
    <row r="49436" spans="9:52" s="180" customFormat="1" x14ac:dyDescent="0.25">
      <c r="I49436" s="203"/>
      <c r="AZ49436" s="115"/>
    </row>
    <row r="49437" spans="9:52" s="180" customFormat="1" x14ac:dyDescent="0.25">
      <c r="I49437" s="203"/>
      <c r="AZ49437" s="115"/>
    </row>
    <row r="49438" spans="9:52" s="180" customFormat="1" x14ac:dyDescent="0.25">
      <c r="I49438" s="203"/>
      <c r="AZ49438" s="115"/>
    </row>
    <row r="49439" spans="9:52" s="180" customFormat="1" x14ac:dyDescent="0.25">
      <c r="I49439" s="203"/>
      <c r="AZ49439" s="115"/>
    </row>
    <row r="49440" spans="9:52" s="180" customFormat="1" x14ac:dyDescent="0.25">
      <c r="I49440" s="203"/>
      <c r="AZ49440" s="115"/>
    </row>
    <row r="49441" spans="9:52" s="180" customFormat="1" x14ac:dyDescent="0.25">
      <c r="I49441" s="203"/>
      <c r="AZ49441" s="115"/>
    </row>
    <row r="49442" spans="9:52" s="180" customFormat="1" x14ac:dyDescent="0.25">
      <c r="I49442" s="203"/>
      <c r="AZ49442" s="115"/>
    </row>
    <row r="49443" spans="9:52" s="180" customFormat="1" x14ac:dyDescent="0.25">
      <c r="I49443" s="203"/>
      <c r="AZ49443" s="115"/>
    </row>
    <row r="49444" spans="9:52" s="180" customFormat="1" x14ac:dyDescent="0.25">
      <c r="I49444" s="203"/>
      <c r="AZ49444" s="115"/>
    </row>
    <row r="49445" spans="9:52" s="180" customFormat="1" x14ac:dyDescent="0.25">
      <c r="I49445" s="203"/>
      <c r="AZ49445" s="115"/>
    </row>
    <row r="49446" spans="9:52" s="180" customFormat="1" x14ac:dyDescent="0.25">
      <c r="I49446" s="203"/>
      <c r="AZ49446" s="115"/>
    </row>
    <row r="49447" spans="9:52" s="180" customFormat="1" x14ac:dyDescent="0.25">
      <c r="I49447" s="203"/>
      <c r="AZ49447" s="115"/>
    </row>
    <row r="49448" spans="9:52" s="180" customFormat="1" x14ac:dyDescent="0.25">
      <c r="I49448" s="203"/>
      <c r="AZ49448" s="115"/>
    </row>
    <row r="49449" spans="9:52" s="180" customFormat="1" x14ac:dyDescent="0.25">
      <c r="I49449" s="203"/>
      <c r="AZ49449" s="115"/>
    </row>
    <row r="49450" spans="9:52" s="180" customFormat="1" x14ac:dyDescent="0.25">
      <c r="I49450" s="203"/>
      <c r="AZ49450" s="115"/>
    </row>
    <row r="49451" spans="9:52" s="180" customFormat="1" x14ac:dyDescent="0.25">
      <c r="I49451" s="203"/>
      <c r="AZ49451" s="115"/>
    </row>
    <row r="49452" spans="9:52" s="180" customFormat="1" x14ac:dyDescent="0.25">
      <c r="I49452" s="203"/>
      <c r="AZ49452" s="115"/>
    </row>
    <row r="49453" spans="9:52" s="180" customFormat="1" x14ac:dyDescent="0.25">
      <c r="I49453" s="203"/>
      <c r="AZ49453" s="115"/>
    </row>
    <row r="49454" spans="9:52" s="180" customFormat="1" x14ac:dyDescent="0.25">
      <c r="I49454" s="203"/>
      <c r="AZ49454" s="115"/>
    </row>
    <row r="49455" spans="9:52" s="180" customFormat="1" x14ac:dyDescent="0.25">
      <c r="I49455" s="203"/>
      <c r="AZ49455" s="115"/>
    </row>
    <row r="49456" spans="9:52" s="180" customFormat="1" x14ac:dyDescent="0.25">
      <c r="I49456" s="203"/>
      <c r="AZ49456" s="115"/>
    </row>
    <row r="49457" spans="9:52" s="180" customFormat="1" x14ac:dyDescent="0.25">
      <c r="I49457" s="203"/>
      <c r="AZ49457" s="115"/>
    </row>
    <row r="49458" spans="9:52" s="180" customFormat="1" x14ac:dyDescent="0.25">
      <c r="I49458" s="203"/>
      <c r="AZ49458" s="115"/>
    </row>
    <row r="49459" spans="9:52" s="180" customFormat="1" x14ac:dyDescent="0.25">
      <c r="I49459" s="203"/>
      <c r="AZ49459" s="115"/>
    </row>
    <row r="49460" spans="9:52" s="180" customFormat="1" x14ac:dyDescent="0.25">
      <c r="I49460" s="203"/>
      <c r="AZ49460" s="115"/>
    </row>
    <row r="49461" spans="9:52" s="180" customFormat="1" x14ac:dyDescent="0.25">
      <c r="I49461" s="203"/>
      <c r="AZ49461" s="115"/>
    </row>
    <row r="49462" spans="9:52" s="180" customFormat="1" x14ac:dyDescent="0.25">
      <c r="I49462" s="203"/>
      <c r="AZ49462" s="115"/>
    </row>
    <row r="49463" spans="9:52" s="180" customFormat="1" x14ac:dyDescent="0.25">
      <c r="I49463" s="203"/>
      <c r="AZ49463" s="115"/>
    </row>
    <row r="49464" spans="9:52" s="180" customFormat="1" x14ac:dyDescent="0.25">
      <c r="I49464" s="203"/>
      <c r="AZ49464" s="115"/>
    </row>
    <row r="49465" spans="9:52" s="180" customFormat="1" x14ac:dyDescent="0.25">
      <c r="I49465" s="203"/>
      <c r="AZ49465" s="115"/>
    </row>
    <row r="49466" spans="9:52" s="180" customFormat="1" x14ac:dyDescent="0.25">
      <c r="I49466" s="203"/>
      <c r="AZ49466" s="115"/>
    </row>
    <row r="49467" spans="9:52" s="180" customFormat="1" x14ac:dyDescent="0.25">
      <c r="I49467" s="203"/>
      <c r="AZ49467" s="115"/>
    </row>
    <row r="49468" spans="9:52" s="180" customFormat="1" x14ac:dyDescent="0.25">
      <c r="I49468" s="203"/>
      <c r="AZ49468" s="115"/>
    </row>
    <row r="49469" spans="9:52" s="180" customFormat="1" x14ac:dyDescent="0.25">
      <c r="I49469" s="203"/>
      <c r="AZ49469" s="115"/>
    </row>
    <row r="49470" spans="9:52" s="180" customFormat="1" x14ac:dyDescent="0.25">
      <c r="I49470" s="203"/>
      <c r="AZ49470" s="115"/>
    </row>
    <row r="49471" spans="9:52" s="180" customFormat="1" x14ac:dyDescent="0.25">
      <c r="I49471" s="203"/>
      <c r="AZ49471" s="115"/>
    </row>
    <row r="49472" spans="9:52" s="180" customFormat="1" x14ac:dyDescent="0.25">
      <c r="I49472" s="203"/>
      <c r="AZ49472" s="115"/>
    </row>
    <row r="49473" spans="9:52" s="180" customFormat="1" x14ac:dyDescent="0.25">
      <c r="I49473" s="203"/>
      <c r="AZ49473" s="115"/>
    </row>
    <row r="49474" spans="9:52" s="180" customFormat="1" x14ac:dyDescent="0.25">
      <c r="I49474" s="203"/>
      <c r="AZ49474" s="115"/>
    </row>
    <row r="49475" spans="9:52" s="180" customFormat="1" x14ac:dyDescent="0.25">
      <c r="I49475" s="203"/>
      <c r="AZ49475" s="115"/>
    </row>
    <row r="49476" spans="9:52" s="180" customFormat="1" x14ac:dyDescent="0.25">
      <c r="I49476" s="203"/>
      <c r="AZ49476" s="115"/>
    </row>
    <row r="49477" spans="9:52" s="180" customFormat="1" x14ac:dyDescent="0.25">
      <c r="I49477" s="203"/>
      <c r="AZ49477" s="115"/>
    </row>
    <row r="49478" spans="9:52" s="180" customFormat="1" x14ac:dyDescent="0.25">
      <c r="I49478" s="203"/>
      <c r="AZ49478" s="115"/>
    </row>
    <row r="49479" spans="9:52" s="180" customFormat="1" x14ac:dyDescent="0.25">
      <c r="I49479" s="203"/>
      <c r="AZ49479" s="115"/>
    </row>
    <row r="49480" spans="9:52" s="180" customFormat="1" x14ac:dyDescent="0.25">
      <c r="I49480" s="203"/>
      <c r="AZ49480" s="115"/>
    </row>
    <row r="49481" spans="9:52" s="180" customFormat="1" x14ac:dyDescent="0.25">
      <c r="I49481" s="203"/>
      <c r="AZ49481" s="115"/>
    </row>
    <row r="49482" spans="9:52" s="180" customFormat="1" x14ac:dyDescent="0.25">
      <c r="I49482" s="203"/>
      <c r="AZ49482" s="115"/>
    </row>
    <row r="49483" spans="9:52" s="180" customFormat="1" x14ac:dyDescent="0.25">
      <c r="I49483" s="203"/>
      <c r="AZ49483" s="115"/>
    </row>
    <row r="49484" spans="9:52" s="180" customFormat="1" x14ac:dyDescent="0.25">
      <c r="I49484" s="203"/>
      <c r="AZ49484" s="115"/>
    </row>
    <row r="49485" spans="9:52" s="180" customFormat="1" x14ac:dyDescent="0.25">
      <c r="I49485" s="203"/>
      <c r="AZ49485" s="115"/>
    </row>
    <row r="49486" spans="9:52" s="180" customFormat="1" x14ac:dyDescent="0.25">
      <c r="I49486" s="203"/>
      <c r="AZ49486" s="115"/>
    </row>
    <row r="49487" spans="9:52" s="180" customFormat="1" x14ac:dyDescent="0.25">
      <c r="I49487" s="203"/>
      <c r="AZ49487" s="115"/>
    </row>
    <row r="49488" spans="9:52" s="180" customFormat="1" x14ac:dyDescent="0.25">
      <c r="I49488" s="203"/>
      <c r="AZ49488" s="115"/>
    </row>
    <row r="49489" spans="9:52" s="180" customFormat="1" x14ac:dyDescent="0.25">
      <c r="I49489" s="203"/>
      <c r="AZ49489" s="115"/>
    </row>
    <row r="49490" spans="9:52" s="180" customFormat="1" x14ac:dyDescent="0.25">
      <c r="I49490" s="203"/>
      <c r="AZ49490" s="115"/>
    </row>
    <row r="49491" spans="9:52" s="180" customFormat="1" x14ac:dyDescent="0.25">
      <c r="I49491" s="203"/>
      <c r="AZ49491" s="115"/>
    </row>
    <row r="49492" spans="9:52" s="180" customFormat="1" x14ac:dyDescent="0.25">
      <c r="I49492" s="203"/>
      <c r="AZ49492" s="115"/>
    </row>
    <row r="49493" spans="9:52" s="180" customFormat="1" x14ac:dyDescent="0.25">
      <c r="I49493" s="203"/>
      <c r="AZ49493" s="115"/>
    </row>
    <row r="49494" spans="9:52" s="180" customFormat="1" x14ac:dyDescent="0.25">
      <c r="I49494" s="203"/>
      <c r="AZ49494" s="115"/>
    </row>
    <row r="49495" spans="9:52" s="180" customFormat="1" x14ac:dyDescent="0.25">
      <c r="I49495" s="203"/>
      <c r="AZ49495" s="115"/>
    </row>
    <row r="49496" spans="9:52" s="180" customFormat="1" x14ac:dyDescent="0.25">
      <c r="I49496" s="203"/>
      <c r="AZ49496" s="115"/>
    </row>
    <row r="49497" spans="9:52" s="180" customFormat="1" x14ac:dyDescent="0.25">
      <c r="I49497" s="203"/>
      <c r="AZ49497" s="115"/>
    </row>
    <row r="49498" spans="9:52" s="180" customFormat="1" x14ac:dyDescent="0.25">
      <c r="I49498" s="203"/>
      <c r="AZ49498" s="115"/>
    </row>
    <row r="49499" spans="9:52" s="180" customFormat="1" x14ac:dyDescent="0.25">
      <c r="I49499" s="203"/>
      <c r="AZ49499" s="115"/>
    </row>
    <row r="49500" spans="9:52" s="180" customFormat="1" x14ac:dyDescent="0.25">
      <c r="I49500" s="203"/>
      <c r="AZ49500" s="115"/>
    </row>
    <row r="49501" spans="9:52" s="180" customFormat="1" x14ac:dyDescent="0.25">
      <c r="I49501" s="203"/>
      <c r="AZ49501" s="115"/>
    </row>
    <row r="49502" spans="9:52" s="180" customFormat="1" x14ac:dyDescent="0.25">
      <c r="I49502" s="203"/>
      <c r="AZ49502" s="115"/>
    </row>
    <row r="49503" spans="9:52" s="180" customFormat="1" x14ac:dyDescent="0.25">
      <c r="I49503" s="203"/>
      <c r="AZ49503" s="115"/>
    </row>
    <row r="49504" spans="9:52" s="180" customFormat="1" x14ac:dyDescent="0.25">
      <c r="I49504" s="203"/>
      <c r="AZ49504" s="115"/>
    </row>
    <row r="49505" spans="9:52" s="180" customFormat="1" x14ac:dyDescent="0.25">
      <c r="I49505" s="203"/>
      <c r="AZ49505" s="115"/>
    </row>
    <row r="49506" spans="9:52" s="180" customFormat="1" x14ac:dyDescent="0.25">
      <c r="I49506" s="203"/>
      <c r="AZ49506" s="115"/>
    </row>
    <row r="49507" spans="9:52" s="180" customFormat="1" x14ac:dyDescent="0.25">
      <c r="I49507" s="203"/>
      <c r="AZ49507" s="115"/>
    </row>
    <row r="49508" spans="9:52" s="180" customFormat="1" x14ac:dyDescent="0.25">
      <c r="I49508" s="203"/>
      <c r="AZ49508" s="115"/>
    </row>
    <row r="49509" spans="9:52" s="180" customFormat="1" x14ac:dyDescent="0.25">
      <c r="I49509" s="203"/>
      <c r="AZ49509" s="115"/>
    </row>
    <row r="49510" spans="9:52" s="180" customFormat="1" x14ac:dyDescent="0.25">
      <c r="I49510" s="203"/>
      <c r="AZ49510" s="115"/>
    </row>
    <row r="49511" spans="9:52" s="180" customFormat="1" x14ac:dyDescent="0.25">
      <c r="I49511" s="203"/>
      <c r="AZ49511" s="115"/>
    </row>
    <row r="49512" spans="9:52" s="180" customFormat="1" x14ac:dyDescent="0.25">
      <c r="I49512" s="203"/>
      <c r="AZ49512" s="115"/>
    </row>
    <row r="49513" spans="9:52" s="180" customFormat="1" x14ac:dyDescent="0.25">
      <c r="I49513" s="203"/>
      <c r="AZ49513" s="115"/>
    </row>
    <row r="49514" spans="9:52" s="180" customFormat="1" x14ac:dyDescent="0.25">
      <c r="I49514" s="203"/>
      <c r="AZ49514" s="115"/>
    </row>
    <row r="49515" spans="9:52" s="180" customFormat="1" x14ac:dyDescent="0.25">
      <c r="I49515" s="203"/>
      <c r="AZ49515" s="115"/>
    </row>
    <row r="49516" spans="9:52" s="180" customFormat="1" x14ac:dyDescent="0.25">
      <c r="I49516" s="203"/>
      <c r="AZ49516" s="115"/>
    </row>
    <row r="49517" spans="9:52" s="180" customFormat="1" x14ac:dyDescent="0.25">
      <c r="I49517" s="203"/>
      <c r="AZ49517" s="115"/>
    </row>
    <row r="49518" spans="9:52" s="180" customFormat="1" x14ac:dyDescent="0.25">
      <c r="I49518" s="203"/>
      <c r="AZ49518" s="115"/>
    </row>
    <row r="49519" spans="9:52" s="180" customFormat="1" x14ac:dyDescent="0.25">
      <c r="I49519" s="203"/>
      <c r="AZ49519" s="115"/>
    </row>
    <row r="49520" spans="9:52" s="180" customFormat="1" x14ac:dyDescent="0.25">
      <c r="I49520" s="203"/>
      <c r="AZ49520" s="115"/>
    </row>
    <row r="49521" spans="9:52" s="180" customFormat="1" x14ac:dyDescent="0.25">
      <c r="I49521" s="203"/>
      <c r="AZ49521" s="115"/>
    </row>
    <row r="49522" spans="9:52" s="180" customFormat="1" x14ac:dyDescent="0.25">
      <c r="I49522" s="203"/>
      <c r="AZ49522" s="115"/>
    </row>
    <row r="49523" spans="9:52" s="180" customFormat="1" x14ac:dyDescent="0.25">
      <c r="I49523" s="203"/>
      <c r="AZ49523" s="115"/>
    </row>
    <row r="49524" spans="9:52" s="180" customFormat="1" x14ac:dyDescent="0.25">
      <c r="I49524" s="203"/>
      <c r="AZ49524" s="115"/>
    </row>
    <row r="49525" spans="9:52" s="180" customFormat="1" x14ac:dyDescent="0.25">
      <c r="I49525" s="203"/>
      <c r="AZ49525" s="115"/>
    </row>
    <row r="49526" spans="9:52" s="180" customFormat="1" x14ac:dyDescent="0.25">
      <c r="I49526" s="203"/>
      <c r="AZ49526" s="115"/>
    </row>
    <row r="49527" spans="9:52" s="180" customFormat="1" x14ac:dyDescent="0.25">
      <c r="I49527" s="203"/>
      <c r="AZ49527" s="115"/>
    </row>
    <row r="49528" spans="9:52" s="180" customFormat="1" x14ac:dyDescent="0.25">
      <c r="I49528" s="203"/>
      <c r="AZ49528" s="115"/>
    </row>
    <row r="49529" spans="9:52" s="180" customFormat="1" x14ac:dyDescent="0.25">
      <c r="I49529" s="203"/>
      <c r="AZ49529" s="115"/>
    </row>
    <row r="49530" spans="9:52" s="180" customFormat="1" x14ac:dyDescent="0.25">
      <c r="I49530" s="203"/>
      <c r="AZ49530" s="115"/>
    </row>
    <row r="49531" spans="9:52" s="180" customFormat="1" x14ac:dyDescent="0.25">
      <c r="I49531" s="203"/>
      <c r="AZ49531" s="115"/>
    </row>
    <row r="49532" spans="9:52" s="180" customFormat="1" x14ac:dyDescent="0.25">
      <c r="I49532" s="203"/>
      <c r="AZ49532" s="115"/>
    </row>
    <row r="49533" spans="9:52" s="180" customFormat="1" x14ac:dyDescent="0.25">
      <c r="I49533" s="203"/>
      <c r="AZ49533" s="115"/>
    </row>
    <row r="49534" spans="9:52" s="180" customFormat="1" x14ac:dyDescent="0.25">
      <c r="I49534" s="203"/>
      <c r="AZ49534" s="115"/>
    </row>
    <row r="49535" spans="9:52" s="180" customFormat="1" x14ac:dyDescent="0.25">
      <c r="I49535" s="203"/>
      <c r="AZ49535" s="115"/>
    </row>
    <row r="49536" spans="9:52" s="180" customFormat="1" x14ac:dyDescent="0.25">
      <c r="I49536" s="203"/>
      <c r="AZ49536" s="115"/>
    </row>
    <row r="49537" spans="9:52" s="180" customFormat="1" x14ac:dyDescent="0.25">
      <c r="I49537" s="203"/>
      <c r="AZ49537" s="115"/>
    </row>
    <row r="49538" spans="9:52" s="180" customFormat="1" x14ac:dyDescent="0.25">
      <c r="I49538" s="203"/>
      <c r="AZ49538" s="115"/>
    </row>
    <row r="49539" spans="9:52" s="180" customFormat="1" x14ac:dyDescent="0.25">
      <c r="I49539" s="203"/>
      <c r="AZ49539" s="115"/>
    </row>
    <row r="49540" spans="9:52" s="180" customFormat="1" x14ac:dyDescent="0.25">
      <c r="I49540" s="203"/>
      <c r="AZ49540" s="115"/>
    </row>
    <row r="49541" spans="9:52" s="180" customFormat="1" x14ac:dyDescent="0.25">
      <c r="I49541" s="203"/>
      <c r="AZ49541" s="115"/>
    </row>
    <row r="49542" spans="9:52" s="180" customFormat="1" x14ac:dyDescent="0.25">
      <c r="I49542" s="203"/>
      <c r="AZ49542" s="115"/>
    </row>
    <row r="49543" spans="9:52" s="180" customFormat="1" x14ac:dyDescent="0.25">
      <c r="I49543" s="203"/>
      <c r="AZ49543" s="115"/>
    </row>
    <row r="49544" spans="9:52" s="180" customFormat="1" x14ac:dyDescent="0.25">
      <c r="I49544" s="203"/>
      <c r="AZ49544" s="115"/>
    </row>
    <row r="49545" spans="9:52" s="180" customFormat="1" x14ac:dyDescent="0.25">
      <c r="I49545" s="203"/>
      <c r="AZ49545" s="115"/>
    </row>
    <row r="49546" spans="9:52" s="180" customFormat="1" x14ac:dyDescent="0.25">
      <c r="I49546" s="203"/>
      <c r="AZ49546" s="115"/>
    </row>
    <row r="49547" spans="9:52" s="180" customFormat="1" x14ac:dyDescent="0.25">
      <c r="I49547" s="203"/>
      <c r="AZ49547" s="115"/>
    </row>
    <row r="49548" spans="9:52" s="180" customFormat="1" x14ac:dyDescent="0.25">
      <c r="I49548" s="203"/>
      <c r="AZ49548" s="115"/>
    </row>
    <row r="49549" spans="9:52" s="180" customFormat="1" x14ac:dyDescent="0.25">
      <c r="I49549" s="203"/>
      <c r="AZ49549" s="115"/>
    </row>
    <row r="49550" spans="9:52" s="180" customFormat="1" x14ac:dyDescent="0.25">
      <c r="I49550" s="203"/>
      <c r="AZ49550" s="115"/>
    </row>
    <row r="49551" spans="9:52" s="180" customFormat="1" x14ac:dyDescent="0.25">
      <c r="I49551" s="203"/>
      <c r="AZ49551" s="115"/>
    </row>
    <row r="49552" spans="9:52" s="180" customFormat="1" x14ac:dyDescent="0.25">
      <c r="I49552" s="203"/>
      <c r="AZ49552" s="115"/>
    </row>
    <row r="49553" spans="9:52" s="180" customFormat="1" x14ac:dyDescent="0.25">
      <c r="I49553" s="203"/>
      <c r="AZ49553" s="115"/>
    </row>
    <row r="49554" spans="9:52" s="180" customFormat="1" x14ac:dyDescent="0.25">
      <c r="I49554" s="203"/>
      <c r="AZ49554" s="115"/>
    </row>
    <row r="49555" spans="9:52" s="180" customFormat="1" x14ac:dyDescent="0.25">
      <c r="I49555" s="203"/>
      <c r="AZ49555" s="115"/>
    </row>
    <row r="49556" spans="9:52" s="180" customFormat="1" x14ac:dyDescent="0.25">
      <c r="I49556" s="203"/>
      <c r="AZ49556" s="115"/>
    </row>
    <row r="49557" spans="9:52" s="180" customFormat="1" x14ac:dyDescent="0.25">
      <c r="I49557" s="203"/>
      <c r="AZ49557" s="115"/>
    </row>
    <row r="49558" spans="9:52" s="180" customFormat="1" x14ac:dyDescent="0.25">
      <c r="I49558" s="203"/>
      <c r="AZ49558" s="115"/>
    </row>
    <row r="49559" spans="9:52" s="180" customFormat="1" x14ac:dyDescent="0.25">
      <c r="I49559" s="203"/>
      <c r="AZ49559" s="115"/>
    </row>
    <row r="49560" spans="9:52" s="180" customFormat="1" x14ac:dyDescent="0.25">
      <c r="I49560" s="203"/>
      <c r="AZ49560" s="115"/>
    </row>
    <row r="49561" spans="9:52" s="180" customFormat="1" x14ac:dyDescent="0.25">
      <c r="I49561" s="203"/>
      <c r="AZ49561" s="115"/>
    </row>
    <row r="49562" spans="9:52" s="180" customFormat="1" x14ac:dyDescent="0.25">
      <c r="I49562" s="203"/>
      <c r="AZ49562" s="115"/>
    </row>
    <row r="49563" spans="9:52" s="180" customFormat="1" x14ac:dyDescent="0.25">
      <c r="I49563" s="203"/>
      <c r="AZ49563" s="115"/>
    </row>
    <row r="49564" spans="9:52" s="180" customFormat="1" x14ac:dyDescent="0.25">
      <c r="I49564" s="203"/>
      <c r="AZ49564" s="115"/>
    </row>
    <row r="49565" spans="9:52" s="180" customFormat="1" x14ac:dyDescent="0.25">
      <c r="I49565" s="203"/>
      <c r="AZ49565" s="115"/>
    </row>
    <row r="49566" spans="9:52" s="180" customFormat="1" x14ac:dyDescent="0.25">
      <c r="I49566" s="203"/>
      <c r="AZ49566" s="115"/>
    </row>
    <row r="49567" spans="9:52" s="180" customFormat="1" x14ac:dyDescent="0.25">
      <c r="I49567" s="203"/>
      <c r="AZ49567" s="115"/>
    </row>
    <row r="49568" spans="9:52" s="180" customFormat="1" x14ac:dyDescent="0.25">
      <c r="I49568" s="203"/>
      <c r="AZ49568" s="115"/>
    </row>
    <row r="49569" spans="9:52" s="180" customFormat="1" x14ac:dyDescent="0.25">
      <c r="I49569" s="203"/>
      <c r="AZ49569" s="115"/>
    </row>
    <row r="49570" spans="9:52" s="180" customFormat="1" x14ac:dyDescent="0.25">
      <c r="I49570" s="203"/>
      <c r="AZ49570" s="115"/>
    </row>
    <row r="49571" spans="9:52" s="180" customFormat="1" x14ac:dyDescent="0.25">
      <c r="I49571" s="203"/>
      <c r="AZ49571" s="115"/>
    </row>
    <row r="49572" spans="9:52" s="180" customFormat="1" x14ac:dyDescent="0.25">
      <c r="I49572" s="203"/>
      <c r="AZ49572" s="115"/>
    </row>
    <row r="49573" spans="9:52" s="180" customFormat="1" x14ac:dyDescent="0.25">
      <c r="I49573" s="203"/>
      <c r="AZ49573" s="115"/>
    </row>
    <row r="49574" spans="9:52" s="180" customFormat="1" x14ac:dyDescent="0.25">
      <c r="I49574" s="203"/>
      <c r="AZ49574" s="115"/>
    </row>
    <row r="49575" spans="9:52" s="180" customFormat="1" x14ac:dyDescent="0.25">
      <c r="I49575" s="203"/>
      <c r="AZ49575" s="115"/>
    </row>
    <row r="49576" spans="9:52" s="180" customFormat="1" x14ac:dyDescent="0.25">
      <c r="I49576" s="203"/>
      <c r="AZ49576" s="115"/>
    </row>
    <row r="49577" spans="9:52" s="180" customFormat="1" x14ac:dyDescent="0.25">
      <c r="I49577" s="203"/>
      <c r="AZ49577" s="115"/>
    </row>
    <row r="49578" spans="9:52" s="180" customFormat="1" x14ac:dyDescent="0.25">
      <c r="I49578" s="203"/>
      <c r="AZ49578" s="115"/>
    </row>
    <row r="49579" spans="9:52" s="180" customFormat="1" x14ac:dyDescent="0.25">
      <c r="I49579" s="203"/>
      <c r="AZ49579" s="115"/>
    </row>
    <row r="49580" spans="9:52" s="180" customFormat="1" x14ac:dyDescent="0.25">
      <c r="I49580" s="203"/>
      <c r="AZ49580" s="115"/>
    </row>
    <row r="49581" spans="9:52" s="180" customFormat="1" x14ac:dyDescent="0.25">
      <c r="I49581" s="203"/>
      <c r="AZ49581" s="115"/>
    </row>
    <row r="49582" spans="9:52" s="180" customFormat="1" x14ac:dyDescent="0.25">
      <c r="I49582" s="203"/>
      <c r="AZ49582" s="115"/>
    </row>
    <row r="49583" spans="9:52" s="180" customFormat="1" x14ac:dyDescent="0.25">
      <c r="I49583" s="203"/>
      <c r="AZ49583" s="115"/>
    </row>
    <row r="49584" spans="9:52" s="180" customFormat="1" x14ac:dyDescent="0.25">
      <c r="I49584" s="203"/>
      <c r="AZ49584" s="115"/>
    </row>
    <row r="49585" spans="9:52" s="180" customFormat="1" x14ac:dyDescent="0.25">
      <c r="I49585" s="203"/>
      <c r="AZ49585" s="115"/>
    </row>
    <row r="49586" spans="9:52" s="180" customFormat="1" x14ac:dyDescent="0.25">
      <c r="I49586" s="203"/>
      <c r="AZ49586" s="115"/>
    </row>
    <row r="49587" spans="9:52" s="180" customFormat="1" x14ac:dyDescent="0.25">
      <c r="I49587" s="203"/>
      <c r="AZ49587" s="115"/>
    </row>
    <row r="49588" spans="9:52" s="180" customFormat="1" x14ac:dyDescent="0.25">
      <c r="I49588" s="203"/>
      <c r="AZ49588" s="115"/>
    </row>
    <row r="49589" spans="9:52" s="180" customFormat="1" x14ac:dyDescent="0.25">
      <c r="I49589" s="203"/>
      <c r="AZ49589" s="115"/>
    </row>
    <row r="49590" spans="9:52" s="180" customFormat="1" x14ac:dyDescent="0.25">
      <c r="I49590" s="203"/>
      <c r="AZ49590" s="115"/>
    </row>
    <row r="49591" spans="9:52" s="180" customFormat="1" x14ac:dyDescent="0.25">
      <c r="I49591" s="203"/>
      <c r="AZ49591" s="115"/>
    </row>
    <row r="49592" spans="9:52" s="180" customFormat="1" x14ac:dyDescent="0.25">
      <c r="I49592" s="203"/>
      <c r="AZ49592" s="115"/>
    </row>
    <row r="49593" spans="9:52" s="180" customFormat="1" x14ac:dyDescent="0.25">
      <c r="I49593" s="203"/>
      <c r="AZ49593" s="115"/>
    </row>
    <row r="49594" spans="9:52" s="180" customFormat="1" x14ac:dyDescent="0.25">
      <c r="I49594" s="203"/>
      <c r="AZ49594" s="115"/>
    </row>
    <row r="49595" spans="9:52" s="180" customFormat="1" x14ac:dyDescent="0.25">
      <c r="I49595" s="203"/>
      <c r="AZ49595" s="115"/>
    </row>
    <row r="49596" spans="9:52" s="180" customFormat="1" x14ac:dyDescent="0.25">
      <c r="I49596" s="203"/>
      <c r="AZ49596" s="115"/>
    </row>
    <row r="49597" spans="9:52" s="180" customFormat="1" x14ac:dyDescent="0.25">
      <c r="I49597" s="203"/>
      <c r="AZ49597" s="115"/>
    </row>
    <row r="49598" spans="9:52" s="180" customFormat="1" x14ac:dyDescent="0.25">
      <c r="I49598" s="203"/>
      <c r="AZ49598" s="115"/>
    </row>
    <row r="49599" spans="9:52" s="180" customFormat="1" x14ac:dyDescent="0.25">
      <c r="I49599" s="203"/>
      <c r="AZ49599" s="115"/>
    </row>
    <row r="49600" spans="9:52" s="180" customFormat="1" x14ac:dyDescent="0.25">
      <c r="I49600" s="203"/>
      <c r="AZ49600" s="115"/>
    </row>
    <row r="49601" spans="9:52" s="180" customFormat="1" x14ac:dyDescent="0.25">
      <c r="I49601" s="203"/>
      <c r="AZ49601" s="115"/>
    </row>
    <row r="49602" spans="9:52" s="180" customFormat="1" x14ac:dyDescent="0.25">
      <c r="I49602" s="203"/>
      <c r="AZ49602" s="115"/>
    </row>
    <row r="49603" spans="9:52" s="180" customFormat="1" x14ac:dyDescent="0.25">
      <c r="I49603" s="203"/>
      <c r="AZ49603" s="115"/>
    </row>
    <row r="49604" spans="9:52" s="180" customFormat="1" x14ac:dyDescent="0.25">
      <c r="I49604" s="203"/>
      <c r="AZ49604" s="115"/>
    </row>
    <row r="49605" spans="9:52" s="180" customFormat="1" x14ac:dyDescent="0.25">
      <c r="I49605" s="203"/>
      <c r="AZ49605" s="115"/>
    </row>
    <row r="49606" spans="9:52" s="180" customFormat="1" x14ac:dyDescent="0.25">
      <c r="I49606" s="203"/>
      <c r="AZ49606" s="115"/>
    </row>
    <row r="49607" spans="9:52" s="180" customFormat="1" x14ac:dyDescent="0.25">
      <c r="I49607" s="203"/>
      <c r="AZ49607" s="115"/>
    </row>
    <row r="49608" spans="9:52" s="180" customFormat="1" x14ac:dyDescent="0.25">
      <c r="I49608" s="203"/>
      <c r="AZ49608" s="115"/>
    </row>
    <row r="49609" spans="9:52" s="180" customFormat="1" x14ac:dyDescent="0.25">
      <c r="I49609" s="203"/>
      <c r="AZ49609" s="115"/>
    </row>
    <row r="49610" spans="9:52" s="180" customFormat="1" x14ac:dyDescent="0.25">
      <c r="I49610" s="203"/>
      <c r="AZ49610" s="115"/>
    </row>
    <row r="49611" spans="9:52" s="180" customFormat="1" x14ac:dyDescent="0.25">
      <c r="I49611" s="203"/>
      <c r="AZ49611" s="115"/>
    </row>
    <row r="49612" spans="9:52" s="180" customFormat="1" x14ac:dyDescent="0.25">
      <c r="I49612" s="203"/>
      <c r="AZ49612" s="115"/>
    </row>
    <row r="49613" spans="9:52" s="180" customFormat="1" x14ac:dyDescent="0.25">
      <c r="I49613" s="203"/>
      <c r="AZ49613" s="115"/>
    </row>
    <row r="49614" spans="9:52" s="180" customFormat="1" x14ac:dyDescent="0.25">
      <c r="I49614" s="203"/>
      <c r="AZ49614" s="115"/>
    </row>
    <row r="49615" spans="9:52" s="180" customFormat="1" x14ac:dyDescent="0.25">
      <c r="I49615" s="203"/>
      <c r="AZ49615" s="115"/>
    </row>
    <row r="49616" spans="9:52" s="180" customFormat="1" x14ac:dyDescent="0.25">
      <c r="I49616" s="203"/>
      <c r="AZ49616" s="115"/>
    </row>
    <row r="49617" spans="9:52" s="180" customFormat="1" x14ac:dyDescent="0.25">
      <c r="I49617" s="203"/>
      <c r="AZ49617" s="115"/>
    </row>
    <row r="49618" spans="9:52" s="180" customFormat="1" x14ac:dyDescent="0.25">
      <c r="I49618" s="203"/>
      <c r="AZ49618" s="115"/>
    </row>
    <row r="49619" spans="9:52" s="180" customFormat="1" x14ac:dyDescent="0.25">
      <c r="I49619" s="203"/>
      <c r="AZ49619" s="115"/>
    </row>
    <row r="49620" spans="9:52" s="180" customFormat="1" x14ac:dyDescent="0.25">
      <c r="I49620" s="203"/>
      <c r="AZ49620" s="115"/>
    </row>
    <row r="49621" spans="9:52" s="180" customFormat="1" x14ac:dyDescent="0.25">
      <c r="I49621" s="203"/>
      <c r="AZ49621" s="115"/>
    </row>
    <row r="49622" spans="9:52" s="180" customFormat="1" x14ac:dyDescent="0.25">
      <c r="I49622" s="203"/>
      <c r="AZ49622" s="115"/>
    </row>
    <row r="49623" spans="9:52" s="180" customFormat="1" x14ac:dyDescent="0.25">
      <c r="I49623" s="203"/>
      <c r="AZ49623" s="115"/>
    </row>
    <row r="49624" spans="9:52" s="180" customFormat="1" x14ac:dyDescent="0.25">
      <c r="I49624" s="203"/>
      <c r="AZ49624" s="115"/>
    </row>
    <row r="49625" spans="9:52" s="180" customFormat="1" x14ac:dyDescent="0.25">
      <c r="I49625" s="203"/>
      <c r="AZ49625" s="115"/>
    </row>
    <row r="49626" spans="9:52" s="180" customFormat="1" x14ac:dyDescent="0.25">
      <c r="I49626" s="203"/>
      <c r="AZ49626" s="115"/>
    </row>
    <row r="49627" spans="9:52" s="180" customFormat="1" x14ac:dyDescent="0.25">
      <c r="I49627" s="203"/>
      <c r="AZ49627" s="115"/>
    </row>
    <row r="49628" spans="9:52" s="180" customFormat="1" x14ac:dyDescent="0.25">
      <c r="I49628" s="203"/>
      <c r="AZ49628" s="115"/>
    </row>
    <row r="49629" spans="9:52" s="180" customFormat="1" x14ac:dyDescent="0.25">
      <c r="I49629" s="203"/>
      <c r="AZ49629" s="115"/>
    </row>
    <row r="49630" spans="9:52" s="180" customFormat="1" x14ac:dyDescent="0.25">
      <c r="I49630" s="203"/>
      <c r="AZ49630" s="115"/>
    </row>
    <row r="49631" spans="9:52" s="180" customFormat="1" x14ac:dyDescent="0.25">
      <c r="I49631" s="203"/>
      <c r="AZ49631" s="115"/>
    </row>
    <row r="49632" spans="9:52" s="180" customFormat="1" x14ac:dyDescent="0.25">
      <c r="I49632" s="203"/>
      <c r="AZ49632" s="115"/>
    </row>
    <row r="49633" spans="9:52" s="180" customFormat="1" x14ac:dyDescent="0.25">
      <c r="I49633" s="203"/>
      <c r="AZ49633" s="115"/>
    </row>
    <row r="49634" spans="9:52" s="180" customFormat="1" x14ac:dyDescent="0.25">
      <c r="I49634" s="203"/>
      <c r="AZ49634" s="115"/>
    </row>
    <row r="49635" spans="9:52" s="180" customFormat="1" x14ac:dyDescent="0.25">
      <c r="I49635" s="203"/>
      <c r="AZ49635" s="115"/>
    </row>
    <row r="49636" spans="9:52" s="180" customFormat="1" x14ac:dyDescent="0.25">
      <c r="I49636" s="203"/>
      <c r="AZ49636" s="115"/>
    </row>
    <row r="49637" spans="9:52" s="180" customFormat="1" x14ac:dyDescent="0.25">
      <c r="I49637" s="203"/>
      <c r="AZ49637" s="115"/>
    </row>
    <row r="49638" spans="9:52" s="180" customFormat="1" x14ac:dyDescent="0.25">
      <c r="I49638" s="203"/>
      <c r="AZ49638" s="115"/>
    </row>
    <row r="49639" spans="9:52" s="180" customFormat="1" x14ac:dyDescent="0.25">
      <c r="I49639" s="203"/>
      <c r="AZ49639" s="115"/>
    </row>
    <row r="49640" spans="9:52" s="180" customFormat="1" x14ac:dyDescent="0.25">
      <c r="I49640" s="203"/>
      <c r="AZ49640" s="115"/>
    </row>
    <row r="49641" spans="9:52" s="180" customFormat="1" x14ac:dyDescent="0.25">
      <c r="I49641" s="203"/>
      <c r="AZ49641" s="115"/>
    </row>
    <row r="49642" spans="9:52" s="180" customFormat="1" x14ac:dyDescent="0.25">
      <c r="I49642" s="203"/>
      <c r="AZ49642" s="115"/>
    </row>
    <row r="49643" spans="9:52" s="180" customFormat="1" x14ac:dyDescent="0.25">
      <c r="I49643" s="203"/>
      <c r="AZ49643" s="115"/>
    </row>
    <row r="49644" spans="9:52" s="180" customFormat="1" x14ac:dyDescent="0.25">
      <c r="I49644" s="203"/>
      <c r="AZ49644" s="115"/>
    </row>
    <row r="49645" spans="9:52" s="180" customFormat="1" x14ac:dyDescent="0.25">
      <c r="I49645" s="203"/>
      <c r="AZ49645" s="115"/>
    </row>
    <row r="49646" spans="9:52" s="180" customFormat="1" x14ac:dyDescent="0.25">
      <c r="I49646" s="203"/>
      <c r="AZ49646" s="115"/>
    </row>
    <row r="49647" spans="9:52" s="180" customFormat="1" x14ac:dyDescent="0.25">
      <c r="I49647" s="203"/>
      <c r="AZ49647" s="115"/>
    </row>
    <row r="49648" spans="9:52" s="180" customFormat="1" x14ac:dyDescent="0.25">
      <c r="I49648" s="203"/>
      <c r="AZ49648" s="115"/>
    </row>
    <row r="49649" spans="9:52" s="180" customFormat="1" x14ac:dyDescent="0.25">
      <c r="I49649" s="203"/>
      <c r="AZ49649" s="115"/>
    </row>
    <row r="49650" spans="9:52" s="180" customFormat="1" x14ac:dyDescent="0.25">
      <c r="I49650" s="203"/>
      <c r="AZ49650" s="115"/>
    </row>
    <row r="49651" spans="9:52" s="180" customFormat="1" x14ac:dyDescent="0.25">
      <c r="I49651" s="203"/>
      <c r="AZ49651" s="115"/>
    </row>
    <row r="49652" spans="9:52" s="180" customFormat="1" x14ac:dyDescent="0.25">
      <c r="I49652" s="203"/>
      <c r="AZ49652" s="115"/>
    </row>
    <row r="49653" spans="9:52" s="180" customFormat="1" x14ac:dyDescent="0.25">
      <c r="I49653" s="203"/>
      <c r="AZ49653" s="115"/>
    </row>
    <row r="49654" spans="9:52" s="180" customFormat="1" x14ac:dyDescent="0.25">
      <c r="I49654" s="203"/>
      <c r="AZ49654" s="115"/>
    </row>
    <row r="49655" spans="9:52" s="180" customFormat="1" x14ac:dyDescent="0.25">
      <c r="I49655" s="203"/>
      <c r="AZ49655" s="115"/>
    </row>
    <row r="49656" spans="9:52" s="180" customFormat="1" x14ac:dyDescent="0.25">
      <c r="I49656" s="203"/>
      <c r="AZ49656" s="115"/>
    </row>
    <row r="49657" spans="9:52" s="180" customFormat="1" x14ac:dyDescent="0.25">
      <c r="I49657" s="203"/>
      <c r="AZ49657" s="115"/>
    </row>
    <row r="49658" spans="9:52" s="180" customFormat="1" x14ac:dyDescent="0.25">
      <c r="I49658" s="203"/>
      <c r="AZ49658" s="115"/>
    </row>
    <row r="49659" spans="9:52" s="180" customFormat="1" x14ac:dyDescent="0.25">
      <c r="I49659" s="203"/>
      <c r="AZ49659" s="115"/>
    </row>
    <row r="49660" spans="9:52" s="180" customFormat="1" x14ac:dyDescent="0.25">
      <c r="I49660" s="203"/>
      <c r="AZ49660" s="115"/>
    </row>
    <row r="49661" spans="9:52" s="180" customFormat="1" x14ac:dyDescent="0.25">
      <c r="I49661" s="203"/>
      <c r="AZ49661" s="115"/>
    </row>
    <row r="49662" spans="9:52" s="180" customFormat="1" x14ac:dyDescent="0.25">
      <c r="I49662" s="203"/>
      <c r="AZ49662" s="115"/>
    </row>
    <row r="49663" spans="9:52" s="180" customFormat="1" x14ac:dyDescent="0.25">
      <c r="I49663" s="203"/>
      <c r="AZ49663" s="115"/>
    </row>
    <row r="49664" spans="9:52" s="180" customFormat="1" x14ac:dyDescent="0.25">
      <c r="I49664" s="203"/>
      <c r="AZ49664" s="115"/>
    </row>
    <row r="49665" spans="9:52" s="180" customFormat="1" x14ac:dyDescent="0.25">
      <c r="I49665" s="203"/>
      <c r="AZ49665" s="115"/>
    </row>
    <row r="49666" spans="9:52" s="180" customFormat="1" x14ac:dyDescent="0.25">
      <c r="I49666" s="203"/>
      <c r="AZ49666" s="115"/>
    </row>
    <row r="49667" spans="9:52" s="180" customFormat="1" x14ac:dyDescent="0.25">
      <c r="I49667" s="203"/>
      <c r="AZ49667" s="115"/>
    </row>
    <row r="49668" spans="9:52" s="180" customFormat="1" x14ac:dyDescent="0.25">
      <c r="I49668" s="203"/>
      <c r="AZ49668" s="115"/>
    </row>
    <row r="49669" spans="9:52" s="180" customFormat="1" x14ac:dyDescent="0.25">
      <c r="I49669" s="203"/>
      <c r="AZ49669" s="115"/>
    </row>
    <row r="49670" spans="9:52" s="180" customFormat="1" x14ac:dyDescent="0.25">
      <c r="I49670" s="203"/>
      <c r="AZ49670" s="115"/>
    </row>
    <row r="49671" spans="9:52" s="180" customFormat="1" x14ac:dyDescent="0.25">
      <c r="I49671" s="203"/>
      <c r="AZ49671" s="115"/>
    </row>
    <row r="49672" spans="9:52" s="180" customFormat="1" x14ac:dyDescent="0.25">
      <c r="I49672" s="203"/>
      <c r="AZ49672" s="115"/>
    </row>
    <row r="49673" spans="9:52" s="180" customFormat="1" x14ac:dyDescent="0.25">
      <c r="I49673" s="203"/>
      <c r="AZ49673" s="115"/>
    </row>
    <row r="49674" spans="9:52" s="180" customFormat="1" x14ac:dyDescent="0.25">
      <c r="I49674" s="203"/>
      <c r="AZ49674" s="115"/>
    </row>
    <row r="49675" spans="9:52" s="180" customFormat="1" x14ac:dyDescent="0.25">
      <c r="I49675" s="203"/>
      <c r="AZ49675" s="115"/>
    </row>
    <row r="49676" spans="9:52" s="180" customFormat="1" x14ac:dyDescent="0.25">
      <c r="I49676" s="203"/>
      <c r="AZ49676" s="115"/>
    </row>
    <row r="49677" spans="9:52" s="180" customFormat="1" x14ac:dyDescent="0.25">
      <c r="I49677" s="203"/>
      <c r="AZ49677" s="115"/>
    </row>
    <row r="49678" spans="9:52" s="180" customFormat="1" x14ac:dyDescent="0.25">
      <c r="I49678" s="203"/>
      <c r="AZ49678" s="115"/>
    </row>
    <row r="49679" spans="9:52" s="180" customFormat="1" x14ac:dyDescent="0.25">
      <c r="I49679" s="203"/>
      <c r="AZ49679" s="115"/>
    </row>
    <row r="49680" spans="9:52" s="180" customFormat="1" x14ac:dyDescent="0.25">
      <c r="I49680" s="203"/>
      <c r="AZ49680" s="115"/>
    </row>
    <row r="49681" spans="9:52" s="180" customFormat="1" x14ac:dyDescent="0.25">
      <c r="I49681" s="203"/>
      <c r="AZ49681" s="115"/>
    </row>
    <row r="49682" spans="9:52" s="180" customFormat="1" x14ac:dyDescent="0.25">
      <c r="I49682" s="203"/>
      <c r="AZ49682" s="115"/>
    </row>
    <row r="49683" spans="9:52" s="180" customFormat="1" x14ac:dyDescent="0.25">
      <c r="I49683" s="203"/>
      <c r="AZ49683" s="115"/>
    </row>
    <row r="49684" spans="9:52" s="180" customFormat="1" x14ac:dyDescent="0.25">
      <c r="I49684" s="203"/>
      <c r="AZ49684" s="115"/>
    </row>
    <row r="49685" spans="9:52" s="180" customFormat="1" x14ac:dyDescent="0.25">
      <c r="I49685" s="203"/>
      <c r="AZ49685" s="115"/>
    </row>
    <row r="49686" spans="9:52" s="180" customFormat="1" x14ac:dyDescent="0.25">
      <c r="I49686" s="203"/>
      <c r="AZ49686" s="115"/>
    </row>
    <row r="49687" spans="9:52" s="180" customFormat="1" x14ac:dyDescent="0.25">
      <c r="I49687" s="203"/>
      <c r="AZ49687" s="115"/>
    </row>
    <row r="49688" spans="9:52" s="180" customFormat="1" x14ac:dyDescent="0.25">
      <c r="I49688" s="203"/>
      <c r="AZ49688" s="115"/>
    </row>
    <row r="49689" spans="9:52" s="180" customFormat="1" x14ac:dyDescent="0.25">
      <c r="I49689" s="203"/>
      <c r="AZ49689" s="115"/>
    </row>
    <row r="49690" spans="9:52" s="180" customFormat="1" x14ac:dyDescent="0.25">
      <c r="I49690" s="203"/>
      <c r="AZ49690" s="115"/>
    </row>
    <row r="49691" spans="9:52" s="180" customFormat="1" x14ac:dyDescent="0.25">
      <c r="I49691" s="203"/>
      <c r="AZ49691" s="115"/>
    </row>
    <row r="49692" spans="9:52" s="180" customFormat="1" x14ac:dyDescent="0.25">
      <c r="I49692" s="203"/>
      <c r="AZ49692" s="115"/>
    </row>
    <row r="49693" spans="9:52" s="180" customFormat="1" x14ac:dyDescent="0.25">
      <c r="I49693" s="203"/>
      <c r="AZ49693" s="115"/>
    </row>
    <row r="49694" spans="9:52" s="180" customFormat="1" x14ac:dyDescent="0.25">
      <c r="I49694" s="203"/>
      <c r="AZ49694" s="115"/>
    </row>
    <row r="49695" spans="9:52" s="180" customFormat="1" x14ac:dyDescent="0.25">
      <c r="I49695" s="203"/>
      <c r="AZ49695" s="115"/>
    </row>
    <row r="49696" spans="9:52" s="180" customFormat="1" x14ac:dyDescent="0.25">
      <c r="I49696" s="203"/>
      <c r="AZ49696" s="115"/>
    </row>
    <row r="49697" spans="9:52" s="180" customFormat="1" x14ac:dyDescent="0.25">
      <c r="I49697" s="203"/>
      <c r="AZ49697" s="115"/>
    </row>
    <row r="49698" spans="9:52" s="180" customFormat="1" x14ac:dyDescent="0.25">
      <c r="I49698" s="203"/>
      <c r="AZ49698" s="115"/>
    </row>
    <row r="49699" spans="9:52" s="180" customFormat="1" x14ac:dyDescent="0.25">
      <c r="I49699" s="203"/>
      <c r="AZ49699" s="115"/>
    </row>
    <row r="49700" spans="9:52" s="180" customFormat="1" x14ac:dyDescent="0.25">
      <c r="I49700" s="203"/>
      <c r="AZ49700" s="115"/>
    </row>
    <row r="49701" spans="9:52" s="180" customFormat="1" x14ac:dyDescent="0.25">
      <c r="I49701" s="203"/>
      <c r="AZ49701" s="115"/>
    </row>
    <row r="49702" spans="9:52" s="180" customFormat="1" x14ac:dyDescent="0.25">
      <c r="I49702" s="203"/>
      <c r="AZ49702" s="115"/>
    </row>
    <row r="49703" spans="9:52" s="180" customFormat="1" x14ac:dyDescent="0.25">
      <c r="I49703" s="203"/>
      <c r="AZ49703" s="115"/>
    </row>
    <row r="49704" spans="9:52" s="180" customFormat="1" x14ac:dyDescent="0.25">
      <c r="I49704" s="203"/>
      <c r="AZ49704" s="115"/>
    </row>
    <row r="49705" spans="9:52" s="180" customFormat="1" x14ac:dyDescent="0.25">
      <c r="I49705" s="203"/>
      <c r="AZ49705" s="115"/>
    </row>
    <row r="49706" spans="9:52" s="180" customFormat="1" x14ac:dyDescent="0.25">
      <c r="I49706" s="203"/>
      <c r="AZ49706" s="115"/>
    </row>
    <row r="49707" spans="9:52" s="180" customFormat="1" x14ac:dyDescent="0.25">
      <c r="I49707" s="203"/>
      <c r="AZ49707" s="115"/>
    </row>
    <row r="49708" spans="9:52" s="180" customFormat="1" x14ac:dyDescent="0.25">
      <c r="I49708" s="203"/>
      <c r="AZ49708" s="115"/>
    </row>
    <row r="49709" spans="9:52" s="180" customFormat="1" x14ac:dyDescent="0.25">
      <c r="I49709" s="203"/>
      <c r="AZ49709" s="115"/>
    </row>
    <row r="49710" spans="9:52" s="180" customFormat="1" x14ac:dyDescent="0.25">
      <c r="I49710" s="203"/>
      <c r="AZ49710" s="115"/>
    </row>
    <row r="49711" spans="9:52" s="180" customFormat="1" x14ac:dyDescent="0.25">
      <c r="I49711" s="203"/>
      <c r="AZ49711" s="115"/>
    </row>
    <row r="49712" spans="9:52" s="180" customFormat="1" x14ac:dyDescent="0.25">
      <c r="I49712" s="203"/>
      <c r="AZ49712" s="115"/>
    </row>
    <row r="49713" spans="9:52" s="180" customFormat="1" x14ac:dyDescent="0.25">
      <c r="I49713" s="203"/>
      <c r="AZ49713" s="115"/>
    </row>
    <row r="49714" spans="9:52" s="180" customFormat="1" x14ac:dyDescent="0.25">
      <c r="I49714" s="203"/>
      <c r="AZ49714" s="115"/>
    </row>
    <row r="49715" spans="9:52" s="180" customFormat="1" x14ac:dyDescent="0.25">
      <c r="I49715" s="203"/>
      <c r="AZ49715" s="115"/>
    </row>
    <row r="49716" spans="9:52" s="180" customFormat="1" x14ac:dyDescent="0.25">
      <c r="I49716" s="203"/>
      <c r="AZ49716" s="115"/>
    </row>
    <row r="49717" spans="9:52" s="180" customFormat="1" x14ac:dyDescent="0.25">
      <c r="I49717" s="203"/>
      <c r="AZ49717" s="115"/>
    </row>
    <row r="49718" spans="9:52" s="180" customFormat="1" x14ac:dyDescent="0.25">
      <c r="I49718" s="203"/>
      <c r="AZ49718" s="115"/>
    </row>
    <row r="49719" spans="9:52" s="180" customFormat="1" x14ac:dyDescent="0.25">
      <c r="I49719" s="203"/>
      <c r="AZ49719" s="115"/>
    </row>
    <row r="49720" spans="9:52" s="180" customFormat="1" x14ac:dyDescent="0.25">
      <c r="I49720" s="203"/>
      <c r="AZ49720" s="115"/>
    </row>
    <row r="49721" spans="9:52" s="180" customFormat="1" x14ac:dyDescent="0.25">
      <c r="I49721" s="203"/>
      <c r="AZ49721" s="115"/>
    </row>
    <row r="49722" spans="9:52" s="180" customFormat="1" x14ac:dyDescent="0.25">
      <c r="I49722" s="203"/>
      <c r="AZ49722" s="115"/>
    </row>
    <row r="49723" spans="9:52" s="180" customFormat="1" x14ac:dyDescent="0.25">
      <c r="I49723" s="203"/>
      <c r="AZ49723" s="115"/>
    </row>
    <row r="49724" spans="9:52" s="180" customFormat="1" x14ac:dyDescent="0.25">
      <c r="I49724" s="203"/>
      <c r="AZ49724" s="115"/>
    </row>
    <row r="49725" spans="9:52" s="180" customFormat="1" x14ac:dyDescent="0.25">
      <c r="I49725" s="203"/>
      <c r="AZ49725" s="115"/>
    </row>
    <row r="49726" spans="9:52" s="180" customFormat="1" x14ac:dyDescent="0.25">
      <c r="I49726" s="203"/>
      <c r="AZ49726" s="115"/>
    </row>
    <row r="49727" spans="9:52" s="180" customFormat="1" x14ac:dyDescent="0.25">
      <c r="I49727" s="203"/>
      <c r="AZ49727" s="115"/>
    </row>
    <row r="49728" spans="9:52" s="180" customFormat="1" x14ac:dyDescent="0.25">
      <c r="I49728" s="203"/>
      <c r="AZ49728" s="115"/>
    </row>
    <row r="49729" spans="9:52" s="180" customFormat="1" x14ac:dyDescent="0.25">
      <c r="I49729" s="203"/>
      <c r="AZ49729" s="115"/>
    </row>
    <row r="49730" spans="9:52" s="180" customFormat="1" x14ac:dyDescent="0.25">
      <c r="I49730" s="203"/>
      <c r="AZ49730" s="115"/>
    </row>
    <row r="49731" spans="9:52" s="180" customFormat="1" x14ac:dyDescent="0.25">
      <c r="I49731" s="203"/>
      <c r="AZ49731" s="115"/>
    </row>
    <row r="49732" spans="9:52" s="180" customFormat="1" x14ac:dyDescent="0.25">
      <c r="I49732" s="203"/>
      <c r="AZ49732" s="115"/>
    </row>
    <row r="49733" spans="9:52" s="180" customFormat="1" x14ac:dyDescent="0.25">
      <c r="I49733" s="203"/>
      <c r="AZ49733" s="115"/>
    </row>
    <row r="49734" spans="9:52" s="180" customFormat="1" x14ac:dyDescent="0.25">
      <c r="I49734" s="203"/>
      <c r="AZ49734" s="115"/>
    </row>
    <row r="49735" spans="9:52" s="180" customFormat="1" x14ac:dyDescent="0.25">
      <c r="I49735" s="203"/>
      <c r="AZ49735" s="115"/>
    </row>
    <row r="49736" spans="9:52" s="180" customFormat="1" x14ac:dyDescent="0.25">
      <c r="I49736" s="203"/>
      <c r="AZ49736" s="115"/>
    </row>
    <row r="49737" spans="9:52" s="180" customFormat="1" x14ac:dyDescent="0.25">
      <c r="I49737" s="203"/>
      <c r="AZ49737" s="115"/>
    </row>
    <row r="49738" spans="9:52" s="180" customFormat="1" x14ac:dyDescent="0.25">
      <c r="I49738" s="203"/>
      <c r="AZ49738" s="115"/>
    </row>
    <row r="49739" spans="9:52" s="180" customFormat="1" x14ac:dyDescent="0.25">
      <c r="I49739" s="203"/>
      <c r="AZ49739" s="115"/>
    </row>
    <row r="49740" spans="9:52" s="180" customFormat="1" x14ac:dyDescent="0.25">
      <c r="I49740" s="203"/>
      <c r="AZ49740" s="115"/>
    </row>
    <row r="49741" spans="9:52" s="180" customFormat="1" x14ac:dyDescent="0.25">
      <c r="I49741" s="203"/>
      <c r="AZ49741" s="115"/>
    </row>
    <row r="49742" spans="9:52" s="180" customFormat="1" x14ac:dyDescent="0.25">
      <c r="I49742" s="203"/>
      <c r="AZ49742" s="115"/>
    </row>
    <row r="49743" spans="9:52" s="180" customFormat="1" x14ac:dyDescent="0.25">
      <c r="I49743" s="203"/>
      <c r="AZ49743" s="115"/>
    </row>
    <row r="49744" spans="9:52" s="180" customFormat="1" x14ac:dyDescent="0.25">
      <c r="I49744" s="203"/>
      <c r="AZ49744" s="115"/>
    </row>
    <row r="49745" spans="9:52" s="180" customFormat="1" x14ac:dyDescent="0.25">
      <c r="I49745" s="203"/>
      <c r="AZ49745" s="115"/>
    </row>
    <row r="49746" spans="9:52" s="180" customFormat="1" x14ac:dyDescent="0.25">
      <c r="I49746" s="203"/>
      <c r="AZ49746" s="115"/>
    </row>
    <row r="49747" spans="9:52" s="180" customFormat="1" x14ac:dyDescent="0.25">
      <c r="I49747" s="203"/>
      <c r="AZ49747" s="115"/>
    </row>
    <row r="49748" spans="9:52" s="180" customFormat="1" x14ac:dyDescent="0.25">
      <c r="I49748" s="203"/>
      <c r="AZ49748" s="115"/>
    </row>
    <row r="49749" spans="9:52" s="180" customFormat="1" x14ac:dyDescent="0.25">
      <c r="I49749" s="203"/>
      <c r="AZ49749" s="115"/>
    </row>
    <row r="49750" spans="9:52" s="180" customFormat="1" x14ac:dyDescent="0.25">
      <c r="I49750" s="203"/>
      <c r="AZ49750" s="115"/>
    </row>
    <row r="49751" spans="9:52" s="180" customFormat="1" x14ac:dyDescent="0.25">
      <c r="I49751" s="203"/>
      <c r="AZ49751" s="115"/>
    </row>
    <row r="49752" spans="9:52" s="180" customFormat="1" x14ac:dyDescent="0.25">
      <c r="I49752" s="203"/>
      <c r="AZ49752" s="115"/>
    </row>
    <row r="49753" spans="9:52" s="180" customFormat="1" x14ac:dyDescent="0.25">
      <c r="I49753" s="203"/>
      <c r="AZ49753" s="115"/>
    </row>
    <row r="49754" spans="9:52" s="180" customFormat="1" x14ac:dyDescent="0.25">
      <c r="I49754" s="203"/>
      <c r="AZ49754" s="115"/>
    </row>
    <row r="49755" spans="9:52" s="180" customFormat="1" x14ac:dyDescent="0.25">
      <c r="I49755" s="203"/>
      <c r="AZ49755" s="115"/>
    </row>
    <row r="49756" spans="9:52" s="180" customFormat="1" x14ac:dyDescent="0.25">
      <c r="I49756" s="203"/>
      <c r="AZ49756" s="115"/>
    </row>
    <row r="49757" spans="9:52" s="180" customFormat="1" x14ac:dyDescent="0.25">
      <c r="I49757" s="203"/>
      <c r="AZ49757" s="115"/>
    </row>
    <row r="49758" spans="9:52" s="180" customFormat="1" x14ac:dyDescent="0.25">
      <c r="I49758" s="203"/>
      <c r="AZ49758" s="115"/>
    </row>
    <row r="49759" spans="9:52" s="180" customFormat="1" x14ac:dyDescent="0.25">
      <c r="I49759" s="203"/>
      <c r="AZ49759" s="115"/>
    </row>
    <row r="49760" spans="9:52" s="180" customFormat="1" x14ac:dyDescent="0.25">
      <c r="I49760" s="203"/>
      <c r="AZ49760" s="115"/>
    </row>
    <row r="49761" spans="9:52" s="180" customFormat="1" x14ac:dyDescent="0.25">
      <c r="I49761" s="203"/>
      <c r="AZ49761" s="115"/>
    </row>
    <row r="49762" spans="9:52" s="180" customFormat="1" x14ac:dyDescent="0.25">
      <c r="I49762" s="203"/>
      <c r="AZ49762" s="115"/>
    </row>
    <row r="49763" spans="9:52" s="180" customFormat="1" x14ac:dyDescent="0.25">
      <c r="I49763" s="203"/>
      <c r="AZ49763" s="115"/>
    </row>
    <row r="49764" spans="9:52" s="180" customFormat="1" x14ac:dyDescent="0.25">
      <c r="I49764" s="203"/>
      <c r="AZ49764" s="115"/>
    </row>
    <row r="49765" spans="9:52" s="180" customFormat="1" x14ac:dyDescent="0.25">
      <c r="I49765" s="203"/>
      <c r="AZ49765" s="115"/>
    </row>
    <row r="49766" spans="9:52" s="180" customFormat="1" x14ac:dyDescent="0.25">
      <c r="I49766" s="203"/>
      <c r="AZ49766" s="115"/>
    </row>
    <row r="49767" spans="9:52" s="180" customFormat="1" x14ac:dyDescent="0.25">
      <c r="I49767" s="203"/>
      <c r="AZ49767" s="115"/>
    </row>
    <row r="49768" spans="9:52" s="180" customFormat="1" x14ac:dyDescent="0.25">
      <c r="I49768" s="203"/>
      <c r="AZ49768" s="115"/>
    </row>
    <row r="49769" spans="9:52" s="180" customFormat="1" x14ac:dyDescent="0.25">
      <c r="I49769" s="203"/>
      <c r="AZ49769" s="115"/>
    </row>
    <row r="49770" spans="9:52" s="180" customFormat="1" x14ac:dyDescent="0.25">
      <c r="I49770" s="203"/>
      <c r="AZ49770" s="115"/>
    </row>
    <row r="49771" spans="9:52" s="180" customFormat="1" x14ac:dyDescent="0.25">
      <c r="I49771" s="203"/>
      <c r="AZ49771" s="115"/>
    </row>
    <row r="49772" spans="9:52" s="180" customFormat="1" x14ac:dyDescent="0.25">
      <c r="I49772" s="203"/>
      <c r="AZ49772" s="115"/>
    </row>
    <row r="49773" spans="9:52" s="180" customFormat="1" x14ac:dyDescent="0.25">
      <c r="I49773" s="203"/>
      <c r="AZ49773" s="115"/>
    </row>
    <row r="49774" spans="9:52" s="180" customFormat="1" x14ac:dyDescent="0.25">
      <c r="I49774" s="203"/>
      <c r="AZ49774" s="115"/>
    </row>
    <row r="49775" spans="9:52" s="180" customFormat="1" x14ac:dyDescent="0.25">
      <c r="I49775" s="203"/>
      <c r="AZ49775" s="115"/>
    </row>
    <row r="49776" spans="9:52" s="180" customFormat="1" x14ac:dyDescent="0.25">
      <c r="I49776" s="203"/>
      <c r="AZ49776" s="115"/>
    </row>
    <row r="49777" spans="9:52" s="180" customFormat="1" x14ac:dyDescent="0.25">
      <c r="I49777" s="203"/>
      <c r="AZ49777" s="115"/>
    </row>
    <row r="49778" spans="9:52" s="180" customFormat="1" x14ac:dyDescent="0.25">
      <c r="I49778" s="203"/>
      <c r="AZ49778" s="115"/>
    </row>
    <row r="49779" spans="9:52" s="180" customFormat="1" x14ac:dyDescent="0.25">
      <c r="I49779" s="203"/>
      <c r="AZ49779" s="115"/>
    </row>
    <row r="49780" spans="9:52" s="180" customFormat="1" x14ac:dyDescent="0.25">
      <c r="I49780" s="203"/>
      <c r="AZ49780" s="115"/>
    </row>
    <row r="49781" spans="9:52" s="180" customFormat="1" x14ac:dyDescent="0.25">
      <c r="I49781" s="203"/>
      <c r="AZ49781" s="115"/>
    </row>
    <row r="49782" spans="9:52" s="180" customFormat="1" x14ac:dyDescent="0.25">
      <c r="I49782" s="203"/>
      <c r="AZ49782" s="115"/>
    </row>
    <row r="49783" spans="9:52" s="180" customFormat="1" x14ac:dyDescent="0.25">
      <c r="I49783" s="203"/>
      <c r="AZ49783" s="115"/>
    </row>
    <row r="49784" spans="9:52" s="180" customFormat="1" x14ac:dyDescent="0.25">
      <c r="I49784" s="203"/>
      <c r="AZ49784" s="115"/>
    </row>
    <row r="49785" spans="9:52" s="180" customFormat="1" x14ac:dyDescent="0.25">
      <c r="I49785" s="203"/>
      <c r="AZ49785" s="115"/>
    </row>
    <row r="49786" spans="9:52" s="180" customFormat="1" x14ac:dyDescent="0.25">
      <c r="I49786" s="203"/>
      <c r="AZ49786" s="115"/>
    </row>
    <row r="49787" spans="9:52" s="180" customFormat="1" x14ac:dyDescent="0.25">
      <c r="I49787" s="203"/>
      <c r="AZ49787" s="115"/>
    </row>
    <row r="49788" spans="9:52" s="180" customFormat="1" x14ac:dyDescent="0.25">
      <c r="I49788" s="203"/>
      <c r="AZ49788" s="115"/>
    </row>
    <row r="49789" spans="9:52" s="180" customFormat="1" x14ac:dyDescent="0.25">
      <c r="I49789" s="203"/>
      <c r="AZ49789" s="115"/>
    </row>
    <row r="49790" spans="9:52" s="180" customFormat="1" x14ac:dyDescent="0.25">
      <c r="I49790" s="203"/>
      <c r="AZ49790" s="115"/>
    </row>
    <row r="49791" spans="9:52" s="180" customFormat="1" x14ac:dyDescent="0.25">
      <c r="I49791" s="203"/>
      <c r="AZ49791" s="115"/>
    </row>
    <row r="49792" spans="9:52" s="180" customFormat="1" x14ac:dyDescent="0.25">
      <c r="I49792" s="203"/>
      <c r="AZ49792" s="115"/>
    </row>
    <row r="49793" spans="9:52" s="180" customFormat="1" x14ac:dyDescent="0.25">
      <c r="I49793" s="203"/>
      <c r="AZ49793" s="115"/>
    </row>
    <row r="49794" spans="9:52" s="180" customFormat="1" x14ac:dyDescent="0.25">
      <c r="I49794" s="203"/>
      <c r="AZ49794" s="115"/>
    </row>
    <row r="49795" spans="9:52" s="180" customFormat="1" x14ac:dyDescent="0.25">
      <c r="I49795" s="203"/>
      <c r="AZ49795" s="115"/>
    </row>
    <row r="49796" spans="9:52" s="180" customFormat="1" x14ac:dyDescent="0.25">
      <c r="I49796" s="203"/>
      <c r="AZ49796" s="115"/>
    </row>
    <row r="49797" spans="9:52" s="180" customFormat="1" x14ac:dyDescent="0.25">
      <c r="I49797" s="203"/>
      <c r="AZ49797" s="115"/>
    </row>
    <row r="49798" spans="9:52" s="180" customFormat="1" x14ac:dyDescent="0.25">
      <c r="I49798" s="203"/>
      <c r="AZ49798" s="115"/>
    </row>
    <row r="49799" spans="9:52" s="180" customFormat="1" x14ac:dyDescent="0.25">
      <c r="I49799" s="203"/>
      <c r="AZ49799" s="115"/>
    </row>
    <row r="49800" spans="9:52" s="180" customFormat="1" x14ac:dyDescent="0.25">
      <c r="I49800" s="203"/>
      <c r="AZ49800" s="115"/>
    </row>
    <row r="49801" spans="9:52" s="180" customFormat="1" x14ac:dyDescent="0.25">
      <c r="I49801" s="203"/>
      <c r="AZ49801" s="115"/>
    </row>
    <row r="49802" spans="9:52" s="180" customFormat="1" x14ac:dyDescent="0.25">
      <c r="I49802" s="203"/>
      <c r="AZ49802" s="115"/>
    </row>
    <row r="49803" spans="9:52" s="180" customFormat="1" x14ac:dyDescent="0.25">
      <c r="I49803" s="203"/>
      <c r="AZ49803" s="115"/>
    </row>
    <row r="49804" spans="9:52" s="180" customFormat="1" x14ac:dyDescent="0.25">
      <c r="I49804" s="203"/>
      <c r="AZ49804" s="115"/>
    </row>
    <row r="49805" spans="9:52" s="180" customFormat="1" x14ac:dyDescent="0.25">
      <c r="I49805" s="203"/>
      <c r="AZ49805" s="115"/>
    </row>
    <row r="49806" spans="9:52" s="180" customFormat="1" x14ac:dyDescent="0.25">
      <c r="I49806" s="203"/>
      <c r="AZ49806" s="115"/>
    </row>
    <row r="49807" spans="9:52" s="180" customFormat="1" x14ac:dyDescent="0.25">
      <c r="I49807" s="203"/>
      <c r="AZ49807" s="115"/>
    </row>
    <row r="49808" spans="9:52" s="180" customFormat="1" x14ac:dyDescent="0.25">
      <c r="I49808" s="203"/>
      <c r="AZ49808" s="115"/>
    </row>
    <row r="49809" spans="9:52" s="180" customFormat="1" x14ac:dyDescent="0.25">
      <c r="I49809" s="203"/>
      <c r="AZ49809" s="115"/>
    </row>
    <row r="49810" spans="9:52" s="180" customFormat="1" x14ac:dyDescent="0.25">
      <c r="I49810" s="203"/>
      <c r="AZ49810" s="115"/>
    </row>
    <row r="49811" spans="9:52" s="180" customFormat="1" x14ac:dyDescent="0.25">
      <c r="I49811" s="203"/>
      <c r="AZ49811" s="115"/>
    </row>
    <row r="49812" spans="9:52" s="180" customFormat="1" x14ac:dyDescent="0.25">
      <c r="I49812" s="203"/>
      <c r="AZ49812" s="115"/>
    </row>
    <row r="49813" spans="9:52" s="180" customFormat="1" x14ac:dyDescent="0.25">
      <c r="I49813" s="203"/>
      <c r="AZ49813" s="115"/>
    </row>
    <row r="49814" spans="9:52" s="180" customFormat="1" x14ac:dyDescent="0.25">
      <c r="I49814" s="203"/>
      <c r="AZ49814" s="115"/>
    </row>
    <row r="49815" spans="9:52" s="180" customFormat="1" x14ac:dyDescent="0.25">
      <c r="I49815" s="203"/>
      <c r="AZ49815" s="115"/>
    </row>
    <row r="49816" spans="9:52" s="180" customFormat="1" x14ac:dyDescent="0.25">
      <c r="I49816" s="203"/>
      <c r="AZ49816" s="115"/>
    </row>
    <row r="49817" spans="9:52" s="180" customFormat="1" x14ac:dyDescent="0.25">
      <c r="I49817" s="203"/>
      <c r="AZ49817" s="115"/>
    </row>
    <row r="49818" spans="9:52" s="180" customFormat="1" x14ac:dyDescent="0.25">
      <c r="I49818" s="203"/>
      <c r="AZ49818" s="115"/>
    </row>
    <row r="49819" spans="9:52" s="180" customFormat="1" x14ac:dyDescent="0.25">
      <c r="I49819" s="203"/>
      <c r="AZ49819" s="115"/>
    </row>
    <row r="49820" spans="9:52" s="180" customFormat="1" x14ac:dyDescent="0.25">
      <c r="I49820" s="203"/>
      <c r="AZ49820" s="115"/>
    </row>
    <row r="49821" spans="9:52" s="180" customFormat="1" x14ac:dyDescent="0.25">
      <c r="I49821" s="203"/>
      <c r="AZ49821" s="115"/>
    </row>
    <row r="49822" spans="9:52" s="180" customFormat="1" x14ac:dyDescent="0.25">
      <c r="I49822" s="203"/>
      <c r="AZ49822" s="115"/>
    </row>
    <row r="49823" spans="9:52" s="180" customFormat="1" x14ac:dyDescent="0.25">
      <c r="I49823" s="203"/>
      <c r="AZ49823" s="115"/>
    </row>
    <row r="49824" spans="9:52" s="180" customFormat="1" x14ac:dyDescent="0.25">
      <c r="I49824" s="203"/>
      <c r="AZ49824" s="115"/>
    </row>
    <row r="49825" spans="9:52" s="180" customFormat="1" x14ac:dyDescent="0.25">
      <c r="I49825" s="203"/>
      <c r="AZ49825" s="115"/>
    </row>
    <row r="49826" spans="9:52" s="180" customFormat="1" x14ac:dyDescent="0.25">
      <c r="I49826" s="203"/>
      <c r="AZ49826" s="115"/>
    </row>
    <row r="49827" spans="9:52" s="180" customFormat="1" x14ac:dyDescent="0.25">
      <c r="I49827" s="203"/>
      <c r="AZ49827" s="115"/>
    </row>
    <row r="49828" spans="9:52" s="180" customFormat="1" x14ac:dyDescent="0.25">
      <c r="I49828" s="203"/>
      <c r="AZ49828" s="115"/>
    </row>
    <row r="49829" spans="9:52" s="180" customFormat="1" x14ac:dyDescent="0.25">
      <c r="I49829" s="203"/>
      <c r="AZ49829" s="115"/>
    </row>
    <row r="49830" spans="9:52" s="180" customFormat="1" x14ac:dyDescent="0.25">
      <c r="I49830" s="203"/>
      <c r="AZ49830" s="115"/>
    </row>
    <row r="49831" spans="9:52" s="180" customFormat="1" x14ac:dyDescent="0.25">
      <c r="I49831" s="203"/>
      <c r="AZ49831" s="115"/>
    </row>
    <row r="49832" spans="9:52" s="180" customFormat="1" x14ac:dyDescent="0.25">
      <c r="I49832" s="203"/>
      <c r="AZ49832" s="115"/>
    </row>
    <row r="49833" spans="9:52" s="180" customFormat="1" x14ac:dyDescent="0.25">
      <c r="I49833" s="203"/>
      <c r="AZ49833" s="115"/>
    </row>
    <row r="49834" spans="9:52" s="180" customFormat="1" x14ac:dyDescent="0.25">
      <c r="I49834" s="203"/>
      <c r="AZ49834" s="115"/>
    </row>
    <row r="49835" spans="9:52" s="180" customFormat="1" x14ac:dyDescent="0.25">
      <c r="I49835" s="203"/>
      <c r="AZ49835" s="115"/>
    </row>
    <row r="49836" spans="9:52" s="180" customFormat="1" x14ac:dyDescent="0.25">
      <c r="I49836" s="203"/>
      <c r="AZ49836" s="115"/>
    </row>
    <row r="49837" spans="9:52" s="180" customFormat="1" x14ac:dyDescent="0.25">
      <c r="I49837" s="203"/>
      <c r="AZ49837" s="115"/>
    </row>
    <row r="49838" spans="9:52" s="180" customFormat="1" x14ac:dyDescent="0.25">
      <c r="I49838" s="203"/>
      <c r="AZ49838" s="115"/>
    </row>
    <row r="49839" spans="9:52" s="180" customFormat="1" x14ac:dyDescent="0.25">
      <c r="I49839" s="203"/>
      <c r="AZ49839" s="115"/>
    </row>
    <row r="49840" spans="9:52" s="180" customFormat="1" x14ac:dyDescent="0.25">
      <c r="I49840" s="203"/>
      <c r="AZ49840" s="115"/>
    </row>
    <row r="49841" spans="9:52" s="180" customFormat="1" x14ac:dyDescent="0.25">
      <c r="I49841" s="203"/>
      <c r="AZ49841" s="115"/>
    </row>
    <row r="49842" spans="9:52" s="180" customFormat="1" x14ac:dyDescent="0.25">
      <c r="I49842" s="203"/>
      <c r="AZ49842" s="115"/>
    </row>
    <row r="49843" spans="9:52" s="180" customFormat="1" x14ac:dyDescent="0.25">
      <c r="I49843" s="203"/>
      <c r="AZ49843" s="115"/>
    </row>
    <row r="49844" spans="9:52" s="180" customFormat="1" x14ac:dyDescent="0.25">
      <c r="I49844" s="203"/>
      <c r="AZ49844" s="115"/>
    </row>
    <row r="49845" spans="9:52" s="180" customFormat="1" x14ac:dyDescent="0.25">
      <c r="I49845" s="203"/>
      <c r="AZ49845" s="115"/>
    </row>
    <row r="49846" spans="9:52" s="180" customFormat="1" x14ac:dyDescent="0.25">
      <c r="I49846" s="203"/>
      <c r="AZ49846" s="115"/>
    </row>
    <row r="49847" spans="9:52" s="180" customFormat="1" x14ac:dyDescent="0.25">
      <c r="I49847" s="203"/>
      <c r="AZ49847" s="115"/>
    </row>
    <row r="49848" spans="9:52" s="180" customFormat="1" x14ac:dyDescent="0.25">
      <c r="I49848" s="203"/>
      <c r="AZ49848" s="115"/>
    </row>
    <row r="49849" spans="9:52" s="180" customFormat="1" x14ac:dyDescent="0.25">
      <c r="I49849" s="203"/>
      <c r="AZ49849" s="115"/>
    </row>
    <row r="49850" spans="9:52" s="180" customFormat="1" x14ac:dyDescent="0.25">
      <c r="I49850" s="203"/>
      <c r="AZ49850" s="115"/>
    </row>
    <row r="49851" spans="9:52" s="180" customFormat="1" x14ac:dyDescent="0.25">
      <c r="I49851" s="203"/>
      <c r="AZ49851" s="115"/>
    </row>
    <row r="49852" spans="9:52" s="180" customFormat="1" x14ac:dyDescent="0.25">
      <c r="I49852" s="203"/>
      <c r="AZ49852" s="115"/>
    </row>
    <row r="49853" spans="9:52" s="180" customFormat="1" x14ac:dyDescent="0.25">
      <c r="I49853" s="203"/>
      <c r="AZ49853" s="115"/>
    </row>
    <row r="49854" spans="9:52" s="180" customFormat="1" x14ac:dyDescent="0.25">
      <c r="I49854" s="203"/>
      <c r="AZ49854" s="115"/>
    </row>
    <row r="49855" spans="9:52" s="180" customFormat="1" x14ac:dyDescent="0.25">
      <c r="I49855" s="203"/>
      <c r="AZ49855" s="115"/>
    </row>
    <row r="49856" spans="9:52" s="180" customFormat="1" x14ac:dyDescent="0.25">
      <c r="I49856" s="203"/>
      <c r="AZ49856" s="115"/>
    </row>
    <row r="49857" spans="9:52" s="180" customFormat="1" x14ac:dyDescent="0.25">
      <c r="I49857" s="203"/>
      <c r="AZ49857" s="115"/>
    </row>
    <row r="49858" spans="9:52" s="180" customFormat="1" x14ac:dyDescent="0.25">
      <c r="I49858" s="203"/>
      <c r="AZ49858" s="115"/>
    </row>
    <row r="49859" spans="9:52" s="180" customFormat="1" x14ac:dyDescent="0.25">
      <c r="I49859" s="203"/>
      <c r="AZ49859" s="115"/>
    </row>
    <row r="49860" spans="9:52" s="180" customFormat="1" x14ac:dyDescent="0.25">
      <c r="I49860" s="203"/>
      <c r="AZ49860" s="115"/>
    </row>
    <row r="49861" spans="9:52" s="180" customFormat="1" x14ac:dyDescent="0.25">
      <c r="I49861" s="203"/>
      <c r="AZ49861" s="115"/>
    </row>
    <row r="49862" spans="9:52" s="180" customFormat="1" x14ac:dyDescent="0.25">
      <c r="I49862" s="203"/>
      <c r="AZ49862" s="115"/>
    </row>
    <row r="49863" spans="9:52" s="180" customFormat="1" x14ac:dyDescent="0.25">
      <c r="I49863" s="203"/>
      <c r="AZ49863" s="115"/>
    </row>
    <row r="49864" spans="9:52" s="180" customFormat="1" x14ac:dyDescent="0.25">
      <c r="I49864" s="203"/>
      <c r="AZ49864" s="115"/>
    </row>
    <row r="49865" spans="9:52" s="180" customFormat="1" x14ac:dyDescent="0.25">
      <c r="I49865" s="203"/>
      <c r="AZ49865" s="115"/>
    </row>
    <row r="49866" spans="9:52" s="180" customFormat="1" x14ac:dyDescent="0.25">
      <c r="I49866" s="203"/>
      <c r="AZ49866" s="115"/>
    </row>
    <row r="49867" spans="9:52" s="180" customFormat="1" x14ac:dyDescent="0.25">
      <c r="I49867" s="203"/>
      <c r="AZ49867" s="115"/>
    </row>
    <row r="49868" spans="9:52" s="180" customFormat="1" x14ac:dyDescent="0.25">
      <c r="I49868" s="203"/>
      <c r="AZ49868" s="115"/>
    </row>
    <row r="49869" spans="9:52" s="180" customFormat="1" x14ac:dyDescent="0.25">
      <c r="I49869" s="203"/>
      <c r="AZ49869" s="115"/>
    </row>
    <row r="49870" spans="9:52" s="180" customFormat="1" x14ac:dyDescent="0.25">
      <c r="I49870" s="203"/>
      <c r="AZ49870" s="115"/>
    </row>
    <row r="49871" spans="9:52" s="180" customFormat="1" x14ac:dyDescent="0.25">
      <c r="I49871" s="203"/>
      <c r="AZ49871" s="115"/>
    </row>
    <row r="49872" spans="9:52" s="180" customFormat="1" x14ac:dyDescent="0.25">
      <c r="I49872" s="203"/>
      <c r="AZ49872" s="115"/>
    </row>
    <row r="49873" spans="9:52" s="180" customFormat="1" x14ac:dyDescent="0.25">
      <c r="I49873" s="203"/>
      <c r="AZ49873" s="115"/>
    </row>
    <row r="49874" spans="9:52" s="180" customFormat="1" x14ac:dyDescent="0.25">
      <c r="I49874" s="203"/>
      <c r="AZ49874" s="115"/>
    </row>
    <row r="49875" spans="9:52" s="180" customFormat="1" x14ac:dyDescent="0.25">
      <c r="I49875" s="203"/>
      <c r="AZ49875" s="115"/>
    </row>
    <row r="49876" spans="9:52" s="180" customFormat="1" x14ac:dyDescent="0.25">
      <c r="I49876" s="203"/>
      <c r="AZ49876" s="115"/>
    </row>
    <row r="49877" spans="9:52" s="180" customFormat="1" x14ac:dyDescent="0.25">
      <c r="I49877" s="203"/>
      <c r="AZ49877" s="115"/>
    </row>
    <row r="49878" spans="9:52" s="180" customFormat="1" x14ac:dyDescent="0.25">
      <c r="I49878" s="203"/>
      <c r="AZ49878" s="115"/>
    </row>
    <row r="49879" spans="9:52" s="180" customFormat="1" x14ac:dyDescent="0.25">
      <c r="I49879" s="203"/>
      <c r="AZ49879" s="115"/>
    </row>
    <row r="49880" spans="9:52" s="180" customFormat="1" x14ac:dyDescent="0.25">
      <c r="I49880" s="203"/>
      <c r="AZ49880" s="115"/>
    </row>
    <row r="49881" spans="9:52" s="180" customFormat="1" x14ac:dyDescent="0.25">
      <c r="I49881" s="203"/>
      <c r="AZ49881" s="115"/>
    </row>
    <row r="49882" spans="9:52" s="180" customFormat="1" x14ac:dyDescent="0.25">
      <c r="I49882" s="203"/>
      <c r="AZ49882" s="115"/>
    </row>
    <row r="49883" spans="9:52" s="180" customFormat="1" x14ac:dyDescent="0.25">
      <c r="I49883" s="203"/>
      <c r="AZ49883" s="115"/>
    </row>
    <row r="49884" spans="9:52" s="180" customFormat="1" x14ac:dyDescent="0.25">
      <c r="I49884" s="203"/>
      <c r="AZ49884" s="115"/>
    </row>
    <row r="49885" spans="9:52" s="180" customFormat="1" x14ac:dyDescent="0.25">
      <c r="I49885" s="203"/>
      <c r="AZ49885" s="115"/>
    </row>
    <row r="49886" spans="9:52" s="180" customFormat="1" x14ac:dyDescent="0.25">
      <c r="I49886" s="203"/>
      <c r="AZ49886" s="115"/>
    </row>
    <row r="49887" spans="9:52" s="180" customFormat="1" x14ac:dyDescent="0.25">
      <c r="I49887" s="203"/>
      <c r="AZ49887" s="115"/>
    </row>
    <row r="49888" spans="9:52" s="180" customFormat="1" x14ac:dyDescent="0.25">
      <c r="I49888" s="203"/>
      <c r="AZ49888" s="115"/>
    </row>
    <row r="49889" spans="9:52" s="180" customFormat="1" x14ac:dyDescent="0.25">
      <c r="I49889" s="203"/>
      <c r="AZ49889" s="115"/>
    </row>
    <row r="49890" spans="9:52" s="180" customFormat="1" x14ac:dyDescent="0.25">
      <c r="I49890" s="203"/>
      <c r="AZ49890" s="115"/>
    </row>
    <row r="49891" spans="9:52" s="180" customFormat="1" x14ac:dyDescent="0.25">
      <c r="I49891" s="203"/>
      <c r="AZ49891" s="115"/>
    </row>
    <row r="49892" spans="9:52" s="180" customFormat="1" x14ac:dyDescent="0.25">
      <c r="I49892" s="203"/>
      <c r="AZ49892" s="115"/>
    </row>
    <row r="49893" spans="9:52" s="180" customFormat="1" x14ac:dyDescent="0.25">
      <c r="I49893" s="203"/>
      <c r="AZ49893" s="115"/>
    </row>
    <row r="49894" spans="9:52" s="180" customFormat="1" x14ac:dyDescent="0.25">
      <c r="I49894" s="203"/>
      <c r="AZ49894" s="115"/>
    </row>
    <row r="49895" spans="9:52" s="180" customFormat="1" x14ac:dyDescent="0.25">
      <c r="I49895" s="203"/>
      <c r="AZ49895" s="115"/>
    </row>
    <row r="49896" spans="9:52" s="180" customFormat="1" x14ac:dyDescent="0.25">
      <c r="I49896" s="203"/>
      <c r="AZ49896" s="115"/>
    </row>
    <row r="49897" spans="9:52" s="180" customFormat="1" x14ac:dyDescent="0.25">
      <c r="I49897" s="203"/>
      <c r="AZ49897" s="115"/>
    </row>
    <row r="49898" spans="9:52" s="180" customFormat="1" x14ac:dyDescent="0.25">
      <c r="I49898" s="203"/>
      <c r="AZ49898" s="115"/>
    </row>
    <row r="49899" spans="9:52" s="180" customFormat="1" x14ac:dyDescent="0.25">
      <c r="I49899" s="203"/>
      <c r="AZ49899" s="115"/>
    </row>
    <row r="49900" spans="9:52" s="180" customFormat="1" x14ac:dyDescent="0.25">
      <c r="I49900" s="203"/>
      <c r="AZ49900" s="115"/>
    </row>
    <row r="49901" spans="9:52" s="180" customFormat="1" x14ac:dyDescent="0.25">
      <c r="I49901" s="203"/>
      <c r="AZ49901" s="115"/>
    </row>
    <row r="49902" spans="9:52" s="180" customFormat="1" x14ac:dyDescent="0.25">
      <c r="I49902" s="203"/>
      <c r="AZ49902" s="115"/>
    </row>
    <row r="49903" spans="9:52" s="180" customFormat="1" x14ac:dyDescent="0.25">
      <c r="I49903" s="203"/>
      <c r="AZ49903" s="115"/>
    </row>
    <row r="49904" spans="9:52" s="180" customFormat="1" x14ac:dyDescent="0.25">
      <c r="I49904" s="203"/>
      <c r="AZ49904" s="115"/>
    </row>
    <row r="49905" spans="9:52" s="180" customFormat="1" x14ac:dyDescent="0.25">
      <c r="I49905" s="203"/>
      <c r="AZ49905" s="115"/>
    </row>
    <row r="49906" spans="9:52" s="180" customFormat="1" x14ac:dyDescent="0.25">
      <c r="I49906" s="203"/>
      <c r="AZ49906" s="115"/>
    </row>
    <row r="49907" spans="9:52" s="180" customFormat="1" x14ac:dyDescent="0.25">
      <c r="I49907" s="203"/>
      <c r="AZ49907" s="115"/>
    </row>
    <row r="49908" spans="9:52" s="180" customFormat="1" x14ac:dyDescent="0.25">
      <c r="I49908" s="203"/>
      <c r="AZ49908" s="115"/>
    </row>
    <row r="49909" spans="9:52" s="180" customFormat="1" x14ac:dyDescent="0.25">
      <c r="I49909" s="203"/>
      <c r="AZ49909" s="115"/>
    </row>
    <row r="49910" spans="9:52" s="180" customFormat="1" x14ac:dyDescent="0.25">
      <c r="I49910" s="203"/>
      <c r="AZ49910" s="115"/>
    </row>
    <row r="49911" spans="9:52" s="180" customFormat="1" x14ac:dyDescent="0.25">
      <c r="I49911" s="203"/>
      <c r="AZ49911" s="115"/>
    </row>
    <row r="49912" spans="9:52" s="180" customFormat="1" x14ac:dyDescent="0.25">
      <c r="I49912" s="203"/>
      <c r="AZ49912" s="115"/>
    </row>
    <row r="49913" spans="9:52" s="180" customFormat="1" x14ac:dyDescent="0.25">
      <c r="I49913" s="203"/>
      <c r="AZ49913" s="115"/>
    </row>
    <row r="49914" spans="9:52" s="180" customFormat="1" x14ac:dyDescent="0.25">
      <c r="I49914" s="203"/>
      <c r="AZ49914" s="115"/>
    </row>
    <row r="49915" spans="9:52" s="180" customFormat="1" x14ac:dyDescent="0.25">
      <c r="I49915" s="203"/>
      <c r="AZ49915" s="115"/>
    </row>
    <row r="49916" spans="9:52" s="180" customFormat="1" x14ac:dyDescent="0.25">
      <c r="I49916" s="203"/>
      <c r="AZ49916" s="115"/>
    </row>
    <row r="49917" spans="9:52" s="180" customFormat="1" x14ac:dyDescent="0.25">
      <c r="I49917" s="203"/>
      <c r="AZ49917" s="115"/>
    </row>
    <row r="49918" spans="9:52" s="180" customFormat="1" x14ac:dyDescent="0.25">
      <c r="I49918" s="203"/>
      <c r="AZ49918" s="115"/>
    </row>
    <row r="49919" spans="9:52" s="180" customFormat="1" x14ac:dyDescent="0.25">
      <c r="I49919" s="203"/>
      <c r="AZ49919" s="115"/>
    </row>
    <row r="49920" spans="9:52" s="180" customFormat="1" x14ac:dyDescent="0.25">
      <c r="I49920" s="203"/>
      <c r="AZ49920" s="115"/>
    </row>
    <row r="49921" spans="9:52" s="180" customFormat="1" x14ac:dyDescent="0.25">
      <c r="I49921" s="203"/>
      <c r="AZ49921" s="115"/>
    </row>
    <row r="49922" spans="9:52" s="180" customFormat="1" x14ac:dyDescent="0.25">
      <c r="I49922" s="203"/>
      <c r="AZ49922" s="115"/>
    </row>
    <row r="49923" spans="9:52" s="180" customFormat="1" x14ac:dyDescent="0.25">
      <c r="I49923" s="203"/>
      <c r="AZ49923" s="115"/>
    </row>
    <row r="49924" spans="9:52" s="180" customFormat="1" x14ac:dyDescent="0.25">
      <c r="I49924" s="203"/>
      <c r="AZ49924" s="115"/>
    </row>
    <row r="49925" spans="9:52" s="180" customFormat="1" x14ac:dyDescent="0.25">
      <c r="I49925" s="203"/>
      <c r="AZ49925" s="115"/>
    </row>
    <row r="49926" spans="9:52" s="180" customFormat="1" x14ac:dyDescent="0.25">
      <c r="I49926" s="203"/>
      <c r="AZ49926" s="115"/>
    </row>
    <row r="49927" spans="9:52" s="180" customFormat="1" x14ac:dyDescent="0.25">
      <c r="I49927" s="203"/>
      <c r="AZ49927" s="115"/>
    </row>
    <row r="49928" spans="9:52" s="180" customFormat="1" x14ac:dyDescent="0.25">
      <c r="I49928" s="203"/>
      <c r="AZ49928" s="115"/>
    </row>
    <row r="49929" spans="9:52" s="180" customFormat="1" x14ac:dyDescent="0.25">
      <c r="I49929" s="203"/>
      <c r="AZ49929" s="115"/>
    </row>
    <row r="49930" spans="9:52" s="180" customFormat="1" x14ac:dyDescent="0.25">
      <c r="I49930" s="203"/>
      <c r="AZ49930" s="115"/>
    </row>
    <row r="49931" spans="9:52" s="180" customFormat="1" x14ac:dyDescent="0.25">
      <c r="I49931" s="203"/>
      <c r="AZ49931" s="115"/>
    </row>
    <row r="49932" spans="9:52" s="180" customFormat="1" x14ac:dyDescent="0.25">
      <c r="I49932" s="203"/>
      <c r="AZ49932" s="115"/>
    </row>
    <row r="49933" spans="9:52" s="180" customFormat="1" x14ac:dyDescent="0.25">
      <c r="I49933" s="203"/>
      <c r="AZ49933" s="115"/>
    </row>
    <row r="49934" spans="9:52" s="180" customFormat="1" x14ac:dyDescent="0.25">
      <c r="I49934" s="203"/>
      <c r="AZ49934" s="115"/>
    </row>
    <row r="49935" spans="9:52" s="180" customFormat="1" x14ac:dyDescent="0.25">
      <c r="I49935" s="203"/>
      <c r="AZ49935" s="115"/>
    </row>
    <row r="49936" spans="9:52" s="180" customFormat="1" x14ac:dyDescent="0.25">
      <c r="I49936" s="203"/>
      <c r="AZ49936" s="115"/>
    </row>
    <row r="49937" spans="9:52" s="180" customFormat="1" x14ac:dyDescent="0.25">
      <c r="I49937" s="203"/>
      <c r="AZ49937" s="115"/>
    </row>
    <row r="49938" spans="9:52" s="180" customFormat="1" x14ac:dyDescent="0.25">
      <c r="I49938" s="203"/>
      <c r="AZ49938" s="115"/>
    </row>
    <row r="49939" spans="9:52" s="180" customFormat="1" x14ac:dyDescent="0.25">
      <c r="I49939" s="203"/>
      <c r="AZ49939" s="115"/>
    </row>
    <row r="49940" spans="9:52" s="180" customFormat="1" x14ac:dyDescent="0.25">
      <c r="I49940" s="203"/>
      <c r="AZ49940" s="115"/>
    </row>
    <row r="49941" spans="9:52" s="180" customFormat="1" x14ac:dyDescent="0.25">
      <c r="I49941" s="203"/>
      <c r="AZ49941" s="115"/>
    </row>
    <row r="49942" spans="9:52" s="180" customFormat="1" x14ac:dyDescent="0.25">
      <c r="I49942" s="203"/>
      <c r="AZ49942" s="115"/>
    </row>
    <row r="49943" spans="9:52" s="180" customFormat="1" x14ac:dyDescent="0.25">
      <c r="I49943" s="203"/>
      <c r="AZ49943" s="115"/>
    </row>
    <row r="49944" spans="9:52" s="180" customFormat="1" x14ac:dyDescent="0.25">
      <c r="I49944" s="203"/>
      <c r="AZ49944" s="115"/>
    </row>
    <row r="49945" spans="9:52" s="180" customFormat="1" x14ac:dyDescent="0.25">
      <c r="I49945" s="203"/>
      <c r="AZ49945" s="115"/>
    </row>
    <row r="49946" spans="9:52" s="180" customFormat="1" x14ac:dyDescent="0.25">
      <c r="I49946" s="203"/>
      <c r="AZ49946" s="115"/>
    </row>
    <row r="49947" spans="9:52" s="180" customFormat="1" x14ac:dyDescent="0.25">
      <c r="I49947" s="203"/>
      <c r="AZ49947" s="115"/>
    </row>
    <row r="49948" spans="9:52" s="180" customFormat="1" x14ac:dyDescent="0.25">
      <c r="I49948" s="203"/>
      <c r="AZ49948" s="115"/>
    </row>
    <row r="49949" spans="9:52" s="180" customFormat="1" x14ac:dyDescent="0.25">
      <c r="I49949" s="203"/>
      <c r="AZ49949" s="115"/>
    </row>
    <row r="49950" spans="9:52" s="180" customFormat="1" x14ac:dyDescent="0.25">
      <c r="I49950" s="203"/>
      <c r="AZ49950" s="115"/>
    </row>
    <row r="49951" spans="9:52" s="180" customFormat="1" x14ac:dyDescent="0.25">
      <c r="I49951" s="203"/>
      <c r="AZ49951" s="115"/>
    </row>
    <row r="49952" spans="9:52" s="180" customFormat="1" x14ac:dyDescent="0.25">
      <c r="I49952" s="203"/>
      <c r="AZ49952" s="115"/>
    </row>
    <row r="49953" spans="9:52" s="180" customFormat="1" x14ac:dyDescent="0.25">
      <c r="I49953" s="203"/>
      <c r="AZ49953" s="115"/>
    </row>
    <row r="49954" spans="9:52" s="180" customFormat="1" x14ac:dyDescent="0.25">
      <c r="I49954" s="203"/>
      <c r="AZ49954" s="115"/>
    </row>
    <row r="49955" spans="9:52" s="180" customFormat="1" x14ac:dyDescent="0.25">
      <c r="I49955" s="203"/>
      <c r="AZ49955" s="115"/>
    </row>
    <row r="49956" spans="9:52" s="180" customFormat="1" x14ac:dyDescent="0.25">
      <c r="I49956" s="203"/>
      <c r="AZ49956" s="115"/>
    </row>
    <row r="49957" spans="9:52" s="180" customFormat="1" x14ac:dyDescent="0.25">
      <c r="I49957" s="203"/>
      <c r="AZ49957" s="115"/>
    </row>
    <row r="49958" spans="9:52" s="180" customFormat="1" x14ac:dyDescent="0.25">
      <c r="I49958" s="203"/>
      <c r="AZ49958" s="115"/>
    </row>
    <row r="49959" spans="9:52" s="180" customFormat="1" x14ac:dyDescent="0.25">
      <c r="I49959" s="203"/>
      <c r="AZ49959" s="115"/>
    </row>
    <row r="49960" spans="9:52" s="180" customFormat="1" x14ac:dyDescent="0.25">
      <c r="I49960" s="203"/>
      <c r="AZ49960" s="115"/>
    </row>
    <row r="49961" spans="9:52" s="180" customFormat="1" x14ac:dyDescent="0.25">
      <c r="I49961" s="203"/>
      <c r="AZ49961" s="115"/>
    </row>
    <row r="49962" spans="9:52" s="180" customFormat="1" x14ac:dyDescent="0.25">
      <c r="I49962" s="203"/>
      <c r="AZ49962" s="115"/>
    </row>
    <row r="49963" spans="9:52" s="180" customFormat="1" x14ac:dyDescent="0.25">
      <c r="I49963" s="203"/>
      <c r="AZ49963" s="115"/>
    </row>
    <row r="49964" spans="9:52" s="180" customFormat="1" x14ac:dyDescent="0.25">
      <c r="I49964" s="203"/>
      <c r="AZ49964" s="115"/>
    </row>
    <row r="49965" spans="9:52" s="180" customFormat="1" x14ac:dyDescent="0.25">
      <c r="I49965" s="203"/>
      <c r="AZ49965" s="115"/>
    </row>
    <row r="49966" spans="9:52" s="180" customFormat="1" x14ac:dyDescent="0.25">
      <c r="I49966" s="203"/>
      <c r="AZ49966" s="115"/>
    </row>
    <row r="49967" spans="9:52" s="180" customFormat="1" x14ac:dyDescent="0.25">
      <c r="I49967" s="203"/>
      <c r="AZ49967" s="115"/>
    </row>
    <row r="49968" spans="9:52" s="180" customFormat="1" x14ac:dyDescent="0.25">
      <c r="I49968" s="203"/>
      <c r="AZ49968" s="115"/>
    </row>
    <row r="49969" spans="9:52" s="180" customFormat="1" x14ac:dyDescent="0.25">
      <c r="I49969" s="203"/>
      <c r="AZ49969" s="115"/>
    </row>
    <row r="49970" spans="9:52" s="180" customFormat="1" x14ac:dyDescent="0.25">
      <c r="I49970" s="203"/>
      <c r="AZ49970" s="115"/>
    </row>
    <row r="49971" spans="9:52" s="180" customFormat="1" x14ac:dyDescent="0.25">
      <c r="I49971" s="203"/>
      <c r="AZ49971" s="115"/>
    </row>
    <row r="49972" spans="9:52" s="180" customFormat="1" x14ac:dyDescent="0.25">
      <c r="I49972" s="203"/>
      <c r="AZ49972" s="115"/>
    </row>
    <row r="49973" spans="9:52" s="180" customFormat="1" x14ac:dyDescent="0.25">
      <c r="I49973" s="203"/>
      <c r="AZ49973" s="115"/>
    </row>
    <row r="49974" spans="9:52" s="180" customFormat="1" x14ac:dyDescent="0.25">
      <c r="I49974" s="203"/>
      <c r="AZ49974" s="115"/>
    </row>
    <row r="49975" spans="9:52" s="180" customFormat="1" x14ac:dyDescent="0.25">
      <c r="I49975" s="203"/>
      <c r="AZ49975" s="115"/>
    </row>
    <row r="49976" spans="9:52" s="180" customFormat="1" x14ac:dyDescent="0.25">
      <c r="I49976" s="203"/>
      <c r="AZ49976" s="115"/>
    </row>
    <row r="49977" spans="9:52" s="180" customFormat="1" x14ac:dyDescent="0.25">
      <c r="I49977" s="203"/>
      <c r="AZ49977" s="115"/>
    </row>
    <row r="49978" spans="9:52" s="180" customFormat="1" x14ac:dyDescent="0.25">
      <c r="I49978" s="203"/>
      <c r="AZ49978" s="115"/>
    </row>
    <row r="49979" spans="9:52" s="180" customFormat="1" x14ac:dyDescent="0.25">
      <c r="I49979" s="203"/>
      <c r="AZ49979" s="115"/>
    </row>
    <row r="49980" spans="9:52" s="180" customFormat="1" x14ac:dyDescent="0.25">
      <c r="I49980" s="203"/>
      <c r="AZ49980" s="115"/>
    </row>
    <row r="49981" spans="9:52" s="180" customFormat="1" x14ac:dyDescent="0.25">
      <c r="I49981" s="203"/>
      <c r="AZ49981" s="115"/>
    </row>
    <row r="49982" spans="9:52" s="180" customFormat="1" x14ac:dyDescent="0.25">
      <c r="I49982" s="203"/>
      <c r="AZ49982" s="115"/>
    </row>
    <row r="49983" spans="9:52" s="180" customFormat="1" x14ac:dyDescent="0.25">
      <c r="I49983" s="203"/>
      <c r="AZ49983" s="115"/>
    </row>
    <row r="49984" spans="9:52" s="180" customFormat="1" x14ac:dyDescent="0.25">
      <c r="I49984" s="203"/>
      <c r="AZ49984" s="115"/>
    </row>
    <row r="49985" spans="9:52" s="180" customFormat="1" x14ac:dyDescent="0.25">
      <c r="I49985" s="203"/>
      <c r="AZ49985" s="115"/>
    </row>
    <row r="49986" spans="9:52" s="180" customFormat="1" x14ac:dyDescent="0.25">
      <c r="I49986" s="203"/>
      <c r="AZ49986" s="115"/>
    </row>
    <row r="49987" spans="9:52" s="180" customFormat="1" x14ac:dyDescent="0.25">
      <c r="I49987" s="203"/>
      <c r="AZ49987" s="115"/>
    </row>
    <row r="49988" spans="9:52" s="180" customFormat="1" x14ac:dyDescent="0.25">
      <c r="I49988" s="203"/>
      <c r="AZ49988" s="115"/>
    </row>
    <row r="49989" spans="9:52" s="180" customFormat="1" x14ac:dyDescent="0.25">
      <c r="I49989" s="203"/>
      <c r="AZ49989" s="115"/>
    </row>
    <row r="49990" spans="9:52" s="180" customFormat="1" x14ac:dyDescent="0.25">
      <c r="I49990" s="203"/>
      <c r="AZ49990" s="115"/>
    </row>
    <row r="49991" spans="9:52" s="180" customFormat="1" x14ac:dyDescent="0.25">
      <c r="I49991" s="203"/>
      <c r="AZ49991" s="115"/>
    </row>
    <row r="49992" spans="9:52" s="180" customFormat="1" x14ac:dyDescent="0.25">
      <c r="I49992" s="203"/>
      <c r="AZ49992" s="115"/>
    </row>
    <row r="49993" spans="9:52" s="180" customFormat="1" x14ac:dyDescent="0.25">
      <c r="I49993" s="203"/>
      <c r="AZ49993" s="115"/>
    </row>
    <row r="49994" spans="9:52" s="180" customFormat="1" x14ac:dyDescent="0.25">
      <c r="I49994" s="203"/>
      <c r="AZ49994" s="115"/>
    </row>
    <row r="49995" spans="9:52" s="180" customFormat="1" x14ac:dyDescent="0.25">
      <c r="I49995" s="203"/>
      <c r="AZ49995" s="115"/>
    </row>
    <row r="49996" spans="9:52" s="180" customFormat="1" x14ac:dyDescent="0.25">
      <c r="I49996" s="203"/>
      <c r="AZ49996" s="115"/>
    </row>
    <row r="49997" spans="9:52" s="180" customFormat="1" x14ac:dyDescent="0.25">
      <c r="I49997" s="203"/>
      <c r="AZ49997" s="115"/>
    </row>
    <row r="49998" spans="9:52" s="180" customFormat="1" x14ac:dyDescent="0.25">
      <c r="I49998" s="203"/>
      <c r="AZ49998" s="115"/>
    </row>
    <row r="49999" spans="9:52" s="180" customFormat="1" x14ac:dyDescent="0.25">
      <c r="I49999" s="203"/>
      <c r="AZ49999" s="115"/>
    </row>
    <row r="50000" spans="9:52" s="180" customFormat="1" x14ac:dyDescent="0.25">
      <c r="I50000" s="203"/>
      <c r="AZ50000" s="115"/>
    </row>
    <row r="50001" spans="9:52" s="180" customFormat="1" x14ac:dyDescent="0.25">
      <c r="I50001" s="203"/>
      <c r="AZ50001" s="115"/>
    </row>
    <row r="50002" spans="9:52" s="180" customFormat="1" x14ac:dyDescent="0.25">
      <c r="I50002" s="203"/>
      <c r="AZ50002" s="115"/>
    </row>
    <row r="50003" spans="9:52" s="180" customFormat="1" x14ac:dyDescent="0.25">
      <c r="I50003" s="203"/>
      <c r="AZ50003" s="115"/>
    </row>
    <row r="50004" spans="9:52" s="180" customFormat="1" x14ac:dyDescent="0.25">
      <c r="I50004" s="203"/>
      <c r="AZ50004" s="115"/>
    </row>
    <row r="50005" spans="9:52" s="180" customFormat="1" x14ac:dyDescent="0.25">
      <c r="I50005" s="203"/>
      <c r="AZ50005" s="115"/>
    </row>
    <row r="50006" spans="9:52" s="180" customFormat="1" x14ac:dyDescent="0.25">
      <c r="I50006" s="203"/>
      <c r="AZ50006" s="115"/>
    </row>
    <row r="50007" spans="9:52" s="180" customFormat="1" x14ac:dyDescent="0.25">
      <c r="I50007" s="203"/>
      <c r="AZ50007" s="115"/>
    </row>
    <row r="50008" spans="9:52" s="180" customFormat="1" x14ac:dyDescent="0.25">
      <c r="I50008" s="203"/>
      <c r="AZ50008" s="115"/>
    </row>
    <row r="50009" spans="9:52" s="180" customFormat="1" x14ac:dyDescent="0.25">
      <c r="I50009" s="203"/>
      <c r="AZ50009" s="115"/>
    </row>
    <row r="50010" spans="9:52" s="180" customFormat="1" x14ac:dyDescent="0.25">
      <c r="I50010" s="203"/>
      <c r="AZ50010" s="115"/>
    </row>
    <row r="50011" spans="9:52" s="180" customFormat="1" x14ac:dyDescent="0.25">
      <c r="I50011" s="203"/>
      <c r="AZ50011" s="115"/>
    </row>
    <row r="50012" spans="9:52" s="180" customFormat="1" x14ac:dyDescent="0.25">
      <c r="I50012" s="203"/>
      <c r="AZ50012" s="115"/>
    </row>
    <row r="50013" spans="9:52" s="180" customFormat="1" x14ac:dyDescent="0.25">
      <c r="I50013" s="203"/>
      <c r="AZ50013" s="115"/>
    </row>
    <row r="50014" spans="9:52" s="180" customFormat="1" x14ac:dyDescent="0.25">
      <c r="I50014" s="203"/>
      <c r="AZ50014" s="115"/>
    </row>
    <row r="50015" spans="9:52" s="180" customFormat="1" x14ac:dyDescent="0.25">
      <c r="I50015" s="203"/>
      <c r="AZ50015" s="115"/>
    </row>
    <row r="50016" spans="9:52" s="180" customFormat="1" x14ac:dyDescent="0.25">
      <c r="I50016" s="203"/>
      <c r="AZ50016" s="115"/>
    </row>
    <row r="50017" spans="9:52" s="180" customFormat="1" x14ac:dyDescent="0.25">
      <c r="I50017" s="203"/>
      <c r="AZ50017" s="115"/>
    </row>
    <row r="50018" spans="9:52" s="180" customFormat="1" x14ac:dyDescent="0.25">
      <c r="I50018" s="203"/>
      <c r="AZ50018" s="115"/>
    </row>
    <row r="50019" spans="9:52" s="180" customFormat="1" x14ac:dyDescent="0.25">
      <c r="I50019" s="203"/>
      <c r="AZ50019" s="115"/>
    </row>
    <row r="50020" spans="9:52" s="180" customFormat="1" x14ac:dyDescent="0.25">
      <c r="I50020" s="203"/>
      <c r="AZ50020" s="115"/>
    </row>
    <row r="50021" spans="9:52" s="180" customFormat="1" x14ac:dyDescent="0.25">
      <c r="I50021" s="203"/>
      <c r="AZ50021" s="115"/>
    </row>
    <row r="50022" spans="9:52" s="180" customFormat="1" x14ac:dyDescent="0.25">
      <c r="I50022" s="203"/>
      <c r="AZ50022" s="115"/>
    </row>
    <row r="50023" spans="9:52" s="180" customFormat="1" x14ac:dyDescent="0.25">
      <c r="I50023" s="203"/>
      <c r="AZ50023" s="115"/>
    </row>
    <row r="50024" spans="9:52" s="180" customFormat="1" x14ac:dyDescent="0.25">
      <c r="I50024" s="203"/>
      <c r="AZ50024" s="115"/>
    </row>
    <row r="50025" spans="9:52" s="180" customFormat="1" x14ac:dyDescent="0.25">
      <c r="I50025" s="203"/>
      <c r="AZ50025" s="115"/>
    </row>
    <row r="50026" spans="9:52" s="180" customFormat="1" x14ac:dyDescent="0.25">
      <c r="I50026" s="203"/>
      <c r="AZ50026" s="115"/>
    </row>
    <row r="50027" spans="9:52" s="180" customFormat="1" x14ac:dyDescent="0.25">
      <c r="I50027" s="203"/>
      <c r="AZ50027" s="115"/>
    </row>
    <row r="50028" spans="9:52" s="180" customFormat="1" x14ac:dyDescent="0.25">
      <c r="I50028" s="203"/>
      <c r="AZ50028" s="115"/>
    </row>
    <row r="50029" spans="9:52" s="180" customFormat="1" x14ac:dyDescent="0.25">
      <c r="I50029" s="203"/>
      <c r="AZ50029" s="115"/>
    </row>
    <row r="50030" spans="9:52" s="180" customFormat="1" x14ac:dyDescent="0.25">
      <c r="I50030" s="203"/>
      <c r="AZ50030" s="115"/>
    </row>
    <row r="50031" spans="9:52" s="180" customFormat="1" x14ac:dyDescent="0.25">
      <c r="I50031" s="203"/>
      <c r="AZ50031" s="115"/>
    </row>
    <row r="50032" spans="9:52" s="180" customFormat="1" x14ac:dyDescent="0.25">
      <c r="I50032" s="203"/>
      <c r="AZ50032" s="115"/>
    </row>
    <row r="50033" spans="9:52" s="180" customFormat="1" x14ac:dyDescent="0.25">
      <c r="I50033" s="203"/>
      <c r="AZ50033" s="115"/>
    </row>
    <row r="50034" spans="9:52" s="180" customFormat="1" x14ac:dyDescent="0.25">
      <c r="I50034" s="203"/>
      <c r="AZ50034" s="115"/>
    </row>
    <row r="50035" spans="9:52" s="180" customFormat="1" x14ac:dyDescent="0.25">
      <c r="I50035" s="203"/>
      <c r="AZ50035" s="115"/>
    </row>
    <row r="50036" spans="9:52" s="180" customFormat="1" x14ac:dyDescent="0.25">
      <c r="I50036" s="203"/>
      <c r="AZ50036" s="115"/>
    </row>
    <row r="50037" spans="9:52" s="180" customFormat="1" x14ac:dyDescent="0.25">
      <c r="I50037" s="203"/>
      <c r="AZ50037" s="115"/>
    </row>
    <row r="50038" spans="9:52" s="180" customFormat="1" x14ac:dyDescent="0.25">
      <c r="I50038" s="203"/>
      <c r="AZ50038" s="115"/>
    </row>
    <row r="50039" spans="9:52" s="180" customFormat="1" x14ac:dyDescent="0.25">
      <c r="I50039" s="203"/>
      <c r="AZ50039" s="115"/>
    </row>
    <row r="50040" spans="9:52" s="180" customFormat="1" x14ac:dyDescent="0.25">
      <c r="I50040" s="203"/>
      <c r="AZ50040" s="115"/>
    </row>
    <row r="50041" spans="9:52" s="180" customFormat="1" x14ac:dyDescent="0.25">
      <c r="I50041" s="203"/>
      <c r="AZ50041" s="115"/>
    </row>
    <row r="50042" spans="9:52" s="180" customFormat="1" x14ac:dyDescent="0.25">
      <c r="I50042" s="203"/>
      <c r="AZ50042" s="115"/>
    </row>
    <row r="50043" spans="9:52" s="180" customFormat="1" x14ac:dyDescent="0.25">
      <c r="I50043" s="203"/>
      <c r="AZ50043" s="115"/>
    </row>
    <row r="50044" spans="9:52" s="180" customFormat="1" x14ac:dyDescent="0.25">
      <c r="I50044" s="203"/>
      <c r="AZ50044" s="115"/>
    </row>
    <row r="50045" spans="9:52" s="180" customFormat="1" x14ac:dyDescent="0.25">
      <c r="I50045" s="203"/>
      <c r="AZ50045" s="115"/>
    </row>
    <row r="50046" spans="9:52" s="180" customFormat="1" x14ac:dyDescent="0.25">
      <c r="I50046" s="203"/>
      <c r="AZ50046" s="115"/>
    </row>
    <row r="50047" spans="9:52" s="180" customFormat="1" x14ac:dyDescent="0.25">
      <c r="I50047" s="203"/>
      <c r="AZ50047" s="115"/>
    </row>
    <row r="50048" spans="9:52" s="180" customFormat="1" x14ac:dyDescent="0.25">
      <c r="I50048" s="203"/>
      <c r="AZ50048" s="115"/>
    </row>
    <row r="50049" spans="9:52" s="180" customFormat="1" x14ac:dyDescent="0.25">
      <c r="I50049" s="203"/>
      <c r="AZ50049" s="115"/>
    </row>
    <row r="50050" spans="9:52" s="180" customFormat="1" x14ac:dyDescent="0.25">
      <c r="I50050" s="203"/>
      <c r="AZ50050" s="115"/>
    </row>
    <row r="50051" spans="9:52" s="180" customFormat="1" x14ac:dyDescent="0.25">
      <c r="I50051" s="203"/>
      <c r="AZ50051" s="115"/>
    </row>
    <row r="50052" spans="9:52" s="180" customFormat="1" x14ac:dyDescent="0.25">
      <c r="I50052" s="203"/>
      <c r="AZ50052" s="115"/>
    </row>
    <row r="50053" spans="9:52" s="180" customFormat="1" x14ac:dyDescent="0.25">
      <c r="I50053" s="203"/>
      <c r="AZ50053" s="115"/>
    </row>
    <row r="50054" spans="9:52" s="180" customFormat="1" x14ac:dyDescent="0.25">
      <c r="I50054" s="203"/>
      <c r="AZ50054" s="115"/>
    </row>
    <row r="50055" spans="9:52" s="180" customFormat="1" x14ac:dyDescent="0.25">
      <c r="I50055" s="203"/>
      <c r="AZ50055" s="115"/>
    </row>
    <row r="50056" spans="9:52" s="180" customFormat="1" x14ac:dyDescent="0.25">
      <c r="I50056" s="203"/>
      <c r="AZ50056" s="115"/>
    </row>
    <row r="50057" spans="9:52" s="180" customFormat="1" x14ac:dyDescent="0.25">
      <c r="I50057" s="203"/>
      <c r="AZ50057" s="115"/>
    </row>
    <row r="50058" spans="9:52" s="180" customFormat="1" x14ac:dyDescent="0.25">
      <c r="I50058" s="203"/>
      <c r="AZ50058" s="115"/>
    </row>
    <row r="50059" spans="9:52" s="180" customFormat="1" x14ac:dyDescent="0.25">
      <c r="I50059" s="203"/>
      <c r="AZ50059" s="115"/>
    </row>
    <row r="50060" spans="9:52" s="180" customFormat="1" x14ac:dyDescent="0.25">
      <c r="I50060" s="203"/>
      <c r="AZ50060" s="115"/>
    </row>
    <row r="50061" spans="9:52" s="180" customFormat="1" x14ac:dyDescent="0.25">
      <c r="I50061" s="203"/>
      <c r="AZ50061" s="115"/>
    </row>
    <row r="50062" spans="9:52" s="180" customFormat="1" x14ac:dyDescent="0.25">
      <c r="I50062" s="203"/>
      <c r="AZ50062" s="115"/>
    </row>
    <row r="50063" spans="9:52" s="180" customFormat="1" x14ac:dyDescent="0.25">
      <c r="I50063" s="203"/>
      <c r="AZ50063" s="115"/>
    </row>
    <row r="50064" spans="9:52" s="180" customFormat="1" x14ac:dyDescent="0.25">
      <c r="I50064" s="203"/>
      <c r="AZ50064" s="115"/>
    </row>
    <row r="50065" spans="9:52" s="180" customFormat="1" x14ac:dyDescent="0.25">
      <c r="I50065" s="203"/>
      <c r="AZ50065" s="115"/>
    </row>
    <row r="50066" spans="9:52" s="180" customFormat="1" x14ac:dyDescent="0.25">
      <c r="I50066" s="203"/>
      <c r="AZ50066" s="115"/>
    </row>
    <row r="50067" spans="9:52" s="180" customFormat="1" x14ac:dyDescent="0.25">
      <c r="I50067" s="203"/>
      <c r="AZ50067" s="115"/>
    </row>
    <row r="50068" spans="9:52" s="180" customFormat="1" x14ac:dyDescent="0.25">
      <c r="I50068" s="203"/>
      <c r="AZ50068" s="115"/>
    </row>
    <row r="50069" spans="9:52" s="180" customFormat="1" x14ac:dyDescent="0.25">
      <c r="I50069" s="203"/>
      <c r="AZ50069" s="115"/>
    </row>
    <row r="50070" spans="9:52" s="180" customFormat="1" x14ac:dyDescent="0.25">
      <c r="I50070" s="203"/>
      <c r="AZ50070" s="115"/>
    </row>
    <row r="50071" spans="9:52" s="180" customFormat="1" x14ac:dyDescent="0.25">
      <c r="I50071" s="203"/>
      <c r="AZ50071" s="115"/>
    </row>
    <row r="50072" spans="9:52" s="180" customFormat="1" x14ac:dyDescent="0.25">
      <c r="I50072" s="203"/>
      <c r="AZ50072" s="115"/>
    </row>
    <row r="50073" spans="9:52" s="180" customFormat="1" x14ac:dyDescent="0.25">
      <c r="I50073" s="203"/>
      <c r="AZ50073" s="115"/>
    </row>
    <row r="50074" spans="9:52" s="180" customFormat="1" x14ac:dyDescent="0.25">
      <c r="I50074" s="203"/>
      <c r="AZ50074" s="115"/>
    </row>
    <row r="50075" spans="9:52" s="180" customFormat="1" x14ac:dyDescent="0.25">
      <c r="I50075" s="203"/>
      <c r="AZ50075" s="115"/>
    </row>
    <row r="50076" spans="9:52" s="180" customFormat="1" x14ac:dyDescent="0.25">
      <c r="I50076" s="203"/>
      <c r="AZ50076" s="115"/>
    </row>
    <row r="50077" spans="9:52" s="180" customFormat="1" x14ac:dyDescent="0.25">
      <c r="I50077" s="203"/>
      <c r="AZ50077" s="115"/>
    </row>
    <row r="50078" spans="9:52" s="180" customFormat="1" x14ac:dyDescent="0.25">
      <c r="I50078" s="203"/>
      <c r="AZ50078" s="115"/>
    </row>
    <row r="50079" spans="9:52" s="180" customFormat="1" x14ac:dyDescent="0.25">
      <c r="I50079" s="203"/>
      <c r="AZ50079" s="115"/>
    </row>
    <row r="50080" spans="9:52" s="180" customFormat="1" x14ac:dyDescent="0.25">
      <c r="I50080" s="203"/>
      <c r="AZ50080" s="115"/>
    </row>
    <row r="50081" spans="9:52" s="180" customFormat="1" x14ac:dyDescent="0.25">
      <c r="I50081" s="203"/>
      <c r="AZ50081" s="115"/>
    </row>
    <row r="50082" spans="9:52" s="180" customFormat="1" x14ac:dyDescent="0.25">
      <c r="I50082" s="203"/>
      <c r="AZ50082" s="115"/>
    </row>
    <row r="50083" spans="9:52" s="180" customFormat="1" x14ac:dyDescent="0.25">
      <c r="I50083" s="203"/>
      <c r="AZ50083" s="115"/>
    </row>
    <row r="50084" spans="9:52" s="180" customFormat="1" x14ac:dyDescent="0.25">
      <c r="I50084" s="203"/>
      <c r="AZ50084" s="115"/>
    </row>
    <row r="50085" spans="9:52" s="180" customFormat="1" x14ac:dyDescent="0.25">
      <c r="I50085" s="203"/>
      <c r="AZ50085" s="115"/>
    </row>
    <row r="50086" spans="9:52" s="180" customFormat="1" x14ac:dyDescent="0.25">
      <c r="I50086" s="203"/>
      <c r="AZ50086" s="115"/>
    </row>
    <row r="50087" spans="9:52" s="180" customFormat="1" x14ac:dyDescent="0.25">
      <c r="I50087" s="203"/>
      <c r="AZ50087" s="115"/>
    </row>
    <row r="50088" spans="9:52" s="180" customFormat="1" x14ac:dyDescent="0.25">
      <c r="I50088" s="203"/>
      <c r="AZ50088" s="115"/>
    </row>
    <row r="50089" spans="9:52" s="180" customFormat="1" x14ac:dyDescent="0.25">
      <c r="I50089" s="203"/>
      <c r="AZ50089" s="115"/>
    </row>
    <row r="50090" spans="9:52" s="180" customFormat="1" x14ac:dyDescent="0.25">
      <c r="I50090" s="203"/>
      <c r="AZ50090" s="115"/>
    </row>
    <row r="50091" spans="9:52" s="180" customFormat="1" x14ac:dyDescent="0.25">
      <c r="I50091" s="203"/>
      <c r="AZ50091" s="115"/>
    </row>
    <row r="50092" spans="9:52" s="180" customFormat="1" x14ac:dyDescent="0.25">
      <c r="I50092" s="203"/>
      <c r="AZ50092" s="115"/>
    </row>
    <row r="50093" spans="9:52" s="180" customFormat="1" x14ac:dyDescent="0.25">
      <c r="I50093" s="203"/>
      <c r="AZ50093" s="115"/>
    </row>
    <row r="50094" spans="9:52" s="180" customFormat="1" x14ac:dyDescent="0.25">
      <c r="I50094" s="203"/>
      <c r="AZ50094" s="115"/>
    </row>
    <row r="50095" spans="9:52" s="180" customFormat="1" x14ac:dyDescent="0.25">
      <c r="I50095" s="203"/>
      <c r="AZ50095" s="115"/>
    </row>
    <row r="50096" spans="9:52" s="180" customFormat="1" x14ac:dyDescent="0.25">
      <c r="I50096" s="203"/>
      <c r="AZ50096" s="115"/>
    </row>
    <row r="50097" spans="9:52" s="180" customFormat="1" x14ac:dyDescent="0.25">
      <c r="I50097" s="203"/>
      <c r="AZ50097" s="115"/>
    </row>
    <row r="50098" spans="9:52" s="180" customFormat="1" x14ac:dyDescent="0.25">
      <c r="I50098" s="203"/>
      <c r="AZ50098" s="115"/>
    </row>
    <row r="50099" spans="9:52" s="180" customFormat="1" x14ac:dyDescent="0.25">
      <c r="I50099" s="203"/>
      <c r="AZ50099" s="115"/>
    </row>
    <row r="50100" spans="9:52" s="180" customFormat="1" x14ac:dyDescent="0.25">
      <c r="I50100" s="203"/>
      <c r="AZ50100" s="115"/>
    </row>
    <row r="50101" spans="9:52" s="180" customFormat="1" x14ac:dyDescent="0.25">
      <c r="I50101" s="203"/>
      <c r="AZ50101" s="115"/>
    </row>
    <row r="50102" spans="9:52" s="180" customFormat="1" x14ac:dyDescent="0.25">
      <c r="I50102" s="203"/>
      <c r="AZ50102" s="115"/>
    </row>
    <row r="50103" spans="9:52" s="180" customFormat="1" x14ac:dyDescent="0.25">
      <c r="I50103" s="203"/>
      <c r="AZ50103" s="115"/>
    </row>
    <row r="50104" spans="9:52" s="180" customFormat="1" x14ac:dyDescent="0.25">
      <c r="I50104" s="203"/>
      <c r="AZ50104" s="115"/>
    </row>
    <row r="50105" spans="9:52" s="180" customFormat="1" x14ac:dyDescent="0.25">
      <c r="I50105" s="203"/>
      <c r="AZ50105" s="115"/>
    </row>
    <row r="50106" spans="9:52" s="180" customFormat="1" x14ac:dyDescent="0.25">
      <c r="I50106" s="203"/>
      <c r="AZ50106" s="115"/>
    </row>
    <row r="50107" spans="9:52" s="180" customFormat="1" x14ac:dyDescent="0.25">
      <c r="I50107" s="203"/>
      <c r="AZ50107" s="115"/>
    </row>
    <row r="50108" spans="9:52" s="180" customFormat="1" x14ac:dyDescent="0.25">
      <c r="I50108" s="203"/>
      <c r="AZ50108" s="115"/>
    </row>
    <row r="50109" spans="9:52" s="180" customFormat="1" x14ac:dyDescent="0.25">
      <c r="I50109" s="203"/>
      <c r="AZ50109" s="115"/>
    </row>
    <row r="50110" spans="9:52" s="180" customFormat="1" x14ac:dyDescent="0.25">
      <c r="I50110" s="203"/>
      <c r="AZ50110" s="115"/>
    </row>
    <row r="50111" spans="9:52" s="180" customFormat="1" x14ac:dyDescent="0.25">
      <c r="I50111" s="203"/>
      <c r="AZ50111" s="115"/>
    </row>
    <row r="50112" spans="9:52" s="180" customFormat="1" x14ac:dyDescent="0.25">
      <c r="I50112" s="203"/>
      <c r="AZ50112" s="115"/>
    </row>
    <row r="50113" spans="9:52" s="180" customFormat="1" x14ac:dyDescent="0.25">
      <c r="I50113" s="203"/>
      <c r="AZ50113" s="115"/>
    </row>
    <row r="50114" spans="9:52" s="180" customFormat="1" x14ac:dyDescent="0.25">
      <c r="I50114" s="203"/>
      <c r="AZ50114" s="115"/>
    </row>
    <row r="50115" spans="9:52" s="180" customFormat="1" x14ac:dyDescent="0.25">
      <c r="I50115" s="203"/>
      <c r="AZ50115" s="115"/>
    </row>
    <row r="50116" spans="9:52" s="180" customFormat="1" x14ac:dyDescent="0.25">
      <c r="I50116" s="203"/>
      <c r="AZ50116" s="115"/>
    </row>
    <row r="50117" spans="9:52" s="180" customFormat="1" x14ac:dyDescent="0.25">
      <c r="I50117" s="203"/>
      <c r="AZ50117" s="115"/>
    </row>
    <row r="50118" spans="9:52" s="180" customFormat="1" x14ac:dyDescent="0.25">
      <c r="I50118" s="203"/>
      <c r="AZ50118" s="115"/>
    </row>
    <row r="50119" spans="9:52" s="180" customFormat="1" x14ac:dyDescent="0.25">
      <c r="I50119" s="203"/>
      <c r="AZ50119" s="115"/>
    </row>
    <row r="50120" spans="9:52" s="180" customFormat="1" x14ac:dyDescent="0.25">
      <c r="I50120" s="203"/>
      <c r="AZ50120" s="115"/>
    </row>
    <row r="50121" spans="9:52" s="180" customFormat="1" x14ac:dyDescent="0.25">
      <c r="I50121" s="203"/>
      <c r="AZ50121" s="115"/>
    </row>
    <row r="50122" spans="9:52" s="180" customFormat="1" x14ac:dyDescent="0.25">
      <c r="I50122" s="203"/>
      <c r="AZ50122" s="115"/>
    </row>
    <row r="50123" spans="9:52" s="180" customFormat="1" x14ac:dyDescent="0.25">
      <c r="I50123" s="203"/>
      <c r="AZ50123" s="115"/>
    </row>
    <row r="50124" spans="9:52" s="180" customFormat="1" x14ac:dyDescent="0.25">
      <c r="I50124" s="203"/>
      <c r="AZ50124" s="115"/>
    </row>
    <row r="50125" spans="9:52" s="180" customFormat="1" x14ac:dyDescent="0.25">
      <c r="I50125" s="203"/>
      <c r="AZ50125" s="115"/>
    </row>
    <row r="50126" spans="9:52" s="180" customFormat="1" x14ac:dyDescent="0.25">
      <c r="I50126" s="203"/>
      <c r="AZ50126" s="115"/>
    </row>
    <row r="50127" spans="9:52" s="180" customFormat="1" x14ac:dyDescent="0.25">
      <c r="I50127" s="203"/>
      <c r="AZ50127" s="115"/>
    </row>
    <row r="50128" spans="9:52" s="180" customFormat="1" x14ac:dyDescent="0.25">
      <c r="I50128" s="203"/>
      <c r="AZ50128" s="115"/>
    </row>
    <row r="50129" spans="9:52" s="180" customFormat="1" x14ac:dyDescent="0.25">
      <c r="I50129" s="203"/>
      <c r="AZ50129" s="115"/>
    </row>
    <row r="50130" spans="9:52" s="180" customFormat="1" x14ac:dyDescent="0.25">
      <c r="I50130" s="203"/>
      <c r="AZ50130" s="115"/>
    </row>
    <row r="50131" spans="9:52" s="180" customFormat="1" x14ac:dyDescent="0.25">
      <c r="I50131" s="203"/>
      <c r="AZ50131" s="115"/>
    </row>
    <row r="50132" spans="9:52" s="180" customFormat="1" x14ac:dyDescent="0.25">
      <c r="I50132" s="203"/>
      <c r="AZ50132" s="115"/>
    </row>
    <row r="50133" spans="9:52" s="180" customFormat="1" x14ac:dyDescent="0.25">
      <c r="I50133" s="203"/>
      <c r="AZ50133" s="115"/>
    </row>
    <row r="50134" spans="9:52" s="180" customFormat="1" x14ac:dyDescent="0.25">
      <c r="I50134" s="203"/>
      <c r="AZ50134" s="115"/>
    </row>
    <row r="50135" spans="9:52" s="180" customFormat="1" x14ac:dyDescent="0.25">
      <c r="I50135" s="203"/>
      <c r="AZ50135" s="115"/>
    </row>
    <row r="50136" spans="9:52" s="180" customFormat="1" x14ac:dyDescent="0.25">
      <c r="I50136" s="203"/>
      <c r="AZ50136" s="115"/>
    </row>
    <row r="50137" spans="9:52" s="180" customFormat="1" x14ac:dyDescent="0.25">
      <c r="I50137" s="203"/>
      <c r="AZ50137" s="115"/>
    </row>
    <row r="50138" spans="9:52" s="180" customFormat="1" x14ac:dyDescent="0.25">
      <c r="I50138" s="203"/>
      <c r="AZ50138" s="115"/>
    </row>
    <row r="50139" spans="9:52" s="180" customFormat="1" x14ac:dyDescent="0.25">
      <c r="I50139" s="203"/>
      <c r="AZ50139" s="115"/>
    </row>
    <row r="50140" spans="9:52" s="180" customFormat="1" x14ac:dyDescent="0.25">
      <c r="I50140" s="203"/>
      <c r="AZ50140" s="115"/>
    </row>
    <row r="50141" spans="9:52" s="180" customFormat="1" x14ac:dyDescent="0.25">
      <c r="I50141" s="203"/>
      <c r="AZ50141" s="115"/>
    </row>
    <row r="50142" spans="9:52" s="180" customFormat="1" x14ac:dyDescent="0.25">
      <c r="I50142" s="203"/>
      <c r="AZ50142" s="115"/>
    </row>
    <row r="50143" spans="9:52" s="180" customFormat="1" x14ac:dyDescent="0.25">
      <c r="I50143" s="203"/>
      <c r="AZ50143" s="115"/>
    </row>
    <row r="50144" spans="9:52" s="180" customFormat="1" x14ac:dyDescent="0.25">
      <c r="I50144" s="203"/>
      <c r="AZ50144" s="115"/>
    </row>
    <row r="50145" spans="9:52" s="180" customFormat="1" x14ac:dyDescent="0.25">
      <c r="I50145" s="203"/>
      <c r="AZ50145" s="115"/>
    </row>
    <row r="50146" spans="9:52" s="180" customFormat="1" x14ac:dyDescent="0.25">
      <c r="I50146" s="203"/>
      <c r="AZ50146" s="115"/>
    </row>
    <row r="50147" spans="9:52" s="180" customFormat="1" x14ac:dyDescent="0.25">
      <c r="I50147" s="203"/>
      <c r="AZ50147" s="115"/>
    </row>
    <row r="50148" spans="9:52" s="180" customFormat="1" x14ac:dyDescent="0.25">
      <c r="I50148" s="203"/>
      <c r="AZ50148" s="115"/>
    </row>
    <row r="50149" spans="9:52" s="180" customFormat="1" x14ac:dyDescent="0.25">
      <c r="I50149" s="203"/>
      <c r="AZ50149" s="115"/>
    </row>
    <row r="50150" spans="9:52" s="180" customFormat="1" x14ac:dyDescent="0.25">
      <c r="I50150" s="203"/>
      <c r="AZ50150" s="115"/>
    </row>
    <row r="50151" spans="9:52" s="180" customFormat="1" x14ac:dyDescent="0.25">
      <c r="I50151" s="203"/>
      <c r="AZ50151" s="115"/>
    </row>
    <row r="50152" spans="9:52" s="180" customFormat="1" x14ac:dyDescent="0.25">
      <c r="I50152" s="203"/>
      <c r="AZ50152" s="115"/>
    </row>
    <row r="50153" spans="9:52" s="180" customFormat="1" x14ac:dyDescent="0.25">
      <c r="I50153" s="203"/>
      <c r="AZ50153" s="115"/>
    </row>
    <row r="50154" spans="9:52" s="180" customFormat="1" x14ac:dyDescent="0.25">
      <c r="I50154" s="203"/>
      <c r="AZ50154" s="115"/>
    </row>
    <row r="50155" spans="9:52" s="180" customFormat="1" x14ac:dyDescent="0.25">
      <c r="I50155" s="203"/>
      <c r="AZ50155" s="115"/>
    </row>
    <row r="50156" spans="9:52" s="180" customFormat="1" x14ac:dyDescent="0.25">
      <c r="I50156" s="203"/>
      <c r="AZ50156" s="115"/>
    </row>
    <row r="50157" spans="9:52" s="180" customFormat="1" x14ac:dyDescent="0.25">
      <c r="I50157" s="203"/>
      <c r="AZ50157" s="115"/>
    </row>
    <row r="50158" spans="9:52" s="180" customFormat="1" x14ac:dyDescent="0.25">
      <c r="I50158" s="203"/>
      <c r="AZ50158" s="115"/>
    </row>
    <row r="50159" spans="9:52" s="180" customFormat="1" x14ac:dyDescent="0.25">
      <c r="I50159" s="203"/>
      <c r="AZ50159" s="115"/>
    </row>
    <row r="50160" spans="9:52" s="180" customFormat="1" x14ac:dyDescent="0.25">
      <c r="I50160" s="203"/>
      <c r="AZ50160" s="115"/>
    </row>
    <row r="50161" spans="9:52" s="180" customFormat="1" x14ac:dyDescent="0.25">
      <c r="I50161" s="203"/>
      <c r="AZ50161" s="115"/>
    </row>
    <row r="50162" spans="9:52" s="180" customFormat="1" x14ac:dyDescent="0.25">
      <c r="I50162" s="203"/>
      <c r="AZ50162" s="115"/>
    </row>
    <row r="50163" spans="9:52" s="180" customFormat="1" x14ac:dyDescent="0.25">
      <c r="I50163" s="203"/>
      <c r="AZ50163" s="115"/>
    </row>
    <row r="50164" spans="9:52" s="180" customFormat="1" x14ac:dyDescent="0.25">
      <c r="I50164" s="203"/>
      <c r="AZ50164" s="115"/>
    </row>
    <row r="50165" spans="9:52" s="180" customFormat="1" x14ac:dyDescent="0.25">
      <c r="I50165" s="203"/>
      <c r="AZ50165" s="115"/>
    </row>
    <row r="50166" spans="9:52" s="180" customFormat="1" x14ac:dyDescent="0.25">
      <c r="I50166" s="203"/>
      <c r="AZ50166" s="115"/>
    </row>
    <row r="50167" spans="9:52" s="180" customFormat="1" x14ac:dyDescent="0.25">
      <c r="I50167" s="203"/>
      <c r="AZ50167" s="115"/>
    </row>
    <row r="50168" spans="9:52" s="180" customFormat="1" x14ac:dyDescent="0.25">
      <c r="I50168" s="203"/>
      <c r="AZ50168" s="115"/>
    </row>
    <row r="50169" spans="9:52" s="180" customFormat="1" x14ac:dyDescent="0.25">
      <c r="I50169" s="203"/>
      <c r="AZ50169" s="115"/>
    </row>
    <row r="50170" spans="9:52" s="180" customFormat="1" x14ac:dyDescent="0.25">
      <c r="I50170" s="203"/>
      <c r="AZ50170" s="115"/>
    </row>
    <row r="50171" spans="9:52" s="180" customFormat="1" x14ac:dyDescent="0.25">
      <c r="I50171" s="203"/>
      <c r="AZ50171" s="115"/>
    </row>
    <row r="50172" spans="9:52" s="180" customFormat="1" x14ac:dyDescent="0.25">
      <c r="I50172" s="203"/>
      <c r="AZ50172" s="115"/>
    </row>
    <row r="50173" spans="9:52" s="180" customFormat="1" x14ac:dyDescent="0.25">
      <c r="I50173" s="203"/>
      <c r="AZ50173" s="115"/>
    </row>
    <row r="50174" spans="9:52" s="180" customFormat="1" x14ac:dyDescent="0.25">
      <c r="I50174" s="203"/>
      <c r="AZ50174" s="115"/>
    </row>
    <row r="50175" spans="9:52" s="180" customFormat="1" x14ac:dyDescent="0.25">
      <c r="I50175" s="203"/>
      <c r="AZ50175" s="115"/>
    </row>
    <row r="50176" spans="9:52" s="180" customFormat="1" x14ac:dyDescent="0.25">
      <c r="I50176" s="203"/>
      <c r="AZ50176" s="115"/>
    </row>
    <row r="50177" spans="9:52" s="180" customFormat="1" x14ac:dyDescent="0.25">
      <c r="I50177" s="203"/>
      <c r="AZ50177" s="115"/>
    </row>
    <row r="50178" spans="9:52" s="180" customFormat="1" x14ac:dyDescent="0.25">
      <c r="I50178" s="203"/>
      <c r="AZ50178" s="115"/>
    </row>
    <row r="50179" spans="9:52" s="180" customFormat="1" x14ac:dyDescent="0.25">
      <c r="I50179" s="203"/>
      <c r="AZ50179" s="115"/>
    </row>
    <row r="50180" spans="9:52" s="180" customFormat="1" x14ac:dyDescent="0.25">
      <c r="I50180" s="203"/>
      <c r="AZ50180" s="115"/>
    </row>
    <row r="50181" spans="9:52" s="180" customFormat="1" x14ac:dyDescent="0.25">
      <c r="I50181" s="203"/>
      <c r="AZ50181" s="115"/>
    </row>
    <row r="50182" spans="9:52" s="180" customFormat="1" x14ac:dyDescent="0.25">
      <c r="I50182" s="203"/>
      <c r="AZ50182" s="115"/>
    </row>
    <row r="50183" spans="9:52" s="180" customFormat="1" x14ac:dyDescent="0.25">
      <c r="I50183" s="203"/>
      <c r="AZ50183" s="115"/>
    </row>
    <row r="50184" spans="9:52" s="180" customFormat="1" x14ac:dyDescent="0.25">
      <c r="I50184" s="203"/>
      <c r="AZ50184" s="115"/>
    </row>
    <row r="50185" spans="9:52" s="180" customFormat="1" x14ac:dyDescent="0.25">
      <c r="I50185" s="203"/>
      <c r="AZ50185" s="115"/>
    </row>
    <row r="50186" spans="9:52" s="180" customFormat="1" x14ac:dyDescent="0.25">
      <c r="I50186" s="203"/>
      <c r="AZ50186" s="115"/>
    </row>
    <row r="50187" spans="9:52" s="180" customFormat="1" x14ac:dyDescent="0.25">
      <c r="I50187" s="203"/>
      <c r="AZ50187" s="115"/>
    </row>
    <row r="50188" spans="9:52" s="180" customFormat="1" x14ac:dyDescent="0.25">
      <c r="I50188" s="203"/>
      <c r="AZ50188" s="115"/>
    </row>
    <row r="50189" spans="9:52" s="180" customFormat="1" x14ac:dyDescent="0.25">
      <c r="I50189" s="203"/>
      <c r="AZ50189" s="115"/>
    </row>
    <row r="50190" spans="9:52" s="180" customFormat="1" x14ac:dyDescent="0.25">
      <c r="I50190" s="203"/>
      <c r="AZ50190" s="115"/>
    </row>
    <row r="50191" spans="9:52" s="180" customFormat="1" x14ac:dyDescent="0.25">
      <c r="I50191" s="203"/>
      <c r="AZ50191" s="115"/>
    </row>
    <row r="50192" spans="9:52" s="180" customFormat="1" x14ac:dyDescent="0.25">
      <c r="I50192" s="203"/>
      <c r="AZ50192" s="115"/>
    </row>
    <row r="50193" spans="9:52" s="180" customFormat="1" x14ac:dyDescent="0.25">
      <c r="I50193" s="203"/>
      <c r="AZ50193" s="115"/>
    </row>
    <row r="50194" spans="9:52" s="180" customFormat="1" x14ac:dyDescent="0.25">
      <c r="I50194" s="203"/>
      <c r="AZ50194" s="115"/>
    </row>
    <row r="50195" spans="9:52" s="180" customFormat="1" x14ac:dyDescent="0.25">
      <c r="I50195" s="203"/>
      <c r="AZ50195" s="115"/>
    </row>
    <row r="50196" spans="9:52" s="180" customFormat="1" x14ac:dyDescent="0.25">
      <c r="I50196" s="203"/>
      <c r="AZ50196" s="115"/>
    </row>
    <row r="50197" spans="9:52" s="180" customFormat="1" x14ac:dyDescent="0.25">
      <c r="I50197" s="203"/>
      <c r="AZ50197" s="115"/>
    </row>
    <row r="50198" spans="9:52" s="180" customFormat="1" x14ac:dyDescent="0.25">
      <c r="I50198" s="203"/>
      <c r="AZ50198" s="115"/>
    </row>
    <row r="50199" spans="9:52" s="180" customFormat="1" x14ac:dyDescent="0.25">
      <c r="I50199" s="203"/>
      <c r="AZ50199" s="115"/>
    </row>
    <row r="50200" spans="9:52" s="180" customFormat="1" x14ac:dyDescent="0.25">
      <c r="I50200" s="203"/>
      <c r="AZ50200" s="115"/>
    </row>
    <row r="50201" spans="9:52" s="180" customFormat="1" x14ac:dyDescent="0.25">
      <c r="I50201" s="203"/>
      <c r="AZ50201" s="115"/>
    </row>
    <row r="50202" spans="9:52" s="180" customFormat="1" x14ac:dyDescent="0.25">
      <c r="I50202" s="203"/>
      <c r="AZ50202" s="115"/>
    </row>
    <row r="50203" spans="9:52" s="180" customFormat="1" x14ac:dyDescent="0.25">
      <c r="I50203" s="203"/>
      <c r="AZ50203" s="115"/>
    </row>
    <row r="50204" spans="9:52" s="180" customFormat="1" x14ac:dyDescent="0.25">
      <c r="I50204" s="203"/>
      <c r="AZ50204" s="115"/>
    </row>
    <row r="50205" spans="9:52" s="180" customFormat="1" x14ac:dyDescent="0.25">
      <c r="I50205" s="203"/>
      <c r="AZ50205" s="115"/>
    </row>
    <row r="50206" spans="9:52" s="180" customFormat="1" x14ac:dyDescent="0.25">
      <c r="I50206" s="203"/>
      <c r="AZ50206" s="115"/>
    </row>
    <row r="50207" spans="9:52" s="180" customFormat="1" x14ac:dyDescent="0.25">
      <c r="I50207" s="203"/>
      <c r="AZ50207" s="115"/>
    </row>
    <row r="50208" spans="9:52" s="180" customFormat="1" x14ac:dyDescent="0.25">
      <c r="I50208" s="203"/>
      <c r="AZ50208" s="115"/>
    </row>
    <row r="50209" spans="9:52" s="180" customFormat="1" x14ac:dyDescent="0.25">
      <c r="I50209" s="203"/>
      <c r="AZ50209" s="115"/>
    </row>
    <row r="50210" spans="9:52" s="180" customFormat="1" x14ac:dyDescent="0.25">
      <c r="I50210" s="203"/>
      <c r="AZ50210" s="115"/>
    </row>
    <row r="50211" spans="9:52" s="180" customFormat="1" x14ac:dyDescent="0.25">
      <c r="I50211" s="203"/>
      <c r="AZ50211" s="115"/>
    </row>
    <row r="50212" spans="9:52" s="180" customFormat="1" x14ac:dyDescent="0.25">
      <c r="I50212" s="203"/>
      <c r="AZ50212" s="115"/>
    </row>
    <row r="50213" spans="9:52" s="180" customFormat="1" x14ac:dyDescent="0.25">
      <c r="I50213" s="203"/>
      <c r="AZ50213" s="115"/>
    </row>
    <row r="50214" spans="9:52" s="180" customFormat="1" x14ac:dyDescent="0.25">
      <c r="I50214" s="203"/>
      <c r="AZ50214" s="115"/>
    </row>
    <row r="50215" spans="9:52" s="180" customFormat="1" x14ac:dyDescent="0.25">
      <c r="I50215" s="203"/>
      <c r="AZ50215" s="115"/>
    </row>
    <row r="50216" spans="9:52" s="180" customFormat="1" x14ac:dyDescent="0.25">
      <c r="I50216" s="203"/>
      <c r="AZ50216" s="115"/>
    </row>
    <row r="50217" spans="9:52" s="180" customFormat="1" x14ac:dyDescent="0.25">
      <c r="I50217" s="203"/>
      <c r="AZ50217" s="115"/>
    </row>
    <row r="50218" spans="9:52" s="180" customFormat="1" x14ac:dyDescent="0.25">
      <c r="I50218" s="203"/>
      <c r="AZ50218" s="115"/>
    </row>
    <row r="50219" spans="9:52" s="180" customFormat="1" x14ac:dyDescent="0.25">
      <c r="I50219" s="203"/>
      <c r="AZ50219" s="115"/>
    </row>
    <row r="50220" spans="9:52" s="180" customFormat="1" x14ac:dyDescent="0.25">
      <c r="I50220" s="203"/>
      <c r="AZ50220" s="115"/>
    </row>
    <row r="50221" spans="9:52" s="180" customFormat="1" x14ac:dyDescent="0.25">
      <c r="I50221" s="203"/>
      <c r="AZ50221" s="115"/>
    </row>
    <row r="50222" spans="9:52" s="180" customFormat="1" x14ac:dyDescent="0.25">
      <c r="I50222" s="203"/>
      <c r="AZ50222" s="115"/>
    </row>
    <row r="50223" spans="9:52" s="180" customFormat="1" x14ac:dyDescent="0.25">
      <c r="I50223" s="203"/>
      <c r="AZ50223" s="115"/>
    </row>
    <row r="50224" spans="9:52" s="180" customFormat="1" x14ac:dyDescent="0.25">
      <c r="I50224" s="203"/>
      <c r="AZ50224" s="115"/>
    </row>
    <row r="50225" spans="9:52" s="180" customFormat="1" x14ac:dyDescent="0.25">
      <c r="I50225" s="203"/>
      <c r="AZ50225" s="115"/>
    </row>
    <row r="50226" spans="9:52" s="180" customFormat="1" x14ac:dyDescent="0.25">
      <c r="I50226" s="203"/>
      <c r="AZ50226" s="115"/>
    </row>
    <row r="50227" spans="9:52" s="180" customFormat="1" x14ac:dyDescent="0.25">
      <c r="I50227" s="203"/>
      <c r="AZ50227" s="115"/>
    </row>
    <row r="50228" spans="9:52" s="180" customFormat="1" x14ac:dyDescent="0.25">
      <c r="I50228" s="203"/>
      <c r="AZ50228" s="115"/>
    </row>
    <row r="50229" spans="9:52" s="180" customFormat="1" x14ac:dyDescent="0.25">
      <c r="I50229" s="203"/>
      <c r="AZ50229" s="115"/>
    </row>
    <row r="50230" spans="9:52" s="180" customFormat="1" x14ac:dyDescent="0.25">
      <c r="I50230" s="203"/>
      <c r="AZ50230" s="115"/>
    </row>
    <row r="50231" spans="9:52" s="180" customFormat="1" x14ac:dyDescent="0.25">
      <c r="I50231" s="203"/>
      <c r="AZ50231" s="115"/>
    </row>
    <row r="50232" spans="9:52" s="180" customFormat="1" x14ac:dyDescent="0.25">
      <c r="I50232" s="203"/>
      <c r="AZ50232" s="115"/>
    </row>
    <row r="50233" spans="9:52" s="180" customFormat="1" x14ac:dyDescent="0.25">
      <c r="I50233" s="203"/>
      <c r="AZ50233" s="115"/>
    </row>
    <row r="50234" spans="9:52" s="180" customFormat="1" x14ac:dyDescent="0.25">
      <c r="I50234" s="203"/>
      <c r="AZ50234" s="115"/>
    </row>
    <row r="50235" spans="9:52" s="180" customFormat="1" x14ac:dyDescent="0.25">
      <c r="I50235" s="203"/>
      <c r="AZ50235" s="115"/>
    </row>
    <row r="50236" spans="9:52" s="180" customFormat="1" x14ac:dyDescent="0.25">
      <c r="I50236" s="203"/>
      <c r="AZ50236" s="115"/>
    </row>
    <row r="50237" spans="9:52" s="180" customFormat="1" x14ac:dyDescent="0.25">
      <c r="I50237" s="203"/>
      <c r="AZ50237" s="115"/>
    </row>
    <row r="50238" spans="9:52" s="180" customFormat="1" x14ac:dyDescent="0.25">
      <c r="I50238" s="203"/>
      <c r="AZ50238" s="115"/>
    </row>
    <row r="50239" spans="9:52" s="180" customFormat="1" x14ac:dyDescent="0.25">
      <c r="I50239" s="203"/>
      <c r="AZ50239" s="115"/>
    </row>
    <row r="50240" spans="9:52" s="180" customFormat="1" x14ac:dyDescent="0.25">
      <c r="I50240" s="203"/>
      <c r="AZ50240" s="115"/>
    </row>
    <row r="50241" spans="9:52" s="180" customFormat="1" x14ac:dyDescent="0.25">
      <c r="I50241" s="203"/>
      <c r="AZ50241" s="115"/>
    </row>
    <row r="50242" spans="9:52" s="180" customFormat="1" x14ac:dyDescent="0.25">
      <c r="I50242" s="203"/>
      <c r="AZ50242" s="115"/>
    </row>
    <row r="50243" spans="9:52" s="180" customFormat="1" x14ac:dyDescent="0.25">
      <c r="I50243" s="203"/>
      <c r="AZ50243" s="115"/>
    </row>
    <row r="50244" spans="9:52" s="180" customFormat="1" x14ac:dyDescent="0.25">
      <c r="I50244" s="203"/>
      <c r="AZ50244" s="115"/>
    </row>
    <row r="50245" spans="9:52" s="180" customFormat="1" x14ac:dyDescent="0.25">
      <c r="I50245" s="203"/>
      <c r="AZ50245" s="115"/>
    </row>
    <row r="50246" spans="9:52" s="180" customFormat="1" x14ac:dyDescent="0.25">
      <c r="I50246" s="203"/>
      <c r="AZ50246" s="115"/>
    </row>
    <row r="50247" spans="9:52" s="180" customFormat="1" x14ac:dyDescent="0.25">
      <c r="I50247" s="203"/>
      <c r="AZ50247" s="115"/>
    </row>
    <row r="50248" spans="9:52" s="180" customFormat="1" x14ac:dyDescent="0.25">
      <c r="I50248" s="203"/>
      <c r="AZ50248" s="115"/>
    </row>
    <row r="50249" spans="9:52" s="180" customFormat="1" x14ac:dyDescent="0.25">
      <c r="I50249" s="203"/>
      <c r="AZ50249" s="115"/>
    </row>
    <row r="50250" spans="9:52" s="180" customFormat="1" x14ac:dyDescent="0.25">
      <c r="I50250" s="203"/>
      <c r="AZ50250" s="115"/>
    </row>
    <row r="50251" spans="9:52" s="180" customFormat="1" x14ac:dyDescent="0.25">
      <c r="I50251" s="203"/>
      <c r="AZ50251" s="115"/>
    </row>
    <row r="50252" spans="9:52" s="180" customFormat="1" x14ac:dyDescent="0.25">
      <c r="I50252" s="203"/>
      <c r="AZ50252" s="115"/>
    </row>
    <row r="50253" spans="9:52" s="180" customFormat="1" x14ac:dyDescent="0.25">
      <c r="I50253" s="203"/>
      <c r="AZ50253" s="115"/>
    </row>
    <row r="50254" spans="9:52" s="180" customFormat="1" x14ac:dyDescent="0.25">
      <c r="I50254" s="203"/>
      <c r="AZ50254" s="115"/>
    </row>
    <row r="50255" spans="9:52" s="180" customFormat="1" x14ac:dyDescent="0.25">
      <c r="I50255" s="203"/>
      <c r="AZ50255" s="115"/>
    </row>
    <row r="50256" spans="9:52" s="180" customFormat="1" x14ac:dyDescent="0.25">
      <c r="I50256" s="203"/>
      <c r="AZ50256" s="115"/>
    </row>
    <row r="50257" spans="9:52" s="180" customFormat="1" x14ac:dyDescent="0.25">
      <c r="I50257" s="203"/>
      <c r="AZ50257" s="115"/>
    </row>
    <row r="50258" spans="9:52" s="180" customFormat="1" x14ac:dyDescent="0.25">
      <c r="I50258" s="203"/>
      <c r="AZ50258" s="115"/>
    </row>
    <row r="50259" spans="9:52" s="180" customFormat="1" x14ac:dyDescent="0.25">
      <c r="I50259" s="203"/>
      <c r="AZ50259" s="115"/>
    </row>
    <row r="50260" spans="9:52" s="180" customFormat="1" x14ac:dyDescent="0.25">
      <c r="I50260" s="203"/>
      <c r="AZ50260" s="115"/>
    </row>
    <row r="50261" spans="9:52" s="180" customFormat="1" x14ac:dyDescent="0.25">
      <c r="I50261" s="203"/>
      <c r="AZ50261" s="115"/>
    </row>
    <row r="50262" spans="9:52" s="180" customFormat="1" x14ac:dyDescent="0.25">
      <c r="I50262" s="203"/>
      <c r="AZ50262" s="115"/>
    </row>
    <row r="50263" spans="9:52" s="180" customFormat="1" x14ac:dyDescent="0.25">
      <c r="I50263" s="203"/>
      <c r="AZ50263" s="115"/>
    </row>
    <row r="50264" spans="9:52" s="180" customFormat="1" x14ac:dyDescent="0.25">
      <c r="I50264" s="203"/>
      <c r="AZ50264" s="115"/>
    </row>
    <row r="50265" spans="9:52" s="180" customFormat="1" x14ac:dyDescent="0.25">
      <c r="I50265" s="203"/>
      <c r="AZ50265" s="115"/>
    </row>
    <row r="50266" spans="9:52" s="180" customFormat="1" x14ac:dyDescent="0.25">
      <c r="I50266" s="203"/>
      <c r="AZ50266" s="115"/>
    </row>
    <row r="50267" spans="9:52" s="180" customFormat="1" x14ac:dyDescent="0.25">
      <c r="I50267" s="203"/>
      <c r="AZ50267" s="115"/>
    </row>
    <row r="50268" spans="9:52" s="180" customFormat="1" x14ac:dyDescent="0.25">
      <c r="I50268" s="203"/>
      <c r="AZ50268" s="115"/>
    </row>
    <row r="50269" spans="9:52" s="180" customFormat="1" x14ac:dyDescent="0.25">
      <c r="I50269" s="203"/>
      <c r="AZ50269" s="115"/>
    </row>
    <row r="50270" spans="9:52" s="180" customFormat="1" x14ac:dyDescent="0.25">
      <c r="I50270" s="203"/>
      <c r="AZ50270" s="115"/>
    </row>
    <row r="50271" spans="9:52" s="180" customFormat="1" x14ac:dyDescent="0.25">
      <c r="I50271" s="203"/>
      <c r="AZ50271" s="115"/>
    </row>
    <row r="50272" spans="9:52" s="180" customFormat="1" x14ac:dyDescent="0.25">
      <c r="I50272" s="203"/>
      <c r="AZ50272" s="115"/>
    </row>
    <row r="50273" spans="9:52" s="180" customFormat="1" x14ac:dyDescent="0.25">
      <c r="I50273" s="203"/>
      <c r="AZ50273" s="115"/>
    </row>
    <row r="50274" spans="9:52" s="180" customFormat="1" x14ac:dyDescent="0.25">
      <c r="I50274" s="203"/>
      <c r="AZ50274" s="115"/>
    </row>
    <row r="50275" spans="9:52" s="180" customFormat="1" x14ac:dyDescent="0.25">
      <c r="I50275" s="203"/>
      <c r="AZ50275" s="115"/>
    </row>
    <row r="50276" spans="9:52" s="180" customFormat="1" x14ac:dyDescent="0.25">
      <c r="I50276" s="203"/>
      <c r="AZ50276" s="115"/>
    </row>
    <row r="50277" spans="9:52" s="180" customFormat="1" x14ac:dyDescent="0.25">
      <c r="I50277" s="203"/>
      <c r="AZ50277" s="115"/>
    </row>
    <row r="50278" spans="9:52" s="180" customFormat="1" x14ac:dyDescent="0.25">
      <c r="I50278" s="203"/>
      <c r="AZ50278" s="115"/>
    </row>
    <row r="50279" spans="9:52" s="180" customFormat="1" x14ac:dyDescent="0.25">
      <c r="I50279" s="203"/>
      <c r="AZ50279" s="115"/>
    </row>
    <row r="50280" spans="9:52" s="180" customFormat="1" x14ac:dyDescent="0.25">
      <c r="I50280" s="203"/>
      <c r="AZ50280" s="115"/>
    </row>
    <row r="50281" spans="9:52" s="180" customFormat="1" x14ac:dyDescent="0.25">
      <c r="I50281" s="203"/>
      <c r="AZ50281" s="115"/>
    </row>
    <row r="50282" spans="9:52" s="180" customFormat="1" x14ac:dyDescent="0.25">
      <c r="I50282" s="203"/>
      <c r="AZ50282" s="115"/>
    </row>
    <row r="50283" spans="9:52" s="180" customFormat="1" x14ac:dyDescent="0.25">
      <c r="I50283" s="203"/>
      <c r="AZ50283" s="115"/>
    </row>
    <row r="50284" spans="9:52" s="180" customFormat="1" x14ac:dyDescent="0.25">
      <c r="I50284" s="203"/>
      <c r="AZ50284" s="115"/>
    </row>
    <row r="50285" spans="9:52" s="180" customFormat="1" x14ac:dyDescent="0.25">
      <c r="I50285" s="203"/>
      <c r="AZ50285" s="115"/>
    </row>
    <row r="50286" spans="9:52" s="180" customFormat="1" x14ac:dyDescent="0.25">
      <c r="I50286" s="203"/>
      <c r="AZ50286" s="115"/>
    </row>
    <row r="50287" spans="9:52" s="180" customFormat="1" x14ac:dyDescent="0.25">
      <c r="I50287" s="203"/>
      <c r="AZ50287" s="115"/>
    </row>
    <row r="50288" spans="9:52" s="180" customFormat="1" x14ac:dyDescent="0.25">
      <c r="I50288" s="203"/>
      <c r="AZ50288" s="115"/>
    </row>
    <row r="50289" spans="9:52" s="180" customFormat="1" x14ac:dyDescent="0.25">
      <c r="I50289" s="203"/>
      <c r="AZ50289" s="115"/>
    </row>
    <row r="50290" spans="9:52" s="180" customFormat="1" x14ac:dyDescent="0.25">
      <c r="I50290" s="203"/>
      <c r="AZ50290" s="115"/>
    </row>
    <row r="50291" spans="9:52" s="180" customFormat="1" x14ac:dyDescent="0.25">
      <c r="I50291" s="203"/>
      <c r="AZ50291" s="115"/>
    </row>
    <row r="50292" spans="9:52" s="180" customFormat="1" x14ac:dyDescent="0.25">
      <c r="I50292" s="203"/>
      <c r="AZ50292" s="115"/>
    </row>
    <row r="50293" spans="9:52" s="180" customFormat="1" x14ac:dyDescent="0.25">
      <c r="I50293" s="203"/>
      <c r="AZ50293" s="115"/>
    </row>
    <row r="50294" spans="9:52" s="180" customFormat="1" x14ac:dyDescent="0.25">
      <c r="I50294" s="203"/>
      <c r="AZ50294" s="115"/>
    </row>
    <row r="50295" spans="9:52" s="180" customFormat="1" x14ac:dyDescent="0.25">
      <c r="I50295" s="203"/>
      <c r="AZ50295" s="115"/>
    </row>
    <row r="50296" spans="9:52" s="180" customFormat="1" x14ac:dyDescent="0.25">
      <c r="I50296" s="203"/>
      <c r="AZ50296" s="115"/>
    </row>
    <row r="50297" spans="9:52" s="180" customFormat="1" x14ac:dyDescent="0.25">
      <c r="I50297" s="203"/>
      <c r="AZ50297" s="115"/>
    </row>
    <row r="50298" spans="9:52" s="180" customFormat="1" x14ac:dyDescent="0.25">
      <c r="I50298" s="203"/>
      <c r="AZ50298" s="115"/>
    </row>
    <row r="50299" spans="9:52" s="180" customFormat="1" x14ac:dyDescent="0.25">
      <c r="I50299" s="203"/>
      <c r="AZ50299" s="115"/>
    </row>
    <row r="50300" spans="9:52" s="180" customFormat="1" x14ac:dyDescent="0.25">
      <c r="I50300" s="203"/>
      <c r="AZ50300" s="115"/>
    </row>
    <row r="50301" spans="9:52" s="180" customFormat="1" x14ac:dyDescent="0.25">
      <c r="I50301" s="203"/>
      <c r="AZ50301" s="115"/>
    </row>
    <row r="50302" spans="9:52" s="180" customFormat="1" x14ac:dyDescent="0.25">
      <c r="I50302" s="203"/>
      <c r="AZ50302" s="115"/>
    </row>
    <row r="50303" spans="9:52" s="180" customFormat="1" x14ac:dyDescent="0.25">
      <c r="I50303" s="203"/>
      <c r="AZ50303" s="115"/>
    </row>
    <row r="50304" spans="9:52" s="180" customFormat="1" x14ac:dyDescent="0.25">
      <c r="I50304" s="203"/>
      <c r="AZ50304" s="115"/>
    </row>
    <row r="50305" spans="9:52" s="180" customFormat="1" x14ac:dyDescent="0.25">
      <c r="I50305" s="203"/>
      <c r="AZ50305" s="115"/>
    </row>
    <row r="50306" spans="9:52" s="180" customFormat="1" x14ac:dyDescent="0.25">
      <c r="I50306" s="203"/>
      <c r="AZ50306" s="115"/>
    </row>
    <row r="50307" spans="9:52" s="180" customFormat="1" x14ac:dyDescent="0.25">
      <c r="I50307" s="203"/>
      <c r="AZ50307" s="115"/>
    </row>
    <row r="50308" spans="9:52" s="180" customFormat="1" x14ac:dyDescent="0.25">
      <c r="I50308" s="203"/>
      <c r="AZ50308" s="115"/>
    </row>
    <row r="50309" spans="9:52" s="180" customFormat="1" x14ac:dyDescent="0.25">
      <c r="I50309" s="203"/>
      <c r="AZ50309" s="115"/>
    </row>
    <row r="50310" spans="9:52" s="180" customFormat="1" x14ac:dyDescent="0.25">
      <c r="I50310" s="203"/>
      <c r="AZ50310" s="115"/>
    </row>
    <row r="50311" spans="9:52" s="180" customFormat="1" x14ac:dyDescent="0.25">
      <c r="I50311" s="203"/>
      <c r="AZ50311" s="115"/>
    </row>
    <row r="50312" spans="9:52" s="180" customFormat="1" x14ac:dyDescent="0.25">
      <c r="I50312" s="203"/>
      <c r="AZ50312" s="115"/>
    </row>
    <row r="50313" spans="9:52" s="180" customFormat="1" x14ac:dyDescent="0.25">
      <c r="I50313" s="203"/>
      <c r="AZ50313" s="115"/>
    </row>
    <row r="50314" spans="9:52" s="180" customFormat="1" x14ac:dyDescent="0.25">
      <c r="I50314" s="203"/>
      <c r="AZ50314" s="115"/>
    </row>
    <row r="50315" spans="9:52" s="180" customFormat="1" x14ac:dyDescent="0.25">
      <c r="I50315" s="203"/>
      <c r="AZ50315" s="115"/>
    </row>
    <row r="50316" spans="9:52" s="180" customFormat="1" x14ac:dyDescent="0.25">
      <c r="I50316" s="203"/>
      <c r="AZ50316" s="115"/>
    </row>
    <row r="50317" spans="9:52" s="180" customFormat="1" x14ac:dyDescent="0.25">
      <c r="I50317" s="203"/>
      <c r="AZ50317" s="115"/>
    </row>
    <row r="50318" spans="9:52" s="180" customFormat="1" x14ac:dyDescent="0.25">
      <c r="I50318" s="203"/>
      <c r="AZ50318" s="115"/>
    </row>
    <row r="50319" spans="9:52" s="180" customFormat="1" x14ac:dyDescent="0.25">
      <c r="I50319" s="203"/>
      <c r="AZ50319" s="115"/>
    </row>
    <row r="50320" spans="9:52" s="180" customFormat="1" x14ac:dyDescent="0.25">
      <c r="I50320" s="203"/>
      <c r="AZ50320" s="115"/>
    </row>
    <row r="50321" spans="9:52" s="180" customFormat="1" x14ac:dyDescent="0.25">
      <c r="I50321" s="203"/>
      <c r="AZ50321" s="115"/>
    </row>
    <row r="50322" spans="9:52" s="180" customFormat="1" x14ac:dyDescent="0.25">
      <c r="I50322" s="203"/>
      <c r="AZ50322" s="115"/>
    </row>
    <row r="50323" spans="9:52" s="180" customFormat="1" x14ac:dyDescent="0.25">
      <c r="I50323" s="203"/>
      <c r="AZ50323" s="115"/>
    </row>
    <row r="50324" spans="9:52" s="180" customFormat="1" x14ac:dyDescent="0.25">
      <c r="I50324" s="203"/>
      <c r="AZ50324" s="115"/>
    </row>
    <row r="50325" spans="9:52" s="180" customFormat="1" x14ac:dyDescent="0.25">
      <c r="I50325" s="203"/>
      <c r="AZ50325" s="115"/>
    </row>
    <row r="50326" spans="9:52" s="180" customFormat="1" x14ac:dyDescent="0.25">
      <c r="I50326" s="203"/>
      <c r="AZ50326" s="115"/>
    </row>
    <row r="50327" spans="9:52" s="180" customFormat="1" x14ac:dyDescent="0.25">
      <c r="I50327" s="203"/>
      <c r="AZ50327" s="115"/>
    </row>
    <row r="50328" spans="9:52" s="180" customFormat="1" x14ac:dyDescent="0.25">
      <c r="I50328" s="203"/>
      <c r="AZ50328" s="115"/>
    </row>
    <row r="50329" spans="9:52" s="180" customFormat="1" x14ac:dyDescent="0.25">
      <c r="I50329" s="203"/>
      <c r="AZ50329" s="115"/>
    </row>
    <row r="50330" spans="9:52" s="180" customFormat="1" x14ac:dyDescent="0.25">
      <c r="I50330" s="203"/>
      <c r="AZ50330" s="115"/>
    </row>
    <row r="50331" spans="9:52" s="180" customFormat="1" x14ac:dyDescent="0.25">
      <c r="I50331" s="203"/>
      <c r="AZ50331" s="115"/>
    </row>
    <row r="50332" spans="9:52" s="180" customFormat="1" x14ac:dyDescent="0.25">
      <c r="I50332" s="203"/>
      <c r="AZ50332" s="115"/>
    </row>
    <row r="50333" spans="9:52" s="180" customFormat="1" x14ac:dyDescent="0.25">
      <c r="I50333" s="203"/>
      <c r="AZ50333" s="115"/>
    </row>
    <row r="50334" spans="9:52" s="180" customFormat="1" x14ac:dyDescent="0.25">
      <c r="I50334" s="203"/>
      <c r="AZ50334" s="115"/>
    </row>
    <row r="50335" spans="9:52" s="180" customFormat="1" x14ac:dyDescent="0.25">
      <c r="I50335" s="203"/>
      <c r="AZ50335" s="115"/>
    </row>
    <row r="50336" spans="9:52" s="180" customFormat="1" x14ac:dyDescent="0.25">
      <c r="I50336" s="203"/>
      <c r="AZ50336" s="115"/>
    </row>
    <row r="50337" spans="9:52" s="180" customFormat="1" x14ac:dyDescent="0.25">
      <c r="I50337" s="203"/>
      <c r="AZ50337" s="115"/>
    </row>
    <row r="50338" spans="9:52" s="180" customFormat="1" x14ac:dyDescent="0.25">
      <c r="I50338" s="203"/>
      <c r="AZ50338" s="115"/>
    </row>
    <row r="50339" spans="9:52" s="180" customFormat="1" x14ac:dyDescent="0.25">
      <c r="I50339" s="203"/>
      <c r="AZ50339" s="115"/>
    </row>
    <row r="50340" spans="9:52" s="180" customFormat="1" x14ac:dyDescent="0.25">
      <c r="I50340" s="203"/>
      <c r="AZ50340" s="115"/>
    </row>
    <row r="50341" spans="9:52" s="180" customFormat="1" x14ac:dyDescent="0.25">
      <c r="I50341" s="203"/>
      <c r="AZ50341" s="115"/>
    </row>
    <row r="50342" spans="9:52" s="180" customFormat="1" x14ac:dyDescent="0.25">
      <c r="I50342" s="203"/>
      <c r="AZ50342" s="115"/>
    </row>
    <row r="50343" spans="9:52" s="180" customFormat="1" x14ac:dyDescent="0.25">
      <c r="I50343" s="203"/>
      <c r="AZ50343" s="115"/>
    </row>
    <row r="50344" spans="9:52" s="180" customFormat="1" x14ac:dyDescent="0.25">
      <c r="I50344" s="203"/>
      <c r="AZ50344" s="115"/>
    </row>
    <row r="50345" spans="9:52" s="180" customFormat="1" x14ac:dyDescent="0.25">
      <c r="I50345" s="203"/>
      <c r="AZ50345" s="115"/>
    </row>
    <row r="50346" spans="9:52" s="180" customFormat="1" x14ac:dyDescent="0.25">
      <c r="I50346" s="203"/>
      <c r="AZ50346" s="115"/>
    </row>
    <row r="50347" spans="9:52" s="180" customFormat="1" x14ac:dyDescent="0.25">
      <c r="I50347" s="203"/>
      <c r="AZ50347" s="115"/>
    </row>
    <row r="50348" spans="9:52" s="180" customFormat="1" x14ac:dyDescent="0.25">
      <c r="I50348" s="203"/>
      <c r="AZ50348" s="115"/>
    </row>
    <row r="50349" spans="9:52" s="180" customFormat="1" x14ac:dyDescent="0.25">
      <c r="I50349" s="203"/>
      <c r="AZ50349" s="115"/>
    </row>
    <row r="50350" spans="9:52" s="180" customFormat="1" x14ac:dyDescent="0.25">
      <c r="I50350" s="203"/>
      <c r="AZ50350" s="115"/>
    </row>
    <row r="50351" spans="9:52" s="180" customFormat="1" x14ac:dyDescent="0.25">
      <c r="I50351" s="203"/>
      <c r="AZ50351" s="115"/>
    </row>
    <row r="50352" spans="9:52" s="180" customFormat="1" x14ac:dyDescent="0.25">
      <c r="I50352" s="203"/>
      <c r="AZ50352" s="115"/>
    </row>
    <row r="50353" spans="9:52" s="180" customFormat="1" x14ac:dyDescent="0.25">
      <c r="I50353" s="203"/>
      <c r="AZ50353" s="115"/>
    </row>
    <row r="50354" spans="9:52" s="180" customFormat="1" x14ac:dyDescent="0.25">
      <c r="I50354" s="203"/>
      <c r="AZ50354" s="115"/>
    </row>
    <row r="50355" spans="9:52" s="180" customFormat="1" x14ac:dyDescent="0.25">
      <c r="I50355" s="203"/>
      <c r="AZ50355" s="115"/>
    </row>
    <row r="50356" spans="9:52" s="180" customFormat="1" x14ac:dyDescent="0.25">
      <c r="I50356" s="203"/>
      <c r="AZ50356" s="115"/>
    </row>
    <row r="50357" spans="9:52" s="180" customFormat="1" x14ac:dyDescent="0.25">
      <c r="I50357" s="203"/>
      <c r="AZ50357" s="115"/>
    </row>
    <row r="50358" spans="9:52" s="180" customFormat="1" x14ac:dyDescent="0.25">
      <c r="I50358" s="203"/>
      <c r="AZ50358" s="115"/>
    </row>
    <row r="50359" spans="9:52" s="180" customFormat="1" x14ac:dyDescent="0.25">
      <c r="I50359" s="203"/>
      <c r="AZ50359" s="115"/>
    </row>
    <row r="50360" spans="9:52" s="180" customFormat="1" x14ac:dyDescent="0.25">
      <c r="I50360" s="203"/>
      <c r="AZ50360" s="115"/>
    </row>
    <row r="50361" spans="9:52" s="180" customFormat="1" x14ac:dyDescent="0.25">
      <c r="I50361" s="203"/>
      <c r="AZ50361" s="115"/>
    </row>
    <row r="50362" spans="9:52" s="180" customFormat="1" x14ac:dyDescent="0.25">
      <c r="I50362" s="203"/>
      <c r="AZ50362" s="115"/>
    </row>
    <row r="50363" spans="9:52" s="180" customFormat="1" x14ac:dyDescent="0.25">
      <c r="I50363" s="203"/>
      <c r="AZ50363" s="115"/>
    </row>
    <row r="50364" spans="9:52" s="180" customFormat="1" x14ac:dyDescent="0.25">
      <c r="I50364" s="203"/>
      <c r="AZ50364" s="115"/>
    </row>
    <row r="50365" spans="9:52" s="180" customFormat="1" x14ac:dyDescent="0.25">
      <c r="I50365" s="203"/>
      <c r="AZ50365" s="115"/>
    </row>
    <row r="50366" spans="9:52" s="180" customFormat="1" x14ac:dyDescent="0.25">
      <c r="I50366" s="203"/>
      <c r="AZ50366" s="115"/>
    </row>
    <row r="50367" spans="9:52" s="180" customFormat="1" x14ac:dyDescent="0.25">
      <c r="I50367" s="203"/>
      <c r="AZ50367" s="115"/>
    </row>
    <row r="50368" spans="9:52" s="180" customFormat="1" x14ac:dyDescent="0.25">
      <c r="I50368" s="203"/>
      <c r="AZ50368" s="115"/>
    </row>
    <row r="50369" spans="9:52" s="180" customFormat="1" x14ac:dyDescent="0.25">
      <c r="I50369" s="203"/>
      <c r="AZ50369" s="115"/>
    </row>
    <row r="50370" spans="9:52" s="180" customFormat="1" x14ac:dyDescent="0.25">
      <c r="I50370" s="203"/>
      <c r="AZ50370" s="115"/>
    </row>
    <row r="50371" spans="9:52" s="180" customFormat="1" x14ac:dyDescent="0.25">
      <c r="I50371" s="203"/>
      <c r="AZ50371" s="115"/>
    </row>
    <row r="50372" spans="9:52" s="180" customFormat="1" x14ac:dyDescent="0.25">
      <c r="I50372" s="203"/>
      <c r="AZ50372" s="115"/>
    </row>
    <row r="50373" spans="9:52" s="180" customFormat="1" x14ac:dyDescent="0.25">
      <c r="I50373" s="203"/>
      <c r="AZ50373" s="115"/>
    </row>
    <row r="50374" spans="9:52" s="180" customFormat="1" x14ac:dyDescent="0.25">
      <c r="I50374" s="203"/>
      <c r="AZ50374" s="115"/>
    </row>
    <row r="50375" spans="9:52" s="180" customFormat="1" x14ac:dyDescent="0.25">
      <c r="I50375" s="203"/>
      <c r="AZ50375" s="115"/>
    </row>
    <row r="50376" spans="9:52" s="180" customFormat="1" x14ac:dyDescent="0.25">
      <c r="I50376" s="203"/>
      <c r="AZ50376" s="115"/>
    </row>
    <row r="50377" spans="9:52" s="180" customFormat="1" x14ac:dyDescent="0.25">
      <c r="I50377" s="203"/>
      <c r="AZ50377" s="115"/>
    </row>
    <row r="50378" spans="9:52" s="180" customFormat="1" x14ac:dyDescent="0.25">
      <c r="I50378" s="203"/>
      <c r="AZ50378" s="115"/>
    </row>
    <row r="50379" spans="9:52" s="180" customFormat="1" x14ac:dyDescent="0.25">
      <c r="I50379" s="203"/>
      <c r="AZ50379" s="115"/>
    </row>
    <row r="50380" spans="9:52" s="180" customFormat="1" x14ac:dyDescent="0.25">
      <c r="I50380" s="203"/>
      <c r="AZ50380" s="115"/>
    </row>
    <row r="50381" spans="9:52" s="180" customFormat="1" x14ac:dyDescent="0.25">
      <c r="I50381" s="203"/>
      <c r="AZ50381" s="115"/>
    </row>
    <row r="50382" spans="9:52" s="180" customFormat="1" x14ac:dyDescent="0.25">
      <c r="I50382" s="203"/>
      <c r="AZ50382" s="115"/>
    </row>
    <row r="50383" spans="9:52" s="180" customFormat="1" x14ac:dyDescent="0.25">
      <c r="I50383" s="203"/>
      <c r="AZ50383" s="115"/>
    </row>
    <row r="50384" spans="9:52" s="180" customFormat="1" x14ac:dyDescent="0.25">
      <c r="I50384" s="203"/>
      <c r="AZ50384" s="115"/>
    </row>
    <row r="50385" spans="9:52" s="180" customFormat="1" x14ac:dyDescent="0.25">
      <c r="I50385" s="203"/>
      <c r="AZ50385" s="115"/>
    </row>
    <row r="50386" spans="9:52" s="180" customFormat="1" x14ac:dyDescent="0.25">
      <c r="I50386" s="203"/>
      <c r="AZ50386" s="115"/>
    </row>
    <row r="50387" spans="9:52" s="180" customFormat="1" x14ac:dyDescent="0.25">
      <c r="I50387" s="203"/>
      <c r="AZ50387" s="115"/>
    </row>
    <row r="50388" spans="9:52" s="180" customFormat="1" x14ac:dyDescent="0.25">
      <c r="I50388" s="203"/>
      <c r="AZ50388" s="115"/>
    </row>
    <row r="50389" spans="9:52" s="180" customFormat="1" x14ac:dyDescent="0.25">
      <c r="I50389" s="203"/>
      <c r="AZ50389" s="115"/>
    </row>
    <row r="50390" spans="9:52" s="180" customFormat="1" x14ac:dyDescent="0.25">
      <c r="I50390" s="203"/>
      <c r="AZ50390" s="115"/>
    </row>
    <row r="50391" spans="9:52" s="180" customFormat="1" x14ac:dyDescent="0.25">
      <c r="I50391" s="203"/>
      <c r="AZ50391" s="115"/>
    </row>
    <row r="50392" spans="9:52" s="180" customFormat="1" x14ac:dyDescent="0.25">
      <c r="I50392" s="203"/>
      <c r="AZ50392" s="115"/>
    </row>
    <row r="50393" spans="9:52" s="180" customFormat="1" x14ac:dyDescent="0.25">
      <c r="I50393" s="203"/>
      <c r="AZ50393" s="115"/>
    </row>
    <row r="50394" spans="9:52" s="180" customFormat="1" x14ac:dyDescent="0.25">
      <c r="I50394" s="203"/>
      <c r="AZ50394" s="115"/>
    </row>
    <row r="50395" spans="9:52" s="180" customFormat="1" x14ac:dyDescent="0.25">
      <c r="I50395" s="203"/>
      <c r="AZ50395" s="115"/>
    </row>
    <row r="50396" spans="9:52" s="180" customFormat="1" x14ac:dyDescent="0.25">
      <c r="I50396" s="203"/>
      <c r="AZ50396" s="115"/>
    </row>
    <row r="50397" spans="9:52" s="180" customFormat="1" x14ac:dyDescent="0.25">
      <c r="I50397" s="203"/>
      <c r="AZ50397" s="115"/>
    </row>
    <row r="50398" spans="9:52" s="180" customFormat="1" x14ac:dyDescent="0.25">
      <c r="I50398" s="203"/>
      <c r="AZ50398" s="115"/>
    </row>
    <row r="50399" spans="9:52" s="180" customFormat="1" x14ac:dyDescent="0.25">
      <c r="I50399" s="203"/>
      <c r="AZ50399" s="115"/>
    </row>
    <row r="50400" spans="9:52" s="180" customFormat="1" x14ac:dyDescent="0.25">
      <c r="I50400" s="203"/>
      <c r="AZ50400" s="115"/>
    </row>
    <row r="50401" spans="9:52" s="180" customFormat="1" x14ac:dyDescent="0.25">
      <c r="I50401" s="203"/>
      <c r="AZ50401" s="115"/>
    </row>
    <row r="50402" spans="9:52" s="180" customFormat="1" x14ac:dyDescent="0.25">
      <c r="I50402" s="203"/>
      <c r="AZ50402" s="115"/>
    </row>
    <row r="50403" spans="9:52" s="180" customFormat="1" x14ac:dyDescent="0.25">
      <c r="I50403" s="203"/>
      <c r="AZ50403" s="115"/>
    </row>
    <row r="50404" spans="9:52" s="180" customFormat="1" x14ac:dyDescent="0.25">
      <c r="I50404" s="203"/>
      <c r="AZ50404" s="115"/>
    </row>
    <row r="50405" spans="9:52" s="180" customFormat="1" x14ac:dyDescent="0.25">
      <c r="I50405" s="203"/>
      <c r="AZ50405" s="115"/>
    </row>
    <row r="50406" spans="9:52" s="180" customFormat="1" x14ac:dyDescent="0.25">
      <c r="I50406" s="203"/>
      <c r="AZ50406" s="115"/>
    </row>
    <row r="50407" spans="9:52" s="180" customFormat="1" x14ac:dyDescent="0.25">
      <c r="I50407" s="203"/>
      <c r="AZ50407" s="115"/>
    </row>
    <row r="50408" spans="9:52" s="180" customFormat="1" x14ac:dyDescent="0.25">
      <c r="I50408" s="203"/>
      <c r="AZ50408" s="115"/>
    </row>
    <row r="50409" spans="9:52" s="180" customFormat="1" x14ac:dyDescent="0.25">
      <c r="I50409" s="203"/>
      <c r="AZ50409" s="115"/>
    </row>
    <row r="50410" spans="9:52" s="180" customFormat="1" x14ac:dyDescent="0.25">
      <c r="I50410" s="203"/>
      <c r="AZ50410" s="115"/>
    </row>
    <row r="50411" spans="9:52" s="180" customFormat="1" x14ac:dyDescent="0.25">
      <c r="I50411" s="203"/>
      <c r="AZ50411" s="115"/>
    </row>
    <row r="50412" spans="9:52" s="180" customFormat="1" x14ac:dyDescent="0.25">
      <c r="I50412" s="203"/>
      <c r="AZ50412" s="115"/>
    </row>
    <row r="50413" spans="9:52" s="180" customFormat="1" x14ac:dyDescent="0.25">
      <c r="I50413" s="203"/>
      <c r="AZ50413" s="115"/>
    </row>
    <row r="50414" spans="9:52" s="180" customFormat="1" x14ac:dyDescent="0.25">
      <c r="I50414" s="203"/>
      <c r="AZ50414" s="115"/>
    </row>
    <row r="50415" spans="9:52" s="180" customFormat="1" x14ac:dyDescent="0.25">
      <c r="I50415" s="203"/>
      <c r="AZ50415" s="115"/>
    </row>
    <row r="50416" spans="9:52" s="180" customFormat="1" x14ac:dyDescent="0.25">
      <c r="I50416" s="203"/>
      <c r="AZ50416" s="115"/>
    </row>
    <row r="50417" spans="9:52" s="180" customFormat="1" x14ac:dyDescent="0.25">
      <c r="I50417" s="203"/>
      <c r="AZ50417" s="115"/>
    </row>
    <row r="50418" spans="9:52" s="180" customFormat="1" x14ac:dyDescent="0.25">
      <c r="I50418" s="203"/>
      <c r="AZ50418" s="115"/>
    </row>
    <row r="50419" spans="9:52" s="180" customFormat="1" x14ac:dyDescent="0.25">
      <c r="I50419" s="203"/>
      <c r="AZ50419" s="115"/>
    </row>
    <row r="50420" spans="9:52" s="180" customFormat="1" x14ac:dyDescent="0.25">
      <c r="I50420" s="203"/>
      <c r="AZ50420" s="115"/>
    </row>
    <row r="50421" spans="9:52" s="180" customFormat="1" x14ac:dyDescent="0.25">
      <c r="I50421" s="203"/>
      <c r="AZ50421" s="115"/>
    </row>
    <row r="50422" spans="9:52" s="180" customFormat="1" x14ac:dyDescent="0.25">
      <c r="I50422" s="203"/>
      <c r="AZ50422" s="115"/>
    </row>
    <row r="50423" spans="9:52" s="180" customFormat="1" x14ac:dyDescent="0.25">
      <c r="I50423" s="203"/>
      <c r="AZ50423" s="115"/>
    </row>
    <row r="50424" spans="9:52" s="180" customFormat="1" x14ac:dyDescent="0.25">
      <c r="I50424" s="203"/>
      <c r="AZ50424" s="115"/>
    </row>
    <row r="50425" spans="9:52" s="180" customFormat="1" x14ac:dyDescent="0.25">
      <c r="I50425" s="203"/>
      <c r="AZ50425" s="115"/>
    </row>
    <row r="50426" spans="9:52" s="180" customFormat="1" x14ac:dyDescent="0.25">
      <c r="I50426" s="203"/>
      <c r="AZ50426" s="115"/>
    </row>
    <row r="50427" spans="9:52" s="180" customFormat="1" x14ac:dyDescent="0.25">
      <c r="I50427" s="203"/>
      <c r="AZ50427" s="115"/>
    </row>
    <row r="50428" spans="9:52" s="180" customFormat="1" x14ac:dyDescent="0.25">
      <c r="I50428" s="203"/>
      <c r="AZ50428" s="115"/>
    </row>
    <row r="50429" spans="9:52" s="180" customFormat="1" x14ac:dyDescent="0.25">
      <c r="I50429" s="203"/>
      <c r="AZ50429" s="115"/>
    </row>
    <row r="50430" spans="9:52" s="180" customFormat="1" x14ac:dyDescent="0.25">
      <c r="I50430" s="203"/>
      <c r="AZ50430" s="115"/>
    </row>
    <row r="50431" spans="9:52" s="180" customFormat="1" x14ac:dyDescent="0.25">
      <c r="I50431" s="203"/>
      <c r="AZ50431" s="115"/>
    </row>
    <row r="50432" spans="9:52" s="180" customFormat="1" x14ac:dyDescent="0.25">
      <c r="I50432" s="203"/>
      <c r="AZ50432" s="115"/>
    </row>
    <row r="50433" spans="9:52" s="180" customFormat="1" x14ac:dyDescent="0.25">
      <c r="I50433" s="203"/>
      <c r="AZ50433" s="115"/>
    </row>
    <row r="50434" spans="9:52" s="180" customFormat="1" x14ac:dyDescent="0.25">
      <c r="I50434" s="203"/>
      <c r="AZ50434" s="115"/>
    </row>
    <row r="50435" spans="9:52" s="180" customFormat="1" x14ac:dyDescent="0.25">
      <c r="I50435" s="203"/>
      <c r="AZ50435" s="115"/>
    </row>
    <row r="50436" spans="9:52" s="180" customFormat="1" x14ac:dyDescent="0.25">
      <c r="I50436" s="203"/>
      <c r="AZ50436" s="115"/>
    </row>
    <row r="50437" spans="9:52" s="180" customFormat="1" x14ac:dyDescent="0.25">
      <c r="I50437" s="203"/>
      <c r="AZ50437" s="115"/>
    </row>
    <row r="50438" spans="9:52" s="180" customFormat="1" x14ac:dyDescent="0.25">
      <c r="I50438" s="203"/>
      <c r="AZ50438" s="115"/>
    </row>
    <row r="50439" spans="9:52" s="180" customFormat="1" x14ac:dyDescent="0.25">
      <c r="I50439" s="203"/>
      <c r="AZ50439" s="115"/>
    </row>
    <row r="50440" spans="9:52" s="180" customFormat="1" x14ac:dyDescent="0.25">
      <c r="I50440" s="203"/>
      <c r="AZ50440" s="115"/>
    </row>
    <row r="50441" spans="9:52" s="180" customFormat="1" x14ac:dyDescent="0.25">
      <c r="I50441" s="203"/>
      <c r="AZ50441" s="115"/>
    </row>
    <row r="50442" spans="9:52" s="180" customFormat="1" x14ac:dyDescent="0.25">
      <c r="I50442" s="203"/>
      <c r="AZ50442" s="115"/>
    </row>
    <row r="50443" spans="9:52" s="180" customFormat="1" x14ac:dyDescent="0.25">
      <c r="I50443" s="203"/>
      <c r="AZ50443" s="115"/>
    </row>
    <row r="50444" spans="9:52" s="180" customFormat="1" x14ac:dyDescent="0.25">
      <c r="I50444" s="203"/>
      <c r="AZ50444" s="115"/>
    </row>
    <row r="50445" spans="9:52" s="180" customFormat="1" x14ac:dyDescent="0.25">
      <c r="I50445" s="203"/>
      <c r="AZ50445" s="115"/>
    </row>
    <row r="50446" spans="9:52" s="180" customFormat="1" x14ac:dyDescent="0.25">
      <c r="I50446" s="203"/>
      <c r="AZ50446" s="115"/>
    </row>
    <row r="50447" spans="9:52" s="180" customFormat="1" x14ac:dyDescent="0.25">
      <c r="I50447" s="203"/>
      <c r="AZ50447" s="115"/>
    </row>
    <row r="50448" spans="9:52" s="180" customFormat="1" x14ac:dyDescent="0.25">
      <c r="I50448" s="203"/>
      <c r="AZ50448" s="115"/>
    </row>
    <row r="50449" spans="9:52" s="180" customFormat="1" x14ac:dyDescent="0.25">
      <c r="I50449" s="203"/>
      <c r="AZ50449" s="115"/>
    </row>
    <row r="50450" spans="9:52" s="180" customFormat="1" x14ac:dyDescent="0.25">
      <c r="I50450" s="203"/>
      <c r="AZ50450" s="115"/>
    </row>
    <row r="50451" spans="9:52" s="180" customFormat="1" x14ac:dyDescent="0.25">
      <c r="I50451" s="203"/>
      <c r="AZ50451" s="115"/>
    </row>
    <row r="50452" spans="9:52" s="180" customFormat="1" x14ac:dyDescent="0.25">
      <c r="I50452" s="203"/>
      <c r="AZ50452" s="115"/>
    </row>
    <row r="50453" spans="9:52" s="180" customFormat="1" x14ac:dyDescent="0.25">
      <c r="I50453" s="203"/>
      <c r="AZ50453" s="115"/>
    </row>
    <row r="50454" spans="9:52" s="180" customFormat="1" x14ac:dyDescent="0.25">
      <c r="I50454" s="203"/>
      <c r="AZ50454" s="115"/>
    </row>
    <row r="50455" spans="9:52" s="180" customFormat="1" x14ac:dyDescent="0.25">
      <c r="I50455" s="203"/>
      <c r="AZ50455" s="115"/>
    </row>
    <row r="50456" spans="9:52" s="180" customFormat="1" x14ac:dyDescent="0.25">
      <c r="I50456" s="203"/>
      <c r="AZ50456" s="115"/>
    </row>
    <row r="50457" spans="9:52" s="180" customFormat="1" x14ac:dyDescent="0.25">
      <c r="I50457" s="203"/>
      <c r="AZ50457" s="115"/>
    </row>
    <row r="50458" spans="9:52" s="180" customFormat="1" x14ac:dyDescent="0.25">
      <c r="I50458" s="203"/>
      <c r="AZ50458" s="115"/>
    </row>
    <row r="50459" spans="9:52" s="180" customFormat="1" x14ac:dyDescent="0.25">
      <c r="I50459" s="203"/>
      <c r="AZ50459" s="115"/>
    </row>
    <row r="50460" spans="9:52" s="180" customFormat="1" x14ac:dyDescent="0.25">
      <c r="I50460" s="203"/>
      <c r="AZ50460" s="115"/>
    </row>
    <row r="50461" spans="9:52" s="180" customFormat="1" x14ac:dyDescent="0.25">
      <c r="I50461" s="203"/>
      <c r="AZ50461" s="115"/>
    </row>
    <row r="50462" spans="9:52" s="180" customFormat="1" x14ac:dyDescent="0.25">
      <c r="I50462" s="203"/>
      <c r="AZ50462" s="115"/>
    </row>
    <row r="50463" spans="9:52" s="180" customFormat="1" x14ac:dyDescent="0.25">
      <c r="I50463" s="203"/>
      <c r="AZ50463" s="115"/>
    </row>
    <row r="50464" spans="9:52" s="180" customFormat="1" x14ac:dyDescent="0.25">
      <c r="I50464" s="203"/>
      <c r="AZ50464" s="115"/>
    </row>
    <row r="50465" spans="9:52" s="180" customFormat="1" x14ac:dyDescent="0.25">
      <c r="I50465" s="203"/>
      <c r="AZ50465" s="115"/>
    </row>
    <row r="50466" spans="9:52" s="180" customFormat="1" x14ac:dyDescent="0.25">
      <c r="I50466" s="203"/>
      <c r="AZ50466" s="115"/>
    </row>
    <row r="50467" spans="9:52" s="180" customFormat="1" x14ac:dyDescent="0.25">
      <c r="I50467" s="203"/>
      <c r="AZ50467" s="115"/>
    </row>
    <row r="50468" spans="9:52" s="180" customFormat="1" x14ac:dyDescent="0.25">
      <c r="I50468" s="203"/>
      <c r="AZ50468" s="115"/>
    </row>
    <row r="50469" spans="9:52" s="180" customFormat="1" x14ac:dyDescent="0.25">
      <c r="I50469" s="203"/>
      <c r="AZ50469" s="115"/>
    </row>
    <row r="50470" spans="9:52" s="180" customFormat="1" x14ac:dyDescent="0.25">
      <c r="I50470" s="203"/>
      <c r="AZ50470" s="115"/>
    </row>
    <row r="50471" spans="9:52" s="180" customFormat="1" x14ac:dyDescent="0.25">
      <c r="I50471" s="203"/>
      <c r="AZ50471" s="115"/>
    </row>
    <row r="50472" spans="9:52" s="180" customFormat="1" x14ac:dyDescent="0.25">
      <c r="I50472" s="203"/>
      <c r="AZ50472" s="115"/>
    </row>
    <row r="50473" spans="9:52" s="180" customFormat="1" x14ac:dyDescent="0.25">
      <c r="I50473" s="203"/>
      <c r="AZ50473" s="115"/>
    </row>
    <row r="50474" spans="9:52" s="180" customFormat="1" x14ac:dyDescent="0.25">
      <c r="I50474" s="203"/>
      <c r="AZ50474" s="115"/>
    </row>
    <row r="50475" spans="9:52" s="180" customFormat="1" x14ac:dyDescent="0.25">
      <c r="I50475" s="203"/>
      <c r="AZ50475" s="115"/>
    </row>
    <row r="50476" spans="9:52" s="180" customFormat="1" x14ac:dyDescent="0.25">
      <c r="I50476" s="203"/>
      <c r="AZ50476" s="115"/>
    </row>
    <row r="50477" spans="9:52" s="180" customFormat="1" x14ac:dyDescent="0.25">
      <c r="I50477" s="203"/>
      <c r="AZ50477" s="115"/>
    </row>
    <row r="50478" spans="9:52" s="180" customFormat="1" x14ac:dyDescent="0.25">
      <c r="I50478" s="203"/>
      <c r="AZ50478" s="115"/>
    </row>
    <row r="50479" spans="9:52" s="180" customFormat="1" x14ac:dyDescent="0.25">
      <c r="I50479" s="203"/>
      <c r="AZ50479" s="115"/>
    </row>
    <row r="50480" spans="9:52" s="180" customFormat="1" x14ac:dyDescent="0.25">
      <c r="I50480" s="203"/>
      <c r="AZ50480" s="115"/>
    </row>
    <row r="50481" spans="9:52" s="180" customFormat="1" x14ac:dyDescent="0.25">
      <c r="I50481" s="203"/>
      <c r="AZ50481" s="115"/>
    </row>
    <row r="50482" spans="9:52" s="180" customFormat="1" x14ac:dyDescent="0.25">
      <c r="I50482" s="203"/>
      <c r="AZ50482" s="115"/>
    </row>
    <row r="50483" spans="9:52" s="180" customFormat="1" x14ac:dyDescent="0.25">
      <c r="I50483" s="203"/>
      <c r="AZ50483" s="115"/>
    </row>
    <row r="50484" spans="9:52" s="180" customFormat="1" x14ac:dyDescent="0.25">
      <c r="I50484" s="203"/>
      <c r="AZ50484" s="115"/>
    </row>
    <row r="50485" spans="9:52" s="180" customFormat="1" x14ac:dyDescent="0.25">
      <c r="I50485" s="203"/>
      <c r="AZ50485" s="115"/>
    </row>
    <row r="50486" spans="9:52" s="180" customFormat="1" x14ac:dyDescent="0.25">
      <c r="I50486" s="203"/>
      <c r="AZ50486" s="115"/>
    </row>
    <row r="50487" spans="9:52" s="180" customFormat="1" x14ac:dyDescent="0.25">
      <c r="I50487" s="203"/>
      <c r="AZ50487" s="115"/>
    </row>
    <row r="50488" spans="9:52" s="180" customFormat="1" x14ac:dyDescent="0.25">
      <c r="I50488" s="203"/>
      <c r="AZ50488" s="115"/>
    </row>
    <row r="50489" spans="9:52" s="180" customFormat="1" x14ac:dyDescent="0.25">
      <c r="I50489" s="203"/>
      <c r="AZ50489" s="115"/>
    </row>
    <row r="50490" spans="9:52" s="180" customFormat="1" x14ac:dyDescent="0.25">
      <c r="I50490" s="203"/>
      <c r="AZ50490" s="115"/>
    </row>
    <row r="50491" spans="9:52" s="180" customFormat="1" x14ac:dyDescent="0.25">
      <c r="I50491" s="203"/>
      <c r="AZ50491" s="115"/>
    </row>
    <row r="50492" spans="9:52" s="180" customFormat="1" x14ac:dyDescent="0.25">
      <c r="I50492" s="203"/>
      <c r="AZ50492" s="115"/>
    </row>
    <row r="50493" spans="9:52" s="180" customFormat="1" x14ac:dyDescent="0.25">
      <c r="I50493" s="203"/>
      <c r="AZ50493" s="115"/>
    </row>
    <row r="50494" spans="9:52" s="180" customFormat="1" x14ac:dyDescent="0.25">
      <c r="I50494" s="203"/>
      <c r="AZ50494" s="115"/>
    </row>
    <row r="50495" spans="9:52" s="180" customFormat="1" x14ac:dyDescent="0.25">
      <c r="I50495" s="203"/>
      <c r="AZ50495" s="115"/>
    </row>
    <row r="50496" spans="9:52" s="180" customFormat="1" x14ac:dyDescent="0.25">
      <c r="I50496" s="203"/>
      <c r="AZ50496" s="115"/>
    </row>
    <row r="50497" spans="9:52" s="180" customFormat="1" x14ac:dyDescent="0.25">
      <c r="I50497" s="203"/>
      <c r="AZ50497" s="115"/>
    </row>
    <row r="50498" spans="9:52" s="180" customFormat="1" x14ac:dyDescent="0.25">
      <c r="I50498" s="203"/>
      <c r="AZ50498" s="115"/>
    </row>
    <row r="50499" spans="9:52" s="180" customFormat="1" x14ac:dyDescent="0.25">
      <c r="I50499" s="203"/>
      <c r="AZ50499" s="115"/>
    </row>
    <row r="50500" spans="9:52" s="180" customFormat="1" x14ac:dyDescent="0.25">
      <c r="I50500" s="203"/>
      <c r="AZ50500" s="115"/>
    </row>
    <row r="50501" spans="9:52" s="180" customFormat="1" x14ac:dyDescent="0.25">
      <c r="I50501" s="203"/>
      <c r="AZ50501" s="115"/>
    </row>
    <row r="50502" spans="9:52" s="180" customFormat="1" x14ac:dyDescent="0.25">
      <c r="I50502" s="203"/>
      <c r="AZ50502" s="115"/>
    </row>
    <row r="50503" spans="9:52" s="180" customFormat="1" x14ac:dyDescent="0.25">
      <c r="I50503" s="203"/>
      <c r="AZ50503" s="115"/>
    </row>
    <row r="50504" spans="9:52" s="180" customFormat="1" x14ac:dyDescent="0.25">
      <c r="I50504" s="203"/>
      <c r="AZ50504" s="115"/>
    </row>
    <row r="50505" spans="9:52" s="180" customFormat="1" x14ac:dyDescent="0.25">
      <c r="I50505" s="203"/>
      <c r="AZ50505" s="115"/>
    </row>
    <row r="50506" spans="9:52" s="180" customFormat="1" x14ac:dyDescent="0.25">
      <c r="I50506" s="203"/>
      <c r="AZ50506" s="115"/>
    </row>
    <row r="50507" spans="9:52" s="180" customFormat="1" x14ac:dyDescent="0.25">
      <c r="I50507" s="203"/>
      <c r="AZ50507" s="115"/>
    </row>
    <row r="50508" spans="9:52" s="180" customFormat="1" x14ac:dyDescent="0.25">
      <c r="I50508" s="203"/>
      <c r="AZ50508" s="115"/>
    </row>
    <row r="50509" spans="9:52" s="180" customFormat="1" x14ac:dyDescent="0.25">
      <c r="I50509" s="203"/>
      <c r="AZ50509" s="115"/>
    </row>
    <row r="50510" spans="9:52" s="180" customFormat="1" x14ac:dyDescent="0.25">
      <c r="I50510" s="203"/>
      <c r="AZ50510" s="115"/>
    </row>
    <row r="50511" spans="9:52" s="180" customFormat="1" x14ac:dyDescent="0.25">
      <c r="I50511" s="203"/>
      <c r="AZ50511" s="115"/>
    </row>
    <row r="50512" spans="9:52" s="180" customFormat="1" x14ac:dyDescent="0.25">
      <c r="I50512" s="203"/>
      <c r="AZ50512" s="115"/>
    </row>
    <row r="50513" spans="9:52" s="180" customFormat="1" x14ac:dyDescent="0.25">
      <c r="I50513" s="203"/>
      <c r="AZ50513" s="115"/>
    </row>
    <row r="50514" spans="9:52" s="180" customFormat="1" x14ac:dyDescent="0.25">
      <c r="I50514" s="203"/>
      <c r="AZ50514" s="115"/>
    </row>
    <row r="50515" spans="9:52" s="180" customFormat="1" x14ac:dyDescent="0.25">
      <c r="I50515" s="203"/>
      <c r="AZ50515" s="115"/>
    </row>
    <row r="50516" spans="9:52" s="180" customFormat="1" x14ac:dyDescent="0.25">
      <c r="I50516" s="203"/>
      <c r="AZ50516" s="115"/>
    </row>
    <row r="50517" spans="9:52" s="180" customFormat="1" x14ac:dyDescent="0.25">
      <c r="I50517" s="203"/>
      <c r="AZ50517" s="115"/>
    </row>
    <row r="50518" spans="9:52" s="180" customFormat="1" x14ac:dyDescent="0.25">
      <c r="I50518" s="203"/>
      <c r="AZ50518" s="115"/>
    </row>
    <row r="50519" spans="9:52" s="180" customFormat="1" x14ac:dyDescent="0.25">
      <c r="I50519" s="203"/>
      <c r="AZ50519" s="115"/>
    </row>
    <row r="50520" spans="9:52" s="180" customFormat="1" x14ac:dyDescent="0.25">
      <c r="I50520" s="203"/>
      <c r="AZ50520" s="115"/>
    </row>
    <row r="50521" spans="9:52" s="180" customFormat="1" x14ac:dyDescent="0.25">
      <c r="I50521" s="203"/>
      <c r="AZ50521" s="115"/>
    </row>
    <row r="50522" spans="9:52" s="180" customFormat="1" x14ac:dyDescent="0.25">
      <c r="I50522" s="203"/>
      <c r="AZ50522" s="115"/>
    </row>
    <row r="50523" spans="9:52" s="180" customFormat="1" x14ac:dyDescent="0.25">
      <c r="I50523" s="203"/>
      <c r="AZ50523" s="115"/>
    </row>
    <row r="50524" spans="9:52" s="180" customFormat="1" x14ac:dyDescent="0.25">
      <c r="I50524" s="203"/>
      <c r="AZ50524" s="115"/>
    </row>
    <row r="50525" spans="9:52" s="180" customFormat="1" x14ac:dyDescent="0.25">
      <c r="I50525" s="203"/>
      <c r="AZ50525" s="115"/>
    </row>
    <row r="50526" spans="9:52" s="180" customFormat="1" x14ac:dyDescent="0.25">
      <c r="I50526" s="203"/>
      <c r="AZ50526" s="115"/>
    </row>
    <row r="50527" spans="9:52" s="180" customFormat="1" x14ac:dyDescent="0.25">
      <c r="I50527" s="203"/>
      <c r="AZ50527" s="115"/>
    </row>
    <row r="50528" spans="9:52" s="180" customFormat="1" x14ac:dyDescent="0.25">
      <c r="I50528" s="203"/>
      <c r="AZ50528" s="115"/>
    </row>
    <row r="50529" spans="9:52" s="180" customFormat="1" x14ac:dyDescent="0.25">
      <c r="I50529" s="203"/>
      <c r="AZ50529" s="115"/>
    </row>
    <row r="50530" spans="9:52" s="180" customFormat="1" x14ac:dyDescent="0.25">
      <c r="I50530" s="203"/>
      <c r="AZ50530" s="115"/>
    </row>
    <row r="50531" spans="9:52" s="180" customFormat="1" x14ac:dyDescent="0.25">
      <c r="I50531" s="203"/>
      <c r="AZ50531" s="115"/>
    </row>
    <row r="50532" spans="9:52" s="180" customFormat="1" x14ac:dyDescent="0.25">
      <c r="I50532" s="203"/>
      <c r="AZ50532" s="115"/>
    </row>
    <row r="50533" spans="9:52" s="180" customFormat="1" x14ac:dyDescent="0.25">
      <c r="I50533" s="203"/>
      <c r="AZ50533" s="115"/>
    </row>
    <row r="50534" spans="9:52" s="180" customFormat="1" x14ac:dyDescent="0.25">
      <c r="I50534" s="203"/>
      <c r="AZ50534" s="115"/>
    </row>
    <row r="50535" spans="9:52" s="180" customFormat="1" x14ac:dyDescent="0.25">
      <c r="I50535" s="203"/>
      <c r="AZ50535" s="115"/>
    </row>
    <row r="50536" spans="9:52" s="180" customFormat="1" x14ac:dyDescent="0.25">
      <c r="I50536" s="203"/>
      <c r="AZ50536" s="115"/>
    </row>
    <row r="50537" spans="9:52" s="180" customFormat="1" x14ac:dyDescent="0.25">
      <c r="I50537" s="203"/>
      <c r="AZ50537" s="115"/>
    </row>
    <row r="50538" spans="9:52" s="180" customFormat="1" x14ac:dyDescent="0.25">
      <c r="I50538" s="203"/>
      <c r="AZ50538" s="115"/>
    </row>
    <row r="50539" spans="9:52" s="180" customFormat="1" x14ac:dyDescent="0.25">
      <c r="I50539" s="203"/>
      <c r="AZ50539" s="115"/>
    </row>
    <row r="50540" spans="9:52" s="180" customFormat="1" x14ac:dyDescent="0.25">
      <c r="I50540" s="203"/>
      <c r="AZ50540" s="115"/>
    </row>
    <row r="50541" spans="9:52" s="180" customFormat="1" x14ac:dyDescent="0.25">
      <c r="I50541" s="203"/>
      <c r="AZ50541" s="115"/>
    </row>
    <row r="50542" spans="9:52" s="180" customFormat="1" x14ac:dyDescent="0.25">
      <c r="I50542" s="203"/>
      <c r="AZ50542" s="115"/>
    </row>
    <row r="50543" spans="9:52" s="180" customFormat="1" x14ac:dyDescent="0.25">
      <c r="I50543" s="203"/>
      <c r="AZ50543" s="115"/>
    </row>
    <row r="50544" spans="9:52" s="180" customFormat="1" x14ac:dyDescent="0.25">
      <c r="I50544" s="203"/>
      <c r="AZ50544" s="115"/>
    </row>
    <row r="50545" spans="9:52" s="180" customFormat="1" x14ac:dyDescent="0.25">
      <c r="I50545" s="203"/>
      <c r="AZ50545" s="115"/>
    </row>
    <row r="50546" spans="9:52" s="180" customFormat="1" x14ac:dyDescent="0.25">
      <c r="I50546" s="203"/>
      <c r="AZ50546" s="115"/>
    </row>
    <row r="50547" spans="9:52" s="180" customFormat="1" x14ac:dyDescent="0.25">
      <c r="I50547" s="203"/>
      <c r="AZ50547" s="115"/>
    </row>
    <row r="50548" spans="9:52" s="180" customFormat="1" x14ac:dyDescent="0.25">
      <c r="I50548" s="203"/>
      <c r="AZ50548" s="115"/>
    </row>
    <row r="50549" spans="9:52" s="180" customFormat="1" x14ac:dyDescent="0.25">
      <c r="I50549" s="203"/>
      <c r="AZ50549" s="115"/>
    </row>
    <row r="50550" spans="9:52" s="180" customFormat="1" x14ac:dyDescent="0.25">
      <c r="I50550" s="203"/>
      <c r="AZ50550" s="115"/>
    </row>
    <row r="50551" spans="9:52" s="180" customFormat="1" x14ac:dyDescent="0.25">
      <c r="I50551" s="203"/>
      <c r="AZ50551" s="115"/>
    </row>
    <row r="50552" spans="9:52" s="180" customFormat="1" x14ac:dyDescent="0.25">
      <c r="I50552" s="203"/>
      <c r="AZ50552" s="115"/>
    </row>
    <row r="50553" spans="9:52" s="180" customFormat="1" x14ac:dyDescent="0.25">
      <c r="I50553" s="203"/>
      <c r="AZ50553" s="115"/>
    </row>
    <row r="50554" spans="9:52" s="180" customFormat="1" x14ac:dyDescent="0.25">
      <c r="I50554" s="203"/>
      <c r="AZ50554" s="115"/>
    </row>
    <row r="50555" spans="9:52" s="180" customFormat="1" x14ac:dyDescent="0.25">
      <c r="I50555" s="203"/>
      <c r="AZ50555" s="115"/>
    </row>
    <row r="50556" spans="9:52" s="180" customFormat="1" x14ac:dyDescent="0.25">
      <c r="I50556" s="203"/>
      <c r="AZ50556" s="115"/>
    </row>
    <row r="50557" spans="9:52" s="180" customFormat="1" x14ac:dyDescent="0.25">
      <c r="I50557" s="203"/>
      <c r="AZ50557" s="115"/>
    </row>
    <row r="50558" spans="9:52" s="180" customFormat="1" x14ac:dyDescent="0.25">
      <c r="I50558" s="203"/>
      <c r="AZ50558" s="115"/>
    </row>
    <row r="50559" spans="9:52" s="180" customFormat="1" x14ac:dyDescent="0.25">
      <c r="I50559" s="203"/>
      <c r="AZ50559" s="115"/>
    </row>
    <row r="50560" spans="9:52" s="180" customFormat="1" x14ac:dyDescent="0.25">
      <c r="I50560" s="203"/>
      <c r="AZ50560" s="115"/>
    </row>
    <row r="50561" spans="9:52" s="180" customFormat="1" x14ac:dyDescent="0.25">
      <c r="I50561" s="203"/>
      <c r="AZ50561" s="115"/>
    </row>
    <row r="50562" spans="9:52" s="180" customFormat="1" x14ac:dyDescent="0.25">
      <c r="I50562" s="203"/>
      <c r="AZ50562" s="115"/>
    </row>
    <row r="50563" spans="9:52" s="180" customFormat="1" x14ac:dyDescent="0.25">
      <c r="I50563" s="203"/>
      <c r="AZ50563" s="115"/>
    </row>
    <row r="50564" spans="9:52" s="180" customFormat="1" x14ac:dyDescent="0.25">
      <c r="I50564" s="203"/>
      <c r="AZ50564" s="115"/>
    </row>
    <row r="50565" spans="9:52" s="180" customFormat="1" x14ac:dyDescent="0.25">
      <c r="I50565" s="203"/>
      <c r="AZ50565" s="115"/>
    </row>
    <row r="50566" spans="9:52" s="180" customFormat="1" x14ac:dyDescent="0.25">
      <c r="I50566" s="203"/>
      <c r="AZ50566" s="115"/>
    </row>
    <row r="50567" spans="9:52" s="180" customFormat="1" x14ac:dyDescent="0.25">
      <c r="I50567" s="203"/>
      <c r="AZ50567" s="115"/>
    </row>
    <row r="50568" spans="9:52" s="180" customFormat="1" x14ac:dyDescent="0.25">
      <c r="I50568" s="203"/>
      <c r="AZ50568" s="115"/>
    </row>
    <row r="50569" spans="9:52" s="180" customFormat="1" x14ac:dyDescent="0.25">
      <c r="I50569" s="203"/>
      <c r="AZ50569" s="115"/>
    </row>
    <row r="50570" spans="9:52" s="180" customFormat="1" x14ac:dyDescent="0.25">
      <c r="I50570" s="203"/>
      <c r="AZ50570" s="115"/>
    </row>
    <row r="50571" spans="9:52" s="180" customFormat="1" x14ac:dyDescent="0.25">
      <c r="I50571" s="203"/>
      <c r="AZ50571" s="115"/>
    </row>
    <row r="50572" spans="9:52" s="180" customFormat="1" x14ac:dyDescent="0.25">
      <c r="I50572" s="203"/>
      <c r="AZ50572" s="115"/>
    </row>
    <row r="50573" spans="9:52" s="180" customFormat="1" x14ac:dyDescent="0.25">
      <c r="I50573" s="203"/>
      <c r="AZ50573" s="115"/>
    </row>
    <row r="50574" spans="9:52" s="180" customFormat="1" x14ac:dyDescent="0.25">
      <c r="I50574" s="203"/>
      <c r="AZ50574" s="115"/>
    </row>
    <row r="50575" spans="9:52" s="180" customFormat="1" x14ac:dyDescent="0.25">
      <c r="I50575" s="203"/>
      <c r="AZ50575" s="115"/>
    </row>
    <row r="50576" spans="9:52" s="180" customFormat="1" x14ac:dyDescent="0.25">
      <c r="I50576" s="203"/>
      <c r="AZ50576" s="115"/>
    </row>
    <row r="50577" spans="9:52" s="180" customFormat="1" x14ac:dyDescent="0.25">
      <c r="I50577" s="203"/>
      <c r="AZ50577" s="115"/>
    </row>
    <row r="50578" spans="9:52" s="180" customFormat="1" x14ac:dyDescent="0.25">
      <c r="I50578" s="203"/>
      <c r="AZ50578" s="115"/>
    </row>
    <row r="50579" spans="9:52" s="180" customFormat="1" x14ac:dyDescent="0.25">
      <c r="I50579" s="203"/>
      <c r="AZ50579" s="115"/>
    </row>
    <row r="50580" spans="9:52" s="180" customFormat="1" x14ac:dyDescent="0.25">
      <c r="I50580" s="203"/>
      <c r="AZ50580" s="115"/>
    </row>
    <row r="50581" spans="9:52" s="180" customFormat="1" x14ac:dyDescent="0.25">
      <c r="I50581" s="203"/>
      <c r="AZ50581" s="115"/>
    </row>
    <row r="50582" spans="9:52" s="180" customFormat="1" x14ac:dyDescent="0.25">
      <c r="I50582" s="203"/>
      <c r="AZ50582" s="115"/>
    </row>
    <row r="50583" spans="9:52" s="180" customFormat="1" x14ac:dyDescent="0.25">
      <c r="I50583" s="203"/>
      <c r="AZ50583" s="115"/>
    </row>
    <row r="50584" spans="9:52" s="180" customFormat="1" x14ac:dyDescent="0.25">
      <c r="I50584" s="203"/>
      <c r="AZ50584" s="115"/>
    </row>
    <row r="50585" spans="9:52" s="180" customFormat="1" x14ac:dyDescent="0.25">
      <c r="I50585" s="203"/>
      <c r="AZ50585" s="115"/>
    </row>
    <row r="50586" spans="9:52" s="180" customFormat="1" x14ac:dyDescent="0.25">
      <c r="I50586" s="203"/>
      <c r="AZ50586" s="115"/>
    </row>
    <row r="50587" spans="9:52" s="180" customFormat="1" x14ac:dyDescent="0.25">
      <c r="I50587" s="203"/>
      <c r="AZ50587" s="115"/>
    </row>
    <row r="50588" spans="9:52" s="180" customFormat="1" x14ac:dyDescent="0.25">
      <c r="I50588" s="203"/>
      <c r="AZ50588" s="115"/>
    </row>
    <row r="50589" spans="9:52" s="180" customFormat="1" x14ac:dyDescent="0.25">
      <c r="I50589" s="203"/>
      <c r="AZ50589" s="115"/>
    </row>
    <row r="50590" spans="9:52" s="180" customFormat="1" x14ac:dyDescent="0.25">
      <c r="I50590" s="203"/>
      <c r="AZ50590" s="115"/>
    </row>
    <row r="50591" spans="9:52" s="180" customFormat="1" x14ac:dyDescent="0.25">
      <c r="I50591" s="203"/>
      <c r="AZ50591" s="115"/>
    </row>
    <row r="50592" spans="9:52" s="180" customFormat="1" x14ac:dyDescent="0.25">
      <c r="I50592" s="203"/>
      <c r="AZ50592" s="115"/>
    </row>
    <row r="50593" spans="9:52" s="180" customFormat="1" x14ac:dyDescent="0.25">
      <c r="I50593" s="203"/>
      <c r="AZ50593" s="115"/>
    </row>
    <row r="50594" spans="9:52" s="180" customFormat="1" x14ac:dyDescent="0.25">
      <c r="I50594" s="203"/>
      <c r="AZ50594" s="115"/>
    </row>
    <row r="50595" spans="9:52" s="180" customFormat="1" x14ac:dyDescent="0.25">
      <c r="I50595" s="203"/>
      <c r="AZ50595" s="115"/>
    </row>
    <row r="50596" spans="9:52" s="180" customFormat="1" x14ac:dyDescent="0.25">
      <c r="I50596" s="203"/>
      <c r="AZ50596" s="115"/>
    </row>
    <row r="50597" spans="9:52" s="180" customFormat="1" x14ac:dyDescent="0.25">
      <c r="I50597" s="203"/>
      <c r="AZ50597" s="115"/>
    </row>
    <row r="50598" spans="9:52" s="180" customFormat="1" x14ac:dyDescent="0.25">
      <c r="I50598" s="203"/>
      <c r="AZ50598" s="115"/>
    </row>
    <row r="50599" spans="9:52" s="180" customFormat="1" x14ac:dyDescent="0.25">
      <c r="I50599" s="203"/>
      <c r="AZ50599" s="115"/>
    </row>
    <row r="50600" spans="9:52" s="180" customFormat="1" x14ac:dyDescent="0.25">
      <c r="I50600" s="203"/>
      <c r="AZ50600" s="115"/>
    </row>
    <row r="50601" spans="9:52" s="180" customFormat="1" x14ac:dyDescent="0.25">
      <c r="I50601" s="203"/>
      <c r="AZ50601" s="115"/>
    </row>
    <row r="50602" spans="9:52" s="180" customFormat="1" x14ac:dyDescent="0.25">
      <c r="I50602" s="203"/>
      <c r="AZ50602" s="115"/>
    </row>
    <row r="50603" spans="9:52" s="180" customFormat="1" x14ac:dyDescent="0.25">
      <c r="I50603" s="203"/>
      <c r="AZ50603" s="115"/>
    </row>
    <row r="50604" spans="9:52" s="180" customFormat="1" x14ac:dyDescent="0.25">
      <c r="I50604" s="203"/>
      <c r="AZ50604" s="115"/>
    </row>
    <row r="50605" spans="9:52" s="180" customFormat="1" x14ac:dyDescent="0.25">
      <c r="I50605" s="203"/>
      <c r="AZ50605" s="115"/>
    </row>
    <row r="50606" spans="9:52" s="180" customFormat="1" x14ac:dyDescent="0.25">
      <c r="I50606" s="203"/>
      <c r="AZ50606" s="115"/>
    </row>
    <row r="50607" spans="9:52" s="180" customFormat="1" x14ac:dyDescent="0.25">
      <c r="I50607" s="203"/>
      <c r="AZ50607" s="115"/>
    </row>
    <row r="50608" spans="9:52" s="180" customFormat="1" x14ac:dyDescent="0.25">
      <c r="I50608" s="203"/>
      <c r="AZ50608" s="115"/>
    </row>
    <row r="50609" spans="9:52" s="180" customFormat="1" x14ac:dyDescent="0.25">
      <c r="I50609" s="203"/>
      <c r="AZ50609" s="115"/>
    </row>
    <row r="50610" spans="9:52" s="180" customFormat="1" x14ac:dyDescent="0.25">
      <c r="I50610" s="203"/>
      <c r="AZ50610" s="115"/>
    </row>
    <row r="50611" spans="9:52" s="180" customFormat="1" x14ac:dyDescent="0.25">
      <c r="I50611" s="203"/>
      <c r="AZ50611" s="115"/>
    </row>
    <row r="50612" spans="9:52" s="180" customFormat="1" x14ac:dyDescent="0.25">
      <c r="I50612" s="203"/>
      <c r="AZ50612" s="115"/>
    </row>
    <row r="50613" spans="9:52" s="180" customFormat="1" x14ac:dyDescent="0.25">
      <c r="I50613" s="203"/>
      <c r="AZ50613" s="115"/>
    </row>
    <row r="50614" spans="9:52" s="180" customFormat="1" x14ac:dyDescent="0.25">
      <c r="I50614" s="203"/>
      <c r="AZ50614" s="115"/>
    </row>
    <row r="50615" spans="9:52" s="180" customFormat="1" x14ac:dyDescent="0.25">
      <c r="I50615" s="203"/>
      <c r="AZ50615" s="115"/>
    </row>
    <row r="50616" spans="9:52" s="180" customFormat="1" x14ac:dyDescent="0.25">
      <c r="I50616" s="203"/>
      <c r="AZ50616" s="115"/>
    </row>
    <row r="50617" spans="9:52" s="180" customFormat="1" x14ac:dyDescent="0.25">
      <c r="I50617" s="203"/>
      <c r="AZ50617" s="115"/>
    </row>
    <row r="50618" spans="9:52" s="180" customFormat="1" x14ac:dyDescent="0.25">
      <c r="I50618" s="203"/>
      <c r="AZ50618" s="115"/>
    </row>
    <row r="50619" spans="9:52" s="180" customFormat="1" x14ac:dyDescent="0.25">
      <c r="I50619" s="203"/>
      <c r="AZ50619" s="115"/>
    </row>
    <row r="50620" spans="9:52" s="180" customFormat="1" x14ac:dyDescent="0.25">
      <c r="I50620" s="203"/>
      <c r="AZ50620" s="115"/>
    </row>
    <row r="50621" spans="9:52" s="180" customFormat="1" x14ac:dyDescent="0.25">
      <c r="I50621" s="203"/>
      <c r="AZ50621" s="115"/>
    </row>
    <row r="50622" spans="9:52" s="180" customFormat="1" x14ac:dyDescent="0.25">
      <c r="I50622" s="203"/>
      <c r="AZ50622" s="115"/>
    </row>
    <row r="50623" spans="9:52" s="180" customFormat="1" x14ac:dyDescent="0.25">
      <c r="I50623" s="203"/>
      <c r="AZ50623" s="115"/>
    </row>
    <row r="50624" spans="9:52" s="180" customFormat="1" x14ac:dyDescent="0.25">
      <c r="I50624" s="203"/>
      <c r="AZ50624" s="115"/>
    </row>
    <row r="50625" spans="9:52" s="180" customFormat="1" x14ac:dyDescent="0.25">
      <c r="I50625" s="203"/>
      <c r="AZ50625" s="115"/>
    </row>
    <row r="50626" spans="9:52" s="180" customFormat="1" x14ac:dyDescent="0.25">
      <c r="I50626" s="203"/>
      <c r="AZ50626" s="115"/>
    </row>
    <row r="50627" spans="9:52" s="180" customFormat="1" x14ac:dyDescent="0.25">
      <c r="I50627" s="203"/>
      <c r="AZ50627" s="115"/>
    </row>
    <row r="50628" spans="9:52" s="180" customFormat="1" x14ac:dyDescent="0.25">
      <c r="I50628" s="203"/>
      <c r="AZ50628" s="115"/>
    </row>
    <row r="50629" spans="9:52" s="180" customFormat="1" x14ac:dyDescent="0.25">
      <c r="I50629" s="203"/>
      <c r="AZ50629" s="115"/>
    </row>
    <row r="50630" spans="9:52" s="180" customFormat="1" x14ac:dyDescent="0.25">
      <c r="I50630" s="203"/>
      <c r="AZ50630" s="115"/>
    </row>
    <row r="50631" spans="9:52" s="180" customFormat="1" x14ac:dyDescent="0.25">
      <c r="I50631" s="203"/>
      <c r="AZ50631" s="115"/>
    </row>
    <row r="50632" spans="9:52" s="180" customFormat="1" x14ac:dyDescent="0.25">
      <c r="I50632" s="203"/>
      <c r="AZ50632" s="115"/>
    </row>
    <row r="50633" spans="9:52" s="180" customFormat="1" x14ac:dyDescent="0.25">
      <c r="I50633" s="203"/>
      <c r="AZ50633" s="115"/>
    </row>
    <row r="50634" spans="9:52" s="180" customFormat="1" x14ac:dyDescent="0.25">
      <c r="I50634" s="203"/>
      <c r="AZ50634" s="115"/>
    </row>
    <row r="50635" spans="9:52" s="180" customFormat="1" x14ac:dyDescent="0.25">
      <c r="I50635" s="203"/>
      <c r="AZ50635" s="115"/>
    </row>
    <row r="50636" spans="9:52" s="180" customFormat="1" x14ac:dyDescent="0.25">
      <c r="I50636" s="203"/>
      <c r="AZ50636" s="115"/>
    </row>
    <row r="50637" spans="9:52" s="180" customFormat="1" x14ac:dyDescent="0.25">
      <c r="I50637" s="203"/>
      <c r="AZ50637" s="115"/>
    </row>
    <row r="50638" spans="9:52" s="180" customFormat="1" x14ac:dyDescent="0.25">
      <c r="I50638" s="203"/>
      <c r="AZ50638" s="115"/>
    </row>
    <row r="50639" spans="9:52" s="180" customFormat="1" x14ac:dyDescent="0.25">
      <c r="I50639" s="203"/>
      <c r="AZ50639" s="115"/>
    </row>
    <row r="50640" spans="9:52" s="180" customFormat="1" x14ac:dyDescent="0.25">
      <c r="I50640" s="203"/>
      <c r="AZ50640" s="115"/>
    </row>
    <row r="50641" spans="9:52" s="180" customFormat="1" x14ac:dyDescent="0.25">
      <c r="I50641" s="203"/>
      <c r="AZ50641" s="115"/>
    </row>
    <row r="50642" spans="9:52" s="180" customFormat="1" x14ac:dyDescent="0.25">
      <c r="I50642" s="203"/>
      <c r="AZ50642" s="115"/>
    </row>
    <row r="50643" spans="9:52" s="180" customFormat="1" x14ac:dyDescent="0.25">
      <c r="I50643" s="203"/>
      <c r="AZ50643" s="115"/>
    </row>
    <row r="50644" spans="9:52" s="180" customFormat="1" x14ac:dyDescent="0.25">
      <c r="I50644" s="203"/>
      <c r="AZ50644" s="115"/>
    </row>
    <row r="50645" spans="9:52" s="180" customFormat="1" x14ac:dyDescent="0.25">
      <c r="I50645" s="203"/>
      <c r="AZ50645" s="115"/>
    </row>
    <row r="50646" spans="9:52" s="180" customFormat="1" x14ac:dyDescent="0.25">
      <c r="I50646" s="203"/>
      <c r="AZ50646" s="115"/>
    </row>
    <row r="50647" spans="9:52" s="180" customFormat="1" x14ac:dyDescent="0.25">
      <c r="I50647" s="203"/>
      <c r="AZ50647" s="115"/>
    </row>
    <row r="50648" spans="9:52" s="180" customFormat="1" x14ac:dyDescent="0.25">
      <c r="I50648" s="203"/>
      <c r="AZ50648" s="115"/>
    </row>
    <row r="50649" spans="9:52" s="180" customFormat="1" x14ac:dyDescent="0.25">
      <c r="I50649" s="203"/>
      <c r="AZ50649" s="115"/>
    </row>
    <row r="50650" spans="9:52" s="180" customFormat="1" x14ac:dyDescent="0.25">
      <c r="I50650" s="203"/>
      <c r="AZ50650" s="115"/>
    </row>
    <row r="50651" spans="9:52" s="180" customFormat="1" x14ac:dyDescent="0.25">
      <c r="I50651" s="203"/>
      <c r="AZ50651" s="115"/>
    </row>
    <row r="50652" spans="9:52" s="180" customFormat="1" x14ac:dyDescent="0.25">
      <c r="I50652" s="203"/>
      <c r="AZ50652" s="115"/>
    </row>
    <row r="50653" spans="9:52" s="180" customFormat="1" x14ac:dyDescent="0.25">
      <c r="I50653" s="203"/>
      <c r="AZ50653" s="115"/>
    </row>
    <row r="50654" spans="9:52" s="180" customFormat="1" x14ac:dyDescent="0.25">
      <c r="I50654" s="203"/>
      <c r="AZ50654" s="115"/>
    </row>
    <row r="50655" spans="9:52" s="180" customFormat="1" x14ac:dyDescent="0.25">
      <c r="I50655" s="203"/>
      <c r="AZ50655" s="115"/>
    </row>
    <row r="50656" spans="9:52" s="180" customFormat="1" x14ac:dyDescent="0.25">
      <c r="I50656" s="203"/>
      <c r="AZ50656" s="115"/>
    </row>
    <row r="50657" spans="9:52" s="180" customFormat="1" x14ac:dyDescent="0.25">
      <c r="I50657" s="203"/>
      <c r="AZ50657" s="115"/>
    </row>
    <row r="50658" spans="9:52" s="180" customFormat="1" x14ac:dyDescent="0.25">
      <c r="I50658" s="203"/>
      <c r="AZ50658" s="115"/>
    </row>
    <row r="50659" spans="9:52" s="180" customFormat="1" x14ac:dyDescent="0.25">
      <c r="I50659" s="203"/>
      <c r="AZ50659" s="115"/>
    </row>
    <row r="50660" spans="9:52" s="180" customFormat="1" x14ac:dyDescent="0.25">
      <c r="I50660" s="203"/>
      <c r="AZ50660" s="115"/>
    </row>
    <row r="50661" spans="9:52" s="180" customFormat="1" x14ac:dyDescent="0.25">
      <c r="I50661" s="203"/>
      <c r="AZ50661" s="115"/>
    </row>
    <row r="50662" spans="9:52" s="180" customFormat="1" x14ac:dyDescent="0.25">
      <c r="I50662" s="203"/>
      <c r="AZ50662" s="115"/>
    </row>
    <row r="50663" spans="9:52" s="180" customFormat="1" x14ac:dyDescent="0.25">
      <c r="I50663" s="203"/>
      <c r="AZ50663" s="115"/>
    </row>
    <row r="50664" spans="9:52" s="180" customFormat="1" x14ac:dyDescent="0.25">
      <c r="I50664" s="203"/>
      <c r="AZ50664" s="115"/>
    </row>
    <row r="50665" spans="9:52" s="180" customFormat="1" x14ac:dyDescent="0.25">
      <c r="I50665" s="203"/>
      <c r="AZ50665" s="115"/>
    </row>
    <row r="50666" spans="9:52" s="180" customFormat="1" x14ac:dyDescent="0.25">
      <c r="I50666" s="203"/>
      <c r="AZ50666" s="115"/>
    </row>
    <row r="50667" spans="9:52" s="180" customFormat="1" x14ac:dyDescent="0.25">
      <c r="I50667" s="203"/>
      <c r="AZ50667" s="115"/>
    </row>
    <row r="50668" spans="9:52" s="180" customFormat="1" x14ac:dyDescent="0.25">
      <c r="I50668" s="203"/>
      <c r="AZ50668" s="115"/>
    </row>
    <row r="50669" spans="9:52" s="180" customFormat="1" x14ac:dyDescent="0.25">
      <c r="I50669" s="203"/>
      <c r="AZ50669" s="115"/>
    </row>
    <row r="50670" spans="9:52" s="180" customFormat="1" x14ac:dyDescent="0.25">
      <c r="I50670" s="203"/>
      <c r="AZ50670" s="115"/>
    </row>
    <row r="50671" spans="9:52" s="180" customFormat="1" x14ac:dyDescent="0.25">
      <c r="I50671" s="203"/>
      <c r="AZ50671" s="115"/>
    </row>
    <row r="50672" spans="9:52" s="180" customFormat="1" x14ac:dyDescent="0.25">
      <c r="I50672" s="203"/>
      <c r="AZ50672" s="115"/>
    </row>
    <row r="50673" spans="9:52" s="180" customFormat="1" x14ac:dyDescent="0.25">
      <c r="I50673" s="203"/>
      <c r="AZ50673" s="115"/>
    </row>
    <row r="50674" spans="9:52" s="180" customFormat="1" x14ac:dyDescent="0.25">
      <c r="I50674" s="203"/>
      <c r="AZ50674" s="115"/>
    </row>
    <row r="50675" spans="9:52" s="180" customFormat="1" x14ac:dyDescent="0.25">
      <c r="I50675" s="203"/>
      <c r="AZ50675" s="115"/>
    </row>
    <row r="50676" spans="9:52" s="180" customFormat="1" x14ac:dyDescent="0.25">
      <c r="I50676" s="203"/>
      <c r="AZ50676" s="115"/>
    </row>
    <row r="50677" spans="9:52" s="180" customFormat="1" x14ac:dyDescent="0.25">
      <c r="I50677" s="203"/>
      <c r="AZ50677" s="115"/>
    </row>
    <row r="50678" spans="9:52" s="180" customFormat="1" x14ac:dyDescent="0.25">
      <c r="I50678" s="203"/>
      <c r="AZ50678" s="115"/>
    </row>
    <row r="50679" spans="9:52" s="180" customFormat="1" x14ac:dyDescent="0.25">
      <c r="I50679" s="203"/>
      <c r="AZ50679" s="115"/>
    </row>
    <row r="50680" spans="9:52" s="180" customFormat="1" x14ac:dyDescent="0.25">
      <c r="I50680" s="203"/>
      <c r="AZ50680" s="115"/>
    </row>
    <row r="50681" spans="9:52" s="180" customFormat="1" x14ac:dyDescent="0.25">
      <c r="I50681" s="203"/>
      <c r="AZ50681" s="115"/>
    </row>
    <row r="50682" spans="9:52" s="180" customFormat="1" x14ac:dyDescent="0.25">
      <c r="I50682" s="203"/>
      <c r="AZ50682" s="115"/>
    </row>
    <row r="50683" spans="9:52" s="180" customFormat="1" x14ac:dyDescent="0.25">
      <c r="I50683" s="203"/>
      <c r="AZ50683" s="115"/>
    </row>
    <row r="50684" spans="9:52" s="180" customFormat="1" x14ac:dyDescent="0.25">
      <c r="I50684" s="203"/>
      <c r="AZ50684" s="115"/>
    </row>
    <row r="50685" spans="9:52" s="180" customFormat="1" x14ac:dyDescent="0.25">
      <c r="I50685" s="203"/>
      <c r="AZ50685" s="115"/>
    </row>
    <row r="50686" spans="9:52" s="180" customFormat="1" x14ac:dyDescent="0.25">
      <c r="I50686" s="203"/>
      <c r="AZ50686" s="115"/>
    </row>
    <row r="50687" spans="9:52" s="180" customFormat="1" x14ac:dyDescent="0.25">
      <c r="I50687" s="203"/>
      <c r="AZ50687" s="115"/>
    </row>
    <row r="50688" spans="9:52" s="180" customFormat="1" x14ac:dyDescent="0.25">
      <c r="I50688" s="203"/>
      <c r="AZ50688" s="115"/>
    </row>
    <row r="50689" spans="9:52" s="180" customFormat="1" x14ac:dyDescent="0.25">
      <c r="I50689" s="203"/>
      <c r="AZ50689" s="115"/>
    </row>
    <row r="50690" spans="9:52" s="180" customFormat="1" x14ac:dyDescent="0.25">
      <c r="I50690" s="203"/>
      <c r="AZ50690" s="115"/>
    </row>
    <row r="50691" spans="9:52" s="180" customFormat="1" x14ac:dyDescent="0.25">
      <c r="I50691" s="203"/>
      <c r="AZ50691" s="115"/>
    </row>
    <row r="50692" spans="9:52" s="180" customFormat="1" x14ac:dyDescent="0.25">
      <c r="I50692" s="203"/>
      <c r="AZ50692" s="115"/>
    </row>
    <row r="50693" spans="9:52" s="180" customFormat="1" x14ac:dyDescent="0.25">
      <c r="I50693" s="203"/>
      <c r="AZ50693" s="115"/>
    </row>
    <row r="50694" spans="9:52" s="180" customFormat="1" x14ac:dyDescent="0.25">
      <c r="I50694" s="203"/>
      <c r="AZ50694" s="115"/>
    </row>
    <row r="50695" spans="9:52" s="180" customFormat="1" x14ac:dyDescent="0.25">
      <c r="I50695" s="203"/>
      <c r="AZ50695" s="115"/>
    </row>
    <row r="50696" spans="9:52" s="180" customFormat="1" x14ac:dyDescent="0.25">
      <c r="I50696" s="203"/>
      <c r="AZ50696" s="115"/>
    </row>
    <row r="50697" spans="9:52" s="180" customFormat="1" x14ac:dyDescent="0.25">
      <c r="I50697" s="203"/>
      <c r="AZ50697" s="115"/>
    </row>
    <row r="50698" spans="9:52" s="180" customFormat="1" x14ac:dyDescent="0.25">
      <c r="I50698" s="203"/>
      <c r="AZ50698" s="115"/>
    </row>
    <row r="50699" spans="9:52" s="180" customFormat="1" x14ac:dyDescent="0.25">
      <c r="I50699" s="203"/>
      <c r="AZ50699" s="115"/>
    </row>
    <row r="50700" spans="9:52" s="180" customFormat="1" x14ac:dyDescent="0.25">
      <c r="I50700" s="203"/>
      <c r="AZ50700" s="115"/>
    </row>
    <row r="50701" spans="9:52" s="180" customFormat="1" x14ac:dyDescent="0.25">
      <c r="I50701" s="203"/>
      <c r="AZ50701" s="115"/>
    </row>
    <row r="50702" spans="9:52" s="180" customFormat="1" x14ac:dyDescent="0.25">
      <c r="I50702" s="203"/>
      <c r="AZ50702" s="115"/>
    </row>
    <row r="50703" spans="9:52" s="180" customFormat="1" x14ac:dyDescent="0.25">
      <c r="I50703" s="203"/>
      <c r="AZ50703" s="115"/>
    </row>
    <row r="50704" spans="9:52" s="180" customFormat="1" x14ac:dyDescent="0.25">
      <c r="I50704" s="203"/>
      <c r="AZ50704" s="115"/>
    </row>
    <row r="50705" spans="9:52" s="180" customFormat="1" x14ac:dyDescent="0.25">
      <c r="I50705" s="203"/>
      <c r="AZ50705" s="115"/>
    </row>
    <row r="50706" spans="9:52" s="180" customFormat="1" x14ac:dyDescent="0.25">
      <c r="I50706" s="203"/>
      <c r="AZ50706" s="115"/>
    </row>
    <row r="50707" spans="9:52" s="180" customFormat="1" x14ac:dyDescent="0.25">
      <c r="I50707" s="203"/>
      <c r="AZ50707" s="115"/>
    </row>
    <row r="50708" spans="9:52" s="180" customFormat="1" x14ac:dyDescent="0.25">
      <c r="I50708" s="203"/>
      <c r="AZ50708" s="115"/>
    </row>
    <row r="50709" spans="9:52" s="180" customFormat="1" x14ac:dyDescent="0.25">
      <c r="I50709" s="203"/>
      <c r="AZ50709" s="115"/>
    </row>
    <row r="50710" spans="9:52" s="180" customFormat="1" x14ac:dyDescent="0.25">
      <c r="I50710" s="203"/>
      <c r="AZ50710" s="115"/>
    </row>
    <row r="50711" spans="9:52" s="180" customFormat="1" x14ac:dyDescent="0.25">
      <c r="I50711" s="203"/>
      <c r="AZ50711" s="115"/>
    </row>
    <row r="50712" spans="9:52" s="180" customFormat="1" x14ac:dyDescent="0.25">
      <c r="I50712" s="203"/>
      <c r="AZ50712" s="115"/>
    </row>
    <row r="50713" spans="9:52" s="180" customFormat="1" x14ac:dyDescent="0.25">
      <c r="I50713" s="203"/>
      <c r="AZ50713" s="115"/>
    </row>
    <row r="50714" spans="9:52" s="180" customFormat="1" x14ac:dyDescent="0.25">
      <c r="I50714" s="203"/>
      <c r="AZ50714" s="115"/>
    </row>
    <row r="50715" spans="9:52" s="180" customFormat="1" x14ac:dyDescent="0.25">
      <c r="I50715" s="203"/>
      <c r="AZ50715" s="115"/>
    </row>
    <row r="50716" spans="9:52" s="180" customFormat="1" x14ac:dyDescent="0.25">
      <c r="I50716" s="203"/>
      <c r="AZ50716" s="115"/>
    </row>
    <row r="50717" spans="9:52" s="180" customFormat="1" x14ac:dyDescent="0.25">
      <c r="I50717" s="203"/>
      <c r="AZ50717" s="115"/>
    </row>
    <row r="50718" spans="9:52" s="180" customFormat="1" x14ac:dyDescent="0.25">
      <c r="I50718" s="203"/>
      <c r="AZ50718" s="115"/>
    </row>
    <row r="50719" spans="9:52" s="180" customFormat="1" x14ac:dyDescent="0.25">
      <c r="I50719" s="203"/>
      <c r="AZ50719" s="115"/>
    </row>
    <row r="50720" spans="9:52" s="180" customFormat="1" x14ac:dyDescent="0.25">
      <c r="I50720" s="203"/>
      <c r="AZ50720" s="115"/>
    </row>
    <row r="50721" spans="9:52" s="180" customFormat="1" x14ac:dyDescent="0.25">
      <c r="I50721" s="203"/>
      <c r="AZ50721" s="115"/>
    </row>
    <row r="50722" spans="9:52" s="180" customFormat="1" x14ac:dyDescent="0.25">
      <c r="I50722" s="203"/>
      <c r="AZ50722" s="115"/>
    </row>
    <row r="50723" spans="9:52" s="180" customFormat="1" x14ac:dyDescent="0.25">
      <c r="I50723" s="203"/>
      <c r="AZ50723" s="115"/>
    </row>
    <row r="50724" spans="9:52" s="180" customFormat="1" x14ac:dyDescent="0.25">
      <c r="I50724" s="203"/>
      <c r="AZ50724" s="115"/>
    </row>
    <row r="50725" spans="9:52" s="180" customFormat="1" x14ac:dyDescent="0.25">
      <c r="I50725" s="203"/>
      <c r="AZ50725" s="115"/>
    </row>
    <row r="50726" spans="9:52" s="180" customFormat="1" x14ac:dyDescent="0.25">
      <c r="I50726" s="203"/>
      <c r="AZ50726" s="115"/>
    </row>
    <row r="50727" spans="9:52" s="180" customFormat="1" x14ac:dyDescent="0.25">
      <c r="I50727" s="203"/>
      <c r="AZ50727" s="115"/>
    </row>
    <row r="50728" spans="9:52" s="180" customFormat="1" x14ac:dyDescent="0.25">
      <c r="I50728" s="203"/>
      <c r="AZ50728" s="115"/>
    </row>
    <row r="50729" spans="9:52" s="180" customFormat="1" x14ac:dyDescent="0.25">
      <c r="I50729" s="203"/>
      <c r="AZ50729" s="115"/>
    </row>
    <row r="50730" spans="9:52" s="180" customFormat="1" x14ac:dyDescent="0.25">
      <c r="I50730" s="203"/>
      <c r="AZ50730" s="115"/>
    </row>
    <row r="50731" spans="9:52" s="180" customFormat="1" x14ac:dyDescent="0.25">
      <c r="I50731" s="203"/>
      <c r="AZ50731" s="115"/>
    </row>
    <row r="50732" spans="9:52" s="180" customFormat="1" x14ac:dyDescent="0.25">
      <c r="I50732" s="203"/>
      <c r="AZ50732" s="115"/>
    </row>
    <row r="50733" spans="9:52" s="180" customFormat="1" x14ac:dyDescent="0.25">
      <c r="I50733" s="203"/>
      <c r="AZ50733" s="115"/>
    </row>
    <row r="50734" spans="9:52" s="180" customFormat="1" x14ac:dyDescent="0.25">
      <c r="I50734" s="203"/>
      <c r="AZ50734" s="115"/>
    </row>
    <row r="50735" spans="9:52" s="180" customFormat="1" x14ac:dyDescent="0.25">
      <c r="I50735" s="203"/>
      <c r="AZ50735" s="115"/>
    </row>
    <row r="50736" spans="9:52" s="180" customFormat="1" x14ac:dyDescent="0.25">
      <c r="I50736" s="203"/>
      <c r="AZ50736" s="115"/>
    </row>
    <row r="50737" spans="9:52" s="180" customFormat="1" x14ac:dyDescent="0.25">
      <c r="I50737" s="203"/>
      <c r="AZ50737" s="115"/>
    </row>
    <row r="50738" spans="9:52" s="180" customFormat="1" x14ac:dyDescent="0.25">
      <c r="I50738" s="203"/>
      <c r="AZ50738" s="115"/>
    </row>
    <row r="50739" spans="9:52" s="180" customFormat="1" x14ac:dyDescent="0.25">
      <c r="I50739" s="203"/>
      <c r="AZ50739" s="115"/>
    </row>
    <row r="50740" spans="9:52" s="180" customFormat="1" x14ac:dyDescent="0.25">
      <c r="I50740" s="203"/>
      <c r="AZ50740" s="115"/>
    </row>
    <row r="50741" spans="9:52" s="180" customFormat="1" x14ac:dyDescent="0.25">
      <c r="I50741" s="203"/>
      <c r="AZ50741" s="115"/>
    </row>
    <row r="50742" spans="9:52" s="180" customFormat="1" x14ac:dyDescent="0.25">
      <c r="I50742" s="203"/>
      <c r="AZ50742" s="115"/>
    </row>
    <row r="50743" spans="9:52" s="180" customFormat="1" x14ac:dyDescent="0.25">
      <c r="I50743" s="203"/>
      <c r="AZ50743" s="115"/>
    </row>
    <row r="50744" spans="9:52" s="180" customFormat="1" x14ac:dyDescent="0.25">
      <c r="I50744" s="203"/>
      <c r="AZ50744" s="115"/>
    </row>
    <row r="50745" spans="9:52" s="180" customFormat="1" x14ac:dyDescent="0.25">
      <c r="I50745" s="203"/>
      <c r="AZ50745" s="115"/>
    </row>
    <row r="50746" spans="9:52" s="180" customFormat="1" x14ac:dyDescent="0.25">
      <c r="I50746" s="203"/>
      <c r="AZ50746" s="115"/>
    </row>
    <row r="50747" spans="9:52" s="180" customFormat="1" x14ac:dyDescent="0.25">
      <c r="I50747" s="203"/>
      <c r="AZ50747" s="115"/>
    </row>
    <row r="50748" spans="9:52" s="180" customFormat="1" x14ac:dyDescent="0.25">
      <c r="I50748" s="203"/>
      <c r="AZ50748" s="115"/>
    </row>
    <row r="50749" spans="9:52" s="180" customFormat="1" x14ac:dyDescent="0.25">
      <c r="I50749" s="203"/>
      <c r="AZ50749" s="115"/>
    </row>
    <row r="50750" spans="9:52" s="180" customFormat="1" x14ac:dyDescent="0.25">
      <c r="I50750" s="203"/>
      <c r="AZ50750" s="115"/>
    </row>
    <row r="50751" spans="9:52" s="180" customFormat="1" x14ac:dyDescent="0.25">
      <c r="I50751" s="203"/>
      <c r="AZ50751" s="115"/>
    </row>
    <row r="50752" spans="9:52" s="180" customFormat="1" x14ac:dyDescent="0.25">
      <c r="I50752" s="203"/>
      <c r="AZ50752" s="115"/>
    </row>
    <row r="50753" spans="9:52" s="180" customFormat="1" x14ac:dyDescent="0.25">
      <c r="I50753" s="203"/>
      <c r="AZ50753" s="115"/>
    </row>
    <row r="50754" spans="9:52" s="180" customFormat="1" x14ac:dyDescent="0.25">
      <c r="I50754" s="203"/>
      <c r="AZ50754" s="115"/>
    </row>
    <row r="50755" spans="9:52" s="180" customFormat="1" x14ac:dyDescent="0.25">
      <c r="I50755" s="203"/>
      <c r="AZ50755" s="115"/>
    </row>
    <row r="50756" spans="9:52" s="180" customFormat="1" x14ac:dyDescent="0.25">
      <c r="I50756" s="203"/>
      <c r="AZ50756" s="115"/>
    </row>
    <row r="50757" spans="9:52" s="180" customFormat="1" x14ac:dyDescent="0.25">
      <c r="I50757" s="203"/>
      <c r="AZ50757" s="115"/>
    </row>
    <row r="50758" spans="9:52" s="180" customFormat="1" x14ac:dyDescent="0.25">
      <c r="I50758" s="203"/>
      <c r="AZ50758" s="115"/>
    </row>
    <row r="50759" spans="9:52" s="180" customFormat="1" x14ac:dyDescent="0.25">
      <c r="I50759" s="203"/>
      <c r="AZ50759" s="115"/>
    </row>
    <row r="50760" spans="9:52" s="180" customFormat="1" x14ac:dyDescent="0.25">
      <c r="I50760" s="203"/>
      <c r="AZ50760" s="115"/>
    </row>
    <row r="50761" spans="9:52" s="180" customFormat="1" x14ac:dyDescent="0.25">
      <c r="I50761" s="203"/>
      <c r="AZ50761" s="115"/>
    </row>
    <row r="50762" spans="9:52" s="180" customFormat="1" x14ac:dyDescent="0.25">
      <c r="I50762" s="203"/>
      <c r="AZ50762" s="115"/>
    </row>
    <row r="50763" spans="9:52" s="180" customFormat="1" x14ac:dyDescent="0.25">
      <c r="I50763" s="203"/>
      <c r="AZ50763" s="115"/>
    </row>
    <row r="50764" spans="9:52" s="180" customFormat="1" x14ac:dyDescent="0.25">
      <c r="I50764" s="203"/>
      <c r="AZ50764" s="115"/>
    </row>
    <row r="50765" spans="9:52" s="180" customFormat="1" x14ac:dyDescent="0.25">
      <c r="I50765" s="203"/>
      <c r="AZ50765" s="115"/>
    </row>
    <row r="50766" spans="9:52" s="180" customFormat="1" x14ac:dyDescent="0.25">
      <c r="I50766" s="203"/>
      <c r="AZ50766" s="115"/>
    </row>
    <row r="50767" spans="9:52" s="180" customFormat="1" x14ac:dyDescent="0.25">
      <c r="I50767" s="203"/>
      <c r="AZ50767" s="115"/>
    </row>
    <row r="50768" spans="9:52" s="180" customFormat="1" x14ac:dyDescent="0.25">
      <c r="I50768" s="203"/>
      <c r="AZ50768" s="115"/>
    </row>
    <row r="50769" spans="9:52" s="180" customFormat="1" x14ac:dyDescent="0.25">
      <c r="I50769" s="203"/>
      <c r="AZ50769" s="115"/>
    </row>
    <row r="50770" spans="9:52" s="180" customFormat="1" x14ac:dyDescent="0.25">
      <c r="I50770" s="203"/>
      <c r="AZ50770" s="115"/>
    </row>
    <row r="50771" spans="9:52" s="180" customFormat="1" x14ac:dyDescent="0.25">
      <c r="I50771" s="203"/>
      <c r="AZ50771" s="115"/>
    </row>
    <row r="50772" spans="9:52" s="180" customFormat="1" x14ac:dyDescent="0.25">
      <c r="I50772" s="203"/>
      <c r="AZ50772" s="115"/>
    </row>
    <row r="50773" spans="9:52" s="180" customFormat="1" x14ac:dyDescent="0.25">
      <c r="I50773" s="203"/>
      <c r="AZ50773" s="115"/>
    </row>
    <row r="50774" spans="9:52" s="180" customFormat="1" x14ac:dyDescent="0.25">
      <c r="I50774" s="203"/>
      <c r="AZ50774" s="115"/>
    </row>
    <row r="50775" spans="9:52" s="180" customFormat="1" x14ac:dyDescent="0.25">
      <c r="I50775" s="203"/>
      <c r="AZ50775" s="115"/>
    </row>
    <row r="50776" spans="9:52" s="180" customFormat="1" x14ac:dyDescent="0.25">
      <c r="I50776" s="203"/>
      <c r="AZ50776" s="115"/>
    </row>
    <row r="50777" spans="9:52" s="180" customFormat="1" x14ac:dyDescent="0.25">
      <c r="I50777" s="203"/>
      <c r="AZ50777" s="115"/>
    </row>
    <row r="50778" spans="9:52" s="180" customFormat="1" x14ac:dyDescent="0.25">
      <c r="I50778" s="203"/>
      <c r="AZ50778" s="115"/>
    </row>
    <row r="50779" spans="9:52" s="180" customFormat="1" x14ac:dyDescent="0.25">
      <c r="I50779" s="203"/>
      <c r="AZ50779" s="115"/>
    </row>
    <row r="50780" spans="9:52" s="180" customFormat="1" x14ac:dyDescent="0.25">
      <c r="I50780" s="203"/>
      <c r="AZ50780" s="115"/>
    </row>
    <row r="50781" spans="9:52" s="180" customFormat="1" x14ac:dyDescent="0.25">
      <c r="I50781" s="203"/>
      <c r="AZ50781" s="115"/>
    </row>
    <row r="50782" spans="9:52" s="180" customFormat="1" x14ac:dyDescent="0.25">
      <c r="I50782" s="203"/>
      <c r="AZ50782" s="115"/>
    </row>
    <row r="50783" spans="9:52" s="180" customFormat="1" x14ac:dyDescent="0.25">
      <c r="I50783" s="203"/>
      <c r="AZ50783" s="115"/>
    </row>
    <row r="50784" spans="9:52" s="180" customFormat="1" x14ac:dyDescent="0.25">
      <c r="I50784" s="203"/>
      <c r="AZ50784" s="115"/>
    </row>
    <row r="50785" spans="9:52" s="180" customFormat="1" x14ac:dyDescent="0.25">
      <c r="I50785" s="203"/>
      <c r="AZ50785" s="115"/>
    </row>
    <row r="50786" spans="9:52" s="180" customFormat="1" x14ac:dyDescent="0.25">
      <c r="I50786" s="203"/>
      <c r="AZ50786" s="115"/>
    </row>
    <row r="50787" spans="9:52" s="180" customFormat="1" x14ac:dyDescent="0.25">
      <c r="I50787" s="203"/>
      <c r="AZ50787" s="115"/>
    </row>
    <row r="50788" spans="9:52" s="180" customFormat="1" x14ac:dyDescent="0.25">
      <c r="I50788" s="203"/>
      <c r="AZ50788" s="115"/>
    </row>
    <row r="50789" spans="9:52" s="180" customFormat="1" x14ac:dyDescent="0.25">
      <c r="I50789" s="203"/>
      <c r="AZ50789" s="115"/>
    </row>
    <row r="50790" spans="9:52" s="180" customFormat="1" x14ac:dyDescent="0.25">
      <c r="I50790" s="203"/>
      <c r="AZ50790" s="115"/>
    </row>
    <row r="50791" spans="9:52" s="180" customFormat="1" x14ac:dyDescent="0.25">
      <c r="I50791" s="203"/>
      <c r="AZ50791" s="115"/>
    </row>
    <row r="50792" spans="9:52" s="180" customFormat="1" x14ac:dyDescent="0.25">
      <c r="I50792" s="203"/>
      <c r="AZ50792" s="115"/>
    </row>
    <row r="50793" spans="9:52" s="180" customFormat="1" x14ac:dyDescent="0.25">
      <c r="I50793" s="203"/>
      <c r="AZ50793" s="115"/>
    </row>
    <row r="50794" spans="9:52" s="180" customFormat="1" x14ac:dyDescent="0.25">
      <c r="I50794" s="203"/>
      <c r="AZ50794" s="115"/>
    </row>
    <row r="50795" spans="9:52" s="180" customFormat="1" x14ac:dyDescent="0.25">
      <c r="I50795" s="203"/>
      <c r="AZ50795" s="115"/>
    </row>
    <row r="50796" spans="9:52" s="180" customFormat="1" x14ac:dyDescent="0.25">
      <c r="I50796" s="203"/>
      <c r="AZ50796" s="115"/>
    </row>
    <row r="50797" spans="9:52" s="180" customFormat="1" x14ac:dyDescent="0.25">
      <c r="I50797" s="203"/>
      <c r="AZ50797" s="115"/>
    </row>
    <row r="50798" spans="9:52" s="180" customFormat="1" x14ac:dyDescent="0.25">
      <c r="I50798" s="203"/>
      <c r="AZ50798" s="115"/>
    </row>
    <row r="50799" spans="9:52" s="180" customFormat="1" x14ac:dyDescent="0.25">
      <c r="I50799" s="203"/>
      <c r="AZ50799" s="115"/>
    </row>
    <row r="50800" spans="9:52" s="180" customFormat="1" x14ac:dyDescent="0.25">
      <c r="I50800" s="203"/>
      <c r="AZ50800" s="115"/>
    </row>
    <row r="50801" spans="9:52" s="180" customFormat="1" x14ac:dyDescent="0.25">
      <c r="I50801" s="203"/>
      <c r="AZ50801" s="115"/>
    </row>
    <row r="50802" spans="9:52" s="180" customFormat="1" x14ac:dyDescent="0.25">
      <c r="I50802" s="203"/>
      <c r="AZ50802" s="115"/>
    </row>
    <row r="50803" spans="9:52" s="180" customFormat="1" x14ac:dyDescent="0.25">
      <c r="I50803" s="203"/>
      <c r="AZ50803" s="115"/>
    </row>
    <row r="50804" spans="9:52" s="180" customFormat="1" x14ac:dyDescent="0.25">
      <c r="I50804" s="203"/>
      <c r="AZ50804" s="115"/>
    </row>
    <row r="50805" spans="9:52" s="180" customFormat="1" x14ac:dyDescent="0.25">
      <c r="I50805" s="203"/>
      <c r="AZ50805" s="115"/>
    </row>
    <row r="50806" spans="9:52" s="180" customFormat="1" x14ac:dyDescent="0.25">
      <c r="I50806" s="203"/>
      <c r="AZ50806" s="115"/>
    </row>
    <row r="50807" spans="9:52" s="180" customFormat="1" x14ac:dyDescent="0.25">
      <c r="I50807" s="203"/>
      <c r="AZ50807" s="115"/>
    </row>
    <row r="50808" spans="9:52" s="180" customFormat="1" x14ac:dyDescent="0.25">
      <c r="I50808" s="203"/>
      <c r="AZ50808" s="115"/>
    </row>
    <row r="50809" spans="9:52" s="180" customFormat="1" x14ac:dyDescent="0.25">
      <c r="I50809" s="203"/>
      <c r="AZ50809" s="115"/>
    </row>
    <row r="50810" spans="9:52" s="180" customFormat="1" x14ac:dyDescent="0.25">
      <c r="I50810" s="203"/>
      <c r="AZ50810" s="115"/>
    </row>
    <row r="50811" spans="9:52" s="180" customFormat="1" x14ac:dyDescent="0.25">
      <c r="I50811" s="203"/>
      <c r="AZ50811" s="115"/>
    </row>
    <row r="50812" spans="9:52" s="180" customFormat="1" x14ac:dyDescent="0.25">
      <c r="I50812" s="203"/>
      <c r="AZ50812" s="115"/>
    </row>
    <row r="50813" spans="9:52" s="180" customFormat="1" x14ac:dyDescent="0.25">
      <c r="I50813" s="203"/>
      <c r="AZ50813" s="115"/>
    </row>
    <row r="50814" spans="9:52" s="180" customFormat="1" x14ac:dyDescent="0.25">
      <c r="I50814" s="203"/>
      <c r="AZ50814" s="115"/>
    </row>
    <row r="50815" spans="9:52" s="180" customFormat="1" x14ac:dyDescent="0.25">
      <c r="I50815" s="203"/>
      <c r="AZ50815" s="115"/>
    </row>
    <row r="50816" spans="9:52" s="180" customFormat="1" x14ac:dyDescent="0.25">
      <c r="I50816" s="203"/>
      <c r="AZ50816" s="115"/>
    </row>
    <row r="50817" spans="9:52" s="180" customFormat="1" x14ac:dyDescent="0.25">
      <c r="I50817" s="203"/>
      <c r="AZ50817" s="115"/>
    </row>
    <row r="50818" spans="9:52" s="180" customFormat="1" x14ac:dyDescent="0.25">
      <c r="I50818" s="203"/>
      <c r="AZ50818" s="115"/>
    </row>
    <row r="50819" spans="9:52" s="180" customFormat="1" x14ac:dyDescent="0.25">
      <c r="I50819" s="203"/>
      <c r="AZ50819" s="115"/>
    </row>
    <row r="50820" spans="9:52" s="180" customFormat="1" x14ac:dyDescent="0.25">
      <c r="I50820" s="203"/>
      <c r="AZ50820" s="115"/>
    </row>
    <row r="50821" spans="9:52" s="180" customFormat="1" x14ac:dyDescent="0.25">
      <c r="I50821" s="203"/>
      <c r="AZ50821" s="115"/>
    </row>
    <row r="50822" spans="9:52" s="180" customFormat="1" x14ac:dyDescent="0.25">
      <c r="I50822" s="203"/>
      <c r="AZ50822" s="115"/>
    </row>
    <row r="50823" spans="9:52" s="180" customFormat="1" x14ac:dyDescent="0.25">
      <c r="I50823" s="203"/>
      <c r="AZ50823" s="115"/>
    </row>
    <row r="50824" spans="9:52" s="180" customFormat="1" x14ac:dyDescent="0.25">
      <c r="I50824" s="203"/>
      <c r="AZ50824" s="115"/>
    </row>
    <row r="50825" spans="9:52" s="180" customFormat="1" x14ac:dyDescent="0.25">
      <c r="I50825" s="203"/>
      <c r="AZ50825" s="115"/>
    </row>
    <row r="50826" spans="9:52" s="180" customFormat="1" x14ac:dyDescent="0.25">
      <c r="I50826" s="203"/>
      <c r="AZ50826" s="115"/>
    </row>
    <row r="50827" spans="9:52" s="180" customFormat="1" x14ac:dyDescent="0.25">
      <c r="I50827" s="203"/>
      <c r="AZ50827" s="115"/>
    </row>
    <row r="50828" spans="9:52" s="180" customFormat="1" x14ac:dyDescent="0.25">
      <c r="I50828" s="203"/>
      <c r="AZ50828" s="115"/>
    </row>
    <row r="50829" spans="9:52" s="180" customFormat="1" x14ac:dyDescent="0.25">
      <c r="I50829" s="203"/>
      <c r="AZ50829" s="115"/>
    </row>
    <row r="50830" spans="9:52" s="180" customFormat="1" x14ac:dyDescent="0.25">
      <c r="I50830" s="203"/>
      <c r="AZ50830" s="115"/>
    </row>
    <row r="50831" spans="9:52" s="180" customFormat="1" x14ac:dyDescent="0.25">
      <c r="I50831" s="203"/>
      <c r="AZ50831" s="115"/>
    </row>
    <row r="50832" spans="9:52" s="180" customFormat="1" x14ac:dyDescent="0.25">
      <c r="I50832" s="203"/>
      <c r="AZ50832" s="115"/>
    </row>
    <row r="50833" spans="9:52" s="180" customFormat="1" x14ac:dyDescent="0.25">
      <c r="I50833" s="203"/>
      <c r="AZ50833" s="115"/>
    </row>
    <row r="50834" spans="9:52" s="180" customFormat="1" x14ac:dyDescent="0.25">
      <c r="I50834" s="203"/>
      <c r="AZ50834" s="115"/>
    </row>
    <row r="50835" spans="9:52" s="180" customFormat="1" x14ac:dyDescent="0.25">
      <c r="I50835" s="203"/>
      <c r="AZ50835" s="115"/>
    </row>
    <row r="50836" spans="9:52" s="180" customFormat="1" x14ac:dyDescent="0.25">
      <c r="I50836" s="203"/>
      <c r="AZ50836" s="115"/>
    </row>
    <row r="50837" spans="9:52" s="180" customFormat="1" x14ac:dyDescent="0.25">
      <c r="I50837" s="203"/>
      <c r="AZ50837" s="115"/>
    </row>
    <row r="50838" spans="9:52" s="180" customFormat="1" x14ac:dyDescent="0.25">
      <c r="I50838" s="203"/>
      <c r="AZ50838" s="115"/>
    </row>
    <row r="50839" spans="9:52" s="180" customFormat="1" x14ac:dyDescent="0.25">
      <c r="I50839" s="203"/>
      <c r="AZ50839" s="115"/>
    </row>
    <row r="50840" spans="9:52" s="180" customFormat="1" x14ac:dyDescent="0.25">
      <c r="I50840" s="203"/>
      <c r="AZ50840" s="115"/>
    </row>
    <row r="50841" spans="9:52" s="180" customFormat="1" x14ac:dyDescent="0.25">
      <c r="I50841" s="203"/>
      <c r="AZ50841" s="115"/>
    </row>
    <row r="50842" spans="9:52" s="180" customFormat="1" x14ac:dyDescent="0.25">
      <c r="I50842" s="203"/>
      <c r="AZ50842" s="115"/>
    </row>
    <row r="50843" spans="9:52" s="180" customFormat="1" x14ac:dyDescent="0.25">
      <c r="I50843" s="203"/>
      <c r="AZ50843" s="115"/>
    </row>
    <row r="50844" spans="9:52" s="180" customFormat="1" x14ac:dyDescent="0.25">
      <c r="I50844" s="203"/>
      <c r="AZ50844" s="115"/>
    </row>
    <row r="50845" spans="9:52" s="180" customFormat="1" x14ac:dyDescent="0.25">
      <c r="I50845" s="203"/>
      <c r="AZ50845" s="115"/>
    </row>
    <row r="50846" spans="9:52" s="180" customFormat="1" x14ac:dyDescent="0.25">
      <c r="I50846" s="203"/>
      <c r="AZ50846" s="115"/>
    </row>
    <row r="50847" spans="9:52" s="180" customFormat="1" x14ac:dyDescent="0.25">
      <c r="I50847" s="203"/>
      <c r="AZ50847" s="115"/>
    </row>
    <row r="50848" spans="9:52" s="180" customFormat="1" x14ac:dyDescent="0.25">
      <c r="I50848" s="203"/>
      <c r="AZ50848" s="115"/>
    </row>
    <row r="50849" spans="9:52" s="180" customFormat="1" x14ac:dyDescent="0.25">
      <c r="I50849" s="203"/>
      <c r="AZ50849" s="115"/>
    </row>
    <row r="50850" spans="9:52" s="180" customFormat="1" x14ac:dyDescent="0.25">
      <c r="I50850" s="203"/>
      <c r="AZ50850" s="115"/>
    </row>
    <row r="50851" spans="9:52" s="180" customFormat="1" x14ac:dyDescent="0.25">
      <c r="I50851" s="203"/>
      <c r="AZ50851" s="115"/>
    </row>
    <row r="50852" spans="9:52" s="180" customFormat="1" x14ac:dyDescent="0.25">
      <c r="I50852" s="203"/>
      <c r="AZ50852" s="115"/>
    </row>
    <row r="50853" spans="9:52" s="180" customFormat="1" x14ac:dyDescent="0.25">
      <c r="I50853" s="203"/>
      <c r="AZ50853" s="115"/>
    </row>
    <row r="50854" spans="9:52" s="180" customFormat="1" x14ac:dyDescent="0.25">
      <c r="I50854" s="203"/>
      <c r="AZ50854" s="115"/>
    </row>
    <row r="50855" spans="9:52" s="180" customFormat="1" x14ac:dyDescent="0.25">
      <c r="I50855" s="203"/>
      <c r="AZ50855" s="115"/>
    </row>
    <row r="50856" spans="9:52" s="180" customFormat="1" x14ac:dyDescent="0.25">
      <c r="I50856" s="203"/>
      <c r="AZ50856" s="115"/>
    </row>
    <row r="50857" spans="9:52" s="180" customFormat="1" x14ac:dyDescent="0.25">
      <c r="I50857" s="203"/>
      <c r="AZ50857" s="115"/>
    </row>
    <row r="50858" spans="9:52" s="180" customFormat="1" x14ac:dyDescent="0.25">
      <c r="I50858" s="203"/>
      <c r="AZ50858" s="115"/>
    </row>
    <row r="50859" spans="9:52" s="180" customFormat="1" x14ac:dyDescent="0.25">
      <c r="I50859" s="203"/>
      <c r="AZ50859" s="115"/>
    </row>
    <row r="50860" spans="9:52" s="180" customFormat="1" x14ac:dyDescent="0.25">
      <c r="I50860" s="203"/>
      <c r="AZ50860" s="115"/>
    </row>
    <row r="50861" spans="9:52" s="180" customFormat="1" x14ac:dyDescent="0.25">
      <c r="I50861" s="203"/>
      <c r="AZ50861" s="115"/>
    </row>
    <row r="50862" spans="9:52" s="180" customFormat="1" x14ac:dyDescent="0.25">
      <c r="I50862" s="203"/>
      <c r="AZ50862" s="115"/>
    </row>
    <row r="50863" spans="9:52" s="180" customFormat="1" x14ac:dyDescent="0.25">
      <c r="I50863" s="203"/>
      <c r="AZ50863" s="115"/>
    </row>
    <row r="50864" spans="9:52" s="180" customFormat="1" x14ac:dyDescent="0.25">
      <c r="I50864" s="203"/>
      <c r="AZ50864" s="115"/>
    </row>
    <row r="50865" spans="9:52" s="180" customFormat="1" x14ac:dyDescent="0.25">
      <c r="I50865" s="203"/>
      <c r="AZ50865" s="115"/>
    </row>
    <row r="50866" spans="9:52" s="180" customFormat="1" x14ac:dyDescent="0.25">
      <c r="I50866" s="203"/>
      <c r="AZ50866" s="115"/>
    </row>
    <row r="50867" spans="9:52" s="180" customFormat="1" x14ac:dyDescent="0.25">
      <c r="I50867" s="203"/>
      <c r="AZ50867" s="115"/>
    </row>
    <row r="50868" spans="9:52" s="180" customFormat="1" x14ac:dyDescent="0.25">
      <c r="I50868" s="203"/>
      <c r="AZ50868" s="115"/>
    </row>
    <row r="50869" spans="9:52" s="180" customFormat="1" x14ac:dyDescent="0.25">
      <c r="I50869" s="203"/>
      <c r="AZ50869" s="115"/>
    </row>
    <row r="50870" spans="9:52" s="180" customFormat="1" x14ac:dyDescent="0.25">
      <c r="I50870" s="203"/>
      <c r="AZ50870" s="115"/>
    </row>
    <row r="50871" spans="9:52" s="180" customFormat="1" x14ac:dyDescent="0.25">
      <c r="I50871" s="203"/>
      <c r="AZ50871" s="115"/>
    </row>
    <row r="50872" spans="9:52" s="180" customFormat="1" x14ac:dyDescent="0.25">
      <c r="I50872" s="203"/>
      <c r="AZ50872" s="115"/>
    </row>
    <row r="50873" spans="9:52" s="180" customFormat="1" x14ac:dyDescent="0.25">
      <c r="I50873" s="203"/>
      <c r="AZ50873" s="115"/>
    </row>
    <row r="50874" spans="9:52" s="180" customFormat="1" x14ac:dyDescent="0.25">
      <c r="I50874" s="203"/>
      <c r="AZ50874" s="115"/>
    </row>
    <row r="50875" spans="9:52" s="180" customFormat="1" x14ac:dyDescent="0.25">
      <c r="I50875" s="203"/>
      <c r="AZ50875" s="115"/>
    </row>
    <row r="50876" spans="9:52" s="180" customFormat="1" x14ac:dyDescent="0.25">
      <c r="I50876" s="203"/>
      <c r="AZ50876" s="115"/>
    </row>
    <row r="50877" spans="9:52" s="180" customFormat="1" x14ac:dyDescent="0.25">
      <c r="I50877" s="203"/>
      <c r="AZ50877" s="115"/>
    </row>
    <row r="50878" spans="9:52" s="180" customFormat="1" x14ac:dyDescent="0.25">
      <c r="I50878" s="203"/>
      <c r="AZ50878" s="115"/>
    </row>
    <row r="50879" spans="9:52" s="180" customFormat="1" x14ac:dyDescent="0.25">
      <c r="I50879" s="203"/>
      <c r="AZ50879" s="115"/>
    </row>
    <row r="50880" spans="9:52" s="180" customFormat="1" x14ac:dyDescent="0.25">
      <c r="I50880" s="203"/>
      <c r="AZ50880" s="115"/>
    </row>
    <row r="50881" spans="9:52" s="180" customFormat="1" x14ac:dyDescent="0.25">
      <c r="I50881" s="203"/>
      <c r="AZ50881" s="115"/>
    </row>
    <row r="50882" spans="9:52" s="180" customFormat="1" x14ac:dyDescent="0.25">
      <c r="I50882" s="203"/>
      <c r="AZ50882" s="115"/>
    </row>
    <row r="50883" spans="9:52" s="180" customFormat="1" x14ac:dyDescent="0.25">
      <c r="I50883" s="203"/>
      <c r="AZ50883" s="115"/>
    </row>
    <row r="50884" spans="9:52" s="180" customFormat="1" x14ac:dyDescent="0.25">
      <c r="I50884" s="203"/>
      <c r="AZ50884" s="115"/>
    </row>
    <row r="50885" spans="9:52" s="180" customFormat="1" x14ac:dyDescent="0.25">
      <c r="I50885" s="203"/>
      <c r="AZ50885" s="115"/>
    </row>
    <row r="50886" spans="9:52" s="180" customFormat="1" x14ac:dyDescent="0.25">
      <c r="I50886" s="203"/>
      <c r="AZ50886" s="115"/>
    </row>
    <row r="50887" spans="9:52" s="180" customFormat="1" x14ac:dyDescent="0.25">
      <c r="I50887" s="203"/>
      <c r="AZ50887" s="115"/>
    </row>
    <row r="50888" spans="9:52" s="180" customFormat="1" x14ac:dyDescent="0.25">
      <c r="I50888" s="203"/>
      <c r="AZ50888" s="115"/>
    </row>
    <row r="50889" spans="9:52" s="180" customFormat="1" x14ac:dyDescent="0.25">
      <c r="I50889" s="203"/>
      <c r="AZ50889" s="115"/>
    </row>
    <row r="50890" spans="9:52" s="180" customFormat="1" x14ac:dyDescent="0.25">
      <c r="I50890" s="203"/>
      <c r="AZ50890" s="115"/>
    </row>
    <row r="50891" spans="9:52" s="180" customFormat="1" x14ac:dyDescent="0.25">
      <c r="I50891" s="203"/>
      <c r="AZ50891" s="115"/>
    </row>
    <row r="50892" spans="9:52" s="180" customFormat="1" x14ac:dyDescent="0.25">
      <c r="I50892" s="203"/>
      <c r="AZ50892" s="115"/>
    </row>
    <row r="50893" spans="9:52" s="180" customFormat="1" x14ac:dyDescent="0.25">
      <c r="I50893" s="203"/>
      <c r="AZ50893" s="115"/>
    </row>
    <row r="50894" spans="9:52" s="180" customFormat="1" x14ac:dyDescent="0.25">
      <c r="I50894" s="203"/>
      <c r="AZ50894" s="115"/>
    </row>
    <row r="50895" spans="9:52" s="180" customFormat="1" x14ac:dyDescent="0.25">
      <c r="I50895" s="203"/>
      <c r="AZ50895" s="115"/>
    </row>
    <row r="50896" spans="9:52" s="180" customFormat="1" x14ac:dyDescent="0.25">
      <c r="I50896" s="203"/>
      <c r="AZ50896" s="115"/>
    </row>
    <row r="50897" spans="9:52" s="180" customFormat="1" x14ac:dyDescent="0.25">
      <c r="I50897" s="203"/>
      <c r="AZ50897" s="115"/>
    </row>
    <row r="50898" spans="9:52" s="180" customFormat="1" x14ac:dyDescent="0.25">
      <c r="I50898" s="203"/>
      <c r="AZ50898" s="115"/>
    </row>
    <row r="50899" spans="9:52" s="180" customFormat="1" x14ac:dyDescent="0.25">
      <c r="I50899" s="203"/>
      <c r="AZ50899" s="115"/>
    </row>
    <row r="50900" spans="9:52" s="180" customFormat="1" x14ac:dyDescent="0.25">
      <c r="I50900" s="203"/>
      <c r="AZ50900" s="115"/>
    </row>
    <row r="50901" spans="9:52" s="180" customFormat="1" x14ac:dyDescent="0.25">
      <c r="I50901" s="203"/>
      <c r="AZ50901" s="115"/>
    </row>
    <row r="50902" spans="9:52" s="180" customFormat="1" x14ac:dyDescent="0.25">
      <c r="I50902" s="203"/>
      <c r="AZ50902" s="115"/>
    </row>
    <row r="50903" spans="9:52" s="180" customFormat="1" x14ac:dyDescent="0.25">
      <c r="I50903" s="203"/>
      <c r="AZ50903" s="115"/>
    </row>
    <row r="50904" spans="9:52" s="180" customFormat="1" x14ac:dyDescent="0.25">
      <c r="I50904" s="203"/>
      <c r="AZ50904" s="115"/>
    </row>
    <row r="50905" spans="9:52" s="180" customFormat="1" x14ac:dyDescent="0.25">
      <c r="I50905" s="203"/>
      <c r="AZ50905" s="115"/>
    </row>
    <row r="50906" spans="9:52" s="180" customFormat="1" x14ac:dyDescent="0.25">
      <c r="I50906" s="203"/>
      <c r="AZ50906" s="115"/>
    </row>
    <row r="50907" spans="9:52" s="180" customFormat="1" x14ac:dyDescent="0.25">
      <c r="I50907" s="203"/>
      <c r="AZ50907" s="115"/>
    </row>
    <row r="50908" spans="9:52" s="180" customFormat="1" x14ac:dyDescent="0.25">
      <c r="I50908" s="203"/>
      <c r="AZ50908" s="115"/>
    </row>
    <row r="50909" spans="9:52" s="180" customFormat="1" x14ac:dyDescent="0.25">
      <c r="I50909" s="203"/>
      <c r="AZ50909" s="115"/>
    </row>
    <row r="50910" spans="9:52" s="180" customFormat="1" x14ac:dyDescent="0.25">
      <c r="I50910" s="203"/>
      <c r="AZ50910" s="115"/>
    </row>
    <row r="50911" spans="9:52" s="180" customFormat="1" x14ac:dyDescent="0.25">
      <c r="I50911" s="203"/>
      <c r="AZ50911" s="115"/>
    </row>
    <row r="50912" spans="9:52" s="180" customFormat="1" x14ac:dyDescent="0.25">
      <c r="I50912" s="203"/>
      <c r="AZ50912" s="115"/>
    </row>
    <row r="50913" spans="9:52" s="180" customFormat="1" x14ac:dyDescent="0.25">
      <c r="I50913" s="203"/>
      <c r="AZ50913" s="115"/>
    </row>
    <row r="50914" spans="9:52" s="180" customFormat="1" x14ac:dyDescent="0.25">
      <c r="I50914" s="203"/>
      <c r="AZ50914" s="115"/>
    </row>
    <row r="50915" spans="9:52" s="180" customFormat="1" x14ac:dyDescent="0.25">
      <c r="I50915" s="203"/>
      <c r="AZ50915" s="115"/>
    </row>
    <row r="50916" spans="9:52" s="180" customFormat="1" x14ac:dyDescent="0.25">
      <c r="I50916" s="203"/>
      <c r="AZ50916" s="115"/>
    </row>
    <row r="50917" spans="9:52" s="180" customFormat="1" x14ac:dyDescent="0.25">
      <c r="I50917" s="203"/>
      <c r="AZ50917" s="115"/>
    </row>
    <row r="50918" spans="9:52" s="180" customFormat="1" x14ac:dyDescent="0.25">
      <c r="I50918" s="203"/>
      <c r="AZ50918" s="115"/>
    </row>
    <row r="50919" spans="9:52" s="180" customFormat="1" x14ac:dyDescent="0.25">
      <c r="I50919" s="203"/>
      <c r="AZ50919" s="115"/>
    </row>
    <row r="50920" spans="9:52" s="180" customFormat="1" x14ac:dyDescent="0.25">
      <c r="I50920" s="203"/>
      <c r="AZ50920" s="115"/>
    </row>
    <row r="50921" spans="9:52" s="180" customFormat="1" x14ac:dyDescent="0.25">
      <c r="I50921" s="203"/>
      <c r="AZ50921" s="115"/>
    </row>
    <row r="50922" spans="9:52" s="180" customFormat="1" x14ac:dyDescent="0.25">
      <c r="I50922" s="203"/>
      <c r="AZ50922" s="115"/>
    </row>
    <row r="50923" spans="9:52" s="180" customFormat="1" x14ac:dyDescent="0.25">
      <c r="I50923" s="203"/>
      <c r="AZ50923" s="115"/>
    </row>
    <row r="50924" spans="9:52" s="180" customFormat="1" x14ac:dyDescent="0.25">
      <c r="I50924" s="203"/>
      <c r="AZ50924" s="115"/>
    </row>
    <row r="50925" spans="9:52" s="180" customFormat="1" x14ac:dyDescent="0.25">
      <c r="I50925" s="203"/>
      <c r="AZ50925" s="115"/>
    </row>
    <row r="50926" spans="9:52" s="180" customFormat="1" x14ac:dyDescent="0.25">
      <c r="I50926" s="203"/>
      <c r="AZ50926" s="115"/>
    </row>
    <row r="50927" spans="9:52" s="180" customFormat="1" x14ac:dyDescent="0.25">
      <c r="I50927" s="203"/>
      <c r="AZ50927" s="115"/>
    </row>
    <row r="50928" spans="9:52" s="180" customFormat="1" x14ac:dyDescent="0.25">
      <c r="I50928" s="203"/>
      <c r="AZ50928" s="115"/>
    </row>
    <row r="50929" spans="9:52" s="180" customFormat="1" x14ac:dyDescent="0.25">
      <c r="I50929" s="203"/>
      <c r="AZ50929" s="115"/>
    </row>
    <row r="50930" spans="9:52" s="180" customFormat="1" x14ac:dyDescent="0.25">
      <c r="I50930" s="203"/>
      <c r="AZ50930" s="115"/>
    </row>
    <row r="50931" spans="9:52" s="180" customFormat="1" x14ac:dyDescent="0.25">
      <c r="I50931" s="203"/>
      <c r="AZ50931" s="115"/>
    </row>
    <row r="50932" spans="9:52" s="180" customFormat="1" x14ac:dyDescent="0.25">
      <c r="I50932" s="203"/>
      <c r="AZ50932" s="115"/>
    </row>
    <row r="50933" spans="9:52" s="180" customFormat="1" x14ac:dyDescent="0.25">
      <c r="I50933" s="203"/>
      <c r="AZ50933" s="115"/>
    </row>
    <row r="50934" spans="9:52" s="180" customFormat="1" x14ac:dyDescent="0.25">
      <c r="I50934" s="203"/>
      <c r="AZ50934" s="115"/>
    </row>
    <row r="50935" spans="9:52" s="180" customFormat="1" x14ac:dyDescent="0.25">
      <c r="I50935" s="203"/>
      <c r="AZ50935" s="115"/>
    </row>
    <row r="50936" spans="9:52" s="180" customFormat="1" x14ac:dyDescent="0.25">
      <c r="I50936" s="203"/>
      <c r="AZ50936" s="115"/>
    </row>
    <row r="50937" spans="9:52" s="180" customFormat="1" x14ac:dyDescent="0.25">
      <c r="I50937" s="203"/>
      <c r="AZ50937" s="115"/>
    </row>
    <row r="50938" spans="9:52" s="180" customFormat="1" x14ac:dyDescent="0.25">
      <c r="I50938" s="203"/>
      <c r="AZ50938" s="115"/>
    </row>
    <row r="50939" spans="9:52" s="180" customFormat="1" x14ac:dyDescent="0.25">
      <c r="I50939" s="203"/>
      <c r="AZ50939" s="115"/>
    </row>
    <row r="50940" spans="9:52" s="180" customFormat="1" x14ac:dyDescent="0.25">
      <c r="I50940" s="203"/>
      <c r="AZ50940" s="115"/>
    </row>
    <row r="50941" spans="9:52" s="180" customFormat="1" x14ac:dyDescent="0.25">
      <c r="I50941" s="203"/>
      <c r="AZ50941" s="115"/>
    </row>
    <row r="50942" spans="9:52" s="180" customFormat="1" x14ac:dyDescent="0.25">
      <c r="I50942" s="203"/>
      <c r="AZ50942" s="115"/>
    </row>
    <row r="50943" spans="9:52" s="180" customFormat="1" x14ac:dyDescent="0.25">
      <c r="I50943" s="203"/>
      <c r="AZ50943" s="115"/>
    </row>
    <row r="50944" spans="9:52" s="180" customFormat="1" x14ac:dyDescent="0.25">
      <c r="I50944" s="203"/>
      <c r="AZ50944" s="115"/>
    </row>
    <row r="50945" spans="9:52" s="180" customFormat="1" x14ac:dyDescent="0.25">
      <c r="I50945" s="203"/>
      <c r="AZ50945" s="115"/>
    </row>
    <row r="50946" spans="9:52" s="180" customFormat="1" x14ac:dyDescent="0.25">
      <c r="I50946" s="203"/>
      <c r="AZ50946" s="115"/>
    </row>
    <row r="50947" spans="9:52" s="180" customFormat="1" x14ac:dyDescent="0.25">
      <c r="I50947" s="203"/>
      <c r="AZ50947" s="115"/>
    </row>
    <row r="50948" spans="9:52" s="180" customFormat="1" x14ac:dyDescent="0.25">
      <c r="I50948" s="203"/>
      <c r="AZ50948" s="115"/>
    </row>
    <row r="50949" spans="9:52" s="180" customFormat="1" x14ac:dyDescent="0.25">
      <c r="I50949" s="203"/>
      <c r="AZ50949" s="115"/>
    </row>
    <row r="50950" spans="9:52" s="180" customFormat="1" x14ac:dyDescent="0.25">
      <c r="I50950" s="203"/>
      <c r="AZ50950" s="115"/>
    </row>
    <row r="50951" spans="9:52" s="180" customFormat="1" x14ac:dyDescent="0.25">
      <c r="I50951" s="203"/>
      <c r="AZ50951" s="115"/>
    </row>
    <row r="50952" spans="9:52" s="180" customFormat="1" x14ac:dyDescent="0.25">
      <c r="I50952" s="203"/>
      <c r="AZ50952" s="115"/>
    </row>
    <row r="50953" spans="9:52" s="180" customFormat="1" x14ac:dyDescent="0.25">
      <c r="I50953" s="203"/>
      <c r="AZ50953" s="115"/>
    </row>
    <row r="50954" spans="9:52" s="180" customFormat="1" x14ac:dyDescent="0.25">
      <c r="I50954" s="203"/>
      <c r="AZ50954" s="115"/>
    </row>
    <row r="50955" spans="9:52" s="180" customFormat="1" x14ac:dyDescent="0.25">
      <c r="I50955" s="203"/>
      <c r="AZ50955" s="115"/>
    </row>
    <row r="50956" spans="9:52" s="180" customFormat="1" x14ac:dyDescent="0.25">
      <c r="I50956" s="203"/>
      <c r="AZ50956" s="115"/>
    </row>
    <row r="50957" spans="9:52" s="180" customFormat="1" x14ac:dyDescent="0.25">
      <c r="I50957" s="203"/>
      <c r="AZ50957" s="115"/>
    </row>
    <row r="50958" spans="9:52" s="180" customFormat="1" x14ac:dyDescent="0.25">
      <c r="I50958" s="203"/>
      <c r="AZ50958" s="115"/>
    </row>
    <row r="50959" spans="9:52" s="180" customFormat="1" x14ac:dyDescent="0.25">
      <c r="I50959" s="203"/>
      <c r="AZ50959" s="115"/>
    </row>
    <row r="50960" spans="9:52" s="180" customFormat="1" x14ac:dyDescent="0.25">
      <c r="I50960" s="203"/>
      <c r="AZ50960" s="115"/>
    </row>
    <row r="50961" spans="9:52" s="180" customFormat="1" x14ac:dyDescent="0.25">
      <c r="I50961" s="203"/>
      <c r="AZ50961" s="115"/>
    </row>
    <row r="50962" spans="9:52" s="180" customFormat="1" x14ac:dyDescent="0.25">
      <c r="I50962" s="203"/>
      <c r="AZ50962" s="115"/>
    </row>
    <row r="50963" spans="9:52" s="180" customFormat="1" x14ac:dyDescent="0.25">
      <c r="I50963" s="203"/>
      <c r="AZ50963" s="115"/>
    </row>
    <row r="50964" spans="9:52" s="180" customFormat="1" x14ac:dyDescent="0.25">
      <c r="I50964" s="203"/>
      <c r="AZ50964" s="115"/>
    </row>
    <row r="50965" spans="9:52" s="180" customFormat="1" x14ac:dyDescent="0.25">
      <c r="I50965" s="203"/>
      <c r="AZ50965" s="115"/>
    </row>
    <row r="50966" spans="9:52" s="180" customFormat="1" x14ac:dyDescent="0.25">
      <c r="I50966" s="203"/>
      <c r="AZ50966" s="115"/>
    </row>
    <row r="50967" spans="9:52" s="180" customFormat="1" x14ac:dyDescent="0.25">
      <c r="I50967" s="203"/>
      <c r="AZ50967" s="115"/>
    </row>
    <row r="50968" spans="9:52" s="180" customFormat="1" x14ac:dyDescent="0.25">
      <c r="I50968" s="203"/>
      <c r="AZ50968" s="115"/>
    </row>
    <row r="50969" spans="9:52" s="180" customFormat="1" x14ac:dyDescent="0.25">
      <c r="I50969" s="203"/>
      <c r="AZ50969" s="115"/>
    </row>
    <row r="50970" spans="9:52" s="180" customFormat="1" x14ac:dyDescent="0.25">
      <c r="I50970" s="203"/>
      <c r="AZ50970" s="115"/>
    </row>
    <row r="50971" spans="9:52" s="180" customFormat="1" x14ac:dyDescent="0.25">
      <c r="I50971" s="203"/>
      <c r="AZ50971" s="115"/>
    </row>
    <row r="50972" spans="9:52" s="180" customFormat="1" x14ac:dyDescent="0.25">
      <c r="I50972" s="203"/>
      <c r="AZ50972" s="115"/>
    </row>
    <row r="50973" spans="9:52" s="180" customFormat="1" x14ac:dyDescent="0.25">
      <c r="I50973" s="203"/>
      <c r="AZ50973" s="115"/>
    </row>
    <row r="50974" spans="9:52" s="180" customFormat="1" x14ac:dyDescent="0.25">
      <c r="I50974" s="203"/>
      <c r="AZ50974" s="115"/>
    </row>
    <row r="50975" spans="9:52" s="180" customFormat="1" x14ac:dyDescent="0.25">
      <c r="I50975" s="203"/>
      <c r="AZ50975" s="115"/>
    </row>
    <row r="50976" spans="9:52" s="180" customFormat="1" x14ac:dyDescent="0.25">
      <c r="I50976" s="203"/>
      <c r="AZ50976" s="115"/>
    </row>
    <row r="50977" spans="9:52" s="180" customFormat="1" x14ac:dyDescent="0.25">
      <c r="I50977" s="203"/>
      <c r="AZ50977" s="115"/>
    </row>
    <row r="50978" spans="9:52" s="180" customFormat="1" x14ac:dyDescent="0.25">
      <c r="I50978" s="203"/>
      <c r="AZ50978" s="115"/>
    </row>
    <row r="50979" spans="9:52" s="180" customFormat="1" x14ac:dyDescent="0.25">
      <c r="I50979" s="203"/>
      <c r="AZ50979" s="115"/>
    </row>
    <row r="50980" spans="9:52" s="180" customFormat="1" x14ac:dyDescent="0.25">
      <c r="I50980" s="203"/>
      <c r="AZ50980" s="115"/>
    </row>
    <row r="50981" spans="9:52" s="180" customFormat="1" x14ac:dyDescent="0.25">
      <c r="I50981" s="203"/>
      <c r="AZ50981" s="115"/>
    </row>
    <row r="50982" spans="9:52" s="180" customFormat="1" x14ac:dyDescent="0.25">
      <c r="I50982" s="203"/>
      <c r="AZ50982" s="115"/>
    </row>
    <row r="50983" spans="9:52" s="180" customFormat="1" x14ac:dyDescent="0.25">
      <c r="I50983" s="203"/>
      <c r="AZ50983" s="115"/>
    </row>
    <row r="50984" spans="9:52" s="180" customFormat="1" x14ac:dyDescent="0.25">
      <c r="I50984" s="203"/>
      <c r="AZ50984" s="115"/>
    </row>
    <row r="50985" spans="9:52" s="180" customFormat="1" x14ac:dyDescent="0.25">
      <c r="I50985" s="203"/>
      <c r="AZ50985" s="115"/>
    </row>
    <row r="50986" spans="9:52" s="180" customFormat="1" x14ac:dyDescent="0.25">
      <c r="I50986" s="203"/>
      <c r="AZ50986" s="115"/>
    </row>
    <row r="50987" spans="9:52" s="180" customFormat="1" x14ac:dyDescent="0.25">
      <c r="I50987" s="203"/>
      <c r="AZ50987" s="115"/>
    </row>
    <row r="50988" spans="9:52" s="180" customFormat="1" x14ac:dyDescent="0.25">
      <c r="I50988" s="203"/>
      <c r="AZ50988" s="115"/>
    </row>
    <row r="50989" spans="9:52" s="180" customFormat="1" x14ac:dyDescent="0.25">
      <c r="I50989" s="203"/>
      <c r="AZ50989" s="115"/>
    </row>
    <row r="50990" spans="9:52" s="180" customFormat="1" x14ac:dyDescent="0.25">
      <c r="I50990" s="203"/>
      <c r="AZ50990" s="115"/>
    </row>
    <row r="50991" spans="9:52" s="180" customFormat="1" x14ac:dyDescent="0.25">
      <c r="I50991" s="203"/>
      <c r="AZ50991" s="115"/>
    </row>
    <row r="50992" spans="9:52" s="180" customFormat="1" x14ac:dyDescent="0.25">
      <c r="I50992" s="203"/>
      <c r="AZ50992" s="115"/>
    </row>
    <row r="50993" spans="9:52" s="180" customFormat="1" x14ac:dyDescent="0.25">
      <c r="I50993" s="203"/>
      <c r="AZ50993" s="115"/>
    </row>
    <row r="50994" spans="9:52" s="180" customFormat="1" x14ac:dyDescent="0.25">
      <c r="I50994" s="203"/>
      <c r="AZ50994" s="115"/>
    </row>
    <row r="50995" spans="9:52" s="180" customFormat="1" x14ac:dyDescent="0.25">
      <c r="I50995" s="203"/>
      <c r="AZ50995" s="115"/>
    </row>
    <row r="50996" spans="9:52" s="180" customFormat="1" x14ac:dyDescent="0.25">
      <c r="I50996" s="203"/>
      <c r="AZ50996" s="115"/>
    </row>
    <row r="50997" spans="9:52" s="180" customFormat="1" x14ac:dyDescent="0.25">
      <c r="I50997" s="203"/>
      <c r="AZ50997" s="115"/>
    </row>
    <row r="50998" spans="9:52" s="180" customFormat="1" x14ac:dyDescent="0.25">
      <c r="I50998" s="203"/>
      <c r="AZ50998" s="115"/>
    </row>
    <row r="50999" spans="9:52" s="180" customFormat="1" x14ac:dyDescent="0.25">
      <c r="I50999" s="203"/>
      <c r="AZ50999" s="115"/>
    </row>
    <row r="51000" spans="9:52" s="180" customFormat="1" x14ac:dyDescent="0.25">
      <c r="I51000" s="203"/>
      <c r="AZ51000" s="115"/>
    </row>
    <row r="51001" spans="9:52" s="180" customFormat="1" x14ac:dyDescent="0.25">
      <c r="I51001" s="203"/>
      <c r="AZ51001" s="115"/>
    </row>
    <row r="51002" spans="9:52" s="180" customFormat="1" x14ac:dyDescent="0.25">
      <c r="I51002" s="203"/>
      <c r="AZ51002" s="115"/>
    </row>
    <row r="51003" spans="9:52" s="180" customFormat="1" x14ac:dyDescent="0.25">
      <c r="I51003" s="203"/>
      <c r="AZ51003" s="115"/>
    </row>
    <row r="51004" spans="9:52" s="180" customFormat="1" x14ac:dyDescent="0.25">
      <c r="I51004" s="203"/>
      <c r="AZ51004" s="115"/>
    </row>
    <row r="51005" spans="9:52" s="180" customFormat="1" x14ac:dyDescent="0.25">
      <c r="I51005" s="203"/>
      <c r="AZ51005" s="115"/>
    </row>
    <row r="51006" spans="9:52" s="180" customFormat="1" x14ac:dyDescent="0.25">
      <c r="I51006" s="203"/>
      <c r="AZ51006" s="115"/>
    </row>
    <row r="51007" spans="9:52" s="180" customFormat="1" x14ac:dyDescent="0.25">
      <c r="I51007" s="203"/>
      <c r="AZ51007" s="115"/>
    </row>
    <row r="51008" spans="9:52" s="180" customFormat="1" x14ac:dyDescent="0.25">
      <c r="I51008" s="203"/>
      <c r="AZ51008" s="115"/>
    </row>
    <row r="51009" spans="9:52" s="180" customFormat="1" x14ac:dyDescent="0.25">
      <c r="I51009" s="203"/>
      <c r="AZ51009" s="115"/>
    </row>
    <row r="51010" spans="9:52" s="180" customFormat="1" x14ac:dyDescent="0.25">
      <c r="I51010" s="203"/>
      <c r="AZ51010" s="115"/>
    </row>
    <row r="51011" spans="9:52" s="180" customFormat="1" x14ac:dyDescent="0.25">
      <c r="I51011" s="203"/>
      <c r="AZ51011" s="115"/>
    </row>
    <row r="51012" spans="9:52" s="180" customFormat="1" x14ac:dyDescent="0.25">
      <c r="I51012" s="203"/>
      <c r="AZ51012" s="115"/>
    </row>
    <row r="51013" spans="9:52" s="180" customFormat="1" x14ac:dyDescent="0.25">
      <c r="I51013" s="203"/>
      <c r="AZ51013" s="115"/>
    </row>
    <row r="51014" spans="9:52" s="180" customFormat="1" x14ac:dyDescent="0.25">
      <c r="I51014" s="203"/>
      <c r="AZ51014" s="115"/>
    </row>
    <row r="51015" spans="9:52" s="180" customFormat="1" x14ac:dyDescent="0.25">
      <c r="I51015" s="203"/>
      <c r="AZ51015" s="115"/>
    </row>
    <row r="51016" spans="9:52" s="180" customFormat="1" x14ac:dyDescent="0.25">
      <c r="I51016" s="203"/>
      <c r="AZ51016" s="115"/>
    </row>
    <row r="51017" spans="9:52" s="180" customFormat="1" x14ac:dyDescent="0.25">
      <c r="I51017" s="203"/>
      <c r="AZ51017" s="115"/>
    </row>
    <row r="51018" spans="9:52" s="180" customFormat="1" x14ac:dyDescent="0.25">
      <c r="I51018" s="203"/>
      <c r="AZ51018" s="115"/>
    </row>
    <row r="51019" spans="9:52" s="180" customFormat="1" x14ac:dyDescent="0.25">
      <c r="I51019" s="203"/>
      <c r="AZ51019" s="115"/>
    </row>
    <row r="51020" spans="9:52" s="180" customFormat="1" x14ac:dyDescent="0.25">
      <c r="I51020" s="203"/>
      <c r="AZ51020" s="115"/>
    </row>
    <row r="51021" spans="9:52" s="180" customFormat="1" x14ac:dyDescent="0.25">
      <c r="I51021" s="203"/>
      <c r="AZ51021" s="115"/>
    </row>
    <row r="51022" spans="9:52" s="180" customFormat="1" x14ac:dyDescent="0.25">
      <c r="I51022" s="203"/>
      <c r="AZ51022" s="115"/>
    </row>
    <row r="51023" spans="9:52" s="180" customFormat="1" x14ac:dyDescent="0.25">
      <c r="I51023" s="203"/>
      <c r="AZ51023" s="115"/>
    </row>
    <row r="51024" spans="9:52" s="180" customFormat="1" x14ac:dyDescent="0.25">
      <c r="I51024" s="203"/>
      <c r="AZ51024" s="115"/>
    </row>
    <row r="51025" spans="9:52" s="180" customFormat="1" x14ac:dyDescent="0.25">
      <c r="I51025" s="203"/>
      <c r="AZ51025" s="115"/>
    </row>
    <row r="51026" spans="9:52" s="180" customFormat="1" x14ac:dyDescent="0.25">
      <c r="I51026" s="203"/>
      <c r="AZ51026" s="115"/>
    </row>
    <row r="51027" spans="9:52" s="180" customFormat="1" x14ac:dyDescent="0.25">
      <c r="I51027" s="203"/>
      <c r="AZ51027" s="115"/>
    </row>
    <row r="51028" spans="9:52" s="180" customFormat="1" x14ac:dyDescent="0.25">
      <c r="I51028" s="203"/>
      <c r="AZ51028" s="115"/>
    </row>
    <row r="51029" spans="9:52" s="180" customFormat="1" x14ac:dyDescent="0.25">
      <c r="I51029" s="203"/>
      <c r="AZ51029" s="115"/>
    </row>
    <row r="51030" spans="9:52" s="180" customFormat="1" x14ac:dyDescent="0.25">
      <c r="I51030" s="203"/>
      <c r="AZ51030" s="115"/>
    </row>
    <row r="51031" spans="9:52" s="180" customFormat="1" x14ac:dyDescent="0.25">
      <c r="I51031" s="203"/>
      <c r="AZ51031" s="115"/>
    </row>
    <row r="51032" spans="9:52" s="180" customFormat="1" x14ac:dyDescent="0.25">
      <c r="I51032" s="203"/>
      <c r="AZ51032" s="115"/>
    </row>
    <row r="51033" spans="9:52" s="180" customFormat="1" x14ac:dyDescent="0.25">
      <c r="I51033" s="203"/>
      <c r="AZ51033" s="115"/>
    </row>
    <row r="51034" spans="9:52" s="180" customFormat="1" x14ac:dyDescent="0.25">
      <c r="I51034" s="203"/>
      <c r="AZ51034" s="115"/>
    </row>
    <row r="51035" spans="9:52" s="180" customFormat="1" x14ac:dyDescent="0.25">
      <c r="I51035" s="203"/>
      <c r="AZ51035" s="115"/>
    </row>
    <row r="51036" spans="9:52" s="180" customFormat="1" x14ac:dyDescent="0.25">
      <c r="I51036" s="203"/>
      <c r="AZ51036" s="115"/>
    </row>
    <row r="51037" spans="9:52" s="180" customFormat="1" x14ac:dyDescent="0.25">
      <c r="I51037" s="203"/>
      <c r="AZ51037" s="115"/>
    </row>
    <row r="51038" spans="9:52" s="180" customFormat="1" x14ac:dyDescent="0.25">
      <c r="I51038" s="203"/>
      <c r="AZ51038" s="115"/>
    </row>
    <row r="51039" spans="9:52" s="180" customFormat="1" x14ac:dyDescent="0.25">
      <c r="I51039" s="203"/>
      <c r="AZ51039" s="115"/>
    </row>
    <row r="51040" spans="9:52" s="180" customFormat="1" x14ac:dyDescent="0.25">
      <c r="I51040" s="203"/>
      <c r="AZ51040" s="115"/>
    </row>
    <row r="51041" spans="9:52" s="180" customFormat="1" x14ac:dyDescent="0.25">
      <c r="I51041" s="203"/>
      <c r="AZ51041" s="115"/>
    </row>
    <row r="51042" spans="9:52" s="180" customFormat="1" x14ac:dyDescent="0.25">
      <c r="I51042" s="203"/>
      <c r="AZ51042" s="115"/>
    </row>
    <row r="51043" spans="9:52" s="180" customFormat="1" x14ac:dyDescent="0.25">
      <c r="I51043" s="203"/>
      <c r="AZ51043" s="115"/>
    </row>
    <row r="51044" spans="9:52" s="180" customFormat="1" x14ac:dyDescent="0.25">
      <c r="I51044" s="203"/>
      <c r="AZ51044" s="115"/>
    </row>
    <row r="51045" spans="9:52" s="180" customFormat="1" x14ac:dyDescent="0.25">
      <c r="I51045" s="203"/>
      <c r="AZ51045" s="115"/>
    </row>
    <row r="51046" spans="9:52" s="180" customFormat="1" x14ac:dyDescent="0.25">
      <c r="I51046" s="203"/>
      <c r="AZ51046" s="115"/>
    </row>
    <row r="51047" spans="9:52" s="180" customFormat="1" x14ac:dyDescent="0.25">
      <c r="I51047" s="203"/>
      <c r="AZ51047" s="115"/>
    </row>
    <row r="51048" spans="9:52" s="180" customFormat="1" x14ac:dyDescent="0.25">
      <c r="I51048" s="203"/>
      <c r="AZ51048" s="115"/>
    </row>
    <row r="51049" spans="9:52" s="180" customFormat="1" x14ac:dyDescent="0.25">
      <c r="I51049" s="203"/>
      <c r="AZ51049" s="115"/>
    </row>
    <row r="51050" spans="9:52" s="180" customFormat="1" x14ac:dyDescent="0.25">
      <c r="I51050" s="203"/>
      <c r="AZ51050" s="115"/>
    </row>
    <row r="51051" spans="9:52" s="180" customFormat="1" x14ac:dyDescent="0.25">
      <c r="I51051" s="203"/>
      <c r="AZ51051" s="115"/>
    </row>
    <row r="51052" spans="9:52" s="180" customFormat="1" x14ac:dyDescent="0.25">
      <c r="I51052" s="203"/>
      <c r="AZ51052" s="115"/>
    </row>
    <row r="51053" spans="9:52" s="180" customFormat="1" x14ac:dyDescent="0.25">
      <c r="I51053" s="203"/>
      <c r="AZ51053" s="115"/>
    </row>
    <row r="51054" spans="9:52" s="180" customFormat="1" x14ac:dyDescent="0.25">
      <c r="I51054" s="203"/>
      <c r="AZ51054" s="115"/>
    </row>
    <row r="51055" spans="9:52" s="180" customFormat="1" x14ac:dyDescent="0.25">
      <c r="I51055" s="203"/>
      <c r="AZ51055" s="115"/>
    </row>
    <row r="51056" spans="9:52" s="180" customFormat="1" x14ac:dyDescent="0.25">
      <c r="I51056" s="203"/>
      <c r="AZ51056" s="115"/>
    </row>
    <row r="51057" spans="9:52" s="180" customFormat="1" x14ac:dyDescent="0.25">
      <c r="I51057" s="203"/>
      <c r="AZ51057" s="115"/>
    </row>
    <row r="51058" spans="9:52" s="180" customFormat="1" x14ac:dyDescent="0.25">
      <c r="I51058" s="203"/>
      <c r="AZ51058" s="115"/>
    </row>
    <row r="51059" spans="9:52" s="180" customFormat="1" x14ac:dyDescent="0.25">
      <c r="I51059" s="203"/>
      <c r="AZ51059" s="115"/>
    </row>
    <row r="51060" spans="9:52" s="180" customFormat="1" x14ac:dyDescent="0.25">
      <c r="I51060" s="203"/>
      <c r="AZ51060" s="115"/>
    </row>
    <row r="51061" spans="9:52" s="180" customFormat="1" x14ac:dyDescent="0.25">
      <c r="I51061" s="203"/>
      <c r="AZ51061" s="115"/>
    </row>
    <row r="51062" spans="9:52" s="180" customFormat="1" x14ac:dyDescent="0.25">
      <c r="I51062" s="203"/>
      <c r="AZ51062" s="115"/>
    </row>
    <row r="51063" spans="9:52" s="180" customFormat="1" x14ac:dyDescent="0.25">
      <c r="I51063" s="203"/>
      <c r="AZ51063" s="115"/>
    </row>
    <row r="51064" spans="9:52" s="180" customFormat="1" x14ac:dyDescent="0.25">
      <c r="I51064" s="203"/>
      <c r="AZ51064" s="115"/>
    </row>
    <row r="51065" spans="9:52" s="180" customFormat="1" x14ac:dyDescent="0.25">
      <c r="I51065" s="203"/>
      <c r="AZ51065" s="115"/>
    </row>
    <row r="51066" spans="9:52" s="180" customFormat="1" x14ac:dyDescent="0.25">
      <c r="I51066" s="203"/>
      <c r="AZ51066" s="115"/>
    </row>
    <row r="51067" spans="9:52" s="180" customFormat="1" x14ac:dyDescent="0.25">
      <c r="I51067" s="203"/>
      <c r="AZ51067" s="115"/>
    </row>
    <row r="51068" spans="9:52" s="180" customFormat="1" x14ac:dyDescent="0.25">
      <c r="I51068" s="203"/>
      <c r="AZ51068" s="115"/>
    </row>
    <row r="51069" spans="9:52" s="180" customFormat="1" x14ac:dyDescent="0.25">
      <c r="I51069" s="203"/>
      <c r="AZ51069" s="115"/>
    </row>
    <row r="51070" spans="9:52" s="180" customFormat="1" x14ac:dyDescent="0.25">
      <c r="I51070" s="203"/>
      <c r="AZ51070" s="115"/>
    </row>
    <row r="51071" spans="9:52" s="180" customFormat="1" x14ac:dyDescent="0.25">
      <c r="I51071" s="203"/>
      <c r="AZ51071" s="115"/>
    </row>
    <row r="51072" spans="9:52" s="180" customFormat="1" x14ac:dyDescent="0.25">
      <c r="I51072" s="203"/>
      <c r="AZ51072" s="115"/>
    </row>
    <row r="51073" spans="9:52" s="180" customFormat="1" x14ac:dyDescent="0.25">
      <c r="I51073" s="203"/>
      <c r="AZ51073" s="115"/>
    </row>
    <row r="51074" spans="9:52" s="180" customFormat="1" x14ac:dyDescent="0.25">
      <c r="I51074" s="203"/>
      <c r="AZ51074" s="115"/>
    </row>
    <row r="51075" spans="9:52" s="180" customFormat="1" x14ac:dyDescent="0.25">
      <c r="I51075" s="203"/>
      <c r="AZ51075" s="115"/>
    </row>
    <row r="51076" spans="9:52" s="180" customFormat="1" x14ac:dyDescent="0.25">
      <c r="I51076" s="203"/>
      <c r="AZ51076" s="115"/>
    </row>
    <row r="51077" spans="9:52" s="180" customFormat="1" x14ac:dyDescent="0.25">
      <c r="I51077" s="203"/>
      <c r="AZ51077" s="115"/>
    </row>
    <row r="51078" spans="9:52" s="180" customFormat="1" x14ac:dyDescent="0.25">
      <c r="I51078" s="203"/>
      <c r="AZ51078" s="115"/>
    </row>
    <row r="51079" spans="9:52" s="180" customFormat="1" x14ac:dyDescent="0.25">
      <c r="I51079" s="203"/>
      <c r="AZ51079" s="115"/>
    </row>
    <row r="51080" spans="9:52" s="180" customFormat="1" x14ac:dyDescent="0.25">
      <c r="I51080" s="203"/>
      <c r="AZ51080" s="115"/>
    </row>
    <row r="51081" spans="9:52" s="180" customFormat="1" x14ac:dyDescent="0.25">
      <c r="I51081" s="203"/>
      <c r="AZ51081" s="115"/>
    </row>
    <row r="51082" spans="9:52" s="180" customFormat="1" x14ac:dyDescent="0.25">
      <c r="I51082" s="203"/>
      <c r="AZ51082" s="115"/>
    </row>
    <row r="51083" spans="9:52" s="180" customFormat="1" x14ac:dyDescent="0.25">
      <c r="I51083" s="203"/>
      <c r="AZ51083" s="115"/>
    </row>
    <row r="51084" spans="9:52" s="180" customFormat="1" x14ac:dyDescent="0.25">
      <c r="I51084" s="203"/>
      <c r="AZ51084" s="115"/>
    </row>
    <row r="51085" spans="9:52" s="180" customFormat="1" x14ac:dyDescent="0.25">
      <c r="I51085" s="203"/>
      <c r="AZ51085" s="115"/>
    </row>
    <row r="51086" spans="9:52" s="180" customFormat="1" x14ac:dyDescent="0.25">
      <c r="I51086" s="203"/>
      <c r="AZ51086" s="115"/>
    </row>
    <row r="51087" spans="9:52" s="180" customFormat="1" x14ac:dyDescent="0.25">
      <c r="I51087" s="203"/>
      <c r="AZ51087" s="115"/>
    </row>
    <row r="51088" spans="9:52" s="180" customFormat="1" x14ac:dyDescent="0.25">
      <c r="I51088" s="203"/>
      <c r="AZ51088" s="115"/>
    </row>
    <row r="51089" spans="9:52" s="180" customFormat="1" x14ac:dyDescent="0.25">
      <c r="I51089" s="203"/>
      <c r="AZ51089" s="115"/>
    </row>
    <row r="51090" spans="9:52" s="180" customFormat="1" x14ac:dyDescent="0.25">
      <c r="I51090" s="203"/>
      <c r="AZ51090" s="115"/>
    </row>
    <row r="51091" spans="9:52" s="180" customFormat="1" x14ac:dyDescent="0.25">
      <c r="I51091" s="203"/>
      <c r="AZ51091" s="115"/>
    </row>
    <row r="51092" spans="9:52" s="180" customFormat="1" x14ac:dyDescent="0.25">
      <c r="I51092" s="203"/>
      <c r="AZ51092" s="115"/>
    </row>
    <row r="51093" spans="9:52" s="180" customFormat="1" x14ac:dyDescent="0.25">
      <c r="I51093" s="203"/>
      <c r="AZ51093" s="115"/>
    </row>
    <row r="51094" spans="9:52" s="180" customFormat="1" x14ac:dyDescent="0.25">
      <c r="I51094" s="203"/>
      <c r="AZ51094" s="115"/>
    </row>
    <row r="51095" spans="9:52" s="180" customFormat="1" x14ac:dyDescent="0.25">
      <c r="I51095" s="203"/>
      <c r="AZ51095" s="115"/>
    </row>
    <row r="51096" spans="9:52" s="180" customFormat="1" x14ac:dyDescent="0.25">
      <c r="I51096" s="203"/>
      <c r="AZ51096" s="115"/>
    </row>
    <row r="51097" spans="9:52" s="180" customFormat="1" x14ac:dyDescent="0.25">
      <c r="I51097" s="203"/>
      <c r="AZ51097" s="115"/>
    </row>
    <row r="51098" spans="9:52" s="180" customFormat="1" x14ac:dyDescent="0.25">
      <c r="I51098" s="203"/>
      <c r="AZ51098" s="115"/>
    </row>
    <row r="51099" spans="9:52" s="180" customFormat="1" x14ac:dyDescent="0.25">
      <c r="I51099" s="203"/>
      <c r="AZ51099" s="115"/>
    </row>
    <row r="51100" spans="9:52" s="180" customFormat="1" x14ac:dyDescent="0.25">
      <c r="I51100" s="203"/>
      <c r="AZ51100" s="115"/>
    </row>
    <row r="51101" spans="9:52" s="180" customFormat="1" x14ac:dyDescent="0.25">
      <c r="I51101" s="203"/>
      <c r="AZ51101" s="115"/>
    </row>
    <row r="51102" spans="9:52" s="180" customFormat="1" x14ac:dyDescent="0.25">
      <c r="I51102" s="203"/>
      <c r="AZ51102" s="115"/>
    </row>
    <row r="51103" spans="9:52" s="180" customFormat="1" x14ac:dyDescent="0.25">
      <c r="I51103" s="203"/>
      <c r="AZ51103" s="115"/>
    </row>
    <row r="51104" spans="9:52" s="180" customFormat="1" x14ac:dyDescent="0.25">
      <c r="I51104" s="203"/>
      <c r="AZ51104" s="115"/>
    </row>
    <row r="51105" spans="9:52" s="180" customFormat="1" x14ac:dyDescent="0.25">
      <c r="I51105" s="203"/>
      <c r="AZ51105" s="115"/>
    </row>
    <row r="51106" spans="9:52" s="180" customFormat="1" x14ac:dyDescent="0.25">
      <c r="I51106" s="203"/>
      <c r="AZ51106" s="115"/>
    </row>
    <row r="51107" spans="9:52" s="180" customFormat="1" x14ac:dyDescent="0.25">
      <c r="I51107" s="203"/>
      <c r="AZ51107" s="115"/>
    </row>
    <row r="51108" spans="9:52" s="180" customFormat="1" x14ac:dyDescent="0.25">
      <c r="I51108" s="203"/>
      <c r="AZ51108" s="115"/>
    </row>
    <row r="51109" spans="9:52" s="180" customFormat="1" x14ac:dyDescent="0.25">
      <c r="I51109" s="203"/>
      <c r="AZ51109" s="115"/>
    </row>
    <row r="51110" spans="9:52" s="180" customFormat="1" x14ac:dyDescent="0.25">
      <c r="I51110" s="203"/>
      <c r="AZ51110" s="115"/>
    </row>
    <row r="51111" spans="9:52" s="180" customFormat="1" x14ac:dyDescent="0.25">
      <c r="I51111" s="203"/>
      <c r="AZ51111" s="115"/>
    </row>
    <row r="51112" spans="9:52" s="180" customFormat="1" x14ac:dyDescent="0.25">
      <c r="I51112" s="203"/>
      <c r="AZ51112" s="115"/>
    </row>
    <row r="51113" spans="9:52" s="180" customFormat="1" x14ac:dyDescent="0.25">
      <c r="I51113" s="203"/>
      <c r="AZ51113" s="115"/>
    </row>
    <row r="51114" spans="9:52" s="180" customFormat="1" x14ac:dyDescent="0.25">
      <c r="I51114" s="203"/>
      <c r="AZ51114" s="115"/>
    </row>
    <row r="51115" spans="9:52" s="180" customFormat="1" x14ac:dyDescent="0.25">
      <c r="I51115" s="203"/>
      <c r="AZ51115" s="115"/>
    </row>
    <row r="51116" spans="9:52" s="180" customFormat="1" x14ac:dyDescent="0.25">
      <c r="I51116" s="203"/>
      <c r="AZ51116" s="115"/>
    </row>
    <row r="51117" spans="9:52" s="180" customFormat="1" x14ac:dyDescent="0.25">
      <c r="I51117" s="203"/>
      <c r="AZ51117" s="115"/>
    </row>
    <row r="51118" spans="9:52" s="180" customFormat="1" x14ac:dyDescent="0.25">
      <c r="I51118" s="203"/>
      <c r="AZ51118" s="115"/>
    </row>
    <row r="51119" spans="9:52" s="180" customFormat="1" x14ac:dyDescent="0.25">
      <c r="I51119" s="203"/>
      <c r="AZ51119" s="115"/>
    </row>
    <row r="51120" spans="9:52" s="180" customFormat="1" x14ac:dyDescent="0.25">
      <c r="I51120" s="203"/>
      <c r="AZ51120" s="115"/>
    </row>
    <row r="51121" spans="9:52" s="180" customFormat="1" x14ac:dyDescent="0.25">
      <c r="I51121" s="203"/>
      <c r="AZ51121" s="115"/>
    </row>
    <row r="51122" spans="9:52" s="180" customFormat="1" x14ac:dyDescent="0.25">
      <c r="I51122" s="203"/>
      <c r="AZ51122" s="115"/>
    </row>
    <row r="51123" spans="9:52" s="180" customFormat="1" x14ac:dyDescent="0.25">
      <c r="I51123" s="203"/>
      <c r="AZ51123" s="115"/>
    </row>
    <row r="51124" spans="9:52" s="180" customFormat="1" x14ac:dyDescent="0.25">
      <c r="I51124" s="203"/>
      <c r="AZ51124" s="115"/>
    </row>
    <row r="51125" spans="9:52" s="180" customFormat="1" x14ac:dyDescent="0.25">
      <c r="I51125" s="203"/>
      <c r="AZ51125" s="115"/>
    </row>
    <row r="51126" spans="9:52" s="180" customFormat="1" x14ac:dyDescent="0.25">
      <c r="I51126" s="203"/>
      <c r="AZ51126" s="115"/>
    </row>
    <row r="51127" spans="9:52" s="180" customFormat="1" x14ac:dyDescent="0.25">
      <c r="I51127" s="203"/>
      <c r="AZ51127" s="115"/>
    </row>
    <row r="51128" spans="9:52" s="180" customFormat="1" x14ac:dyDescent="0.25">
      <c r="I51128" s="203"/>
      <c r="AZ51128" s="115"/>
    </row>
    <row r="51129" spans="9:52" s="180" customFormat="1" x14ac:dyDescent="0.25">
      <c r="I51129" s="203"/>
      <c r="AZ51129" s="115"/>
    </row>
    <row r="51130" spans="9:52" s="180" customFormat="1" x14ac:dyDescent="0.25">
      <c r="I51130" s="203"/>
      <c r="AZ51130" s="115"/>
    </row>
    <row r="51131" spans="9:52" s="180" customFormat="1" x14ac:dyDescent="0.25">
      <c r="I51131" s="203"/>
      <c r="AZ51131" s="115"/>
    </row>
    <row r="51132" spans="9:52" s="180" customFormat="1" x14ac:dyDescent="0.25">
      <c r="I51132" s="203"/>
      <c r="AZ51132" s="115"/>
    </row>
    <row r="51133" spans="9:52" s="180" customFormat="1" x14ac:dyDescent="0.25">
      <c r="I51133" s="203"/>
      <c r="AZ51133" s="115"/>
    </row>
    <row r="51134" spans="9:52" s="180" customFormat="1" x14ac:dyDescent="0.25">
      <c r="I51134" s="203"/>
      <c r="AZ51134" s="115"/>
    </row>
    <row r="51135" spans="9:52" s="180" customFormat="1" x14ac:dyDescent="0.25">
      <c r="I51135" s="203"/>
      <c r="AZ51135" s="115"/>
    </row>
    <row r="51136" spans="9:52" s="180" customFormat="1" x14ac:dyDescent="0.25">
      <c r="I51136" s="203"/>
      <c r="AZ51136" s="115"/>
    </row>
    <row r="51137" spans="9:52" s="180" customFormat="1" x14ac:dyDescent="0.25">
      <c r="I51137" s="203"/>
      <c r="AZ51137" s="115"/>
    </row>
    <row r="51138" spans="9:52" s="180" customFormat="1" x14ac:dyDescent="0.25">
      <c r="I51138" s="203"/>
      <c r="AZ51138" s="115"/>
    </row>
    <row r="51139" spans="9:52" s="180" customFormat="1" x14ac:dyDescent="0.25">
      <c r="I51139" s="203"/>
      <c r="AZ51139" s="115"/>
    </row>
    <row r="51140" spans="9:52" s="180" customFormat="1" x14ac:dyDescent="0.25">
      <c r="I51140" s="203"/>
      <c r="AZ51140" s="115"/>
    </row>
    <row r="51141" spans="9:52" s="180" customFormat="1" x14ac:dyDescent="0.25">
      <c r="I51141" s="203"/>
      <c r="AZ51141" s="115"/>
    </row>
    <row r="51142" spans="9:52" s="180" customFormat="1" x14ac:dyDescent="0.25">
      <c r="I51142" s="203"/>
      <c r="AZ51142" s="115"/>
    </row>
    <row r="51143" spans="9:52" s="180" customFormat="1" x14ac:dyDescent="0.25">
      <c r="I51143" s="203"/>
      <c r="AZ51143" s="115"/>
    </row>
    <row r="51144" spans="9:52" s="180" customFormat="1" x14ac:dyDescent="0.25">
      <c r="I51144" s="203"/>
      <c r="AZ51144" s="115"/>
    </row>
    <row r="51145" spans="9:52" s="180" customFormat="1" x14ac:dyDescent="0.25">
      <c r="I51145" s="203"/>
      <c r="AZ51145" s="115"/>
    </row>
    <row r="51146" spans="9:52" s="180" customFormat="1" x14ac:dyDescent="0.25">
      <c r="I51146" s="203"/>
      <c r="AZ51146" s="115"/>
    </row>
    <row r="51147" spans="9:52" s="180" customFormat="1" x14ac:dyDescent="0.25">
      <c r="I51147" s="203"/>
      <c r="AZ51147" s="115"/>
    </row>
    <row r="51148" spans="9:52" s="180" customFormat="1" x14ac:dyDescent="0.25">
      <c r="I51148" s="203"/>
      <c r="AZ51148" s="115"/>
    </row>
    <row r="51149" spans="9:52" s="180" customFormat="1" x14ac:dyDescent="0.25">
      <c r="I51149" s="203"/>
      <c r="AZ51149" s="115"/>
    </row>
    <row r="51150" spans="9:52" s="180" customFormat="1" x14ac:dyDescent="0.25">
      <c r="I51150" s="203"/>
      <c r="AZ51150" s="115"/>
    </row>
    <row r="51151" spans="9:52" s="180" customFormat="1" x14ac:dyDescent="0.25">
      <c r="I51151" s="203"/>
      <c r="AZ51151" s="115"/>
    </row>
    <row r="51152" spans="9:52" s="180" customFormat="1" x14ac:dyDescent="0.25">
      <c r="I51152" s="203"/>
      <c r="AZ51152" s="115"/>
    </row>
    <row r="51153" spans="9:52" s="180" customFormat="1" x14ac:dyDescent="0.25">
      <c r="I51153" s="203"/>
      <c r="AZ51153" s="115"/>
    </row>
    <row r="51154" spans="9:52" s="180" customFormat="1" x14ac:dyDescent="0.25">
      <c r="I51154" s="203"/>
      <c r="AZ51154" s="115"/>
    </row>
    <row r="51155" spans="9:52" s="180" customFormat="1" x14ac:dyDescent="0.25">
      <c r="I51155" s="203"/>
      <c r="AZ51155" s="115"/>
    </row>
    <row r="51156" spans="9:52" s="180" customFormat="1" x14ac:dyDescent="0.25">
      <c r="I51156" s="203"/>
      <c r="AZ51156" s="115"/>
    </row>
    <row r="51157" spans="9:52" s="180" customFormat="1" x14ac:dyDescent="0.25">
      <c r="I51157" s="203"/>
      <c r="AZ51157" s="115"/>
    </row>
    <row r="51158" spans="9:52" s="180" customFormat="1" x14ac:dyDescent="0.25">
      <c r="I51158" s="203"/>
      <c r="AZ51158" s="115"/>
    </row>
    <row r="51159" spans="9:52" s="180" customFormat="1" x14ac:dyDescent="0.25">
      <c r="I51159" s="203"/>
      <c r="AZ51159" s="115"/>
    </row>
    <row r="51160" spans="9:52" s="180" customFormat="1" x14ac:dyDescent="0.25">
      <c r="I51160" s="203"/>
      <c r="AZ51160" s="115"/>
    </row>
    <row r="51161" spans="9:52" s="180" customFormat="1" x14ac:dyDescent="0.25">
      <c r="I51161" s="203"/>
      <c r="AZ51161" s="115"/>
    </row>
    <row r="51162" spans="9:52" s="180" customFormat="1" x14ac:dyDescent="0.25">
      <c r="I51162" s="203"/>
      <c r="AZ51162" s="115"/>
    </row>
    <row r="51163" spans="9:52" s="180" customFormat="1" x14ac:dyDescent="0.25">
      <c r="I51163" s="203"/>
      <c r="AZ51163" s="115"/>
    </row>
    <row r="51164" spans="9:52" s="180" customFormat="1" x14ac:dyDescent="0.25">
      <c r="I51164" s="203"/>
      <c r="AZ51164" s="115"/>
    </row>
    <row r="51165" spans="9:52" s="180" customFormat="1" x14ac:dyDescent="0.25">
      <c r="I51165" s="203"/>
      <c r="AZ51165" s="115"/>
    </row>
    <row r="51166" spans="9:52" s="180" customFormat="1" x14ac:dyDescent="0.25">
      <c r="I51166" s="203"/>
      <c r="AZ51166" s="115"/>
    </row>
    <row r="51167" spans="9:52" s="180" customFormat="1" x14ac:dyDescent="0.25">
      <c r="I51167" s="203"/>
      <c r="AZ51167" s="115"/>
    </row>
    <row r="51168" spans="9:52" s="180" customFormat="1" x14ac:dyDescent="0.25">
      <c r="I51168" s="203"/>
      <c r="AZ51168" s="115"/>
    </row>
    <row r="51169" spans="9:52" s="180" customFormat="1" x14ac:dyDescent="0.25">
      <c r="I51169" s="203"/>
      <c r="AZ51169" s="115"/>
    </row>
    <row r="51170" spans="9:52" s="180" customFormat="1" x14ac:dyDescent="0.25">
      <c r="I51170" s="203"/>
      <c r="AZ51170" s="115"/>
    </row>
    <row r="51171" spans="9:52" s="180" customFormat="1" x14ac:dyDescent="0.25">
      <c r="I51171" s="203"/>
      <c r="AZ51171" s="115"/>
    </row>
    <row r="51172" spans="9:52" s="180" customFormat="1" x14ac:dyDescent="0.25">
      <c r="I51172" s="203"/>
      <c r="AZ51172" s="115"/>
    </row>
    <row r="51173" spans="9:52" s="180" customFormat="1" x14ac:dyDescent="0.25">
      <c r="I51173" s="203"/>
      <c r="AZ51173" s="115"/>
    </row>
    <row r="51174" spans="9:52" s="180" customFormat="1" x14ac:dyDescent="0.25">
      <c r="I51174" s="203"/>
      <c r="AZ51174" s="115"/>
    </row>
    <row r="51175" spans="9:52" s="180" customFormat="1" x14ac:dyDescent="0.25">
      <c r="I51175" s="203"/>
      <c r="AZ51175" s="115"/>
    </row>
    <row r="51176" spans="9:52" s="180" customFormat="1" x14ac:dyDescent="0.25">
      <c r="I51176" s="203"/>
      <c r="AZ51176" s="115"/>
    </row>
    <row r="51177" spans="9:52" s="180" customFormat="1" x14ac:dyDescent="0.25">
      <c r="I51177" s="203"/>
      <c r="AZ51177" s="115"/>
    </row>
    <row r="51178" spans="9:52" s="180" customFormat="1" x14ac:dyDescent="0.25">
      <c r="I51178" s="203"/>
      <c r="AZ51178" s="115"/>
    </row>
    <row r="51179" spans="9:52" s="180" customFormat="1" x14ac:dyDescent="0.25">
      <c r="I51179" s="203"/>
      <c r="AZ51179" s="115"/>
    </row>
    <row r="51180" spans="9:52" s="180" customFormat="1" x14ac:dyDescent="0.25">
      <c r="I51180" s="203"/>
      <c r="AZ51180" s="115"/>
    </row>
    <row r="51181" spans="9:52" s="180" customFormat="1" x14ac:dyDescent="0.25">
      <c r="I51181" s="203"/>
      <c r="AZ51181" s="115"/>
    </row>
    <row r="51182" spans="9:52" s="180" customFormat="1" x14ac:dyDescent="0.25">
      <c r="I51182" s="203"/>
      <c r="AZ51182" s="115"/>
    </row>
    <row r="51183" spans="9:52" s="180" customFormat="1" x14ac:dyDescent="0.25">
      <c r="I51183" s="203"/>
      <c r="AZ51183" s="115"/>
    </row>
    <row r="51184" spans="9:52" s="180" customFormat="1" x14ac:dyDescent="0.25">
      <c r="I51184" s="203"/>
      <c r="AZ51184" s="115"/>
    </row>
    <row r="51185" spans="9:52" s="180" customFormat="1" x14ac:dyDescent="0.25">
      <c r="I51185" s="203"/>
      <c r="AZ51185" s="115"/>
    </row>
    <row r="51186" spans="9:52" s="180" customFormat="1" x14ac:dyDescent="0.25">
      <c r="I51186" s="203"/>
      <c r="AZ51186" s="115"/>
    </row>
    <row r="51187" spans="9:52" s="180" customFormat="1" x14ac:dyDescent="0.25">
      <c r="I51187" s="203"/>
      <c r="AZ51187" s="115"/>
    </row>
    <row r="51188" spans="9:52" s="180" customFormat="1" x14ac:dyDescent="0.25">
      <c r="I51188" s="203"/>
      <c r="AZ51188" s="115"/>
    </row>
    <row r="51189" spans="9:52" s="180" customFormat="1" x14ac:dyDescent="0.25">
      <c r="I51189" s="203"/>
      <c r="AZ51189" s="115"/>
    </row>
    <row r="51190" spans="9:52" s="180" customFormat="1" x14ac:dyDescent="0.25">
      <c r="I51190" s="203"/>
      <c r="AZ51190" s="115"/>
    </row>
    <row r="51191" spans="9:52" s="180" customFormat="1" x14ac:dyDescent="0.25">
      <c r="I51191" s="203"/>
      <c r="AZ51191" s="115"/>
    </row>
    <row r="51192" spans="9:52" s="180" customFormat="1" x14ac:dyDescent="0.25">
      <c r="I51192" s="203"/>
      <c r="AZ51192" s="115"/>
    </row>
    <row r="51193" spans="9:52" s="180" customFormat="1" x14ac:dyDescent="0.25">
      <c r="I51193" s="203"/>
      <c r="AZ51193" s="115"/>
    </row>
    <row r="51194" spans="9:52" s="180" customFormat="1" x14ac:dyDescent="0.25">
      <c r="I51194" s="203"/>
      <c r="AZ51194" s="115"/>
    </row>
    <row r="51195" spans="9:52" s="180" customFormat="1" x14ac:dyDescent="0.25">
      <c r="I51195" s="203"/>
      <c r="AZ51195" s="115"/>
    </row>
    <row r="51196" spans="9:52" s="180" customFormat="1" x14ac:dyDescent="0.25">
      <c r="I51196" s="203"/>
      <c r="AZ51196" s="115"/>
    </row>
    <row r="51197" spans="9:52" s="180" customFormat="1" x14ac:dyDescent="0.25">
      <c r="I51197" s="203"/>
      <c r="AZ51197" s="115"/>
    </row>
    <row r="51198" spans="9:52" s="180" customFormat="1" x14ac:dyDescent="0.25">
      <c r="I51198" s="203"/>
      <c r="AZ51198" s="115"/>
    </row>
    <row r="51199" spans="9:52" s="180" customFormat="1" x14ac:dyDescent="0.25">
      <c r="I51199" s="203"/>
      <c r="AZ51199" s="115"/>
    </row>
    <row r="51200" spans="9:52" s="180" customFormat="1" x14ac:dyDescent="0.25">
      <c r="I51200" s="203"/>
      <c r="AZ51200" s="115"/>
    </row>
    <row r="51201" spans="9:52" s="180" customFormat="1" x14ac:dyDescent="0.25">
      <c r="I51201" s="203"/>
      <c r="AZ51201" s="115"/>
    </row>
    <row r="51202" spans="9:52" s="180" customFormat="1" x14ac:dyDescent="0.25">
      <c r="I51202" s="203"/>
      <c r="AZ51202" s="115"/>
    </row>
    <row r="51203" spans="9:52" s="180" customFormat="1" x14ac:dyDescent="0.25">
      <c r="I51203" s="203"/>
      <c r="AZ51203" s="115"/>
    </row>
    <row r="51204" spans="9:52" s="180" customFormat="1" x14ac:dyDescent="0.25">
      <c r="I51204" s="203"/>
      <c r="AZ51204" s="115"/>
    </row>
    <row r="51205" spans="9:52" s="180" customFormat="1" x14ac:dyDescent="0.25">
      <c r="I51205" s="203"/>
      <c r="AZ51205" s="115"/>
    </row>
    <row r="51206" spans="9:52" s="180" customFormat="1" x14ac:dyDescent="0.25">
      <c r="I51206" s="203"/>
      <c r="AZ51206" s="115"/>
    </row>
    <row r="51207" spans="9:52" s="180" customFormat="1" x14ac:dyDescent="0.25">
      <c r="I51207" s="203"/>
      <c r="AZ51207" s="115"/>
    </row>
    <row r="51208" spans="9:52" s="180" customFormat="1" x14ac:dyDescent="0.25">
      <c r="I51208" s="203"/>
      <c r="AZ51208" s="115"/>
    </row>
    <row r="51209" spans="9:52" s="180" customFormat="1" x14ac:dyDescent="0.25">
      <c r="I51209" s="203"/>
      <c r="AZ51209" s="115"/>
    </row>
    <row r="51210" spans="9:52" s="180" customFormat="1" x14ac:dyDescent="0.25">
      <c r="I51210" s="203"/>
      <c r="AZ51210" s="115"/>
    </row>
    <row r="51211" spans="9:52" s="180" customFormat="1" x14ac:dyDescent="0.25">
      <c r="I51211" s="203"/>
      <c r="AZ51211" s="115"/>
    </row>
    <row r="51212" spans="9:52" s="180" customFormat="1" x14ac:dyDescent="0.25">
      <c r="I51212" s="203"/>
      <c r="AZ51212" s="115"/>
    </row>
    <row r="51213" spans="9:52" s="180" customFormat="1" x14ac:dyDescent="0.25">
      <c r="I51213" s="203"/>
      <c r="AZ51213" s="115"/>
    </row>
    <row r="51214" spans="9:52" s="180" customFormat="1" x14ac:dyDescent="0.25">
      <c r="I51214" s="203"/>
      <c r="AZ51214" s="115"/>
    </row>
    <row r="51215" spans="9:52" s="180" customFormat="1" x14ac:dyDescent="0.25">
      <c r="I51215" s="203"/>
      <c r="AZ51215" s="115"/>
    </row>
    <row r="51216" spans="9:52" s="180" customFormat="1" x14ac:dyDescent="0.25">
      <c r="I51216" s="203"/>
      <c r="AZ51216" s="115"/>
    </row>
    <row r="51217" spans="9:52" s="180" customFormat="1" x14ac:dyDescent="0.25">
      <c r="I51217" s="203"/>
      <c r="AZ51217" s="115"/>
    </row>
    <row r="51218" spans="9:52" s="180" customFormat="1" x14ac:dyDescent="0.25">
      <c r="I51218" s="203"/>
      <c r="AZ51218" s="115"/>
    </row>
    <row r="51219" spans="9:52" s="180" customFormat="1" x14ac:dyDescent="0.25">
      <c r="I51219" s="203"/>
      <c r="AZ51219" s="115"/>
    </row>
    <row r="51220" spans="9:52" s="180" customFormat="1" x14ac:dyDescent="0.25">
      <c r="I51220" s="203"/>
      <c r="AZ51220" s="115"/>
    </row>
    <row r="51221" spans="9:52" s="180" customFormat="1" x14ac:dyDescent="0.25">
      <c r="I51221" s="203"/>
      <c r="AZ51221" s="115"/>
    </row>
    <row r="51222" spans="9:52" s="180" customFormat="1" x14ac:dyDescent="0.25">
      <c r="I51222" s="203"/>
      <c r="AZ51222" s="115"/>
    </row>
    <row r="51223" spans="9:52" s="180" customFormat="1" x14ac:dyDescent="0.25">
      <c r="I51223" s="203"/>
      <c r="AZ51223" s="115"/>
    </row>
    <row r="51224" spans="9:52" s="180" customFormat="1" x14ac:dyDescent="0.25">
      <c r="I51224" s="203"/>
      <c r="AZ51224" s="115"/>
    </row>
    <row r="51225" spans="9:52" s="180" customFormat="1" x14ac:dyDescent="0.25">
      <c r="I51225" s="203"/>
      <c r="AZ51225" s="115"/>
    </row>
    <row r="51226" spans="9:52" s="180" customFormat="1" x14ac:dyDescent="0.25">
      <c r="I51226" s="203"/>
      <c r="AZ51226" s="115"/>
    </row>
    <row r="51227" spans="9:52" s="180" customFormat="1" x14ac:dyDescent="0.25">
      <c r="I51227" s="203"/>
      <c r="AZ51227" s="115"/>
    </row>
    <row r="51228" spans="9:52" s="180" customFormat="1" x14ac:dyDescent="0.25">
      <c r="I51228" s="203"/>
      <c r="AZ51228" s="115"/>
    </row>
    <row r="51229" spans="9:52" s="180" customFormat="1" x14ac:dyDescent="0.25">
      <c r="I51229" s="203"/>
      <c r="AZ51229" s="115"/>
    </row>
    <row r="51230" spans="9:52" s="180" customFormat="1" x14ac:dyDescent="0.25">
      <c r="I51230" s="203"/>
      <c r="AZ51230" s="115"/>
    </row>
    <row r="51231" spans="9:52" s="180" customFormat="1" x14ac:dyDescent="0.25">
      <c r="I51231" s="203"/>
      <c r="AZ51231" s="115"/>
    </row>
    <row r="51232" spans="9:52" s="180" customFormat="1" x14ac:dyDescent="0.25">
      <c r="I51232" s="203"/>
      <c r="AZ51232" s="115"/>
    </row>
    <row r="51233" spans="9:52" s="180" customFormat="1" x14ac:dyDescent="0.25">
      <c r="I51233" s="203"/>
      <c r="AZ51233" s="115"/>
    </row>
    <row r="51234" spans="9:52" s="180" customFormat="1" x14ac:dyDescent="0.25">
      <c r="I51234" s="203"/>
      <c r="AZ51234" s="115"/>
    </row>
    <row r="51235" spans="9:52" s="180" customFormat="1" x14ac:dyDescent="0.25">
      <c r="I51235" s="203"/>
      <c r="AZ51235" s="115"/>
    </row>
    <row r="51236" spans="9:52" s="180" customFormat="1" x14ac:dyDescent="0.25">
      <c r="I51236" s="203"/>
      <c r="AZ51236" s="115"/>
    </row>
    <row r="51237" spans="9:52" s="180" customFormat="1" x14ac:dyDescent="0.25">
      <c r="I51237" s="203"/>
      <c r="AZ51237" s="115"/>
    </row>
    <row r="51238" spans="9:52" s="180" customFormat="1" x14ac:dyDescent="0.25">
      <c r="I51238" s="203"/>
      <c r="AZ51238" s="115"/>
    </row>
    <row r="51239" spans="9:52" s="180" customFormat="1" x14ac:dyDescent="0.25">
      <c r="I51239" s="203"/>
      <c r="AZ51239" s="115"/>
    </row>
    <row r="51240" spans="9:52" s="180" customFormat="1" x14ac:dyDescent="0.25">
      <c r="I51240" s="203"/>
      <c r="AZ51240" s="115"/>
    </row>
    <row r="51241" spans="9:52" s="180" customFormat="1" x14ac:dyDescent="0.25">
      <c r="I51241" s="203"/>
      <c r="AZ51241" s="115"/>
    </row>
    <row r="51242" spans="9:52" s="180" customFormat="1" x14ac:dyDescent="0.25">
      <c r="I51242" s="203"/>
      <c r="AZ51242" s="115"/>
    </row>
    <row r="51243" spans="9:52" s="180" customFormat="1" x14ac:dyDescent="0.25">
      <c r="I51243" s="203"/>
      <c r="AZ51243" s="115"/>
    </row>
    <row r="51244" spans="9:52" s="180" customFormat="1" x14ac:dyDescent="0.25">
      <c r="I51244" s="203"/>
      <c r="AZ51244" s="115"/>
    </row>
    <row r="51245" spans="9:52" s="180" customFormat="1" x14ac:dyDescent="0.25">
      <c r="I51245" s="203"/>
      <c r="AZ51245" s="115"/>
    </row>
    <row r="51246" spans="9:52" s="180" customFormat="1" x14ac:dyDescent="0.25">
      <c r="I51246" s="203"/>
      <c r="AZ51246" s="115"/>
    </row>
    <row r="51247" spans="9:52" s="180" customFormat="1" x14ac:dyDescent="0.25">
      <c r="I51247" s="203"/>
      <c r="AZ51247" s="115"/>
    </row>
    <row r="51248" spans="9:52" s="180" customFormat="1" x14ac:dyDescent="0.25">
      <c r="I51248" s="203"/>
      <c r="AZ51248" s="115"/>
    </row>
    <row r="51249" spans="9:52" s="180" customFormat="1" x14ac:dyDescent="0.25">
      <c r="I51249" s="203"/>
      <c r="AZ51249" s="115"/>
    </row>
    <row r="51250" spans="9:52" s="180" customFormat="1" x14ac:dyDescent="0.25">
      <c r="I51250" s="203"/>
      <c r="AZ51250" s="115"/>
    </row>
    <row r="51251" spans="9:52" s="180" customFormat="1" x14ac:dyDescent="0.25">
      <c r="I51251" s="203"/>
      <c r="AZ51251" s="115"/>
    </row>
    <row r="51252" spans="9:52" s="180" customFormat="1" x14ac:dyDescent="0.25">
      <c r="I51252" s="203"/>
      <c r="AZ51252" s="115"/>
    </row>
    <row r="51253" spans="9:52" s="180" customFormat="1" x14ac:dyDescent="0.25">
      <c r="I51253" s="203"/>
      <c r="AZ51253" s="115"/>
    </row>
    <row r="51254" spans="9:52" s="180" customFormat="1" x14ac:dyDescent="0.25">
      <c r="I51254" s="203"/>
      <c r="AZ51254" s="115"/>
    </row>
    <row r="51255" spans="9:52" s="180" customFormat="1" x14ac:dyDescent="0.25">
      <c r="I51255" s="203"/>
      <c r="AZ51255" s="115"/>
    </row>
    <row r="51256" spans="9:52" s="180" customFormat="1" x14ac:dyDescent="0.25">
      <c r="I51256" s="203"/>
      <c r="AZ51256" s="115"/>
    </row>
    <row r="51257" spans="9:52" s="180" customFormat="1" x14ac:dyDescent="0.25">
      <c r="I51257" s="203"/>
      <c r="AZ51257" s="115"/>
    </row>
    <row r="51258" spans="9:52" s="180" customFormat="1" x14ac:dyDescent="0.25">
      <c r="I51258" s="203"/>
      <c r="AZ51258" s="115"/>
    </row>
    <row r="51259" spans="9:52" s="180" customFormat="1" x14ac:dyDescent="0.25">
      <c r="I51259" s="203"/>
      <c r="AZ51259" s="115"/>
    </row>
    <row r="51260" spans="9:52" s="180" customFormat="1" x14ac:dyDescent="0.25">
      <c r="I51260" s="203"/>
      <c r="AZ51260" s="115"/>
    </row>
    <row r="51261" spans="9:52" s="180" customFormat="1" x14ac:dyDescent="0.25">
      <c r="I51261" s="203"/>
      <c r="AZ51261" s="115"/>
    </row>
    <row r="51262" spans="9:52" s="180" customFormat="1" x14ac:dyDescent="0.25">
      <c r="I51262" s="203"/>
      <c r="AZ51262" s="115"/>
    </row>
    <row r="51263" spans="9:52" s="180" customFormat="1" x14ac:dyDescent="0.25">
      <c r="I51263" s="203"/>
      <c r="AZ51263" s="115"/>
    </row>
    <row r="51264" spans="9:52" s="180" customFormat="1" x14ac:dyDescent="0.25">
      <c r="I51264" s="203"/>
      <c r="AZ51264" s="115"/>
    </row>
    <row r="51265" spans="9:52" s="180" customFormat="1" x14ac:dyDescent="0.25">
      <c r="I51265" s="203"/>
      <c r="AZ51265" s="115"/>
    </row>
    <row r="51266" spans="9:52" s="180" customFormat="1" x14ac:dyDescent="0.25">
      <c r="I51266" s="203"/>
      <c r="AZ51266" s="115"/>
    </row>
    <row r="51267" spans="9:52" s="180" customFormat="1" x14ac:dyDescent="0.25">
      <c r="I51267" s="203"/>
      <c r="AZ51267" s="115"/>
    </row>
    <row r="51268" spans="9:52" s="180" customFormat="1" x14ac:dyDescent="0.25">
      <c r="I51268" s="203"/>
      <c r="AZ51268" s="115"/>
    </row>
    <row r="51269" spans="9:52" s="180" customFormat="1" x14ac:dyDescent="0.25">
      <c r="I51269" s="203"/>
      <c r="AZ51269" s="115"/>
    </row>
    <row r="51270" spans="9:52" s="180" customFormat="1" x14ac:dyDescent="0.25">
      <c r="I51270" s="203"/>
      <c r="AZ51270" s="115"/>
    </row>
    <row r="51271" spans="9:52" s="180" customFormat="1" x14ac:dyDescent="0.25">
      <c r="I51271" s="203"/>
      <c r="AZ51271" s="115"/>
    </row>
    <row r="51272" spans="9:52" s="180" customFormat="1" x14ac:dyDescent="0.25">
      <c r="I51272" s="203"/>
      <c r="AZ51272" s="115"/>
    </row>
    <row r="51273" spans="9:52" s="180" customFormat="1" x14ac:dyDescent="0.25">
      <c r="I51273" s="203"/>
      <c r="AZ51273" s="115"/>
    </row>
    <row r="51274" spans="9:52" s="180" customFormat="1" x14ac:dyDescent="0.25">
      <c r="I51274" s="203"/>
      <c r="AZ51274" s="115"/>
    </row>
    <row r="51275" spans="9:52" s="180" customFormat="1" x14ac:dyDescent="0.25">
      <c r="I51275" s="203"/>
      <c r="AZ51275" s="115"/>
    </row>
    <row r="51276" spans="9:52" s="180" customFormat="1" x14ac:dyDescent="0.25">
      <c r="I51276" s="203"/>
      <c r="AZ51276" s="115"/>
    </row>
    <row r="51277" spans="9:52" s="180" customFormat="1" x14ac:dyDescent="0.25">
      <c r="I51277" s="203"/>
      <c r="AZ51277" s="115"/>
    </row>
    <row r="51278" spans="9:52" s="180" customFormat="1" x14ac:dyDescent="0.25">
      <c r="I51278" s="203"/>
      <c r="AZ51278" s="115"/>
    </row>
    <row r="51279" spans="9:52" s="180" customFormat="1" x14ac:dyDescent="0.25">
      <c r="I51279" s="203"/>
      <c r="AZ51279" s="115"/>
    </row>
    <row r="51280" spans="9:52" s="180" customFormat="1" x14ac:dyDescent="0.25">
      <c r="I51280" s="203"/>
      <c r="AZ51280" s="115"/>
    </row>
    <row r="51281" spans="9:52" s="180" customFormat="1" x14ac:dyDescent="0.25">
      <c r="I51281" s="203"/>
      <c r="AZ51281" s="115"/>
    </row>
    <row r="51282" spans="9:52" s="180" customFormat="1" x14ac:dyDescent="0.25">
      <c r="I51282" s="203"/>
      <c r="AZ51282" s="115"/>
    </row>
    <row r="51283" spans="9:52" s="180" customFormat="1" x14ac:dyDescent="0.25">
      <c r="I51283" s="203"/>
      <c r="AZ51283" s="115"/>
    </row>
    <row r="51284" spans="9:52" s="180" customFormat="1" x14ac:dyDescent="0.25">
      <c r="I51284" s="203"/>
      <c r="AZ51284" s="115"/>
    </row>
    <row r="51285" spans="9:52" s="180" customFormat="1" x14ac:dyDescent="0.25">
      <c r="I51285" s="203"/>
      <c r="AZ51285" s="115"/>
    </row>
    <row r="51286" spans="9:52" s="180" customFormat="1" x14ac:dyDescent="0.25">
      <c r="I51286" s="203"/>
      <c r="AZ51286" s="115"/>
    </row>
    <row r="51287" spans="9:52" s="180" customFormat="1" x14ac:dyDescent="0.25">
      <c r="I51287" s="203"/>
      <c r="AZ51287" s="115"/>
    </row>
    <row r="51288" spans="9:52" s="180" customFormat="1" x14ac:dyDescent="0.25">
      <c r="I51288" s="203"/>
      <c r="AZ51288" s="115"/>
    </row>
    <row r="51289" spans="9:52" s="180" customFormat="1" x14ac:dyDescent="0.25">
      <c r="I51289" s="203"/>
      <c r="AZ51289" s="115"/>
    </row>
    <row r="51290" spans="9:52" s="180" customFormat="1" x14ac:dyDescent="0.25">
      <c r="I51290" s="203"/>
      <c r="AZ51290" s="115"/>
    </row>
    <row r="51291" spans="9:52" s="180" customFormat="1" x14ac:dyDescent="0.25">
      <c r="I51291" s="203"/>
      <c r="AZ51291" s="115"/>
    </row>
    <row r="51292" spans="9:52" s="180" customFormat="1" x14ac:dyDescent="0.25">
      <c r="I51292" s="203"/>
      <c r="AZ51292" s="115"/>
    </row>
    <row r="51293" spans="9:52" s="180" customFormat="1" x14ac:dyDescent="0.25">
      <c r="I51293" s="203"/>
      <c r="AZ51293" s="115"/>
    </row>
    <row r="51294" spans="9:52" s="180" customFormat="1" x14ac:dyDescent="0.25">
      <c r="I51294" s="203"/>
      <c r="AZ51294" s="115"/>
    </row>
    <row r="51295" spans="9:52" s="180" customFormat="1" x14ac:dyDescent="0.25">
      <c r="I51295" s="203"/>
      <c r="AZ51295" s="115"/>
    </row>
    <row r="51296" spans="9:52" s="180" customFormat="1" x14ac:dyDescent="0.25">
      <c r="I51296" s="203"/>
      <c r="AZ51296" s="115"/>
    </row>
    <row r="51297" spans="9:52" s="180" customFormat="1" x14ac:dyDescent="0.25">
      <c r="I51297" s="203"/>
      <c r="AZ51297" s="115"/>
    </row>
    <row r="51298" spans="9:52" s="180" customFormat="1" x14ac:dyDescent="0.25">
      <c r="I51298" s="203"/>
      <c r="AZ51298" s="115"/>
    </row>
    <row r="51299" spans="9:52" s="180" customFormat="1" x14ac:dyDescent="0.25">
      <c r="I51299" s="203"/>
      <c r="AZ51299" s="115"/>
    </row>
    <row r="51300" spans="9:52" s="180" customFormat="1" x14ac:dyDescent="0.25">
      <c r="I51300" s="203"/>
      <c r="AZ51300" s="115"/>
    </row>
    <row r="51301" spans="9:52" s="180" customFormat="1" x14ac:dyDescent="0.25">
      <c r="I51301" s="203"/>
      <c r="AZ51301" s="115"/>
    </row>
    <row r="51302" spans="9:52" s="180" customFormat="1" x14ac:dyDescent="0.25">
      <c r="I51302" s="203"/>
      <c r="AZ51302" s="115"/>
    </row>
    <row r="51303" spans="9:52" s="180" customFormat="1" x14ac:dyDescent="0.25">
      <c r="I51303" s="203"/>
      <c r="AZ51303" s="115"/>
    </row>
    <row r="51304" spans="9:52" s="180" customFormat="1" x14ac:dyDescent="0.25">
      <c r="I51304" s="203"/>
      <c r="AZ51304" s="115"/>
    </row>
    <row r="51305" spans="9:52" s="180" customFormat="1" x14ac:dyDescent="0.25">
      <c r="I51305" s="203"/>
      <c r="AZ51305" s="115"/>
    </row>
    <row r="51306" spans="9:52" s="180" customFormat="1" x14ac:dyDescent="0.25">
      <c r="I51306" s="203"/>
      <c r="AZ51306" s="115"/>
    </row>
    <row r="51307" spans="9:52" s="180" customFormat="1" x14ac:dyDescent="0.25">
      <c r="I51307" s="203"/>
      <c r="AZ51307" s="115"/>
    </row>
    <row r="51308" spans="9:52" s="180" customFormat="1" x14ac:dyDescent="0.25">
      <c r="I51308" s="203"/>
      <c r="AZ51308" s="115"/>
    </row>
    <row r="51309" spans="9:52" s="180" customFormat="1" x14ac:dyDescent="0.25">
      <c r="I51309" s="203"/>
      <c r="AZ51309" s="115"/>
    </row>
    <row r="51310" spans="9:52" s="180" customFormat="1" x14ac:dyDescent="0.25">
      <c r="I51310" s="203"/>
      <c r="AZ51310" s="115"/>
    </row>
    <row r="51311" spans="9:52" s="180" customFormat="1" x14ac:dyDescent="0.25">
      <c r="I51311" s="203"/>
      <c r="AZ51311" s="115"/>
    </row>
    <row r="51312" spans="9:52" s="180" customFormat="1" x14ac:dyDescent="0.25">
      <c r="I51312" s="203"/>
      <c r="AZ51312" s="115"/>
    </row>
    <row r="51313" spans="9:52" s="180" customFormat="1" x14ac:dyDescent="0.25">
      <c r="I51313" s="203"/>
      <c r="AZ51313" s="115"/>
    </row>
    <row r="51314" spans="9:52" s="180" customFormat="1" x14ac:dyDescent="0.25">
      <c r="I51314" s="203"/>
      <c r="AZ51314" s="115"/>
    </row>
    <row r="51315" spans="9:52" s="180" customFormat="1" x14ac:dyDescent="0.25">
      <c r="I51315" s="203"/>
      <c r="AZ51315" s="115"/>
    </row>
    <row r="51316" spans="9:52" s="180" customFormat="1" x14ac:dyDescent="0.25">
      <c r="I51316" s="203"/>
      <c r="AZ51316" s="115"/>
    </row>
    <row r="51317" spans="9:52" s="180" customFormat="1" x14ac:dyDescent="0.25">
      <c r="I51317" s="203"/>
      <c r="AZ51317" s="115"/>
    </row>
    <row r="51318" spans="9:52" s="180" customFormat="1" x14ac:dyDescent="0.25">
      <c r="I51318" s="203"/>
      <c r="AZ51318" s="115"/>
    </row>
    <row r="51319" spans="9:52" s="180" customFormat="1" x14ac:dyDescent="0.25">
      <c r="I51319" s="203"/>
      <c r="AZ51319" s="115"/>
    </row>
    <row r="51320" spans="9:52" s="180" customFormat="1" x14ac:dyDescent="0.25">
      <c r="I51320" s="203"/>
      <c r="AZ51320" s="115"/>
    </row>
    <row r="51321" spans="9:52" s="180" customFormat="1" x14ac:dyDescent="0.25">
      <c r="I51321" s="203"/>
      <c r="AZ51321" s="115"/>
    </row>
    <row r="51322" spans="9:52" s="180" customFormat="1" x14ac:dyDescent="0.25">
      <c r="I51322" s="203"/>
      <c r="AZ51322" s="115"/>
    </row>
    <row r="51323" spans="9:52" s="180" customFormat="1" x14ac:dyDescent="0.25">
      <c r="I51323" s="203"/>
      <c r="AZ51323" s="115"/>
    </row>
    <row r="51324" spans="9:52" s="180" customFormat="1" x14ac:dyDescent="0.25">
      <c r="I51324" s="203"/>
      <c r="AZ51324" s="115"/>
    </row>
    <row r="51325" spans="9:52" s="180" customFormat="1" x14ac:dyDescent="0.25">
      <c r="I51325" s="203"/>
      <c r="AZ51325" s="115"/>
    </row>
    <row r="51326" spans="9:52" s="180" customFormat="1" x14ac:dyDescent="0.25">
      <c r="I51326" s="203"/>
      <c r="AZ51326" s="115"/>
    </row>
    <row r="51327" spans="9:52" s="180" customFormat="1" x14ac:dyDescent="0.25">
      <c r="I51327" s="203"/>
      <c r="AZ51327" s="115"/>
    </row>
    <row r="51328" spans="9:52" s="180" customFormat="1" x14ac:dyDescent="0.25">
      <c r="I51328" s="203"/>
      <c r="AZ51328" s="115"/>
    </row>
    <row r="51329" spans="9:52" s="180" customFormat="1" x14ac:dyDescent="0.25">
      <c r="I51329" s="203"/>
      <c r="AZ51329" s="115"/>
    </row>
    <row r="51330" spans="9:52" s="180" customFormat="1" x14ac:dyDescent="0.25">
      <c r="I51330" s="203"/>
      <c r="AZ51330" s="115"/>
    </row>
    <row r="51331" spans="9:52" s="180" customFormat="1" x14ac:dyDescent="0.25">
      <c r="I51331" s="203"/>
      <c r="AZ51331" s="115"/>
    </row>
    <row r="51332" spans="9:52" s="180" customFormat="1" x14ac:dyDescent="0.25">
      <c r="I51332" s="203"/>
      <c r="AZ51332" s="115"/>
    </row>
    <row r="51333" spans="9:52" s="180" customFormat="1" x14ac:dyDescent="0.25">
      <c r="I51333" s="203"/>
      <c r="AZ51333" s="115"/>
    </row>
    <row r="51334" spans="9:52" s="180" customFormat="1" x14ac:dyDescent="0.25">
      <c r="I51334" s="203"/>
      <c r="AZ51334" s="115"/>
    </row>
    <row r="51335" spans="9:52" s="180" customFormat="1" x14ac:dyDescent="0.25">
      <c r="I51335" s="203"/>
      <c r="AZ51335" s="115"/>
    </row>
    <row r="51336" spans="9:52" s="180" customFormat="1" x14ac:dyDescent="0.25">
      <c r="I51336" s="203"/>
      <c r="AZ51336" s="115"/>
    </row>
    <row r="51337" spans="9:52" s="180" customFormat="1" x14ac:dyDescent="0.25">
      <c r="I51337" s="203"/>
      <c r="AZ51337" s="115"/>
    </row>
    <row r="51338" spans="9:52" s="180" customFormat="1" x14ac:dyDescent="0.25">
      <c r="I51338" s="203"/>
      <c r="AZ51338" s="115"/>
    </row>
    <row r="51339" spans="9:52" s="180" customFormat="1" x14ac:dyDescent="0.25">
      <c r="I51339" s="203"/>
      <c r="AZ51339" s="115"/>
    </row>
    <row r="51340" spans="9:52" s="180" customFormat="1" x14ac:dyDescent="0.25">
      <c r="I51340" s="203"/>
      <c r="AZ51340" s="115"/>
    </row>
    <row r="51341" spans="9:52" s="180" customFormat="1" x14ac:dyDescent="0.25">
      <c r="I51341" s="203"/>
      <c r="AZ51341" s="115"/>
    </row>
    <row r="51342" spans="9:52" s="180" customFormat="1" x14ac:dyDescent="0.25">
      <c r="I51342" s="203"/>
      <c r="AZ51342" s="115"/>
    </row>
    <row r="51343" spans="9:52" s="180" customFormat="1" x14ac:dyDescent="0.25">
      <c r="I51343" s="203"/>
      <c r="AZ51343" s="115"/>
    </row>
    <row r="51344" spans="9:52" s="180" customFormat="1" x14ac:dyDescent="0.25">
      <c r="I51344" s="203"/>
      <c r="AZ51344" s="115"/>
    </row>
    <row r="51345" spans="9:52" s="180" customFormat="1" x14ac:dyDescent="0.25">
      <c r="I51345" s="203"/>
      <c r="AZ51345" s="115"/>
    </row>
    <row r="51346" spans="9:52" s="180" customFormat="1" x14ac:dyDescent="0.25">
      <c r="I51346" s="203"/>
      <c r="AZ51346" s="115"/>
    </row>
    <row r="51347" spans="9:52" s="180" customFormat="1" x14ac:dyDescent="0.25">
      <c r="I51347" s="203"/>
      <c r="AZ51347" s="115"/>
    </row>
    <row r="51348" spans="9:52" s="180" customFormat="1" x14ac:dyDescent="0.25">
      <c r="I51348" s="203"/>
      <c r="AZ51348" s="115"/>
    </row>
    <row r="51349" spans="9:52" s="180" customFormat="1" x14ac:dyDescent="0.25">
      <c r="I51349" s="203"/>
      <c r="AZ51349" s="115"/>
    </row>
    <row r="51350" spans="9:52" s="180" customFormat="1" x14ac:dyDescent="0.25">
      <c r="I51350" s="203"/>
      <c r="AZ51350" s="115"/>
    </row>
    <row r="51351" spans="9:52" s="180" customFormat="1" x14ac:dyDescent="0.25">
      <c r="I51351" s="203"/>
      <c r="AZ51351" s="115"/>
    </row>
    <row r="51352" spans="9:52" s="180" customFormat="1" x14ac:dyDescent="0.25">
      <c r="I51352" s="203"/>
      <c r="AZ51352" s="115"/>
    </row>
    <row r="51353" spans="9:52" s="180" customFormat="1" x14ac:dyDescent="0.25">
      <c r="I51353" s="203"/>
      <c r="AZ51353" s="115"/>
    </row>
    <row r="51354" spans="9:52" s="180" customFormat="1" x14ac:dyDescent="0.25">
      <c r="I51354" s="203"/>
      <c r="AZ51354" s="115"/>
    </row>
    <row r="51355" spans="9:52" s="180" customFormat="1" x14ac:dyDescent="0.25">
      <c r="I51355" s="203"/>
      <c r="AZ51355" s="115"/>
    </row>
    <row r="51356" spans="9:52" s="180" customFormat="1" x14ac:dyDescent="0.25">
      <c r="I51356" s="203"/>
      <c r="AZ51356" s="115"/>
    </row>
    <row r="51357" spans="9:52" s="180" customFormat="1" x14ac:dyDescent="0.25">
      <c r="I51357" s="203"/>
      <c r="AZ51357" s="115"/>
    </row>
    <row r="51358" spans="9:52" s="180" customFormat="1" x14ac:dyDescent="0.25">
      <c r="I51358" s="203"/>
      <c r="AZ51358" s="115"/>
    </row>
    <row r="51359" spans="9:52" s="180" customFormat="1" x14ac:dyDescent="0.25">
      <c r="I51359" s="203"/>
      <c r="AZ51359" s="115"/>
    </row>
    <row r="51360" spans="9:52" s="180" customFormat="1" x14ac:dyDescent="0.25">
      <c r="I51360" s="203"/>
      <c r="AZ51360" s="115"/>
    </row>
    <row r="51361" spans="9:52" s="180" customFormat="1" x14ac:dyDescent="0.25">
      <c r="I51361" s="203"/>
      <c r="AZ51361" s="115"/>
    </row>
    <row r="51362" spans="9:52" s="180" customFormat="1" x14ac:dyDescent="0.25">
      <c r="I51362" s="203"/>
      <c r="AZ51362" s="115"/>
    </row>
    <row r="51363" spans="9:52" s="180" customFormat="1" x14ac:dyDescent="0.25">
      <c r="I51363" s="203"/>
      <c r="AZ51363" s="115"/>
    </row>
    <row r="51364" spans="9:52" s="180" customFormat="1" x14ac:dyDescent="0.25">
      <c r="I51364" s="203"/>
      <c r="AZ51364" s="115"/>
    </row>
    <row r="51365" spans="9:52" s="180" customFormat="1" x14ac:dyDescent="0.25">
      <c r="I51365" s="203"/>
      <c r="AZ51365" s="115"/>
    </row>
    <row r="51366" spans="9:52" s="180" customFormat="1" x14ac:dyDescent="0.25">
      <c r="I51366" s="203"/>
      <c r="AZ51366" s="115"/>
    </row>
    <row r="51367" spans="9:52" s="180" customFormat="1" x14ac:dyDescent="0.25">
      <c r="I51367" s="203"/>
      <c r="AZ51367" s="115"/>
    </row>
    <row r="51368" spans="9:52" s="180" customFormat="1" x14ac:dyDescent="0.25">
      <c r="I51368" s="203"/>
      <c r="AZ51368" s="115"/>
    </row>
    <row r="51369" spans="9:52" s="180" customFormat="1" x14ac:dyDescent="0.25">
      <c r="I51369" s="203"/>
      <c r="AZ51369" s="115"/>
    </row>
    <row r="51370" spans="9:52" s="180" customFormat="1" x14ac:dyDescent="0.25">
      <c r="I51370" s="203"/>
      <c r="AZ51370" s="115"/>
    </row>
    <row r="51371" spans="9:52" s="180" customFormat="1" x14ac:dyDescent="0.25">
      <c r="I51371" s="203"/>
      <c r="AZ51371" s="115"/>
    </row>
    <row r="51372" spans="9:52" s="180" customFormat="1" x14ac:dyDescent="0.25">
      <c r="I51372" s="203"/>
      <c r="AZ51372" s="115"/>
    </row>
    <row r="51373" spans="9:52" s="180" customFormat="1" x14ac:dyDescent="0.25">
      <c r="I51373" s="203"/>
      <c r="AZ51373" s="115"/>
    </row>
    <row r="51374" spans="9:52" s="180" customFormat="1" x14ac:dyDescent="0.25">
      <c r="I51374" s="203"/>
      <c r="AZ51374" s="115"/>
    </row>
    <row r="51375" spans="9:52" s="180" customFormat="1" x14ac:dyDescent="0.25">
      <c r="I51375" s="203"/>
      <c r="AZ51375" s="115"/>
    </row>
    <row r="51376" spans="9:52" s="180" customFormat="1" x14ac:dyDescent="0.25">
      <c r="I51376" s="203"/>
      <c r="AZ51376" s="115"/>
    </row>
    <row r="51377" spans="9:52" s="180" customFormat="1" x14ac:dyDescent="0.25">
      <c r="I51377" s="203"/>
      <c r="AZ51377" s="115"/>
    </row>
    <row r="51378" spans="9:52" s="180" customFormat="1" x14ac:dyDescent="0.25">
      <c r="I51378" s="203"/>
      <c r="AZ51378" s="115"/>
    </row>
    <row r="51379" spans="9:52" s="180" customFormat="1" x14ac:dyDescent="0.25">
      <c r="I51379" s="203"/>
      <c r="AZ51379" s="115"/>
    </row>
    <row r="51380" spans="9:52" s="180" customFormat="1" x14ac:dyDescent="0.25">
      <c r="I51380" s="203"/>
      <c r="AZ51380" s="115"/>
    </row>
    <row r="51381" spans="9:52" s="180" customFormat="1" x14ac:dyDescent="0.25">
      <c r="I51381" s="203"/>
      <c r="AZ51381" s="115"/>
    </row>
    <row r="51382" spans="9:52" s="180" customFormat="1" x14ac:dyDescent="0.25">
      <c r="I51382" s="203"/>
      <c r="AZ51382" s="115"/>
    </row>
    <row r="51383" spans="9:52" s="180" customFormat="1" x14ac:dyDescent="0.25">
      <c r="I51383" s="203"/>
      <c r="AZ51383" s="115"/>
    </row>
    <row r="51384" spans="9:52" s="180" customFormat="1" x14ac:dyDescent="0.25">
      <c r="I51384" s="203"/>
      <c r="AZ51384" s="115"/>
    </row>
    <row r="51385" spans="9:52" s="180" customFormat="1" x14ac:dyDescent="0.25">
      <c r="I51385" s="203"/>
      <c r="AZ51385" s="115"/>
    </row>
    <row r="51386" spans="9:52" s="180" customFormat="1" x14ac:dyDescent="0.25">
      <c r="I51386" s="203"/>
      <c r="AZ51386" s="115"/>
    </row>
    <row r="51387" spans="9:52" s="180" customFormat="1" x14ac:dyDescent="0.25">
      <c r="I51387" s="203"/>
      <c r="AZ51387" s="115"/>
    </row>
    <row r="51388" spans="9:52" s="180" customFormat="1" x14ac:dyDescent="0.25">
      <c r="I51388" s="203"/>
      <c r="AZ51388" s="115"/>
    </row>
    <row r="51389" spans="9:52" s="180" customFormat="1" x14ac:dyDescent="0.25">
      <c r="I51389" s="203"/>
      <c r="AZ51389" s="115"/>
    </row>
    <row r="51390" spans="9:52" s="180" customFormat="1" x14ac:dyDescent="0.25">
      <c r="I51390" s="203"/>
      <c r="AZ51390" s="115"/>
    </row>
    <row r="51391" spans="9:52" s="180" customFormat="1" x14ac:dyDescent="0.25">
      <c r="I51391" s="203"/>
      <c r="AZ51391" s="115"/>
    </row>
    <row r="51392" spans="9:52" s="180" customFormat="1" x14ac:dyDescent="0.25">
      <c r="I51392" s="203"/>
      <c r="AZ51392" s="115"/>
    </row>
    <row r="51393" spans="9:52" s="180" customFormat="1" x14ac:dyDescent="0.25">
      <c r="I51393" s="203"/>
      <c r="AZ51393" s="115"/>
    </row>
    <row r="51394" spans="9:52" s="180" customFormat="1" x14ac:dyDescent="0.25">
      <c r="I51394" s="203"/>
      <c r="AZ51394" s="115"/>
    </row>
    <row r="51395" spans="9:52" s="180" customFormat="1" x14ac:dyDescent="0.25">
      <c r="I51395" s="203"/>
      <c r="AZ51395" s="115"/>
    </row>
    <row r="51396" spans="9:52" s="180" customFormat="1" x14ac:dyDescent="0.25">
      <c r="I51396" s="203"/>
      <c r="AZ51396" s="115"/>
    </row>
    <row r="51397" spans="9:52" s="180" customFormat="1" x14ac:dyDescent="0.25">
      <c r="I51397" s="203"/>
      <c r="AZ51397" s="115"/>
    </row>
    <row r="51398" spans="9:52" s="180" customFormat="1" x14ac:dyDescent="0.25">
      <c r="I51398" s="203"/>
      <c r="AZ51398" s="115"/>
    </row>
    <row r="51399" spans="9:52" s="180" customFormat="1" x14ac:dyDescent="0.25">
      <c r="I51399" s="203"/>
      <c r="AZ51399" s="115"/>
    </row>
    <row r="51400" spans="9:52" s="180" customFormat="1" x14ac:dyDescent="0.25">
      <c r="I51400" s="203"/>
      <c r="AZ51400" s="115"/>
    </row>
    <row r="51401" spans="9:52" s="180" customFormat="1" x14ac:dyDescent="0.25">
      <c r="I51401" s="203"/>
      <c r="AZ51401" s="115"/>
    </row>
    <row r="51402" spans="9:52" s="180" customFormat="1" x14ac:dyDescent="0.25">
      <c r="I51402" s="203"/>
      <c r="AZ51402" s="115"/>
    </row>
    <row r="51403" spans="9:52" s="180" customFormat="1" x14ac:dyDescent="0.25">
      <c r="I51403" s="203"/>
      <c r="AZ51403" s="115"/>
    </row>
    <row r="51404" spans="9:52" s="180" customFormat="1" x14ac:dyDescent="0.25">
      <c r="I51404" s="203"/>
      <c r="AZ51404" s="115"/>
    </row>
    <row r="51405" spans="9:52" s="180" customFormat="1" x14ac:dyDescent="0.25">
      <c r="I51405" s="203"/>
      <c r="AZ51405" s="115"/>
    </row>
    <row r="51406" spans="9:52" s="180" customFormat="1" x14ac:dyDescent="0.25">
      <c r="I51406" s="203"/>
      <c r="AZ51406" s="115"/>
    </row>
    <row r="51407" spans="9:52" s="180" customFormat="1" x14ac:dyDescent="0.25">
      <c r="I51407" s="203"/>
      <c r="AZ51407" s="115"/>
    </row>
    <row r="51408" spans="9:52" s="180" customFormat="1" x14ac:dyDescent="0.25">
      <c r="I51408" s="203"/>
      <c r="AZ51408" s="115"/>
    </row>
    <row r="51409" spans="9:52" s="180" customFormat="1" x14ac:dyDescent="0.25">
      <c r="I51409" s="203"/>
      <c r="AZ51409" s="115"/>
    </row>
    <row r="51410" spans="9:52" s="180" customFormat="1" x14ac:dyDescent="0.25">
      <c r="I51410" s="203"/>
      <c r="AZ51410" s="115"/>
    </row>
    <row r="51411" spans="9:52" s="180" customFormat="1" x14ac:dyDescent="0.25">
      <c r="I51411" s="203"/>
      <c r="AZ51411" s="115"/>
    </row>
    <row r="51412" spans="9:52" s="180" customFormat="1" x14ac:dyDescent="0.25">
      <c r="I51412" s="203"/>
      <c r="AZ51412" s="115"/>
    </row>
    <row r="51413" spans="9:52" s="180" customFormat="1" x14ac:dyDescent="0.25">
      <c r="I51413" s="203"/>
      <c r="AZ51413" s="115"/>
    </row>
    <row r="51414" spans="9:52" s="180" customFormat="1" x14ac:dyDescent="0.25">
      <c r="I51414" s="203"/>
      <c r="AZ51414" s="115"/>
    </row>
    <row r="51415" spans="9:52" s="180" customFormat="1" x14ac:dyDescent="0.25">
      <c r="I51415" s="203"/>
      <c r="AZ51415" s="115"/>
    </row>
    <row r="51416" spans="9:52" s="180" customFormat="1" x14ac:dyDescent="0.25">
      <c r="I51416" s="203"/>
      <c r="AZ51416" s="115"/>
    </row>
    <row r="51417" spans="9:52" s="180" customFormat="1" x14ac:dyDescent="0.25">
      <c r="I51417" s="203"/>
      <c r="AZ51417" s="115"/>
    </row>
    <row r="51418" spans="9:52" s="180" customFormat="1" x14ac:dyDescent="0.25">
      <c r="I51418" s="203"/>
      <c r="AZ51418" s="115"/>
    </row>
    <row r="51419" spans="9:52" s="180" customFormat="1" x14ac:dyDescent="0.25">
      <c r="I51419" s="203"/>
      <c r="AZ51419" s="115"/>
    </row>
    <row r="51420" spans="9:52" s="180" customFormat="1" x14ac:dyDescent="0.25">
      <c r="I51420" s="203"/>
      <c r="AZ51420" s="115"/>
    </row>
    <row r="51421" spans="9:52" s="180" customFormat="1" x14ac:dyDescent="0.25">
      <c r="I51421" s="203"/>
      <c r="AZ51421" s="115"/>
    </row>
    <row r="51422" spans="9:52" s="180" customFormat="1" x14ac:dyDescent="0.25">
      <c r="I51422" s="203"/>
      <c r="AZ51422" s="115"/>
    </row>
    <row r="51423" spans="9:52" s="180" customFormat="1" x14ac:dyDescent="0.25">
      <c r="I51423" s="203"/>
      <c r="AZ51423" s="115"/>
    </row>
    <row r="51424" spans="9:52" s="180" customFormat="1" x14ac:dyDescent="0.25">
      <c r="I51424" s="203"/>
      <c r="AZ51424" s="115"/>
    </row>
    <row r="51425" spans="9:52" s="180" customFormat="1" x14ac:dyDescent="0.25">
      <c r="I51425" s="203"/>
      <c r="AZ51425" s="115"/>
    </row>
    <row r="51426" spans="9:52" s="180" customFormat="1" x14ac:dyDescent="0.25">
      <c r="I51426" s="203"/>
      <c r="AZ51426" s="115"/>
    </row>
    <row r="51427" spans="9:52" s="180" customFormat="1" x14ac:dyDescent="0.25">
      <c r="I51427" s="203"/>
      <c r="AZ51427" s="115"/>
    </row>
    <row r="51428" spans="9:52" s="180" customFormat="1" x14ac:dyDescent="0.25">
      <c r="I51428" s="203"/>
      <c r="AZ51428" s="115"/>
    </row>
    <row r="51429" spans="9:52" s="180" customFormat="1" x14ac:dyDescent="0.25">
      <c r="I51429" s="203"/>
      <c r="AZ51429" s="115"/>
    </row>
    <row r="51430" spans="9:52" s="180" customFormat="1" x14ac:dyDescent="0.25">
      <c r="I51430" s="203"/>
      <c r="AZ51430" s="115"/>
    </row>
    <row r="51431" spans="9:52" s="180" customFormat="1" x14ac:dyDescent="0.25">
      <c r="I51431" s="203"/>
      <c r="AZ51431" s="115"/>
    </row>
    <row r="51432" spans="9:52" s="180" customFormat="1" x14ac:dyDescent="0.25">
      <c r="I51432" s="203"/>
      <c r="AZ51432" s="115"/>
    </row>
    <row r="51433" spans="9:52" s="180" customFormat="1" x14ac:dyDescent="0.25">
      <c r="I51433" s="203"/>
      <c r="AZ51433" s="115"/>
    </row>
    <row r="51434" spans="9:52" s="180" customFormat="1" x14ac:dyDescent="0.25">
      <c r="I51434" s="203"/>
      <c r="AZ51434" s="115"/>
    </row>
    <row r="51435" spans="9:52" s="180" customFormat="1" x14ac:dyDescent="0.25">
      <c r="I51435" s="203"/>
      <c r="AZ51435" s="115"/>
    </row>
    <row r="51436" spans="9:52" s="180" customFormat="1" x14ac:dyDescent="0.25">
      <c r="I51436" s="203"/>
      <c r="AZ51436" s="115"/>
    </row>
    <row r="51437" spans="9:52" s="180" customFormat="1" x14ac:dyDescent="0.25">
      <c r="I51437" s="203"/>
      <c r="AZ51437" s="115"/>
    </row>
    <row r="51438" spans="9:52" s="180" customFormat="1" x14ac:dyDescent="0.25">
      <c r="I51438" s="203"/>
      <c r="AZ51438" s="115"/>
    </row>
    <row r="51439" spans="9:52" s="180" customFormat="1" x14ac:dyDescent="0.25">
      <c r="I51439" s="203"/>
      <c r="AZ51439" s="115"/>
    </row>
    <row r="51440" spans="9:52" s="180" customFormat="1" x14ac:dyDescent="0.25">
      <c r="I51440" s="203"/>
      <c r="AZ51440" s="115"/>
    </row>
    <row r="51441" spans="9:52" s="180" customFormat="1" x14ac:dyDescent="0.25">
      <c r="I51441" s="203"/>
      <c r="AZ51441" s="115"/>
    </row>
    <row r="51442" spans="9:52" s="180" customFormat="1" x14ac:dyDescent="0.25">
      <c r="I51442" s="203"/>
      <c r="AZ51442" s="115"/>
    </row>
    <row r="51443" spans="9:52" s="180" customFormat="1" x14ac:dyDescent="0.25">
      <c r="I51443" s="203"/>
      <c r="AZ51443" s="115"/>
    </row>
    <row r="51444" spans="9:52" s="180" customFormat="1" x14ac:dyDescent="0.25">
      <c r="I51444" s="203"/>
      <c r="AZ51444" s="115"/>
    </row>
    <row r="51445" spans="9:52" s="180" customFormat="1" x14ac:dyDescent="0.25">
      <c r="I51445" s="203"/>
      <c r="AZ51445" s="115"/>
    </row>
    <row r="51446" spans="9:52" s="180" customFormat="1" x14ac:dyDescent="0.25">
      <c r="I51446" s="203"/>
      <c r="AZ51446" s="115"/>
    </row>
    <row r="51447" spans="9:52" s="180" customFormat="1" x14ac:dyDescent="0.25">
      <c r="I51447" s="203"/>
      <c r="AZ51447" s="115"/>
    </row>
    <row r="51448" spans="9:52" s="180" customFormat="1" x14ac:dyDescent="0.25">
      <c r="I51448" s="203"/>
      <c r="AZ51448" s="115"/>
    </row>
    <row r="51449" spans="9:52" s="180" customFormat="1" x14ac:dyDescent="0.25">
      <c r="I51449" s="203"/>
      <c r="AZ51449" s="115"/>
    </row>
    <row r="51450" spans="9:52" s="180" customFormat="1" x14ac:dyDescent="0.25">
      <c r="I51450" s="203"/>
      <c r="AZ51450" s="115"/>
    </row>
    <row r="51451" spans="9:52" s="180" customFormat="1" x14ac:dyDescent="0.25">
      <c r="I51451" s="203"/>
      <c r="AZ51451" s="115"/>
    </row>
    <row r="51452" spans="9:52" s="180" customFormat="1" x14ac:dyDescent="0.25">
      <c r="I51452" s="203"/>
      <c r="AZ51452" s="115"/>
    </row>
    <row r="51453" spans="9:52" s="180" customFormat="1" x14ac:dyDescent="0.25">
      <c r="I51453" s="203"/>
      <c r="AZ51453" s="115"/>
    </row>
    <row r="51454" spans="9:52" s="180" customFormat="1" x14ac:dyDescent="0.25">
      <c r="I51454" s="203"/>
      <c r="AZ51454" s="115"/>
    </row>
    <row r="51455" spans="9:52" s="180" customFormat="1" x14ac:dyDescent="0.25">
      <c r="I51455" s="203"/>
      <c r="AZ51455" s="115"/>
    </row>
    <row r="51456" spans="9:52" s="180" customFormat="1" x14ac:dyDescent="0.25">
      <c r="I51456" s="203"/>
      <c r="AZ51456" s="115"/>
    </row>
    <row r="51457" spans="9:52" s="180" customFormat="1" x14ac:dyDescent="0.25">
      <c r="I51457" s="203"/>
      <c r="AZ51457" s="115"/>
    </row>
    <row r="51458" spans="9:52" s="180" customFormat="1" x14ac:dyDescent="0.25">
      <c r="I51458" s="203"/>
      <c r="AZ51458" s="115"/>
    </row>
    <row r="51459" spans="9:52" s="180" customFormat="1" x14ac:dyDescent="0.25">
      <c r="I51459" s="203"/>
      <c r="AZ51459" s="115"/>
    </row>
    <row r="51460" spans="9:52" s="180" customFormat="1" x14ac:dyDescent="0.25">
      <c r="I51460" s="203"/>
      <c r="AZ51460" s="115"/>
    </row>
    <row r="51461" spans="9:52" s="180" customFormat="1" x14ac:dyDescent="0.25">
      <c r="I51461" s="203"/>
      <c r="AZ51461" s="115"/>
    </row>
    <row r="51462" spans="9:52" s="180" customFormat="1" x14ac:dyDescent="0.25">
      <c r="I51462" s="203"/>
      <c r="AZ51462" s="115"/>
    </row>
    <row r="51463" spans="9:52" s="180" customFormat="1" x14ac:dyDescent="0.25">
      <c r="I51463" s="203"/>
      <c r="AZ51463" s="115"/>
    </row>
    <row r="51464" spans="9:52" s="180" customFormat="1" x14ac:dyDescent="0.25">
      <c r="I51464" s="203"/>
      <c r="AZ51464" s="115"/>
    </row>
    <row r="51465" spans="9:52" s="180" customFormat="1" x14ac:dyDescent="0.25">
      <c r="I51465" s="203"/>
      <c r="AZ51465" s="115"/>
    </row>
    <row r="51466" spans="9:52" s="180" customFormat="1" x14ac:dyDescent="0.25">
      <c r="I51466" s="203"/>
      <c r="AZ51466" s="115"/>
    </row>
    <row r="51467" spans="9:52" s="180" customFormat="1" x14ac:dyDescent="0.25">
      <c r="I51467" s="203"/>
      <c r="AZ51467" s="115"/>
    </row>
    <row r="51468" spans="9:52" s="180" customFormat="1" x14ac:dyDescent="0.25">
      <c r="I51468" s="203"/>
      <c r="AZ51468" s="115"/>
    </row>
    <row r="51469" spans="9:52" s="180" customFormat="1" x14ac:dyDescent="0.25">
      <c r="I51469" s="203"/>
      <c r="AZ51469" s="115"/>
    </row>
    <row r="51470" spans="9:52" s="180" customFormat="1" x14ac:dyDescent="0.25">
      <c r="I51470" s="203"/>
      <c r="AZ51470" s="115"/>
    </row>
    <row r="51471" spans="9:52" s="180" customFormat="1" x14ac:dyDescent="0.25">
      <c r="I51471" s="203"/>
      <c r="AZ51471" s="115"/>
    </row>
    <row r="51472" spans="9:52" s="180" customFormat="1" x14ac:dyDescent="0.25">
      <c r="I51472" s="203"/>
      <c r="AZ51472" s="115"/>
    </row>
    <row r="51473" spans="9:52" s="180" customFormat="1" x14ac:dyDescent="0.25">
      <c r="I51473" s="203"/>
      <c r="AZ51473" s="115"/>
    </row>
    <row r="51474" spans="9:52" s="180" customFormat="1" x14ac:dyDescent="0.25">
      <c r="I51474" s="203"/>
      <c r="AZ51474" s="115"/>
    </row>
    <row r="51475" spans="9:52" s="180" customFormat="1" x14ac:dyDescent="0.25">
      <c r="I51475" s="203"/>
      <c r="AZ51475" s="115"/>
    </row>
    <row r="51476" spans="9:52" s="180" customFormat="1" x14ac:dyDescent="0.25">
      <c r="I51476" s="203"/>
      <c r="AZ51476" s="115"/>
    </row>
    <row r="51477" spans="9:52" s="180" customFormat="1" x14ac:dyDescent="0.25">
      <c r="I51477" s="203"/>
      <c r="AZ51477" s="115"/>
    </row>
    <row r="51478" spans="9:52" s="180" customFormat="1" x14ac:dyDescent="0.25">
      <c r="I51478" s="203"/>
      <c r="AZ51478" s="115"/>
    </row>
    <row r="51479" spans="9:52" s="180" customFormat="1" x14ac:dyDescent="0.25">
      <c r="I51479" s="203"/>
      <c r="AZ51479" s="115"/>
    </row>
    <row r="51480" spans="9:52" s="180" customFormat="1" x14ac:dyDescent="0.25">
      <c r="I51480" s="203"/>
      <c r="AZ51480" s="115"/>
    </row>
    <row r="51481" spans="9:52" s="180" customFormat="1" x14ac:dyDescent="0.25">
      <c r="I51481" s="203"/>
      <c r="AZ51481" s="115"/>
    </row>
    <row r="51482" spans="9:52" s="180" customFormat="1" x14ac:dyDescent="0.25">
      <c r="I51482" s="203"/>
      <c r="AZ51482" s="115"/>
    </row>
    <row r="51483" spans="9:52" s="180" customFormat="1" x14ac:dyDescent="0.25">
      <c r="I51483" s="203"/>
      <c r="AZ51483" s="115"/>
    </row>
    <row r="51484" spans="9:52" s="180" customFormat="1" x14ac:dyDescent="0.25">
      <c r="I51484" s="203"/>
      <c r="AZ51484" s="115"/>
    </row>
    <row r="51485" spans="9:52" s="180" customFormat="1" x14ac:dyDescent="0.25">
      <c r="I51485" s="203"/>
      <c r="AZ51485" s="115"/>
    </row>
    <row r="51486" spans="9:52" s="180" customFormat="1" x14ac:dyDescent="0.25">
      <c r="I51486" s="203"/>
      <c r="AZ51486" s="115"/>
    </row>
    <row r="51487" spans="9:52" s="180" customFormat="1" x14ac:dyDescent="0.25">
      <c r="I51487" s="203"/>
      <c r="AZ51487" s="115"/>
    </row>
    <row r="51488" spans="9:52" s="180" customFormat="1" x14ac:dyDescent="0.25">
      <c r="I51488" s="203"/>
      <c r="AZ51488" s="115"/>
    </row>
    <row r="51489" spans="9:52" s="180" customFormat="1" x14ac:dyDescent="0.25">
      <c r="I51489" s="203"/>
      <c r="AZ51489" s="115"/>
    </row>
    <row r="51490" spans="9:52" s="180" customFormat="1" x14ac:dyDescent="0.25">
      <c r="I51490" s="203"/>
      <c r="AZ51490" s="115"/>
    </row>
    <row r="51491" spans="9:52" s="180" customFormat="1" x14ac:dyDescent="0.25">
      <c r="I51491" s="203"/>
      <c r="AZ51491" s="115"/>
    </row>
    <row r="51492" spans="9:52" s="180" customFormat="1" x14ac:dyDescent="0.25">
      <c r="I51492" s="203"/>
      <c r="AZ51492" s="115"/>
    </row>
    <row r="51493" spans="9:52" s="180" customFormat="1" x14ac:dyDescent="0.25">
      <c r="I51493" s="203"/>
      <c r="AZ51493" s="115"/>
    </row>
    <row r="51494" spans="9:52" s="180" customFormat="1" x14ac:dyDescent="0.25">
      <c r="I51494" s="203"/>
      <c r="AZ51494" s="115"/>
    </row>
    <row r="51495" spans="9:52" s="180" customFormat="1" x14ac:dyDescent="0.25">
      <c r="I51495" s="203"/>
      <c r="AZ51495" s="115"/>
    </row>
    <row r="51496" spans="9:52" s="180" customFormat="1" x14ac:dyDescent="0.25">
      <c r="I51496" s="203"/>
      <c r="AZ51496" s="115"/>
    </row>
    <row r="51497" spans="9:52" s="180" customFormat="1" x14ac:dyDescent="0.25">
      <c r="I51497" s="203"/>
      <c r="AZ51497" s="115"/>
    </row>
    <row r="51498" spans="9:52" s="180" customFormat="1" x14ac:dyDescent="0.25">
      <c r="I51498" s="203"/>
      <c r="AZ51498" s="115"/>
    </row>
    <row r="51499" spans="9:52" s="180" customFormat="1" x14ac:dyDescent="0.25">
      <c r="I51499" s="203"/>
      <c r="AZ51499" s="115"/>
    </row>
    <row r="51500" spans="9:52" s="180" customFormat="1" x14ac:dyDescent="0.25">
      <c r="I51500" s="203"/>
      <c r="AZ51500" s="115"/>
    </row>
    <row r="51501" spans="9:52" s="180" customFormat="1" x14ac:dyDescent="0.25">
      <c r="I51501" s="203"/>
      <c r="AZ51501" s="115"/>
    </row>
    <row r="51502" spans="9:52" s="180" customFormat="1" x14ac:dyDescent="0.25">
      <c r="I51502" s="203"/>
      <c r="AZ51502" s="115"/>
    </row>
    <row r="51503" spans="9:52" s="180" customFormat="1" x14ac:dyDescent="0.25">
      <c r="I51503" s="203"/>
      <c r="AZ51503" s="115"/>
    </row>
    <row r="51504" spans="9:52" s="180" customFormat="1" x14ac:dyDescent="0.25">
      <c r="I51504" s="203"/>
      <c r="AZ51504" s="115"/>
    </row>
    <row r="51505" spans="9:52" s="180" customFormat="1" x14ac:dyDescent="0.25">
      <c r="I51505" s="203"/>
      <c r="AZ51505" s="115"/>
    </row>
    <row r="51506" spans="9:52" s="180" customFormat="1" x14ac:dyDescent="0.25">
      <c r="I51506" s="203"/>
      <c r="AZ51506" s="115"/>
    </row>
    <row r="51507" spans="9:52" s="180" customFormat="1" x14ac:dyDescent="0.25">
      <c r="I51507" s="203"/>
      <c r="AZ51507" s="115"/>
    </row>
    <row r="51508" spans="9:52" s="180" customFormat="1" x14ac:dyDescent="0.25">
      <c r="I51508" s="203"/>
      <c r="AZ51508" s="115"/>
    </row>
    <row r="51509" spans="9:52" s="180" customFormat="1" x14ac:dyDescent="0.25">
      <c r="I51509" s="203"/>
      <c r="AZ51509" s="115"/>
    </row>
    <row r="51510" spans="9:52" s="180" customFormat="1" x14ac:dyDescent="0.25">
      <c r="I51510" s="203"/>
      <c r="AZ51510" s="115"/>
    </row>
    <row r="51511" spans="9:52" s="180" customFormat="1" x14ac:dyDescent="0.25">
      <c r="I51511" s="203"/>
      <c r="AZ51511" s="115"/>
    </row>
    <row r="51512" spans="9:52" s="180" customFormat="1" x14ac:dyDescent="0.25">
      <c r="I51512" s="203"/>
      <c r="AZ51512" s="115"/>
    </row>
    <row r="51513" spans="9:52" s="180" customFormat="1" x14ac:dyDescent="0.25">
      <c r="I51513" s="203"/>
      <c r="AZ51513" s="115"/>
    </row>
    <row r="51514" spans="9:52" s="180" customFormat="1" x14ac:dyDescent="0.25">
      <c r="I51514" s="203"/>
      <c r="AZ51514" s="115"/>
    </row>
    <row r="51515" spans="9:52" s="180" customFormat="1" x14ac:dyDescent="0.25">
      <c r="I51515" s="203"/>
      <c r="AZ51515" s="115"/>
    </row>
    <row r="51516" spans="9:52" s="180" customFormat="1" x14ac:dyDescent="0.25">
      <c r="I51516" s="203"/>
      <c r="AZ51516" s="115"/>
    </row>
    <row r="51517" spans="9:52" s="180" customFormat="1" x14ac:dyDescent="0.25">
      <c r="I51517" s="203"/>
      <c r="AZ51517" s="115"/>
    </row>
    <row r="51518" spans="9:52" s="180" customFormat="1" x14ac:dyDescent="0.25">
      <c r="I51518" s="203"/>
      <c r="AZ51518" s="115"/>
    </row>
    <row r="51519" spans="9:52" s="180" customFormat="1" x14ac:dyDescent="0.25">
      <c r="I51519" s="203"/>
      <c r="AZ51519" s="115"/>
    </row>
    <row r="51520" spans="9:52" s="180" customFormat="1" x14ac:dyDescent="0.25">
      <c r="I51520" s="203"/>
      <c r="AZ51520" s="115"/>
    </row>
    <row r="51521" spans="9:52" s="180" customFormat="1" x14ac:dyDescent="0.25">
      <c r="I51521" s="203"/>
      <c r="AZ51521" s="115"/>
    </row>
    <row r="51522" spans="9:52" s="180" customFormat="1" x14ac:dyDescent="0.25">
      <c r="I51522" s="203"/>
      <c r="AZ51522" s="115"/>
    </row>
    <row r="51523" spans="9:52" s="180" customFormat="1" x14ac:dyDescent="0.25">
      <c r="I51523" s="203"/>
      <c r="AZ51523" s="115"/>
    </row>
    <row r="51524" spans="9:52" s="180" customFormat="1" x14ac:dyDescent="0.25">
      <c r="I51524" s="203"/>
      <c r="AZ51524" s="115"/>
    </row>
    <row r="51525" spans="9:52" s="180" customFormat="1" x14ac:dyDescent="0.25">
      <c r="I51525" s="203"/>
      <c r="AZ51525" s="115"/>
    </row>
    <row r="51526" spans="9:52" s="180" customFormat="1" x14ac:dyDescent="0.25">
      <c r="I51526" s="203"/>
      <c r="AZ51526" s="115"/>
    </row>
    <row r="51527" spans="9:52" s="180" customFormat="1" x14ac:dyDescent="0.25">
      <c r="I51527" s="203"/>
      <c r="AZ51527" s="115"/>
    </row>
    <row r="51528" spans="9:52" s="180" customFormat="1" x14ac:dyDescent="0.25">
      <c r="I51528" s="203"/>
      <c r="AZ51528" s="115"/>
    </row>
    <row r="51529" spans="9:52" s="180" customFormat="1" x14ac:dyDescent="0.25">
      <c r="I51529" s="203"/>
      <c r="AZ51529" s="115"/>
    </row>
    <row r="51530" spans="9:52" s="180" customFormat="1" x14ac:dyDescent="0.25">
      <c r="I51530" s="203"/>
      <c r="AZ51530" s="115"/>
    </row>
    <row r="51531" spans="9:52" s="180" customFormat="1" x14ac:dyDescent="0.25">
      <c r="I51531" s="203"/>
      <c r="AZ51531" s="115"/>
    </row>
    <row r="51532" spans="9:52" s="180" customFormat="1" x14ac:dyDescent="0.25">
      <c r="I51532" s="203"/>
      <c r="AZ51532" s="115"/>
    </row>
    <row r="51533" spans="9:52" s="180" customFormat="1" x14ac:dyDescent="0.25">
      <c r="I51533" s="203"/>
      <c r="AZ51533" s="115"/>
    </row>
    <row r="51534" spans="9:52" s="180" customFormat="1" x14ac:dyDescent="0.25">
      <c r="I51534" s="203"/>
      <c r="AZ51534" s="115"/>
    </row>
    <row r="51535" spans="9:52" s="180" customFormat="1" x14ac:dyDescent="0.25">
      <c r="I51535" s="203"/>
      <c r="AZ51535" s="115"/>
    </row>
    <row r="51536" spans="9:52" s="180" customFormat="1" x14ac:dyDescent="0.25">
      <c r="I51536" s="203"/>
      <c r="AZ51536" s="115"/>
    </row>
    <row r="51537" spans="9:52" s="180" customFormat="1" x14ac:dyDescent="0.25">
      <c r="I51537" s="203"/>
      <c r="AZ51537" s="115"/>
    </row>
    <row r="51538" spans="9:52" s="180" customFormat="1" x14ac:dyDescent="0.25">
      <c r="I51538" s="203"/>
      <c r="AZ51538" s="115"/>
    </row>
    <row r="51539" spans="9:52" s="180" customFormat="1" x14ac:dyDescent="0.25">
      <c r="I51539" s="203"/>
      <c r="AZ51539" s="115"/>
    </row>
    <row r="51540" spans="9:52" s="180" customFormat="1" x14ac:dyDescent="0.25">
      <c r="I51540" s="203"/>
      <c r="AZ51540" s="115"/>
    </row>
    <row r="51541" spans="9:52" s="180" customFormat="1" x14ac:dyDescent="0.25">
      <c r="I51541" s="203"/>
      <c r="AZ51541" s="115"/>
    </row>
    <row r="51542" spans="9:52" s="180" customFormat="1" x14ac:dyDescent="0.25">
      <c r="I51542" s="203"/>
      <c r="AZ51542" s="115"/>
    </row>
    <row r="51543" spans="9:52" s="180" customFormat="1" x14ac:dyDescent="0.25">
      <c r="I51543" s="203"/>
      <c r="AZ51543" s="115"/>
    </row>
    <row r="51544" spans="9:52" s="180" customFormat="1" x14ac:dyDescent="0.25">
      <c r="I51544" s="203"/>
      <c r="AZ51544" s="115"/>
    </row>
    <row r="51545" spans="9:52" s="180" customFormat="1" x14ac:dyDescent="0.25">
      <c r="I51545" s="203"/>
      <c r="AZ51545" s="115"/>
    </row>
    <row r="51546" spans="9:52" s="180" customFormat="1" x14ac:dyDescent="0.25">
      <c r="I51546" s="203"/>
      <c r="AZ51546" s="115"/>
    </row>
    <row r="51547" spans="9:52" s="180" customFormat="1" x14ac:dyDescent="0.25">
      <c r="I51547" s="203"/>
      <c r="AZ51547" s="115"/>
    </row>
    <row r="51548" spans="9:52" s="180" customFormat="1" x14ac:dyDescent="0.25">
      <c r="I51548" s="203"/>
      <c r="AZ51548" s="115"/>
    </row>
    <row r="51549" spans="9:52" s="180" customFormat="1" x14ac:dyDescent="0.25">
      <c r="I51549" s="203"/>
      <c r="AZ51549" s="115"/>
    </row>
    <row r="51550" spans="9:52" s="180" customFormat="1" x14ac:dyDescent="0.25">
      <c r="I51550" s="203"/>
      <c r="AZ51550" s="115"/>
    </row>
    <row r="51551" spans="9:52" s="180" customFormat="1" x14ac:dyDescent="0.25">
      <c r="I51551" s="203"/>
      <c r="AZ51551" s="115"/>
    </row>
    <row r="51552" spans="9:52" s="180" customFormat="1" x14ac:dyDescent="0.25">
      <c r="I51552" s="203"/>
      <c r="AZ51552" s="115"/>
    </row>
    <row r="51553" spans="9:52" s="180" customFormat="1" x14ac:dyDescent="0.25">
      <c r="I51553" s="203"/>
      <c r="AZ51553" s="115"/>
    </row>
    <row r="51554" spans="9:52" s="180" customFormat="1" x14ac:dyDescent="0.25">
      <c r="I51554" s="203"/>
      <c r="AZ51554" s="115"/>
    </row>
    <row r="51555" spans="9:52" s="180" customFormat="1" x14ac:dyDescent="0.25">
      <c r="I51555" s="203"/>
      <c r="AZ51555" s="115"/>
    </row>
    <row r="51556" spans="9:52" s="180" customFormat="1" x14ac:dyDescent="0.25">
      <c r="I51556" s="203"/>
      <c r="AZ51556" s="115"/>
    </row>
    <row r="51557" spans="9:52" s="180" customFormat="1" x14ac:dyDescent="0.25">
      <c r="I51557" s="203"/>
      <c r="AZ51557" s="115"/>
    </row>
    <row r="51558" spans="9:52" s="180" customFormat="1" x14ac:dyDescent="0.25">
      <c r="I51558" s="203"/>
      <c r="AZ51558" s="115"/>
    </row>
    <row r="51559" spans="9:52" s="180" customFormat="1" x14ac:dyDescent="0.25">
      <c r="I51559" s="203"/>
      <c r="AZ51559" s="115"/>
    </row>
    <row r="51560" spans="9:52" s="180" customFormat="1" x14ac:dyDescent="0.25">
      <c r="I51560" s="203"/>
      <c r="AZ51560" s="115"/>
    </row>
    <row r="51561" spans="9:52" s="180" customFormat="1" x14ac:dyDescent="0.25">
      <c r="I51561" s="203"/>
      <c r="AZ51561" s="115"/>
    </row>
    <row r="51562" spans="9:52" s="180" customFormat="1" x14ac:dyDescent="0.25">
      <c r="I51562" s="203"/>
      <c r="AZ51562" s="115"/>
    </row>
    <row r="51563" spans="9:52" s="180" customFormat="1" x14ac:dyDescent="0.25">
      <c r="I51563" s="203"/>
      <c r="AZ51563" s="115"/>
    </row>
    <row r="51564" spans="9:52" s="180" customFormat="1" x14ac:dyDescent="0.25">
      <c r="I51564" s="203"/>
      <c r="AZ51564" s="115"/>
    </row>
    <row r="51565" spans="9:52" s="180" customFormat="1" x14ac:dyDescent="0.25">
      <c r="I51565" s="203"/>
      <c r="AZ51565" s="115"/>
    </row>
    <row r="51566" spans="9:52" s="180" customFormat="1" x14ac:dyDescent="0.25">
      <c r="I51566" s="203"/>
      <c r="AZ51566" s="115"/>
    </row>
    <row r="51567" spans="9:52" s="180" customFormat="1" x14ac:dyDescent="0.25">
      <c r="I51567" s="203"/>
      <c r="AZ51567" s="115"/>
    </row>
    <row r="51568" spans="9:52" s="180" customFormat="1" x14ac:dyDescent="0.25">
      <c r="I51568" s="203"/>
      <c r="AZ51568" s="115"/>
    </row>
    <row r="51569" spans="9:52" s="180" customFormat="1" x14ac:dyDescent="0.25">
      <c r="I51569" s="203"/>
      <c r="AZ51569" s="115"/>
    </row>
    <row r="51570" spans="9:52" s="180" customFormat="1" x14ac:dyDescent="0.25">
      <c r="I51570" s="203"/>
      <c r="AZ51570" s="115"/>
    </row>
    <row r="51571" spans="9:52" s="180" customFormat="1" x14ac:dyDescent="0.25">
      <c r="I51571" s="203"/>
      <c r="AZ51571" s="115"/>
    </row>
    <row r="51572" spans="9:52" s="180" customFormat="1" x14ac:dyDescent="0.25">
      <c r="I51572" s="203"/>
      <c r="AZ51572" s="115"/>
    </row>
    <row r="51573" spans="9:52" s="180" customFormat="1" x14ac:dyDescent="0.25">
      <c r="I51573" s="203"/>
      <c r="AZ51573" s="115"/>
    </row>
    <row r="51574" spans="9:52" s="180" customFormat="1" x14ac:dyDescent="0.25">
      <c r="I51574" s="203"/>
      <c r="AZ51574" s="115"/>
    </row>
    <row r="51575" spans="9:52" s="180" customFormat="1" x14ac:dyDescent="0.25">
      <c r="I51575" s="203"/>
      <c r="AZ51575" s="115"/>
    </row>
    <row r="51576" spans="9:52" s="180" customFormat="1" x14ac:dyDescent="0.25">
      <c r="I51576" s="203"/>
      <c r="AZ51576" s="115"/>
    </row>
    <row r="51577" spans="9:52" s="180" customFormat="1" x14ac:dyDescent="0.25">
      <c r="I51577" s="203"/>
      <c r="AZ51577" s="115"/>
    </row>
    <row r="51578" spans="9:52" s="180" customFormat="1" x14ac:dyDescent="0.25">
      <c r="I51578" s="203"/>
      <c r="AZ51578" s="115"/>
    </row>
    <row r="51579" spans="9:52" s="180" customFormat="1" x14ac:dyDescent="0.25">
      <c r="I51579" s="203"/>
      <c r="AZ51579" s="115"/>
    </row>
    <row r="51580" spans="9:52" s="180" customFormat="1" x14ac:dyDescent="0.25">
      <c r="I51580" s="203"/>
      <c r="AZ51580" s="115"/>
    </row>
    <row r="51581" spans="9:52" s="180" customFormat="1" x14ac:dyDescent="0.25">
      <c r="I51581" s="203"/>
      <c r="AZ51581" s="115"/>
    </row>
    <row r="51582" spans="9:52" s="180" customFormat="1" x14ac:dyDescent="0.25">
      <c r="I51582" s="203"/>
      <c r="AZ51582" s="115"/>
    </row>
    <row r="51583" spans="9:52" s="180" customFormat="1" x14ac:dyDescent="0.25">
      <c r="I51583" s="203"/>
      <c r="AZ51583" s="115"/>
    </row>
    <row r="51584" spans="9:52" s="180" customFormat="1" x14ac:dyDescent="0.25">
      <c r="I51584" s="203"/>
      <c r="AZ51584" s="115"/>
    </row>
    <row r="51585" spans="9:52" s="180" customFormat="1" x14ac:dyDescent="0.25">
      <c r="I51585" s="203"/>
      <c r="AZ51585" s="115"/>
    </row>
    <row r="51586" spans="9:52" s="180" customFormat="1" x14ac:dyDescent="0.25">
      <c r="I51586" s="203"/>
      <c r="AZ51586" s="115"/>
    </row>
    <row r="51587" spans="9:52" s="180" customFormat="1" x14ac:dyDescent="0.25">
      <c r="I51587" s="203"/>
      <c r="AZ51587" s="115"/>
    </row>
    <row r="51588" spans="9:52" s="180" customFormat="1" x14ac:dyDescent="0.25">
      <c r="I51588" s="203"/>
      <c r="AZ51588" s="115"/>
    </row>
    <row r="51589" spans="9:52" s="180" customFormat="1" x14ac:dyDescent="0.25">
      <c r="I51589" s="203"/>
      <c r="AZ51589" s="115"/>
    </row>
    <row r="51590" spans="9:52" s="180" customFormat="1" x14ac:dyDescent="0.25">
      <c r="I51590" s="203"/>
      <c r="AZ51590" s="115"/>
    </row>
    <row r="51591" spans="9:52" s="180" customFormat="1" x14ac:dyDescent="0.25">
      <c r="I51591" s="203"/>
      <c r="AZ51591" s="115"/>
    </row>
    <row r="51592" spans="9:52" s="180" customFormat="1" x14ac:dyDescent="0.25">
      <c r="I51592" s="203"/>
      <c r="AZ51592" s="115"/>
    </row>
    <row r="51593" spans="9:52" s="180" customFormat="1" x14ac:dyDescent="0.25">
      <c r="I51593" s="203"/>
      <c r="AZ51593" s="115"/>
    </row>
    <row r="51594" spans="9:52" s="180" customFormat="1" x14ac:dyDescent="0.25">
      <c r="I51594" s="203"/>
      <c r="AZ51594" s="115"/>
    </row>
    <row r="51595" spans="9:52" s="180" customFormat="1" x14ac:dyDescent="0.25">
      <c r="I51595" s="203"/>
      <c r="AZ51595" s="115"/>
    </row>
    <row r="51596" spans="9:52" s="180" customFormat="1" x14ac:dyDescent="0.25">
      <c r="I51596" s="203"/>
      <c r="AZ51596" s="115"/>
    </row>
    <row r="51597" spans="9:52" s="180" customFormat="1" x14ac:dyDescent="0.25">
      <c r="I51597" s="203"/>
      <c r="AZ51597" s="115"/>
    </row>
    <row r="51598" spans="9:52" s="180" customFormat="1" x14ac:dyDescent="0.25">
      <c r="I51598" s="203"/>
      <c r="AZ51598" s="115"/>
    </row>
    <row r="51599" spans="9:52" s="180" customFormat="1" x14ac:dyDescent="0.25">
      <c r="I51599" s="203"/>
      <c r="AZ51599" s="115"/>
    </row>
    <row r="51600" spans="9:52" s="180" customFormat="1" x14ac:dyDescent="0.25">
      <c r="I51600" s="203"/>
      <c r="AZ51600" s="115"/>
    </row>
    <row r="51601" spans="9:52" s="180" customFormat="1" x14ac:dyDescent="0.25">
      <c r="I51601" s="203"/>
      <c r="AZ51601" s="115"/>
    </row>
    <row r="51602" spans="9:52" s="180" customFormat="1" x14ac:dyDescent="0.25">
      <c r="I51602" s="203"/>
      <c r="AZ51602" s="115"/>
    </row>
    <row r="51603" spans="9:52" s="180" customFormat="1" x14ac:dyDescent="0.25">
      <c r="I51603" s="203"/>
      <c r="AZ51603" s="115"/>
    </row>
    <row r="51604" spans="9:52" s="180" customFormat="1" x14ac:dyDescent="0.25">
      <c r="I51604" s="203"/>
      <c r="AZ51604" s="115"/>
    </row>
    <row r="51605" spans="9:52" s="180" customFormat="1" x14ac:dyDescent="0.25">
      <c r="I51605" s="203"/>
      <c r="AZ51605" s="115"/>
    </row>
    <row r="51606" spans="9:52" s="180" customFormat="1" x14ac:dyDescent="0.25">
      <c r="I51606" s="203"/>
      <c r="AZ51606" s="115"/>
    </row>
    <row r="51607" spans="9:52" s="180" customFormat="1" x14ac:dyDescent="0.25">
      <c r="I51607" s="203"/>
      <c r="AZ51607" s="115"/>
    </row>
    <row r="51608" spans="9:52" s="180" customFormat="1" x14ac:dyDescent="0.25">
      <c r="I51608" s="203"/>
      <c r="AZ51608" s="115"/>
    </row>
    <row r="51609" spans="9:52" s="180" customFormat="1" x14ac:dyDescent="0.25">
      <c r="I51609" s="203"/>
      <c r="AZ51609" s="115"/>
    </row>
    <row r="51610" spans="9:52" s="180" customFormat="1" x14ac:dyDescent="0.25">
      <c r="I51610" s="203"/>
      <c r="AZ51610" s="115"/>
    </row>
    <row r="51611" spans="9:52" s="180" customFormat="1" x14ac:dyDescent="0.25">
      <c r="I51611" s="203"/>
      <c r="AZ51611" s="115"/>
    </row>
    <row r="51612" spans="9:52" s="180" customFormat="1" x14ac:dyDescent="0.25">
      <c r="I51612" s="203"/>
      <c r="AZ51612" s="115"/>
    </row>
    <row r="51613" spans="9:52" s="180" customFormat="1" x14ac:dyDescent="0.25">
      <c r="I51613" s="203"/>
      <c r="AZ51613" s="115"/>
    </row>
    <row r="51614" spans="9:52" s="180" customFormat="1" x14ac:dyDescent="0.25">
      <c r="I51614" s="203"/>
      <c r="AZ51614" s="115"/>
    </row>
    <row r="51615" spans="9:52" s="180" customFormat="1" x14ac:dyDescent="0.25">
      <c r="I51615" s="203"/>
      <c r="AZ51615" s="115"/>
    </row>
    <row r="51616" spans="9:52" s="180" customFormat="1" x14ac:dyDescent="0.25">
      <c r="I51616" s="203"/>
      <c r="AZ51616" s="115"/>
    </row>
    <row r="51617" spans="9:52" s="180" customFormat="1" x14ac:dyDescent="0.25">
      <c r="I51617" s="203"/>
      <c r="AZ51617" s="115"/>
    </row>
    <row r="51618" spans="9:52" s="180" customFormat="1" x14ac:dyDescent="0.25">
      <c r="I51618" s="203"/>
      <c r="AZ51618" s="115"/>
    </row>
    <row r="51619" spans="9:52" s="180" customFormat="1" x14ac:dyDescent="0.25">
      <c r="I51619" s="203"/>
      <c r="AZ51619" s="115"/>
    </row>
    <row r="51620" spans="9:52" s="180" customFormat="1" x14ac:dyDescent="0.25">
      <c r="I51620" s="203"/>
      <c r="AZ51620" s="115"/>
    </row>
    <row r="51621" spans="9:52" s="180" customFormat="1" x14ac:dyDescent="0.25">
      <c r="I51621" s="203"/>
      <c r="AZ51621" s="115"/>
    </row>
    <row r="51622" spans="9:52" s="180" customFormat="1" x14ac:dyDescent="0.25">
      <c r="I51622" s="203"/>
      <c r="AZ51622" s="115"/>
    </row>
    <row r="51623" spans="9:52" s="180" customFormat="1" x14ac:dyDescent="0.25">
      <c r="I51623" s="203"/>
      <c r="AZ51623" s="115"/>
    </row>
    <row r="51624" spans="9:52" s="180" customFormat="1" x14ac:dyDescent="0.25">
      <c r="I51624" s="203"/>
      <c r="AZ51624" s="115"/>
    </row>
    <row r="51625" spans="9:52" s="180" customFormat="1" x14ac:dyDescent="0.25">
      <c r="I51625" s="203"/>
      <c r="AZ51625" s="115"/>
    </row>
    <row r="51626" spans="9:52" s="180" customFormat="1" x14ac:dyDescent="0.25">
      <c r="I51626" s="203"/>
      <c r="AZ51626" s="115"/>
    </row>
    <row r="51627" spans="9:52" s="180" customFormat="1" x14ac:dyDescent="0.25">
      <c r="I51627" s="203"/>
      <c r="AZ51627" s="115"/>
    </row>
    <row r="51628" spans="9:52" s="180" customFormat="1" x14ac:dyDescent="0.25">
      <c r="I51628" s="203"/>
      <c r="AZ51628" s="115"/>
    </row>
    <row r="51629" spans="9:52" s="180" customFormat="1" x14ac:dyDescent="0.25">
      <c r="I51629" s="203"/>
      <c r="AZ51629" s="115"/>
    </row>
    <row r="51630" spans="9:52" s="180" customFormat="1" x14ac:dyDescent="0.25">
      <c r="I51630" s="203"/>
      <c r="AZ51630" s="115"/>
    </row>
    <row r="51631" spans="9:52" s="180" customFormat="1" x14ac:dyDescent="0.25">
      <c r="I51631" s="203"/>
      <c r="AZ51631" s="115"/>
    </row>
    <row r="51632" spans="9:52" s="180" customFormat="1" x14ac:dyDescent="0.25">
      <c r="I51632" s="203"/>
      <c r="AZ51632" s="115"/>
    </row>
    <row r="51633" spans="9:52" s="180" customFormat="1" x14ac:dyDescent="0.25">
      <c r="I51633" s="203"/>
      <c r="AZ51633" s="115"/>
    </row>
    <row r="51634" spans="9:52" s="180" customFormat="1" x14ac:dyDescent="0.25">
      <c r="I51634" s="203"/>
      <c r="AZ51634" s="115"/>
    </row>
    <row r="51635" spans="9:52" s="180" customFormat="1" x14ac:dyDescent="0.25">
      <c r="I51635" s="203"/>
      <c r="AZ51635" s="115"/>
    </row>
    <row r="51636" spans="9:52" s="180" customFormat="1" x14ac:dyDescent="0.25">
      <c r="I51636" s="203"/>
      <c r="AZ51636" s="115"/>
    </row>
    <row r="51637" spans="9:52" s="180" customFormat="1" x14ac:dyDescent="0.25">
      <c r="I51637" s="203"/>
      <c r="AZ51637" s="115"/>
    </row>
    <row r="51638" spans="9:52" s="180" customFormat="1" x14ac:dyDescent="0.25">
      <c r="I51638" s="203"/>
      <c r="AZ51638" s="115"/>
    </row>
    <row r="51639" spans="9:52" s="180" customFormat="1" x14ac:dyDescent="0.25">
      <c r="I51639" s="203"/>
      <c r="AZ51639" s="115"/>
    </row>
    <row r="51640" spans="9:52" s="180" customFormat="1" x14ac:dyDescent="0.25">
      <c r="I51640" s="203"/>
      <c r="AZ51640" s="115"/>
    </row>
    <row r="51641" spans="9:52" s="180" customFormat="1" x14ac:dyDescent="0.25">
      <c r="I51641" s="203"/>
      <c r="AZ51641" s="115"/>
    </row>
    <row r="51642" spans="9:52" s="180" customFormat="1" x14ac:dyDescent="0.25">
      <c r="I51642" s="203"/>
      <c r="AZ51642" s="115"/>
    </row>
    <row r="51643" spans="9:52" s="180" customFormat="1" x14ac:dyDescent="0.25">
      <c r="I51643" s="203"/>
      <c r="AZ51643" s="115"/>
    </row>
    <row r="51644" spans="9:52" s="180" customFormat="1" x14ac:dyDescent="0.25">
      <c r="I51644" s="203"/>
      <c r="AZ51644" s="115"/>
    </row>
    <row r="51645" spans="9:52" s="180" customFormat="1" x14ac:dyDescent="0.25">
      <c r="I51645" s="203"/>
      <c r="AZ51645" s="115"/>
    </row>
    <row r="51646" spans="9:52" s="180" customFormat="1" x14ac:dyDescent="0.25">
      <c r="I51646" s="203"/>
      <c r="AZ51646" s="115"/>
    </row>
    <row r="51647" spans="9:52" s="180" customFormat="1" x14ac:dyDescent="0.25">
      <c r="I51647" s="203"/>
      <c r="AZ51647" s="115"/>
    </row>
    <row r="51648" spans="9:52" s="180" customFormat="1" x14ac:dyDescent="0.25">
      <c r="I51648" s="203"/>
      <c r="AZ51648" s="115"/>
    </row>
    <row r="51649" spans="9:52" s="180" customFormat="1" x14ac:dyDescent="0.25">
      <c r="I51649" s="203"/>
      <c r="AZ51649" s="115"/>
    </row>
    <row r="51650" spans="9:52" s="180" customFormat="1" x14ac:dyDescent="0.25">
      <c r="I51650" s="203"/>
      <c r="AZ51650" s="115"/>
    </row>
    <row r="51651" spans="9:52" s="180" customFormat="1" x14ac:dyDescent="0.25">
      <c r="I51651" s="203"/>
      <c r="AZ51651" s="115"/>
    </row>
    <row r="51652" spans="9:52" s="180" customFormat="1" x14ac:dyDescent="0.25">
      <c r="I51652" s="203"/>
      <c r="AZ51652" s="115"/>
    </row>
    <row r="51653" spans="9:52" s="180" customFormat="1" x14ac:dyDescent="0.25">
      <c r="I51653" s="203"/>
      <c r="AZ51653" s="115"/>
    </row>
    <row r="51654" spans="9:52" s="180" customFormat="1" x14ac:dyDescent="0.25">
      <c r="I51654" s="203"/>
      <c r="AZ51654" s="115"/>
    </row>
    <row r="51655" spans="9:52" s="180" customFormat="1" x14ac:dyDescent="0.25">
      <c r="I51655" s="203"/>
      <c r="AZ51655" s="115"/>
    </row>
    <row r="51656" spans="9:52" s="180" customFormat="1" x14ac:dyDescent="0.25">
      <c r="I51656" s="203"/>
      <c r="AZ51656" s="115"/>
    </row>
    <row r="51657" spans="9:52" s="180" customFormat="1" x14ac:dyDescent="0.25">
      <c r="I51657" s="203"/>
      <c r="AZ51657" s="115"/>
    </row>
    <row r="51658" spans="9:52" s="180" customFormat="1" x14ac:dyDescent="0.25">
      <c r="I51658" s="203"/>
      <c r="AZ51658" s="115"/>
    </row>
    <row r="51659" spans="9:52" s="180" customFormat="1" x14ac:dyDescent="0.25">
      <c r="I51659" s="203"/>
      <c r="AZ51659" s="115"/>
    </row>
    <row r="51660" spans="9:52" s="180" customFormat="1" x14ac:dyDescent="0.25">
      <c r="I51660" s="203"/>
      <c r="AZ51660" s="115"/>
    </row>
    <row r="51661" spans="9:52" s="180" customFormat="1" x14ac:dyDescent="0.25">
      <c r="I51661" s="203"/>
      <c r="AZ51661" s="115"/>
    </row>
    <row r="51662" spans="9:52" s="180" customFormat="1" x14ac:dyDescent="0.25">
      <c r="I51662" s="203"/>
      <c r="AZ51662" s="115"/>
    </row>
    <row r="51663" spans="9:52" s="180" customFormat="1" x14ac:dyDescent="0.25">
      <c r="I51663" s="203"/>
      <c r="AZ51663" s="115"/>
    </row>
    <row r="51664" spans="9:52" s="180" customFormat="1" x14ac:dyDescent="0.25">
      <c r="I51664" s="203"/>
      <c r="AZ51664" s="115"/>
    </row>
    <row r="51665" spans="9:52" s="180" customFormat="1" x14ac:dyDescent="0.25">
      <c r="I51665" s="203"/>
      <c r="AZ51665" s="115"/>
    </row>
    <row r="51666" spans="9:52" s="180" customFormat="1" x14ac:dyDescent="0.25">
      <c r="I51666" s="203"/>
      <c r="AZ51666" s="115"/>
    </row>
    <row r="51667" spans="9:52" s="180" customFormat="1" x14ac:dyDescent="0.25">
      <c r="I51667" s="203"/>
      <c r="AZ51667" s="115"/>
    </row>
    <row r="51668" spans="9:52" s="180" customFormat="1" x14ac:dyDescent="0.25">
      <c r="I51668" s="203"/>
      <c r="AZ51668" s="115"/>
    </row>
    <row r="51669" spans="9:52" s="180" customFormat="1" x14ac:dyDescent="0.25">
      <c r="I51669" s="203"/>
      <c r="AZ51669" s="115"/>
    </row>
    <row r="51670" spans="9:52" s="180" customFormat="1" x14ac:dyDescent="0.25">
      <c r="I51670" s="203"/>
      <c r="AZ51670" s="115"/>
    </row>
    <row r="51671" spans="9:52" s="180" customFormat="1" x14ac:dyDescent="0.25">
      <c r="I51671" s="203"/>
      <c r="AZ51671" s="115"/>
    </row>
    <row r="51672" spans="9:52" s="180" customFormat="1" x14ac:dyDescent="0.25">
      <c r="I51672" s="203"/>
      <c r="AZ51672" s="115"/>
    </row>
    <row r="51673" spans="9:52" s="180" customFormat="1" x14ac:dyDescent="0.25">
      <c r="I51673" s="203"/>
      <c r="AZ51673" s="115"/>
    </row>
    <row r="51674" spans="9:52" s="180" customFormat="1" x14ac:dyDescent="0.25">
      <c r="I51674" s="203"/>
      <c r="AZ51674" s="115"/>
    </row>
    <row r="51675" spans="9:52" s="180" customFormat="1" x14ac:dyDescent="0.25">
      <c r="I51675" s="203"/>
      <c r="AZ51675" s="115"/>
    </row>
    <row r="51676" spans="9:52" s="180" customFormat="1" x14ac:dyDescent="0.25">
      <c r="I51676" s="203"/>
      <c r="AZ51676" s="115"/>
    </row>
    <row r="51677" spans="9:52" s="180" customFormat="1" x14ac:dyDescent="0.25">
      <c r="I51677" s="203"/>
      <c r="AZ51677" s="115"/>
    </row>
    <row r="51678" spans="9:52" s="180" customFormat="1" x14ac:dyDescent="0.25">
      <c r="I51678" s="203"/>
      <c r="AZ51678" s="115"/>
    </row>
    <row r="51679" spans="9:52" s="180" customFormat="1" x14ac:dyDescent="0.25">
      <c r="I51679" s="203"/>
      <c r="AZ51679" s="115"/>
    </row>
    <row r="51680" spans="9:52" s="180" customFormat="1" x14ac:dyDescent="0.25">
      <c r="I51680" s="203"/>
      <c r="AZ51680" s="115"/>
    </row>
    <row r="51681" spans="9:52" s="180" customFormat="1" x14ac:dyDescent="0.25">
      <c r="I51681" s="203"/>
      <c r="AZ51681" s="115"/>
    </row>
    <row r="51682" spans="9:52" s="180" customFormat="1" x14ac:dyDescent="0.25">
      <c r="I51682" s="203"/>
      <c r="AZ51682" s="115"/>
    </row>
    <row r="51683" spans="9:52" s="180" customFormat="1" x14ac:dyDescent="0.25">
      <c r="I51683" s="203"/>
      <c r="AZ51683" s="115"/>
    </row>
    <row r="51684" spans="9:52" s="180" customFormat="1" x14ac:dyDescent="0.25">
      <c r="I51684" s="203"/>
      <c r="AZ51684" s="115"/>
    </row>
    <row r="51685" spans="9:52" s="180" customFormat="1" x14ac:dyDescent="0.25">
      <c r="I51685" s="203"/>
      <c r="AZ51685" s="115"/>
    </row>
    <row r="51686" spans="9:52" s="180" customFormat="1" x14ac:dyDescent="0.25">
      <c r="I51686" s="203"/>
      <c r="AZ51686" s="115"/>
    </row>
    <row r="51687" spans="9:52" s="180" customFormat="1" x14ac:dyDescent="0.25">
      <c r="I51687" s="203"/>
      <c r="AZ51687" s="115"/>
    </row>
    <row r="51688" spans="9:52" s="180" customFormat="1" x14ac:dyDescent="0.25">
      <c r="I51688" s="203"/>
      <c r="AZ51688" s="115"/>
    </row>
    <row r="51689" spans="9:52" s="180" customFormat="1" x14ac:dyDescent="0.25">
      <c r="I51689" s="203"/>
      <c r="AZ51689" s="115"/>
    </row>
    <row r="51690" spans="9:52" s="180" customFormat="1" x14ac:dyDescent="0.25">
      <c r="I51690" s="203"/>
      <c r="AZ51690" s="115"/>
    </row>
    <row r="51691" spans="9:52" s="180" customFormat="1" x14ac:dyDescent="0.25">
      <c r="I51691" s="203"/>
      <c r="AZ51691" s="115"/>
    </row>
    <row r="51692" spans="9:52" s="180" customFormat="1" x14ac:dyDescent="0.25">
      <c r="I51692" s="203"/>
      <c r="AZ51692" s="115"/>
    </row>
    <row r="51693" spans="9:52" s="180" customFormat="1" x14ac:dyDescent="0.25">
      <c r="I51693" s="203"/>
      <c r="AZ51693" s="115"/>
    </row>
    <row r="51694" spans="9:52" s="180" customFormat="1" x14ac:dyDescent="0.25">
      <c r="I51694" s="203"/>
      <c r="AZ51694" s="115"/>
    </row>
    <row r="51695" spans="9:52" s="180" customFormat="1" x14ac:dyDescent="0.25">
      <c r="I51695" s="203"/>
      <c r="AZ51695" s="115"/>
    </row>
    <row r="51696" spans="9:52" s="180" customFormat="1" x14ac:dyDescent="0.25">
      <c r="I51696" s="203"/>
      <c r="AZ51696" s="115"/>
    </row>
    <row r="51697" spans="9:52" s="180" customFormat="1" x14ac:dyDescent="0.25">
      <c r="I51697" s="203"/>
      <c r="AZ51697" s="115"/>
    </row>
    <row r="51698" spans="9:52" s="180" customFormat="1" x14ac:dyDescent="0.25">
      <c r="I51698" s="203"/>
      <c r="AZ51698" s="115"/>
    </row>
    <row r="51699" spans="9:52" s="180" customFormat="1" x14ac:dyDescent="0.25">
      <c r="I51699" s="203"/>
      <c r="AZ51699" s="115"/>
    </row>
    <row r="51700" spans="9:52" s="180" customFormat="1" x14ac:dyDescent="0.25">
      <c r="I51700" s="203"/>
      <c r="AZ51700" s="115"/>
    </row>
    <row r="51701" spans="9:52" s="180" customFormat="1" x14ac:dyDescent="0.25">
      <c r="I51701" s="203"/>
      <c r="AZ51701" s="115"/>
    </row>
    <row r="51702" spans="9:52" s="180" customFormat="1" x14ac:dyDescent="0.25">
      <c r="I51702" s="203"/>
      <c r="AZ51702" s="115"/>
    </row>
    <row r="51703" spans="9:52" s="180" customFormat="1" x14ac:dyDescent="0.25">
      <c r="I51703" s="203"/>
      <c r="AZ51703" s="115"/>
    </row>
    <row r="51704" spans="9:52" s="180" customFormat="1" x14ac:dyDescent="0.25">
      <c r="I51704" s="203"/>
      <c r="AZ51704" s="115"/>
    </row>
    <row r="51705" spans="9:52" s="180" customFormat="1" x14ac:dyDescent="0.25">
      <c r="I51705" s="203"/>
      <c r="AZ51705" s="115"/>
    </row>
    <row r="51706" spans="9:52" s="180" customFormat="1" x14ac:dyDescent="0.25">
      <c r="I51706" s="203"/>
      <c r="AZ51706" s="115"/>
    </row>
    <row r="51707" spans="9:52" s="180" customFormat="1" x14ac:dyDescent="0.25">
      <c r="I51707" s="203"/>
      <c r="AZ51707" s="115"/>
    </row>
    <row r="51708" spans="9:52" s="180" customFormat="1" x14ac:dyDescent="0.25">
      <c r="I51708" s="203"/>
      <c r="AZ51708" s="115"/>
    </row>
    <row r="51709" spans="9:52" s="180" customFormat="1" x14ac:dyDescent="0.25">
      <c r="I51709" s="203"/>
      <c r="AZ51709" s="115"/>
    </row>
    <row r="51710" spans="9:52" s="180" customFormat="1" x14ac:dyDescent="0.25">
      <c r="I51710" s="203"/>
      <c r="AZ51710" s="115"/>
    </row>
    <row r="51711" spans="9:52" s="180" customFormat="1" x14ac:dyDescent="0.25">
      <c r="I51711" s="203"/>
      <c r="AZ51711" s="115"/>
    </row>
    <row r="51712" spans="9:52" s="180" customFormat="1" x14ac:dyDescent="0.25">
      <c r="I51712" s="203"/>
      <c r="AZ51712" s="115"/>
    </row>
    <row r="51713" spans="9:52" s="180" customFormat="1" x14ac:dyDescent="0.25">
      <c r="I51713" s="203"/>
      <c r="AZ51713" s="115"/>
    </row>
    <row r="51714" spans="9:52" s="180" customFormat="1" x14ac:dyDescent="0.25">
      <c r="I51714" s="203"/>
      <c r="AZ51714" s="115"/>
    </row>
    <row r="51715" spans="9:52" s="180" customFormat="1" x14ac:dyDescent="0.25">
      <c r="I51715" s="203"/>
      <c r="AZ51715" s="115"/>
    </row>
    <row r="51716" spans="9:52" s="180" customFormat="1" x14ac:dyDescent="0.25">
      <c r="I51716" s="203"/>
      <c r="AZ51716" s="115"/>
    </row>
    <row r="51717" spans="9:52" s="180" customFormat="1" x14ac:dyDescent="0.25">
      <c r="I51717" s="203"/>
      <c r="AZ51717" s="115"/>
    </row>
    <row r="51718" spans="9:52" s="180" customFormat="1" x14ac:dyDescent="0.25">
      <c r="I51718" s="203"/>
      <c r="AZ51718" s="115"/>
    </row>
    <row r="51719" spans="9:52" s="180" customFormat="1" x14ac:dyDescent="0.25">
      <c r="I51719" s="203"/>
      <c r="AZ51719" s="115"/>
    </row>
    <row r="51720" spans="9:52" s="180" customFormat="1" x14ac:dyDescent="0.25">
      <c r="I51720" s="203"/>
      <c r="AZ51720" s="115"/>
    </row>
    <row r="51721" spans="9:52" s="180" customFormat="1" x14ac:dyDescent="0.25">
      <c r="I51721" s="203"/>
      <c r="AZ51721" s="115"/>
    </row>
    <row r="51722" spans="9:52" s="180" customFormat="1" x14ac:dyDescent="0.25">
      <c r="I51722" s="203"/>
      <c r="AZ51722" s="115"/>
    </row>
    <row r="51723" spans="9:52" s="180" customFormat="1" x14ac:dyDescent="0.25">
      <c r="I51723" s="203"/>
      <c r="AZ51723" s="115"/>
    </row>
    <row r="51724" spans="9:52" s="180" customFormat="1" x14ac:dyDescent="0.25">
      <c r="I51724" s="203"/>
      <c r="AZ51724" s="115"/>
    </row>
    <row r="51725" spans="9:52" s="180" customFormat="1" x14ac:dyDescent="0.25">
      <c r="I51725" s="203"/>
      <c r="AZ51725" s="115"/>
    </row>
    <row r="51726" spans="9:52" s="180" customFormat="1" x14ac:dyDescent="0.25">
      <c r="I51726" s="203"/>
      <c r="AZ51726" s="115"/>
    </row>
    <row r="51727" spans="9:52" s="180" customFormat="1" x14ac:dyDescent="0.25">
      <c r="I51727" s="203"/>
      <c r="AZ51727" s="115"/>
    </row>
    <row r="51728" spans="9:52" s="180" customFormat="1" x14ac:dyDescent="0.25">
      <c r="I51728" s="203"/>
      <c r="AZ51728" s="115"/>
    </row>
    <row r="51729" spans="9:52" s="180" customFormat="1" x14ac:dyDescent="0.25">
      <c r="I51729" s="203"/>
      <c r="AZ51729" s="115"/>
    </row>
    <row r="51730" spans="9:52" s="180" customFormat="1" x14ac:dyDescent="0.25">
      <c r="I51730" s="203"/>
      <c r="AZ51730" s="115"/>
    </row>
    <row r="51731" spans="9:52" s="180" customFormat="1" x14ac:dyDescent="0.25">
      <c r="I51731" s="203"/>
      <c r="AZ51731" s="115"/>
    </row>
    <row r="51732" spans="9:52" s="180" customFormat="1" x14ac:dyDescent="0.25">
      <c r="I51732" s="203"/>
      <c r="AZ51732" s="115"/>
    </row>
    <row r="51733" spans="9:52" s="180" customFormat="1" x14ac:dyDescent="0.25">
      <c r="I51733" s="203"/>
      <c r="AZ51733" s="115"/>
    </row>
    <row r="51734" spans="9:52" s="180" customFormat="1" x14ac:dyDescent="0.25">
      <c r="I51734" s="203"/>
      <c r="AZ51734" s="115"/>
    </row>
    <row r="51735" spans="9:52" s="180" customFormat="1" x14ac:dyDescent="0.25">
      <c r="I51735" s="203"/>
      <c r="AZ51735" s="115"/>
    </row>
    <row r="51736" spans="9:52" s="180" customFormat="1" x14ac:dyDescent="0.25">
      <c r="I51736" s="203"/>
      <c r="AZ51736" s="115"/>
    </row>
    <row r="51737" spans="9:52" s="180" customFormat="1" x14ac:dyDescent="0.25">
      <c r="I51737" s="203"/>
      <c r="AZ51737" s="115"/>
    </row>
    <row r="51738" spans="9:52" s="180" customFormat="1" x14ac:dyDescent="0.25">
      <c r="I51738" s="203"/>
      <c r="AZ51738" s="115"/>
    </row>
    <row r="51739" spans="9:52" s="180" customFormat="1" x14ac:dyDescent="0.25">
      <c r="I51739" s="203"/>
      <c r="AZ51739" s="115"/>
    </row>
    <row r="51740" spans="9:52" s="180" customFormat="1" x14ac:dyDescent="0.25">
      <c r="I51740" s="203"/>
      <c r="AZ51740" s="115"/>
    </row>
    <row r="51741" spans="9:52" s="180" customFormat="1" x14ac:dyDescent="0.25">
      <c r="I51741" s="203"/>
      <c r="AZ51741" s="115"/>
    </row>
    <row r="51742" spans="9:52" s="180" customFormat="1" x14ac:dyDescent="0.25">
      <c r="I51742" s="203"/>
      <c r="AZ51742" s="115"/>
    </row>
    <row r="51743" spans="9:52" s="180" customFormat="1" x14ac:dyDescent="0.25">
      <c r="I51743" s="203"/>
      <c r="AZ51743" s="115"/>
    </row>
    <row r="51744" spans="9:52" s="180" customFormat="1" x14ac:dyDescent="0.25">
      <c r="I51744" s="203"/>
      <c r="AZ51744" s="115"/>
    </row>
    <row r="51745" spans="9:52" s="180" customFormat="1" x14ac:dyDescent="0.25">
      <c r="I51745" s="203"/>
      <c r="AZ51745" s="115"/>
    </row>
    <row r="51746" spans="9:52" s="180" customFormat="1" x14ac:dyDescent="0.25">
      <c r="I51746" s="203"/>
      <c r="AZ51746" s="115"/>
    </row>
    <row r="51747" spans="9:52" s="180" customFormat="1" x14ac:dyDescent="0.25">
      <c r="I51747" s="203"/>
      <c r="AZ51747" s="115"/>
    </row>
    <row r="51748" spans="9:52" s="180" customFormat="1" x14ac:dyDescent="0.25">
      <c r="I51748" s="203"/>
      <c r="AZ51748" s="115"/>
    </row>
    <row r="51749" spans="9:52" s="180" customFormat="1" x14ac:dyDescent="0.25">
      <c r="I51749" s="203"/>
      <c r="AZ51749" s="115"/>
    </row>
    <row r="51750" spans="9:52" s="180" customFormat="1" x14ac:dyDescent="0.25">
      <c r="I51750" s="203"/>
      <c r="AZ51750" s="115"/>
    </row>
    <row r="51751" spans="9:52" s="180" customFormat="1" x14ac:dyDescent="0.25">
      <c r="I51751" s="203"/>
      <c r="AZ51751" s="115"/>
    </row>
    <row r="51752" spans="9:52" s="180" customFormat="1" x14ac:dyDescent="0.25">
      <c r="I51752" s="203"/>
      <c r="AZ51752" s="115"/>
    </row>
    <row r="51753" spans="9:52" s="180" customFormat="1" x14ac:dyDescent="0.25">
      <c r="I51753" s="203"/>
      <c r="AZ51753" s="115"/>
    </row>
    <row r="51754" spans="9:52" s="180" customFormat="1" x14ac:dyDescent="0.25">
      <c r="I51754" s="203"/>
      <c r="AZ51754" s="115"/>
    </row>
    <row r="51755" spans="9:52" s="180" customFormat="1" x14ac:dyDescent="0.25">
      <c r="I51755" s="203"/>
      <c r="AZ51755" s="115"/>
    </row>
    <row r="51756" spans="9:52" s="180" customFormat="1" x14ac:dyDescent="0.25">
      <c r="I51756" s="203"/>
      <c r="AZ51756" s="115"/>
    </row>
    <row r="51757" spans="9:52" s="180" customFormat="1" x14ac:dyDescent="0.25">
      <c r="I51757" s="203"/>
      <c r="AZ51757" s="115"/>
    </row>
    <row r="51758" spans="9:52" s="180" customFormat="1" x14ac:dyDescent="0.25">
      <c r="I51758" s="203"/>
      <c r="AZ51758" s="115"/>
    </row>
    <row r="51759" spans="9:52" s="180" customFormat="1" x14ac:dyDescent="0.25">
      <c r="I51759" s="203"/>
      <c r="AZ51759" s="115"/>
    </row>
    <row r="51760" spans="9:52" s="180" customFormat="1" x14ac:dyDescent="0.25">
      <c r="I51760" s="203"/>
      <c r="AZ51760" s="115"/>
    </row>
    <row r="51761" spans="9:52" s="180" customFormat="1" x14ac:dyDescent="0.25">
      <c r="I51761" s="203"/>
      <c r="AZ51761" s="115"/>
    </row>
    <row r="51762" spans="9:52" s="180" customFormat="1" x14ac:dyDescent="0.25">
      <c r="I51762" s="203"/>
      <c r="AZ51762" s="115"/>
    </row>
    <row r="51763" spans="9:52" s="180" customFormat="1" x14ac:dyDescent="0.25">
      <c r="I51763" s="203"/>
      <c r="AZ51763" s="115"/>
    </row>
    <row r="51764" spans="9:52" s="180" customFormat="1" x14ac:dyDescent="0.25">
      <c r="I51764" s="203"/>
      <c r="AZ51764" s="115"/>
    </row>
    <row r="51765" spans="9:52" s="180" customFormat="1" x14ac:dyDescent="0.25">
      <c r="I51765" s="203"/>
      <c r="AZ51765" s="115"/>
    </row>
    <row r="51766" spans="9:52" s="180" customFormat="1" x14ac:dyDescent="0.25">
      <c r="I51766" s="203"/>
      <c r="AZ51766" s="115"/>
    </row>
    <row r="51767" spans="9:52" s="180" customFormat="1" x14ac:dyDescent="0.25">
      <c r="I51767" s="203"/>
      <c r="AZ51767" s="115"/>
    </row>
    <row r="51768" spans="9:52" s="180" customFormat="1" x14ac:dyDescent="0.25">
      <c r="I51768" s="203"/>
      <c r="AZ51768" s="115"/>
    </row>
    <row r="51769" spans="9:52" s="180" customFormat="1" x14ac:dyDescent="0.25">
      <c r="I51769" s="203"/>
      <c r="AZ51769" s="115"/>
    </row>
    <row r="51770" spans="9:52" s="180" customFormat="1" x14ac:dyDescent="0.25">
      <c r="I51770" s="203"/>
      <c r="AZ51770" s="115"/>
    </row>
    <row r="51771" spans="9:52" s="180" customFormat="1" x14ac:dyDescent="0.25">
      <c r="I51771" s="203"/>
      <c r="AZ51771" s="115"/>
    </row>
    <row r="51772" spans="9:52" s="180" customFormat="1" x14ac:dyDescent="0.25">
      <c r="I51772" s="203"/>
      <c r="AZ51772" s="115"/>
    </row>
    <row r="51773" spans="9:52" s="180" customFormat="1" x14ac:dyDescent="0.25">
      <c r="I51773" s="203"/>
      <c r="AZ51773" s="115"/>
    </row>
    <row r="51774" spans="9:52" s="180" customFormat="1" x14ac:dyDescent="0.25">
      <c r="I51774" s="203"/>
      <c r="AZ51774" s="115"/>
    </row>
    <row r="51775" spans="9:52" s="180" customFormat="1" x14ac:dyDescent="0.25">
      <c r="I51775" s="203"/>
      <c r="AZ51775" s="115"/>
    </row>
    <row r="51776" spans="9:52" s="180" customFormat="1" x14ac:dyDescent="0.25">
      <c r="I51776" s="203"/>
      <c r="AZ51776" s="115"/>
    </row>
    <row r="51777" spans="9:52" s="180" customFormat="1" x14ac:dyDescent="0.25">
      <c r="I51777" s="203"/>
      <c r="AZ51777" s="115"/>
    </row>
    <row r="51778" spans="9:52" s="180" customFormat="1" x14ac:dyDescent="0.25">
      <c r="I51778" s="203"/>
      <c r="AZ51778" s="115"/>
    </row>
    <row r="51779" spans="9:52" s="180" customFormat="1" x14ac:dyDescent="0.25">
      <c r="I51779" s="203"/>
      <c r="AZ51779" s="115"/>
    </row>
    <row r="51780" spans="9:52" s="180" customFormat="1" x14ac:dyDescent="0.25">
      <c r="I51780" s="203"/>
      <c r="AZ51780" s="115"/>
    </row>
    <row r="51781" spans="9:52" s="180" customFormat="1" x14ac:dyDescent="0.25">
      <c r="I51781" s="203"/>
      <c r="AZ51781" s="115"/>
    </row>
    <row r="51782" spans="9:52" s="180" customFormat="1" x14ac:dyDescent="0.25">
      <c r="I51782" s="203"/>
      <c r="AZ51782" s="115"/>
    </row>
    <row r="51783" spans="9:52" s="180" customFormat="1" x14ac:dyDescent="0.25">
      <c r="I51783" s="203"/>
      <c r="AZ51783" s="115"/>
    </row>
    <row r="51784" spans="9:52" s="180" customFormat="1" x14ac:dyDescent="0.25">
      <c r="I51784" s="203"/>
      <c r="AZ51784" s="115"/>
    </row>
    <row r="51785" spans="9:52" s="180" customFormat="1" x14ac:dyDescent="0.25">
      <c r="I51785" s="203"/>
      <c r="AZ51785" s="115"/>
    </row>
    <row r="51786" spans="9:52" s="180" customFormat="1" x14ac:dyDescent="0.25">
      <c r="I51786" s="203"/>
      <c r="AZ51786" s="115"/>
    </row>
    <row r="51787" spans="9:52" s="180" customFormat="1" x14ac:dyDescent="0.25">
      <c r="I51787" s="203"/>
      <c r="AZ51787" s="115"/>
    </row>
    <row r="51788" spans="9:52" s="180" customFormat="1" x14ac:dyDescent="0.25">
      <c r="I51788" s="203"/>
      <c r="AZ51788" s="115"/>
    </row>
    <row r="51789" spans="9:52" s="180" customFormat="1" x14ac:dyDescent="0.25">
      <c r="I51789" s="203"/>
      <c r="AZ51789" s="115"/>
    </row>
    <row r="51790" spans="9:52" s="180" customFormat="1" x14ac:dyDescent="0.25">
      <c r="I51790" s="203"/>
      <c r="AZ51790" s="115"/>
    </row>
    <row r="51791" spans="9:52" s="180" customFormat="1" x14ac:dyDescent="0.25">
      <c r="I51791" s="203"/>
      <c r="AZ51791" s="115"/>
    </row>
    <row r="51792" spans="9:52" s="180" customFormat="1" x14ac:dyDescent="0.25">
      <c r="I51792" s="203"/>
      <c r="AZ51792" s="115"/>
    </row>
    <row r="51793" spans="9:52" s="180" customFormat="1" x14ac:dyDescent="0.25">
      <c r="I51793" s="203"/>
      <c r="AZ51793" s="115"/>
    </row>
    <row r="51794" spans="9:52" s="180" customFormat="1" x14ac:dyDescent="0.25">
      <c r="I51794" s="203"/>
      <c r="AZ51794" s="115"/>
    </row>
    <row r="51795" spans="9:52" s="180" customFormat="1" x14ac:dyDescent="0.25">
      <c r="I51795" s="203"/>
      <c r="AZ51795" s="115"/>
    </row>
    <row r="51796" spans="9:52" s="180" customFormat="1" x14ac:dyDescent="0.25">
      <c r="I51796" s="203"/>
      <c r="AZ51796" s="115"/>
    </row>
    <row r="51797" spans="9:52" s="180" customFormat="1" x14ac:dyDescent="0.25">
      <c r="I51797" s="203"/>
      <c r="AZ51797" s="115"/>
    </row>
    <row r="51798" spans="9:52" s="180" customFormat="1" x14ac:dyDescent="0.25">
      <c r="I51798" s="203"/>
      <c r="AZ51798" s="115"/>
    </row>
    <row r="51799" spans="9:52" s="180" customFormat="1" x14ac:dyDescent="0.25">
      <c r="I51799" s="203"/>
      <c r="AZ51799" s="115"/>
    </row>
    <row r="51800" spans="9:52" s="180" customFormat="1" x14ac:dyDescent="0.25">
      <c r="I51800" s="203"/>
      <c r="AZ51800" s="115"/>
    </row>
    <row r="51801" spans="9:52" s="180" customFormat="1" x14ac:dyDescent="0.25">
      <c r="I51801" s="203"/>
      <c r="AZ51801" s="115"/>
    </row>
    <row r="51802" spans="9:52" s="180" customFormat="1" x14ac:dyDescent="0.25">
      <c r="I51802" s="203"/>
      <c r="AZ51802" s="115"/>
    </row>
    <row r="51803" spans="9:52" s="180" customFormat="1" x14ac:dyDescent="0.25">
      <c r="I51803" s="203"/>
      <c r="AZ51803" s="115"/>
    </row>
    <row r="51804" spans="9:52" s="180" customFormat="1" x14ac:dyDescent="0.25">
      <c r="I51804" s="203"/>
      <c r="AZ51804" s="115"/>
    </row>
    <row r="51805" spans="9:52" s="180" customFormat="1" x14ac:dyDescent="0.25">
      <c r="I51805" s="203"/>
      <c r="AZ51805" s="115"/>
    </row>
    <row r="51806" spans="9:52" s="180" customFormat="1" x14ac:dyDescent="0.25">
      <c r="I51806" s="203"/>
      <c r="AZ51806" s="115"/>
    </row>
    <row r="51807" spans="9:52" s="180" customFormat="1" x14ac:dyDescent="0.25">
      <c r="I51807" s="203"/>
      <c r="AZ51807" s="115"/>
    </row>
    <row r="51808" spans="9:52" s="180" customFormat="1" x14ac:dyDescent="0.25">
      <c r="I51808" s="203"/>
      <c r="AZ51808" s="115"/>
    </row>
    <row r="51809" spans="9:52" s="180" customFormat="1" x14ac:dyDescent="0.25">
      <c r="I51809" s="203"/>
      <c r="AZ51809" s="115"/>
    </row>
    <row r="51810" spans="9:52" s="180" customFormat="1" x14ac:dyDescent="0.25">
      <c r="I51810" s="203"/>
      <c r="AZ51810" s="115"/>
    </row>
    <row r="51811" spans="9:52" s="180" customFormat="1" x14ac:dyDescent="0.25">
      <c r="I51811" s="203"/>
      <c r="AZ51811" s="115"/>
    </row>
    <row r="51812" spans="9:52" s="180" customFormat="1" x14ac:dyDescent="0.25">
      <c r="I51812" s="203"/>
      <c r="AZ51812" s="115"/>
    </row>
    <row r="51813" spans="9:52" s="180" customFormat="1" x14ac:dyDescent="0.25">
      <c r="I51813" s="203"/>
      <c r="AZ51813" s="115"/>
    </row>
    <row r="51814" spans="9:52" s="180" customFormat="1" x14ac:dyDescent="0.25">
      <c r="I51814" s="203"/>
      <c r="AZ51814" s="115"/>
    </row>
    <row r="51815" spans="9:52" s="180" customFormat="1" x14ac:dyDescent="0.25">
      <c r="I51815" s="203"/>
      <c r="AZ51815" s="115"/>
    </row>
    <row r="51816" spans="9:52" s="180" customFormat="1" x14ac:dyDescent="0.25">
      <c r="I51816" s="203"/>
      <c r="AZ51816" s="115"/>
    </row>
    <row r="51817" spans="9:52" s="180" customFormat="1" x14ac:dyDescent="0.25">
      <c r="I51817" s="203"/>
      <c r="AZ51817" s="115"/>
    </row>
    <row r="51818" spans="9:52" s="180" customFormat="1" x14ac:dyDescent="0.25">
      <c r="I51818" s="203"/>
      <c r="AZ51818" s="115"/>
    </row>
    <row r="51819" spans="9:52" s="180" customFormat="1" x14ac:dyDescent="0.25">
      <c r="I51819" s="203"/>
      <c r="AZ51819" s="115"/>
    </row>
    <row r="51820" spans="9:52" s="180" customFormat="1" x14ac:dyDescent="0.25">
      <c r="I51820" s="203"/>
      <c r="AZ51820" s="115"/>
    </row>
    <row r="51821" spans="9:52" s="180" customFormat="1" x14ac:dyDescent="0.25">
      <c r="I51821" s="203"/>
      <c r="AZ51821" s="115"/>
    </row>
    <row r="51822" spans="9:52" s="180" customFormat="1" x14ac:dyDescent="0.25">
      <c r="I51822" s="203"/>
      <c r="AZ51822" s="115"/>
    </row>
    <row r="51823" spans="9:52" s="180" customFormat="1" x14ac:dyDescent="0.25">
      <c r="I51823" s="203"/>
      <c r="AZ51823" s="115"/>
    </row>
    <row r="51824" spans="9:52" s="180" customFormat="1" x14ac:dyDescent="0.25">
      <c r="I51824" s="203"/>
      <c r="AZ51824" s="115"/>
    </row>
    <row r="51825" spans="9:52" s="180" customFormat="1" x14ac:dyDescent="0.25">
      <c r="I51825" s="203"/>
      <c r="AZ51825" s="115"/>
    </row>
    <row r="51826" spans="9:52" s="180" customFormat="1" x14ac:dyDescent="0.25">
      <c r="I51826" s="203"/>
      <c r="AZ51826" s="115"/>
    </row>
    <row r="51827" spans="9:52" s="180" customFormat="1" x14ac:dyDescent="0.25">
      <c r="I51827" s="203"/>
      <c r="AZ51827" s="115"/>
    </row>
    <row r="51828" spans="9:52" s="180" customFormat="1" x14ac:dyDescent="0.25">
      <c r="I51828" s="203"/>
      <c r="AZ51828" s="115"/>
    </row>
    <row r="51829" spans="9:52" s="180" customFormat="1" x14ac:dyDescent="0.25">
      <c r="I51829" s="203"/>
      <c r="AZ51829" s="115"/>
    </row>
    <row r="51830" spans="9:52" s="180" customFormat="1" x14ac:dyDescent="0.25">
      <c r="I51830" s="203"/>
      <c r="AZ51830" s="115"/>
    </row>
    <row r="51831" spans="9:52" s="180" customFormat="1" x14ac:dyDescent="0.25">
      <c r="I51831" s="203"/>
      <c r="AZ51831" s="115"/>
    </row>
    <row r="51832" spans="9:52" s="180" customFormat="1" x14ac:dyDescent="0.25">
      <c r="I51832" s="203"/>
      <c r="AZ51832" s="115"/>
    </row>
    <row r="51833" spans="9:52" s="180" customFormat="1" x14ac:dyDescent="0.25">
      <c r="I51833" s="203"/>
      <c r="AZ51833" s="115"/>
    </row>
    <row r="51834" spans="9:52" s="180" customFormat="1" x14ac:dyDescent="0.25">
      <c r="I51834" s="203"/>
      <c r="AZ51834" s="115"/>
    </row>
    <row r="51835" spans="9:52" s="180" customFormat="1" x14ac:dyDescent="0.25">
      <c r="I51835" s="203"/>
      <c r="AZ51835" s="115"/>
    </row>
    <row r="51836" spans="9:52" s="180" customFormat="1" x14ac:dyDescent="0.25">
      <c r="I51836" s="203"/>
      <c r="AZ51836" s="115"/>
    </row>
    <row r="51837" spans="9:52" s="180" customFormat="1" x14ac:dyDescent="0.25">
      <c r="I51837" s="203"/>
      <c r="AZ51837" s="115"/>
    </row>
    <row r="51838" spans="9:52" s="180" customFormat="1" x14ac:dyDescent="0.25">
      <c r="I51838" s="203"/>
      <c r="AZ51838" s="115"/>
    </row>
    <row r="51839" spans="9:52" s="180" customFormat="1" x14ac:dyDescent="0.25">
      <c r="I51839" s="203"/>
      <c r="AZ51839" s="115"/>
    </row>
    <row r="51840" spans="9:52" s="180" customFormat="1" x14ac:dyDescent="0.25">
      <c r="I51840" s="203"/>
      <c r="AZ51840" s="115"/>
    </row>
    <row r="51841" spans="9:52" s="180" customFormat="1" x14ac:dyDescent="0.25">
      <c r="I51841" s="203"/>
      <c r="AZ51841" s="115"/>
    </row>
    <row r="51842" spans="9:52" s="180" customFormat="1" x14ac:dyDescent="0.25">
      <c r="I51842" s="203"/>
      <c r="AZ51842" s="115"/>
    </row>
    <row r="51843" spans="9:52" s="180" customFormat="1" x14ac:dyDescent="0.25">
      <c r="I51843" s="203"/>
      <c r="AZ51843" s="115"/>
    </row>
    <row r="51844" spans="9:52" s="180" customFormat="1" x14ac:dyDescent="0.25">
      <c r="I51844" s="203"/>
      <c r="AZ51844" s="115"/>
    </row>
    <row r="51845" spans="9:52" s="180" customFormat="1" x14ac:dyDescent="0.25">
      <c r="I51845" s="203"/>
      <c r="AZ51845" s="115"/>
    </row>
    <row r="51846" spans="9:52" s="180" customFormat="1" x14ac:dyDescent="0.25">
      <c r="I51846" s="203"/>
      <c r="AZ51846" s="115"/>
    </row>
    <row r="51847" spans="9:52" s="180" customFormat="1" x14ac:dyDescent="0.25">
      <c r="I51847" s="203"/>
      <c r="AZ51847" s="115"/>
    </row>
    <row r="51848" spans="9:52" s="180" customFormat="1" x14ac:dyDescent="0.25">
      <c r="I51848" s="203"/>
      <c r="AZ51848" s="115"/>
    </row>
    <row r="51849" spans="9:52" s="180" customFormat="1" x14ac:dyDescent="0.25">
      <c r="I51849" s="203"/>
      <c r="AZ51849" s="115"/>
    </row>
    <row r="51850" spans="9:52" s="180" customFormat="1" x14ac:dyDescent="0.25">
      <c r="I51850" s="203"/>
      <c r="AZ51850" s="115"/>
    </row>
    <row r="51851" spans="9:52" s="180" customFormat="1" x14ac:dyDescent="0.25">
      <c r="I51851" s="203"/>
      <c r="AZ51851" s="115"/>
    </row>
    <row r="51852" spans="9:52" s="180" customFormat="1" x14ac:dyDescent="0.25">
      <c r="I51852" s="203"/>
      <c r="AZ51852" s="115"/>
    </row>
    <row r="51853" spans="9:52" s="180" customFormat="1" x14ac:dyDescent="0.25">
      <c r="I51853" s="203"/>
      <c r="AZ51853" s="115"/>
    </row>
    <row r="51854" spans="9:52" s="180" customFormat="1" x14ac:dyDescent="0.25">
      <c r="I51854" s="203"/>
      <c r="AZ51854" s="115"/>
    </row>
    <row r="51855" spans="9:52" s="180" customFormat="1" x14ac:dyDescent="0.25">
      <c r="I51855" s="203"/>
      <c r="AZ51855" s="115"/>
    </row>
    <row r="51856" spans="9:52" s="180" customFormat="1" x14ac:dyDescent="0.25">
      <c r="I51856" s="203"/>
      <c r="AZ51856" s="115"/>
    </row>
    <row r="51857" spans="9:52" s="180" customFormat="1" x14ac:dyDescent="0.25">
      <c r="I51857" s="203"/>
      <c r="AZ51857" s="115"/>
    </row>
    <row r="51858" spans="9:52" s="180" customFormat="1" x14ac:dyDescent="0.25">
      <c r="I51858" s="203"/>
      <c r="AZ51858" s="115"/>
    </row>
    <row r="51859" spans="9:52" s="180" customFormat="1" x14ac:dyDescent="0.25">
      <c r="I51859" s="203"/>
      <c r="AZ51859" s="115"/>
    </row>
    <row r="51860" spans="9:52" s="180" customFormat="1" x14ac:dyDescent="0.25">
      <c r="I51860" s="203"/>
      <c r="AZ51860" s="115"/>
    </row>
    <row r="51861" spans="9:52" s="180" customFormat="1" x14ac:dyDescent="0.25">
      <c r="I51861" s="203"/>
      <c r="AZ51861" s="115"/>
    </row>
    <row r="51862" spans="9:52" s="180" customFormat="1" x14ac:dyDescent="0.25">
      <c r="I51862" s="203"/>
      <c r="AZ51862" s="115"/>
    </row>
    <row r="51863" spans="9:52" s="180" customFormat="1" x14ac:dyDescent="0.25">
      <c r="I51863" s="203"/>
      <c r="AZ51863" s="115"/>
    </row>
    <row r="51864" spans="9:52" s="180" customFormat="1" x14ac:dyDescent="0.25">
      <c r="I51864" s="203"/>
      <c r="AZ51864" s="115"/>
    </row>
    <row r="51865" spans="9:52" s="180" customFormat="1" x14ac:dyDescent="0.25">
      <c r="I51865" s="203"/>
      <c r="AZ51865" s="115"/>
    </row>
    <row r="51866" spans="9:52" s="180" customFormat="1" x14ac:dyDescent="0.25">
      <c r="I51866" s="203"/>
      <c r="AZ51866" s="115"/>
    </row>
    <row r="51867" spans="9:52" s="180" customFormat="1" x14ac:dyDescent="0.25">
      <c r="I51867" s="203"/>
      <c r="AZ51867" s="115"/>
    </row>
    <row r="51868" spans="9:52" s="180" customFormat="1" x14ac:dyDescent="0.25">
      <c r="I51868" s="203"/>
      <c r="AZ51868" s="115"/>
    </row>
    <row r="51869" spans="9:52" s="180" customFormat="1" x14ac:dyDescent="0.25">
      <c r="I51869" s="203"/>
      <c r="AZ51869" s="115"/>
    </row>
    <row r="51870" spans="9:52" s="180" customFormat="1" x14ac:dyDescent="0.25">
      <c r="I51870" s="203"/>
      <c r="AZ51870" s="115"/>
    </row>
    <row r="51871" spans="9:52" s="180" customFormat="1" x14ac:dyDescent="0.25">
      <c r="I51871" s="203"/>
      <c r="AZ51871" s="115"/>
    </row>
    <row r="51872" spans="9:52" s="180" customFormat="1" x14ac:dyDescent="0.25">
      <c r="I51872" s="203"/>
      <c r="AZ51872" s="115"/>
    </row>
    <row r="51873" spans="9:52" s="180" customFormat="1" x14ac:dyDescent="0.25">
      <c r="I51873" s="203"/>
      <c r="AZ51873" s="115"/>
    </row>
    <row r="51874" spans="9:52" s="180" customFormat="1" x14ac:dyDescent="0.25">
      <c r="I51874" s="203"/>
      <c r="AZ51874" s="115"/>
    </row>
    <row r="51875" spans="9:52" s="180" customFormat="1" x14ac:dyDescent="0.25">
      <c r="I51875" s="203"/>
      <c r="AZ51875" s="115"/>
    </row>
    <row r="51876" spans="9:52" s="180" customFormat="1" x14ac:dyDescent="0.25">
      <c r="I51876" s="203"/>
      <c r="AZ51876" s="115"/>
    </row>
    <row r="51877" spans="9:52" s="180" customFormat="1" x14ac:dyDescent="0.25">
      <c r="I51877" s="203"/>
      <c r="AZ51877" s="115"/>
    </row>
    <row r="51878" spans="9:52" s="180" customFormat="1" x14ac:dyDescent="0.25">
      <c r="I51878" s="203"/>
      <c r="AZ51878" s="115"/>
    </row>
    <row r="51879" spans="9:52" s="180" customFormat="1" x14ac:dyDescent="0.25">
      <c r="I51879" s="203"/>
      <c r="AZ51879" s="115"/>
    </row>
    <row r="51880" spans="9:52" s="180" customFormat="1" x14ac:dyDescent="0.25">
      <c r="I51880" s="203"/>
      <c r="AZ51880" s="115"/>
    </row>
    <row r="51881" spans="9:52" s="180" customFormat="1" x14ac:dyDescent="0.25">
      <c r="I51881" s="203"/>
      <c r="AZ51881" s="115"/>
    </row>
    <row r="51882" spans="9:52" s="180" customFormat="1" x14ac:dyDescent="0.25">
      <c r="I51882" s="203"/>
      <c r="AZ51882" s="115"/>
    </row>
    <row r="51883" spans="9:52" s="180" customFormat="1" x14ac:dyDescent="0.25">
      <c r="I51883" s="203"/>
      <c r="AZ51883" s="115"/>
    </row>
    <row r="51884" spans="9:52" s="180" customFormat="1" x14ac:dyDescent="0.25">
      <c r="I51884" s="203"/>
      <c r="AZ51884" s="115"/>
    </row>
    <row r="51885" spans="9:52" s="180" customFormat="1" x14ac:dyDescent="0.25">
      <c r="I51885" s="203"/>
      <c r="AZ51885" s="115"/>
    </row>
    <row r="51886" spans="9:52" s="180" customFormat="1" x14ac:dyDescent="0.25">
      <c r="I51886" s="203"/>
      <c r="AZ51886" s="115"/>
    </row>
    <row r="51887" spans="9:52" s="180" customFormat="1" x14ac:dyDescent="0.25">
      <c r="I51887" s="203"/>
      <c r="AZ51887" s="115"/>
    </row>
    <row r="51888" spans="9:52" s="180" customFormat="1" x14ac:dyDescent="0.25">
      <c r="I51888" s="203"/>
      <c r="AZ51888" s="115"/>
    </row>
    <row r="51889" spans="9:52" s="180" customFormat="1" x14ac:dyDescent="0.25">
      <c r="I51889" s="203"/>
      <c r="AZ51889" s="115"/>
    </row>
    <row r="51890" spans="9:52" s="180" customFormat="1" x14ac:dyDescent="0.25">
      <c r="I51890" s="203"/>
      <c r="AZ51890" s="115"/>
    </row>
    <row r="51891" spans="9:52" s="180" customFormat="1" x14ac:dyDescent="0.25">
      <c r="I51891" s="203"/>
      <c r="AZ51891" s="115"/>
    </row>
    <row r="51892" spans="9:52" s="180" customFormat="1" x14ac:dyDescent="0.25">
      <c r="I51892" s="203"/>
      <c r="AZ51892" s="115"/>
    </row>
    <row r="51893" spans="9:52" s="180" customFormat="1" x14ac:dyDescent="0.25">
      <c r="I51893" s="203"/>
      <c r="AZ51893" s="115"/>
    </row>
    <row r="51894" spans="9:52" s="180" customFormat="1" x14ac:dyDescent="0.25">
      <c r="I51894" s="203"/>
      <c r="AZ51894" s="115"/>
    </row>
    <row r="51895" spans="9:52" s="180" customFormat="1" x14ac:dyDescent="0.25">
      <c r="I51895" s="203"/>
      <c r="AZ51895" s="115"/>
    </row>
    <row r="51896" spans="9:52" s="180" customFormat="1" x14ac:dyDescent="0.25">
      <c r="I51896" s="203"/>
      <c r="AZ51896" s="115"/>
    </row>
    <row r="51897" spans="9:52" s="180" customFormat="1" x14ac:dyDescent="0.25">
      <c r="I51897" s="203"/>
      <c r="AZ51897" s="115"/>
    </row>
    <row r="51898" spans="9:52" s="180" customFormat="1" x14ac:dyDescent="0.25">
      <c r="I51898" s="203"/>
      <c r="AZ51898" s="115"/>
    </row>
    <row r="51899" spans="9:52" s="180" customFormat="1" x14ac:dyDescent="0.25">
      <c r="I51899" s="203"/>
      <c r="AZ51899" s="115"/>
    </row>
    <row r="51900" spans="9:52" s="180" customFormat="1" x14ac:dyDescent="0.25">
      <c r="I51900" s="203"/>
      <c r="AZ51900" s="115"/>
    </row>
    <row r="51901" spans="9:52" s="180" customFormat="1" x14ac:dyDescent="0.25">
      <c r="I51901" s="203"/>
      <c r="AZ51901" s="115"/>
    </row>
    <row r="51902" spans="9:52" s="180" customFormat="1" x14ac:dyDescent="0.25">
      <c r="I51902" s="203"/>
      <c r="AZ51902" s="115"/>
    </row>
    <row r="51903" spans="9:52" s="180" customFormat="1" x14ac:dyDescent="0.25">
      <c r="I51903" s="203"/>
      <c r="AZ51903" s="115"/>
    </row>
    <row r="51904" spans="9:52" s="180" customFormat="1" x14ac:dyDescent="0.25">
      <c r="I51904" s="203"/>
      <c r="AZ51904" s="115"/>
    </row>
    <row r="51905" spans="9:52" s="180" customFormat="1" x14ac:dyDescent="0.25">
      <c r="I51905" s="203"/>
      <c r="AZ51905" s="115"/>
    </row>
    <row r="51906" spans="9:52" s="180" customFormat="1" x14ac:dyDescent="0.25">
      <c r="I51906" s="203"/>
      <c r="AZ51906" s="115"/>
    </row>
    <row r="51907" spans="9:52" s="180" customFormat="1" x14ac:dyDescent="0.25">
      <c r="I51907" s="203"/>
      <c r="AZ51907" s="115"/>
    </row>
    <row r="51908" spans="9:52" s="180" customFormat="1" x14ac:dyDescent="0.25">
      <c r="I51908" s="203"/>
      <c r="AZ51908" s="115"/>
    </row>
    <row r="51909" spans="9:52" s="180" customFormat="1" x14ac:dyDescent="0.25">
      <c r="I51909" s="203"/>
      <c r="AZ51909" s="115"/>
    </row>
    <row r="51910" spans="9:52" s="180" customFormat="1" x14ac:dyDescent="0.25">
      <c r="I51910" s="203"/>
      <c r="AZ51910" s="115"/>
    </row>
    <row r="51911" spans="9:52" s="180" customFormat="1" x14ac:dyDescent="0.25">
      <c r="I51911" s="203"/>
      <c r="AZ51911" s="115"/>
    </row>
    <row r="51912" spans="9:52" s="180" customFormat="1" x14ac:dyDescent="0.25">
      <c r="I51912" s="203"/>
      <c r="AZ51912" s="115"/>
    </row>
    <row r="51913" spans="9:52" s="180" customFormat="1" x14ac:dyDescent="0.25">
      <c r="I51913" s="203"/>
      <c r="AZ51913" s="115"/>
    </row>
    <row r="51914" spans="9:52" s="180" customFormat="1" x14ac:dyDescent="0.25">
      <c r="I51914" s="203"/>
      <c r="AZ51914" s="115"/>
    </row>
    <row r="51915" spans="9:52" s="180" customFormat="1" x14ac:dyDescent="0.25">
      <c r="I51915" s="203"/>
      <c r="AZ51915" s="115"/>
    </row>
    <row r="51916" spans="9:52" s="180" customFormat="1" x14ac:dyDescent="0.25">
      <c r="I51916" s="203"/>
      <c r="AZ51916" s="115"/>
    </row>
    <row r="51917" spans="9:52" s="180" customFormat="1" x14ac:dyDescent="0.25">
      <c r="I51917" s="203"/>
      <c r="AZ51917" s="115"/>
    </row>
    <row r="51918" spans="9:52" s="180" customFormat="1" x14ac:dyDescent="0.25">
      <c r="I51918" s="203"/>
      <c r="AZ51918" s="115"/>
    </row>
    <row r="51919" spans="9:52" s="180" customFormat="1" x14ac:dyDescent="0.25">
      <c r="I51919" s="203"/>
      <c r="AZ51919" s="115"/>
    </row>
    <row r="51920" spans="9:52" s="180" customFormat="1" x14ac:dyDescent="0.25">
      <c r="I51920" s="203"/>
      <c r="AZ51920" s="115"/>
    </row>
    <row r="51921" spans="9:52" s="180" customFormat="1" x14ac:dyDescent="0.25">
      <c r="I51921" s="203"/>
      <c r="AZ51921" s="115"/>
    </row>
    <row r="51922" spans="9:52" s="180" customFormat="1" x14ac:dyDescent="0.25">
      <c r="I51922" s="203"/>
      <c r="AZ51922" s="115"/>
    </row>
    <row r="51923" spans="9:52" s="180" customFormat="1" x14ac:dyDescent="0.25">
      <c r="I51923" s="203"/>
      <c r="AZ51923" s="115"/>
    </row>
    <row r="51924" spans="9:52" s="180" customFormat="1" x14ac:dyDescent="0.25">
      <c r="I51924" s="203"/>
      <c r="AZ51924" s="115"/>
    </row>
    <row r="51925" spans="9:52" s="180" customFormat="1" x14ac:dyDescent="0.25">
      <c r="I51925" s="203"/>
      <c r="AZ51925" s="115"/>
    </row>
    <row r="51926" spans="9:52" s="180" customFormat="1" x14ac:dyDescent="0.25">
      <c r="I51926" s="203"/>
      <c r="AZ51926" s="115"/>
    </row>
    <row r="51927" spans="9:52" s="180" customFormat="1" x14ac:dyDescent="0.25">
      <c r="I51927" s="203"/>
      <c r="AZ51927" s="115"/>
    </row>
    <row r="51928" spans="9:52" s="180" customFormat="1" x14ac:dyDescent="0.25">
      <c r="I51928" s="203"/>
      <c r="AZ51928" s="115"/>
    </row>
    <row r="51929" spans="9:52" s="180" customFormat="1" x14ac:dyDescent="0.25">
      <c r="I51929" s="203"/>
      <c r="AZ51929" s="115"/>
    </row>
    <row r="51930" spans="9:52" s="180" customFormat="1" x14ac:dyDescent="0.25">
      <c r="I51930" s="203"/>
      <c r="AZ51930" s="115"/>
    </row>
    <row r="51931" spans="9:52" s="180" customFormat="1" x14ac:dyDescent="0.25">
      <c r="I51931" s="203"/>
      <c r="AZ51931" s="115"/>
    </row>
    <row r="51932" spans="9:52" s="180" customFormat="1" x14ac:dyDescent="0.25">
      <c r="I51932" s="203"/>
      <c r="AZ51932" s="115"/>
    </row>
    <row r="51933" spans="9:52" s="180" customFormat="1" x14ac:dyDescent="0.25">
      <c r="I51933" s="203"/>
      <c r="AZ51933" s="115"/>
    </row>
    <row r="51934" spans="9:52" s="180" customFormat="1" x14ac:dyDescent="0.25">
      <c r="I51934" s="203"/>
      <c r="AZ51934" s="115"/>
    </row>
    <row r="51935" spans="9:52" s="180" customFormat="1" x14ac:dyDescent="0.25">
      <c r="I51935" s="203"/>
      <c r="AZ51935" s="115"/>
    </row>
    <row r="51936" spans="9:52" s="180" customFormat="1" x14ac:dyDescent="0.25">
      <c r="I51936" s="203"/>
      <c r="AZ51936" s="115"/>
    </row>
    <row r="51937" spans="9:52" s="180" customFormat="1" x14ac:dyDescent="0.25">
      <c r="I51937" s="203"/>
      <c r="AZ51937" s="115"/>
    </row>
    <row r="51938" spans="9:52" s="180" customFormat="1" x14ac:dyDescent="0.25">
      <c r="I51938" s="203"/>
      <c r="AZ51938" s="115"/>
    </row>
    <row r="51939" spans="9:52" s="180" customFormat="1" x14ac:dyDescent="0.25">
      <c r="I51939" s="203"/>
      <c r="AZ51939" s="115"/>
    </row>
    <row r="51940" spans="9:52" s="180" customFormat="1" x14ac:dyDescent="0.25">
      <c r="I51940" s="203"/>
      <c r="AZ51940" s="115"/>
    </row>
    <row r="51941" spans="9:52" s="180" customFormat="1" x14ac:dyDescent="0.25">
      <c r="I51941" s="203"/>
      <c r="AZ51941" s="115"/>
    </row>
    <row r="51942" spans="9:52" s="180" customFormat="1" x14ac:dyDescent="0.25">
      <c r="I51942" s="203"/>
      <c r="AZ51942" s="115"/>
    </row>
    <row r="51943" spans="9:52" s="180" customFormat="1" x14ac:dyDescent="0.25">
      <c r="I51943" s="203"/>
      <c r="AZ51943" s="115"/>
    </row>
    <row r="51944" spans="9:52" s="180" customFormat="1" x14ac:dyDescent="0.25">
      <c r="I51944" s="203"/>
      <c r="AZ51944" s="115"/>
    </row>
    <row r="51945" spans="9:52" s="180" customFormat="1" x14ac:dyDescent="0.25">
      <c r="I51945" s="203"/>
      <c r="AZ51945" s="115"/>
    </row>
    <row r="51946" spans="9:52" s="180" customFormat="1" x14ac:dyDescent="0.25">
      <c r="I51946" s="203"/>
      <c r="AZ51946" s="115"/>
    </row>
    <row r="51947" spans="9:52" s="180" customFormat="1" x14ac:dyDescent="0.25">
      <c r="I51947" s="203"/>
      <c r="AZ51947" s="115"/>
    </row>
    <row r="51948" spans="9:52" s="180" customFormat="1" x14ac:dyDescent="0.25">
      <c r="I51948" s="203"/>
      <c r="AZ51948" s="115"/>
    </row>
    <row r="51949" spans="9:52" s="180" customFormat="1" x14ac:dyDescent="0.25">
      <c r="I51949" s="203"/>
      <c r="AZ51949" s="115"/>
    </row>
    <row r="51950" spans="9:52" s="180" customFormat="1" x14ac:dyDescent="0.25">
      <c r="I51950" s="203"/>
      <c r="AZ51950" s="115"/>
    </row>
    <row r="51951" spans="9:52" s="180" customFormat="1" x14ac:dyDescent="0.25">
      <c r="I51951" s="203"/>
      <c r="AZ51951" s="115"/>
    </row>
    <row r="51952" spans="9:52" s="180" customFormat="1" x14ac:dyDescent="0.25">
      <c r="I51952" s="203"/>
      <c r="AZ51952" s="115"/>
    </row>
    <row r="51953" spans="9:52" s="180" customFormat="1" x14ac:dyDescent="0.25">
      <c r="I51953" s="203"/>
      <c r="AZ51953" s="115"/>
    </row>
    <row r="51954" spans="9:52" s="180" customFormat="1" x14ac:dyDescent="0.25">
      <c r="I51954" s="203"/>
      <c r="AZ51954" s="115"/>
    </row>
    <row r="51955" spans="9:52" s="180" customFormat="1" x14ac:dyDescent="0.25">
      <c r="I51955" s="203"/>
      <c r="AZ51955" s="115"/>
    </row>
    <row r="51956" spans="9:52" s="180" customFormat="1" x14ac:dyDescent="0.25">
      <c r="I51956" s="203"/>
      <c r="AZ51956" s="115"/>
    </row>
    <row r="51957" spans="9:52" s="180" customFormat="1" x14ac:dyDescent="0.25">
      <c r="I51957" s="203"/>
      <c r="AZ51957" s="115"/>
    </row>
    <row r="51958" spans="9:52" s="180" customFormat="1" x14ac:dyDescent="0.25">
      <c r="I51958" s="203"/>
      <c r="AZ51958" s="115"/>
    </row>
    <row r="51959" spans="9:52" s="180" customFormat="1" x14ac:dyDescent="0.25">
      <c r="I51959" s="203"/>
      <c r="AZ51959" s="115"/>
    </row>
    <row r="51960" spans="9:52" s="180" customFormat="1" x14ac:dyDescent="0.25">
      <c r="I51960" s="203"/>
      <c r="AZ51960" s="115"/>
    </row>
    <row r="51961" spans="9:52" s="180" customFormat="1" x14ac:dyDescent="0.25">
      <c r="I51961" s="203"/>
      <c r="AZ51961" s="115"/>
    </row>
    <row r="51962" spans="9:52" s="180" customFormat="1" x14ac:dyDescent="0.25">
      <c r="I51962" s="203"/>
      <c r="AZ51962" s="115"/>
    </row>
    <row r="51963" spans="9:52" s="180" customFormat="1" x14ac:dyDescent="0.25">
      <c r="I51963" s="203"/>
      <c r="AZ51963" s="115"/>
    </row>
    <row r="51964" spans="9:52" s="180" customFormat="1" x14ac:dyDescent="0.25">
      <c r="I51964" s="203"/>
      <c r="AZ51964" s="115"/>
    </row>
    <row r="51965" spans="9:52" s="180" customFormat="1" x14ac:dyDescent="0.25">
      <c r="I51965" s="203"/>
      <c r="AZ51965" s="115"/>
    </row>
    <row r="51966" spans="9:52" s="180" customFormat="1" x14ac:dyDescent="0.25">
      <c r="I51966" s="203"/>
      <c r="AZ51966" s="115"/>
    </row>
    <row r="51967" spans="9:52" s="180" customFormat="1" x14ac:dyDescent="0.25">
      <c r="I51967" s="203"/>
      <c r="AZ51967" s="115"/>
    </row>
    <row r="51968" spans="9:52" s="180" customFormat="1" x14ac:dyDescent="0.25">
      <c r="I51968" s="203"/>
      <c r="AZ51968" s="115"/>
    </row>
    <row r="51969" spans="9:52" s="180" customFormat="1" x14ac:dyDescent="0.25">
      <c r="I51969" s="203"/>
      <c r="AZ51969" s="115"/>
    </row>
    <row r="51970" spans="9:52" s="180" customFormat="1" x14ac:dyDescent="0.25">
      <c r="I51970" s="203"/>
      <c r="AZ51970" s="115"/>
    </row>
    <row r="51971" spans="9:52" s="180" customFormat="1" x14ac:dyDescent="0.25">
      <c r="I51971" s="203"/>
      <c r="AZ51971" s="115"/>
    </row>
    <row r="51972" spans="9:52" s="180" customFormat="1" x14ac:dyDescent="0.25">
      <c r="I51972" s="203"/>
      <c r="AZ51972" s="115"/>
    </row>
    <row r="51973" spans="9:52" s="180" customFormat="1" x14ac:dyDescent="0.25">
      <c r="I51973" s="203"/>
      <c r="AZ51973" s="115"/>
    </row>
    <row r="51974" spans="9:52" s="180" customFormat="1" x14ac:dyDescent="0.25">
      <c r="I51974" s="203"/>
      <c r="AZ51974" s="115"/>
    </row>
    <row r="51975" spans="9:52" s="180" customFormat="1" x14ac:dyDescent="0.25">
      <c r="I51975" s="203"/>
      <c r="AZ51975" s="115"/>
    </row>
    <row r="51976" spans="9:52" s="180" customFormat="1" x14ac:dyDescent="0.25">
      <c r="I51976" s="203"/>
      <c r="AZ51976" s="115"/>
    </row>
    <row r="51977" spans="9:52" s="180" customFormat="1" x14ac:dyDescent="0.25">
      <c r="I51977" s="203"/>
      <c r="AZ51977" s="115"/>
    </row>
    <row r="51978" spans="9:52" s="180" customFormat="1" x14ac:dyDescent="0.25">
      <c r="I51978" s="203"/>
      <c r="AZ51978" s="115"/>
    </row>
    <row r="51979" spans="9:52" s="180" customFormat="1" x14ac:dyDescent="0.25">
      <c r="I51979" s="203"/>
      <c r="AZ51979" s="115"/>
    </row>
    <row r="51980" spans="9:52" s="180" customFormat="1" x14ac:dyDescent="0.25">
      <c r="I51980" s="203"/>
      <c r="AZ51980" s="115"/>
    </row>
    <row r="51981" spans="9:52" s="180" customFormat="1" x14ac:dyDescent="0.25">
      <c r="I51981" s="203"/>
      <c r="AZ51981" s="115"/>
    </row>
    <row r="51982" spans="9:52" s="180" customFormat="1" x14ac:dyDescent="0.25">
      <c r="I51982" s="203"/>
      <c r="AZ51982" s="115"/>
    </row>
    <row r="51983" spans="9:52" s="180" customFormat="1" x14ac:dyDescent="0.25">
      <c r="I51983" s="203"/>
      <c r="AZ51983" s="115"/>
    </row>
    <row r="51984" spans="9:52" s="180" customFormat="1" x14ac:dyDescent="0.25">
      <c r="I51984" s="203"/>
      <c r="AZ51984" s="115"/>
    </row>
    <row r="51985" spans="9:52" s="180" customFormat="1" x14ac:dyDescent="0.25">
      <c r="I51985" s="203"/>
      <c r="AZ51985" s="115"/>
    </row>
    <row r="51986" spans="9:52" s="180" customFormat="1" x14ac:dyDescent="0.25">
      <c r="I51986" s="203"/>
      <c r="AZ51986" s="115"/>
    </row>
    <row r="51987" spans="9:52" s="180" customFormat="1" x14ac:dyDescent="0.25">
      <c r="I51987" s="203"/>
      <c r="AZ51987" s="115"/>
    </row>
    <row r="51988" spans="9:52" s="180" customFormat="1" x14ac:dyDescent="0.25">
      <c r="I51988" s="203"/>
      <c r="AZ51988" s="115"/>
    </row>
    <row r="51989" spans="9:52" s="180" customFormat="1" x14ac:dyDescent="0.25">
      <c r="I51989" s="203"/>
      <c r="AZ51989" s="115"/>
    </row>
    <row r="51990" spans="9:52" s="180" customFormat="1" x14ac:dyDescent="0.25">
      <c r="I51990" s="203"/>
      <c r="AZ51990" s="115"/>
    </row>
    <row r="51991" spans="9:52" s="180" customFormat="1" x14ac:dyDescent="0.25">
      <c r="I51991" s="203"/>
      <c r="AZ51991" s="115"/>
    </row>
    <row r="51992" spans="9:52" s="180" customFormat="1" x14ac:dyDescent="0.25">
      <c r="I51992" s="203"/>
      <c r="AZ51992" s="115"/>
    </row>
    <row r="51993" spans="9:52" s="180" customFormat="1" x14ac:dyDescent="0.25">
      <c r="I51993" s="203"/>
      <c r="AZ51993" s="115"/>
    </row>
    <row r="51994" spans="9:52" s="180" customFormat="1" x14ac:dyDescent="0.25">
      <c r="I51994" s="203"/>
      <c r="AZ51994" s="115"/>
    </row>
    <row r="51995" spans="9:52" s="180" customFormat="1" x14ac:dyDescent="0.25">
      <c r="I51995" s="203"/>
      <c r="AZ51995" s="115"/>
    </row>
    <row r="51996" spans="9:52" s="180" customFormat="1" x14ac:dyDescent="0.25">
      <c r="I51996" s="203"/>
      <c r="AZ51996" s="115"/>
    </row>
    <row r="51997" spans="9:52" s="180" customFormat="1" x14ac:dyDescent="0.25">
      <c r="I51997" s="203"/>
      <c r="AZ51997" s="115"/>
    </row>
    <row r="51998" spans="9:52" s="180" customFormat="1" x14ac:dyDescent="0.25">
      <c r="I51998" s="203"/>
      <c r="AZ51998" s="115"/>
    </row>
    <row r="51999" spans="9:52" s="180" customFormat="1" x14ac:dyDescent="0.25">
      <c r="I51999" s="203"/>
      <c r="AZ51999" s="115"/>
    </row>
    <row r="52000" spans="9:52" s="180" customFormat="1" x14ac:dyDescent="0.25">
      <c r="I52000" s="203"/>
      <c r="AZ52000" s="115"/>
    </row>
    <row r="52001" spans="9:52" s="180" customFormat="1" x14ac:dyDescent="0.25">
      <c r="I52001" s="203"/>
      <c r="AZ52001" s="115"/>
    </row>
    <row r="52002" spans="9:52" s="180" customFormat="1" x14ac:dyDescent="0.25">
      <c r="I52002" s="203"/>
      <c r="AZ52002" s="115"/>
    </row>
    <row r="52003" spans="9:52" s="180" customFormat="1" x14ac:dyDescent="0.25">
      <c r="I52003" s="203"/>
      <c r="AZ52003" s="115"/>
    </row>
    <row r="52004" spans="9:52" s="180" customFormat="1" x14ac:dyDescent="0.25">
      <c r="I52004" s="203"/>
      <c r="AZ52004" s="115"/>
    </row>
    <row r="52005" spans="9:52" s="180" customFormat="1" x14ac:dyDescent="0.25">
      <c r="I52005" s="203"/>
      <c r="AZ52005" s="115"/>
    </row>
    <row r="52006" spans="9:52" s="180" customFormat="1" x14ac:dyDescent="0.25">
      <c r="I52006" s="203"/>
      <c r="AZ52006" s="115"/>
    </row>
    <row r="52007" spans="9:52" s="180" customFormat="1" x14ac:dyDescent="0.25">
      <c r="I52007" s="203"/>
      <c r="AZ52007" s="115"/>
    </row>
    <row r="52008" spans="9:52" s="180" customFormat="1" x14ac:dyDescent="0.25">
      <c r="I52008" s="203"/>
      <c r="AZ52008" s="115"/>
    </row>
    <row r="52009" spans="9:52" s="180" customFormat="1" x14ac:dyDescent="0.25">
      <c r="I52009" s="203"/>
      <c r="AZ52009" s="115"/>
    </row>
    <row r="52010" spans="9:52" s="180" customFormat="1" x14ac:dyDescent="0.25">
      <c r="I52010" s="203"/>
      <c r="AZ52010" s="115"/>
    </row>
    <row r="52011" spans="9:52" s="180" customFormat="1" x14ac:dyDescent="0.25">
      <c r="I52011" s="203"/>
      <c r="AZ52011" s="115"/>
    </row>
    <row r="52012" spans="9:52" s="180" customFormat="1" x14ac:dyDescent="0.25">
      <c r="I52012" s="203"/>
      <c r="AZ52012" s="115"/>
    </row>
    <row r="52013" spans="9:52" s="180" customFormat="1" x14ac:dyDescent="0.25">
      <c r="I52013" s="203"/>
      <c r="AZ52013" s="115"/>
    </row>
    <row r="52014" spans="9:52" s="180" customFormat="1" x14ac:dyDescent="0.25">
      <c r="I52014" s="203"/>
      <c r="AZ52014" s="115"/>
    </row>
    <row r="52015" spans="9:52" s="180" customFormat="1" x14ac:dyDescent="0.25">
      <c r="I52015" s="203"/>
      <c r="AZ52015" s="115"/>
    </row>
    <row r="52016" spans="9:52" s="180" customFormat="1" x14ac:dyDescent="0.25">
      <c r="I52016" s="203"/>
      <c r="AZ52016" s="115"/>
    </row>
    <row r="52017" spans="9:52" s="180" customFormat="1" x14ac:dyDescent="0.25">
      <c r="I52017" s="203"/>
      <c r="AZ52017" s="115"/>
    </row>
    <row r="52018" spans="9:52" s="180" customFormat="1" x14ac:dyDescent="0.25">
      <c r="I52018" s="203"/>
      <c r="AZ52018" s="115"/>
    </row>
    <row r="52019" spans="9:52" s="180" customFormat="1" x14ac:dyDescent="0.25">
      <c r="I52019" s="203"/>
      <c r="AZ52019" s="115"/>
    </row>
    <row r="52020" spans="9:52" s="180" customFormat="1" x14ac:dyDescent="0.25">
      <c r="I52020" s="203"/>
      <c r="AZ52020" s="115"/>
    </row>
    <row r="52021" spans="9:52" s="180" customFormat="1" x14ac:dyDescent="0.25">
      <c r="I52021" s="203"/>
      <c r="AZ52021" s="115"/>
    </row>
    <row r="52022" spans="9:52" s="180" customFormat="1" x14ac:dyDescent="0.25">
      <c r="I52022" s="203"/>
      <c r="AZ52022" s="115"/>
    </row>
    <row r="52023" spans="9:52" s="180" customFormat="1" x14ac:dyDescent="0.25">
      <c r="I52023" s="203"/>
      <c r="AZ52023" s="115"/>
    </row>
    <row r="52024" spans="9:52" s="180" customFormat="1" x14ac:dyDescent="0.25">
      <c r="I52024" s="203"/>
      <c r="AZ52024" s="115"/>
    </row>
    <row r="52025" spans="9:52" s="180" customFormat="1" x14ac:dyDescent="0.25">
      <c r="I52025" s="203"/>
      <c r="AZ52025" s="115"/>
    </row>
    <row r="52026" spans="9:52" s="180" customFormat="1" x14ac:dyDescent="0.25">
      <c r="I52026" s="203"/>
      <c r="AZ52026" s="115"/>
    </row>
    <row r="52027" spans="9:52" s="180" customFormat="1" x14ac:dyDescent="0.25">
      <c r="I52027" s="203"/>
      <c r="AZ52027" s="115"/>
    </row>
    <row r="52028" spans="9:52" s="180" customFormat="1" x14ac:dyDescent="0.25">
      <c r="I52028" s="203"/>
      <c r="AZ52028" s="115"/>
    </row>
    <row r="52029" spans="9:52" s="180" customFormat="1" x14ac:dyDescent="0.25">
      <c r="I52029" s="203"/>
      <c r="AZ52029" s="115"/>
    </row>
    <row r="52030" spans="9:52" s="180" customFormat="1" x14ac:dyDescent="0.25">
      <c r="I52030" s="203"/>
      <c r="AZ52030" s="115"/>
    </row>
    <row r="52031" spans="9:52" s="180" customFormat="1" x14ac:dyDescent="0.25">
      <c r="I52031" s="203"/>
      <c r="AZ52031" s="115"/>
    </row>
    <row r="52032" spans="9:52" s="180" customFormat="1" x14ac:dyDescent="0.25">
      <c r="I52032" s="203"/>
      <c r="AZ52032" s="115"/>
    </row>
    <row r="52033" spans="9:52" s="180" customFormat="1" x14ac:dyDescent="0.25">
      <c r="I52033" s="203"/>
      <c r="AZ52033" s="115"/>
    </row>
    <row r="52034" spans="9:52" s="180" customFormat="1" x14ac:dyDescent="0.25">
      <c r="I52034" s="203"/>
      <c r="AZ52034" s="115"/>
    </row>
    <row r="52035" spans="9:52" s="180" customFormat="1" x14ac:dyDescent="0.25">
      <c r="I52035" s="203"/>
      <c r="AZ52035" s="115"/>
    </row>
    <row r="52036" spans="9:52" s="180" customFormat="1" x14ac:dyDescent="0.25">
      <c r="I52036" s="203"/>
      <c r="AZ52036" s="115"/>
    </row>
    <row r="52037" spans="9:52" s="180" customFormat="1" x14ac:dyDescent="0.25">
      <c r="I52037" s="203"/>
      <c r="AZ52037" s="115"/>
    </row>
    <row r="52038" spans="9:52" s="180" customFormat="1" x14ac:dyDescent="0.25">
      <c r="I52038" s="203"/>
      <c r="AZ52038" s="115"/>
    </row>
    <row r="52039" spans="9:52" s="180" customFormat="1" x14ac:dyDescent="0.25">
      <c r="I52039" s="203"/>
      <c r="AZ52039" s="115"/>
    </row>
    <row r="52040" spans="9:52" s="180" customFormat="1" x14ac:dyDescent="0.25">
      <c r="I52040" s="203"/>
      <c r="AZ52040" s="115"/>
    </row>
    <row r="52041" spans="9:52" s="180" customFormat="1" x14ac:dyDescent="0.25">
      <c r="I52041" s="203"/>
      <c r="AZ52041" s="115"/>
    </row>
    <row r="52042" spans="9:52" s="180" customFormat="1" x14ac:dyDescent="0.25">
      <c r="I52042" s="203"/>
      <c r="AZ52042" s="115"/>
    </row>
    <row r="52043" spans="9:52" s="180" customFormat="1" x14ac:dyDescent="0.25">
      <c r="I52043" s="203"/>
      <c r="AZ52043" s="115"/>
    </row>
    <row r="52044" spans="9:52" s="180" customFormat="1" x14ac:dyDescent="0.25">
      <c r="I52044" s="203"/>
      <c r="AZ52044" s="115"/>
    </row>
    <row r="52045" spans="9:52" s="180" customFormat="1" x14ac:dyDescent="0.25">
      <c r="I52045" s="203"/>
      <c r="AZ52045" s="115"/>
    </row>
    <row r="52046" spans="9:52" s="180" customFormat="1" x14ac:dyDescent="0.25">
      <c r="I52046" s="203"/>
      <c r="AZ52046" s="115"/>
    </row>
    <row r="52047" spans="9:52" s="180" customFormat="1" x14ac:dyDescent="0.25">
      <c r="I52047" s="203"/>
      <c r="AZ52047" s="115"/>
    </row>
    <row r="52048" spans="9:52" s="180" customFormat="1" x14ac:dyDescent="0.25">
      <c r="I52048" s="203"/>
      <c r="AZ52048" s="115"/>
    </row>
    <row r="52049" spans="9:52" s="180" customFormat="1" x14ac:dyDescent="0.25">
      <c r="I52049" s="203"/>
      <c r="AZ52049" s="115"/>
    </row>
    <row r="52050" spans="9:52" s="180" customFormat="1" x14ac:dyDescent="0.25">
      <c r="I52050" s="203"/>
      <c r="AZ52050" s="115"/>
    </row>
    <row r="52051" spans="9:52" s="180" customFormat="1" x14ac:dyDescent="0.25">
      <c r="I52051" s="203"/>
      <c r="AZ52051" s="115"/>
    </row>
    <row r="52052" spans="9:52" s="180" customFormat="1" x14ac:dyDescent="0.25">
      <c r="I52052" s="203"/>
      <c r="AZ52052" s="115"/>
    </row>
    <row r="52053" spans="9:52" s="180" customFormat="1" x14ac:dyDescent="0.25">
      <c r="I52053" s="203"/>
      <c r="AZ52053" s="115"/>
    </row>
    <row r="52054" spans="9:52" s="180" customFormat="1" x14ac:dyDescent="0.25">
      <c r="I52054" s="203"/>
      <c r="AZ52054" s="115"/>
    </row>
    <row r="52055" spans="9:52" s="180" customFormat="1" x14ac:dyDescent="0.25">
      <c r="I52055" s="203"/>
      <c r="AZ52055" s="115"/>
    </row>
    <row r="52056" spans="9:52" s="180" customFormat="1" x14ac:dyDescent="0.25">
      <c r="I52056" s="203"/>
      <c r="AZ52056" s="115"/>
    </row>
    <row r="52057" spans="9:52" s="180" customFormat="1" x14ac:dyDescent="0.25">
      <c r="I52057" s="203"/>
      <c r="AZ52057" s="115"/>
    </row>
    <row r="52058" spans="9:52" s="180" customFormat="1" x14ac:dyDescent="0.25">
      <c r="I52058" s="203"/>
      <c r="AZ52058" s="115"/>
    </row>
    <row r="52059" spans="9:52" s="180" customFormat="1" x14ac:dyDescent="0.25">
      <c r="I52059" s="203"/>
      <c r="AZ52059" s="115"/>
    </row>
    <row r="52060" spans="9:52" s="180" customFormat="1" x14ac:dyDescent="0.25">
      <c r="I52060" s="203"/>
      <c r="AZ52060" s="115"/>
    </row>
    <row r="52061" spans="9:52" s="180" customFormat="1" x14ac:dyDescent="0.25">
      <c r="I52061" s="203"/>
      <c r="AZ52061" s="115"/>
    </row>
    <row r="52062" spans="9:52" s="180" customFormat="1" x14ac:dyDescent="0.25">
      <c r="I52062" s="203"/>
      <c r="AZ52062" s="115"/>
    </row>
    <row r="52063" spans="9:52" s="180" customFormat="1" x14ac:dyDescent="0.25">
      <c r="I52063" s="203"/>
      <c r="AZ52063" s="115"/>
    </row>
    <row r="52064" spans="9:52" s="180" customFormat="1" x14ac:dyDescent="0.25">
      <c r="I52064" s="203"/>
      <c r="AZ52064" s="115"/>
    </row>
    <row r="52065" spans="9:52" s="180" customFormat="1" x14ac:dyDescent="0.25">
      <c r="I52065" s="203"/>
      <c r="AZ52065" s="115"/>
    </row>
    <row r="52066" spans="9:52" s="180" customFormat="1" x14ac:dyDescent="0.25">
      <c r="I52066" s="203"/>
      <c r="AZ52066" s="115"/>
    </row>
    <row r="52067" spans="9:52" s="180" customFormat="1" x14ac:dyDescent="0.25">
      <c r="I52067" s="203"/>
      <c r="AZ52067" s="115"/>
    </row>
    <row r="52068" spans="9:52" s="180" customFormat="1" x14ac:dyDescent="0.25">
      <c r="I52068" s="203"/>
      <c r="AZ52068" s="115"/>
    </row>
    <row r="52069" spans="9:52" s="180" customFormat="1" x14ac:dyDescent="0.25">
      <c r="I52069" s="203"/>
      <c r="AZ52069" s="115"/>
    </row>
    <row r="52070" spans="9:52" s="180" customFormat="1" x14ac:dyDescent="0.25">
      <c r="I52070" s="203"/>
      <c r="AZ52070" s="115"/>
    </row>
    <row r="52071" spans="9:52" s="180" customFormat="1" x14ac:dyDescent="0.25">
      <c r="I52071" s="203"/>
      <c r="AZ52071" s="115"/>
    </row>
    <row r="52072" spans="9:52" s="180" customFormat="1" x14ac:dyDescent="0.25">
      <c r="I52072" s="203"/>
      <c r="AZ52072" s="115"/>
    </row>
    <row r="52073" spans="9:52" s="180" customFormat="1" x14ac:dyDescent="0.25">
      <c r="I52073" s="203"/>
      <c r="AZ52073" s="115"/>
    </row>
    <row r="52074" spans="9:52" s="180" customFormat="1" x14ac:dyDescent="0.25">
      <c r="I52074" s="203"/>
      <c r="AZ52074" s="115"/>
    </row>
    <row r="52075" spans="9:52" s="180" customFormat="1" x14ac:dyDescent="0.25">
      <c r="I52075" s="203"/>
      <c r="AZ52075" s="115"/>
    </row>
    <row r="52076" spans="9:52" s="180" customFormat="1" x14ac:dyDescent="0.25">
      <c r="I52076" s="203"/>
      <c r="AZ52076" s="115"/>
    </row>
    <row r="52077" spans="9:52" s="180" customFormat="1" x14ac:dyDescent="0.25">
      <c r="I52077" s="203"/>
      <c r="AZ52077" s="115"/>
    </row>
    <row r="52078" spans="9:52" s="180" customFormat="1" x14ac:dyDescent="0.25">
      <c r="I52078" s="203"/>
      <c r="AZ52078" s="115"/>
    </row>
    <row r="52079" spans="9:52" s="180" customFormat="1" x14ac:dyDescent="0.25">
      <c r="I52079" s="203"/>
      <c r="AZ52079" s="115"/>
    </row>
    <row r="52080" spans="9:52" s="180" customFormat="1" x14ac:dyDescent="0.25">
      <c r="I52080" s="203"/>
      <c r="AZ52080" s="115"/>
    </row>
    <row r="52081" spans="9:52" s="180" customFormat="1" x14ac:dyDescent="0.25">
      <c r="I52081" s="203"/>
      <c r="AZ52081" s="115"/>
    </row>
    <row r="52082" spans="9:52" s="180" customFormat="1" x14ac:dyDescent="0.25">
      <c r="I52082" s="203"/>
      <c r="AZ52082" s="115"/>
    </row>
    <row r="52083" spans="9:52" s="180" customFormat="1" x14ac:dyDescent="0.25">
      <c r="I52083" s="203"/>
      <c r="AZ52083" s="115"/>
    </row>
    <row r="52084" spans="9:52" s="180" customFormat="1" x14ac:dyDescent="0.25">
      <c r="I52084" s="203"/>
      <c r="AZ52084" s="115"/>
    </row>
    <row r="52085" spans="9:52" s="180" customFormat="1" x14ac:dyDescent="0.25">
      <c r="I52085" s="203"/>
      <c r="AZ52085" s="115"/>
    </row>
    <row r="52086" spans="9:52" s="180" customFormat="1" x14ac:dyDescent="0.25">
      <c r="I52086" s="203"/>
      <c r="AZ52086" s="115"/>
    </row>
    <row r="52087" spans="9:52" s="180" customFormat="1" x14ac:dyDescent="0.25">
      <c r="I52087" s="203"/>
      <c r="AZ52087" s="115"/>
    </row>
    <row r="52088" spans="9:52" s="180" customFormat="1" x14ac:dyDescent="0.25">
      <c r="I52088" s="203"/>
      <c r="AZ52088" s="115"/>
    </row>
    <row r="52089" spans="9:52" s="180" customFormat="1" x14ac:dyDescent="0.25">
      <c r="I52089" s="203"/>
      <c r="AZ52089" s="115"/>
    </row>
    <row r="52090" spans="9:52" s="180" customFormat="1" x14ac:dyDescent="0.25">
      <c r="I52090" s="203"/>
      <c r="AZ52090" s="115"/>
    </row>
    <row r="52091" spans="9:52" s="180" customFormat="1" x14ac:dyDescent="0.25">
      <c r="I52091" s="203"/>
      <c r="AZ52091" s="115"/>
    </row>
    <row r="52092" spans="9:52" s="180" customFormat="1" x14ac:dyDescent="0.25">
      <c r="I52092" s="203"/>
      <c r="AZ52092" s="115"/>
    </row>
    <row r="52093" spans="9:52" s="180" customFormat="1" x14ac:dyDescent="0.25">
      <c r="I52093" s="203"/>
      <c r="AZ52093" s="115"/>
    </row>
    <row r="52094" spans="9:52" s="180" customFormat="1" x14ac:dyDescent="0.25">
      <c r="I52094" s="203"/>
      <c r="AZ52094" s="115"/>
    </row>
    <row r="52095" spans="9:52" s="180" customFormat="1" x14ac:dyDescent="0.25">
      <c r="I52095" s="203"/>
      <c r="AZ52095" s="115"/>
    </row>
    <row r="52096" spans="9:52" s="180" customFormat="1" x14ac:dyDescent="0.25">
      <c r="I52096" s="203"/>
      <c r="AZ52096" s="115"/>
    </row>
    <row r="52097" spans="9:52" s="180" customFormat="1" x14ac:dyDescent="0.25">
      <c r="I52097" s="203"/>
      <c r="AZ52097" s="115"/>
    </row>
    <row r="52098" spans="9:52" s="180" customFormat="1" x14ac:dyDescent="0.25">
      <c r="I52098" s="203"/>
      <c r="AZ52098" s="115"/>
    </row>
    <row r="52099" spans="9:52" s="180" customFormat="1" x14ac:dyDescent="0.25">
      <c r="I52099" s="203"/>
      <c r="AZ52099" s="115"/>
    </row>
    <row r="52100" spans="9:52" s="180" customFormat="1" x14ac:dyDescent="0.25">
      <c r="I52100" s="203"/>
      <c r="AZ52100" s="115"/>
    </row>
    <row r="52101" spans="9:52" s="180" customFormat="1" x14ac:dyDescent="0.25">
      <c r="I52101" s="203"/>
      <c r="AZ52101" s="115"/>
    </row>
    <row r="52102" spans="9:52" s="180" customFormat="1" x14ac:dyDescent="0.25">
      <c r="I52102" s="203"/>
      <c r="AZ52102" s="115"/>
    </row>
    <row r="52103" spans="9:52" s="180" customFormat="1" x14ac:dyDescent="0.25">
      <c r="I52103" s="203"/>
      <c r="AZ52103" s="115"/>
    </row>
    <row r="52104" spans="9:52" s="180" customFormat="1" x14ac:dyDescent="0.25">
      <c r="I52104" s="203"/>
      <c r="AZ52104" s="115"/>
    </row>
    <row r="52105" spans="9:52" s="180" customFormat="1" x14ac:dyDescent="0.25">
      <c r="I52105" s="203"/>
      <c r="AZ52105" s="115"/>
    </row>
    <row r="52106" spans="9:52" s="180" customFormat="1" x14ac:dyDescent="0.25">
      <c r="I52106" s="203"/>
      <c r="AZ52106" s="115"/>
    </row>
    <row r="52107" spans="9:52" s="180" customFormat="1" x14ac:dyDescent="0.25">
      <c r="I52107" s="203"/>
      <c r="AZ52107" s="115"/>
    </row>
    <row r="52108" spans="9:52" s="180" customFormat="1" x14ac:dyDescent="0.25">
      <c r="I52108" s="203"/>
      <c r="AZ52108" s="115"/>
    </row>
    <row r="52109" spans="9:52" s="180" customFormat="1" x14ac:dyDescent="0.25">
      <c r="I52109" s="203"/>
      <c r="AZ52109" s="115"/>
    </row>
    <row r="52110" spans="9:52" s="180" customFormat="1" x14ac:dyDescent="0.25">
      <c r="I52110" s="203"/>
      <c r="AZ52110" s="115"/>
    </row>
    <row r="52111" spans="9:52" s="180" customFormat="1" x14ac:dyDescent="0.25">
      <c r="I52111" s="203"/>
      <c r="AZ52111" s="115"/>
    </row>
    <row r="52112" spans="9:52" s="180" customFormat="1" x14ac:dyDescent="0.25">
      <c r="I52112" s="203"/>
      <c r="AZ52112" s="115"/>
    </row>
    <row r="52113" spans="9:52" s="180" customFormat="1" x14ac:dyDescent="0.25">
      <c r="I52113" s="203"/>
      <c r="AZ52113" s="115"/>
    </row>
    <row r="52114" spans="9:52" s="180" customFormat="1" x14ac:dyDescent="0.25">
      <c r="I52114" s="203"/>
      <c r="AZ52114" s="115"/>
    </row>
    <row r="52115" spans="9:52" s="180" customFormat="1" x14ac:dyDescent="0.25">
      <c r="I52115" s="203"/>
      <c r="AZ52115" s="115"/>
    </row>
    <row r="52116" spans="9:52" s="180" customFormat="1" x14ac:dyDescent="0.25">
      <c r="I52116" s="203"/>
      <c r="AZ52116" s="115"/>
    </row>
    <row r="52117" spans="9:52" s="180" customFormat="1" x14ac:dyDescent="0.25">
      <c r="I52117" s="203"/>
      <c r="AZ52117" s="115"/>
    </row>
    <row r="52118" spans="9:52" s="180" customFormat="1" x14ac:dyDescent="0.25">
      <c r="I52118" s="203"/>
      <c r="AZ52118" s="115"/>
    </row>
    <row r="52119" spans="9:52" s="180" customFormat="1" x14ac:dyDescent="0.25">
      <c r="I52119" s="203"/>
      <c r="AZ52119" s="115"/>
    </row>
    <row r="52120" spans="9:52" s="180" customFormat="1" x14ac:dyDescent="0.25">
      <c r="I52120" s="203"/>
      <c r="AZ52120" s="115"/>
    </row>
    <row r="52121" spans="9:52" s="180" customFormat="1" x14ac:dyDescent="0.25">
      <c r="I52121" s="203"/>
      <c r="AZ52121" s="115"/>
    </row>
    <row r="52122" spans="9:52" s="180" customFormat="1" x14ac:dyDescent="0.25">
      <c r="I52122" s="203"/>
      <c r="AZ52122" s="115"/>
    </row>
    <row r="52123" spans="9:52" s="180" customFormat="1" x14ac:dyDescent="0.25">
      <c r="I52123" s="203"/>
      <c r="AZ52123" s="115"/>
    </row>
    <row r="52124" spans="9:52" s="180" customFormat="1" x14ac:dyDescent="0.25">
      <c r="I52124" s="203"/>
      <c r="AZ52124" s="115"/>
    </row>
    <row r="52125" spans="9:52" s="180" customFormat="1" x14ac:dyDescent="0.25">
      <c r="I52125" s="203"/>
      <c r="AZ52125" s="115"/>
    </row>
    <row r="52126" spans="9:52" s="180" customFormat="1" x14ac:dyDescent="0.25">
      <c r="I52126" s="203"/>
      <c r="AZ52126" s="115"/>
    </row>
    <row r="52127" spans="9:52" s="180" customFormat="1" x14ac:dyDescent="0.25">
      <c r="I52127" s="203"/>
      <c r="AZ52127" s="115"/>
    </row>
    <row r="52128" spans="9:52" s="180" customFormat="1" x14ac:dyDescent="0.25">
      <c r="I52128" s="203"/>
      <c r="AZ52128" s="115"/>
    </row>
    <row r="52129" spans="9:52" s="180" customFormat="1" x14ac:dyDescent="0.25">
      <c r="I52129" s="203"/>
      <c r="AZ52129" s="115"/>
    </row>
    <row r="52130" spans="9:52" s="180" customFormat="1" x14ac:dyDescent="0.25">
      <c r="I52130" s="203"/>
      <c r="AZ52130" s="115"/>
    </row>
    <row r="52131" spans="9:52" s="180" customFormat="1" x14ac:dyDescent="0.25">
      <c r="I52131" s="203"/>
      <c r="AZ52131" s="115"/>
    </row>
    <row r="52132" spans="9:52" s="180" customFormat="1" x14ac:dyDescent="0.25">
      <c r="I52132" s="203"/>
      <c r="AZ52132" s="115"/>
    </row>
    <row r="52133" spans="9:52" s="180" customFormat="1" x14ac:dyDescent="0.25">
      <c r="I52133" s="203"/>
      <c r="AZ52133" s="115"/>
    </row>
    <row r="52134" spans="9:52" s="180" customFormat="1" x14ac:dyDescent="0.25">
      <c r="I52134" s="203"/>
      <c r="AZ52134" s="115"/>
    </row>
    <row r="52135" spans="9:52" s="180" customFormat="1" x14ac:dyDescent="0.25">
      <c r="I52135" s="203"/>
      <c r="AZ52135" s="115"/>
    </row>
    <row r="52136" spans="9:52" s="180" customFormat="1" x14ac:dyDescent="0.25">
      <c r="I52136" s="203"/>
      <c r="AZ52136" s="115"/>
    </row>
    <row r="52137" spans="9:52" s="180" customFormat="1" x14ac:dyDescent="0.25">
      <c r="I52137" s="203"/>
      <c r="AZ52137" s="115"/>
    </row>
    <row r="52138" spans="9:52" s="180" customFormat="1" x14ac:dyDescent="0.25">
      <c r="I52138" s="203"/>
      <c r="AZ52138" s="115"/>
    </row>
    <row r="52139" spans="9:52" s="180" customFormat="1" x14ac:dyDescent="0.25">
      <c r="I52139" s="203"/>
      <c r="AZ52139" s="115"/>
    </row>
    <row r="52140" spans="9:52" s="180" customFormat="1" x14ac:dyDescent="0.25">
      <c r="I52140" s="203"/>
      <c r="AZ52140" s="115"/>
    </row>
    <row r="52141" spans="9:52" s="180" customFormat="1" x14ac:dyDescent="0.25">
      <c r="I52141" s="203"/>
      <c r="AZ52141" s="115"/>
    </row>
    <row r="52142" spans="9:52" s="180" customFormat="1" x14ac:dyDescent="0.25">
      <c r="I52142" s="203"/>
      <c r="AZ52142" s="115"/>
    </row>
    <row r="52143" spans="9:52" s="180" customFormat="1" x14ac:dyDescent="0.25">
      <c r="I52143" s="203"/>
      <c r="AZ52143" s="115"/>
    </row>
    <row r="52144" spans="9:52" s="180" customFormat="1" x14ac:dyDescent="0.25">
      <c r="I52144" s="203"/>
      <c r="AZ52144" s="115"/>
    </row>
    <row r="52145" spans="9:52" s="180" customFormat="1" x14ac:dyDescent="0.25">
      <c r="I52145" s="203"/>
      <c r="AZ52145" s="115"/>
    </row>
    <row r="52146" spans="9:52" s="180" customFormat="1" x14ac:dyDescent="0.25">
      <c r="I52146" s="203"/>
      <c r="AZ52146" s="115"/>
    </row>
    <row r="52147" spans="9:52" s="180" customFormat="1" x14ac:dyDescent="0.25">
      <c r="I52147" s="203"/>
      <c r="AZ52147" s="115"/>
    </row>
    <row r="52148" spans="9:52" s="180" customFormat="1" x14ac:dyDescent="0.25">
      <c r="I52148" s="203"/>
      <c r="AZ52148" s="115"/>
    </row>
    <row r="52149" spans="9:52" s="180" customFormat="1" x14ac:dyDescent="0.25">
      <c r="I52149" s="203"/>
      <c r="AZ52149" s="115"/>
    </row>
    <row r="52150" spans="9:52" s="180" customFormat="1" x14ac:dyDescent="0.25">
      <c r="I52150" s="203"/>
      <c r="AZ52150" s="115"/>
    </row>
    <row r="52151" spans="9:52" s="180" customFormat="1" x14ac:dyDescent="0.25">
      <c r="I52151" s="203"/>
      <c r="AZ52151" s="115"/>
    </row>
    <row r="52152" spans="9:52" s="180" customFormat="1" x14ac:dyDescent="0.25">
      <c r="I52152" s="203"/>
      <c r="AZ52152" s="115"/>
    </row>
    <row r="52153" spans="9:52" s="180" customFormat="1" x14ac:dyDescent="0.25">
      <c r="I52153" s="203"/>
      <c r="AZ52153" s="115"/>
    </row>
    <row r="52154" spans="9:52" s="180" customFormat="1" x14ac:dyDescent="0.25">
      <c r="I52154" s="203"/>
      <c r="AZ52154" s="115"/>
    </row>
    <row r="52155" spans="9:52" s="180" customFormat="1" x14ac:dyDescent="0.25">
      <c r="I52155" s="203"/>
      <c r="AZ52155" s="115"/>
    </row>
    <row r="52156" spans="9:52" s="180" customFormat="1" x14ac:dyDescent="0.25">
      <c r="I52156" s="203"/>
      <c r="AZ52156" s="115"/>
    </row>
    <row r="52157" spans="9:52" s="180" customFormat="1" x14ac:dyDescent="0.25">
      <c r="I52157" s="203"/>
      <c r="AZ52157" s="115"/>
    </row>
    <row r="52158" spans="9:52" s="180" customFormat="1" x14ac:dyDescent="0.25">
      <c r="I52158" s="203"/>
      <c r="AZ52158" s="115"/>
    </row>
    <row r="52159" spans="9:52" s="180" customFormat="1" x14ac:dyDescent="0.25">
      <c r="I52159" s="203"/>
      <c r="AZ52159" s="115"/>
    </row>
    <row r="52160" spans="9:52" s="180" customFormat="1" x14ac:dyDescent="0.25">
      <c r="I52160" s="203"/>
      <c r="AZ52160" s="115"/>
    </row>
    <row r="52161" spans="9:52" s="180" customFormat="1" x14ac:dyDescent="0.25">
      <c r="I52161" s="203"/>
      <c r="AZ52161" s="115"/>
    </row>
    <row r="52162" spans="9:52" s="180" customFormat="1" x14ac:dyDescent="0.25">
      <c r="I52162" s="203"/>
      <c r="AZ52162" s="115"/>
    </row>
    <row r="52163" spans="9:52" s="180" customFormat="1" x14ac:dyDescent="0.25">
      <c r="I52163" s="203"/>
      <c r="AZ52163" s="115"/>
    </row>
    <row r="52164" spans="9:52" s="180" customFormat="1" x14ac:dyDescent="0.25">
      <c r="I52164" s="203"/>
      <c r="AZ52164" s="115"/>
    </row>
    <row r="52165" spans="9:52" s="180" customFormat="1" x14ac:dyDescent="0.25">
      <c r="I52165" s="203"/>
      <c r="AZ52165" s="115"/>
    </row>
    <row r="52166" spans="9:52" s="180" customFormat="1" x14ac:dyDescent="0.25">
      <c r="I52166" s="203"/>
      <c r="AZ52166" s="115"/>
    </row>
    <row r="52167" spans="9:52" s="180" customFormat="1" x14ac:dyDescent="0.25">
      <c r="I52167" s="203"/>
      <c r="AZ52167" s="115"/>
    </row>
    <row r="52168" spans="9:52" s="180" customFormat="1" x14ac:dyDescent="0.25">
      <c r="I52168" s="203"/>
      <c r="AZ52168" s="115"/>
    </row>
    <row r="52169" spans="9:52" s="180" customFormat="1" x14ac:dyDescent="0.25">
      <c r="I52169" s="203"/>
      <c r="AZ52169" s="115"/>
    </row>
    <row r="52170" spans="9:52" s="180" customFormat="1" x14ac:dyDescent="0.25">
      <c r="I52170" s="203"/>
      <c r="AZ52170" s="115"/>
    </row>
    <row r="52171" spans="9:52" s="180" customFormat="1" x14ac:dyDescent="0.25">
      <c r="I52171" s="203"/>
      <c r="AZ52171" s="115"/>
    </row>
    <row r="52172" spans="9:52" s="180" customFormat="1" x14ac:dyDescent="0.25">
      <c r="I52172" s="203"/>
      <c r="AZ52172" s="115"/>
    </row>
    <row r="52173" spans="9:52" s="180" customFormat="1" x14ac:dyDescent="0.25">
      <c r="I52173" s="203"/>
      <c r="AZ52173" s="115"/>
    </row>
    <row r="52174" spans="9:52" s="180" customFormat="1" x14ac:dyDescent="0.25">
      <c r="I52174" s="203"/>
      <c r="AZ52174" s="115"/>
    </row>
    <row r="52175" spans="9:52" s="180" customFormat="1" x14ac:dyDescent="0.25">
      <c r="I52175" s="203"/>
      <c r="AZ52175" s="115"/>
    </row>
    <row r="52176" spans="9:52" s="180" customFormat="1" x14ac:dyDescent="0.25">
      <c r="I52176" s="203"/>
      <c r="AZ52176" s="115"/>
    </row>
    <row r="52177" spans="9:52" s="180" customFormat="1" x14ac:dyDescent="0.25">
      <c r="I52177" s="203"/>
      <c r="AZ52177" s="115"/>
    </row>
    <row r="52178" spans="9:52" s="180" customFormat="1" x14ac:dyDescent="0.25">
      <c r="I52178" s="203"/>
      <c r="AZ52178" s="115"/>
    </row>
    <row r="52179" spans="9:52" s="180" customFormat="1" x14ac:dyDescent="0.25">
      <c r="I52179" s="203"/>
      <c r="AZ52179" s="115"/>
    </row>
    <row r="52180" spans="9:52" s="180" customFormat="1" x14ac:dyDescent="0.25">
      <c r="I52180" s="203"/>
      <c r="AZ52180" s="115"/>
    </row>
    <row r="52181" spans="9:52" s="180" customFormat="1" x14ac:dyDescent="0.25">
      <c r="I52181" s="203"/>
      <c r="AZ52181" s="115"/>
    </row>
    <row r="52182" spans="9:52" s="180" customFormat="1" x14ac:dyDescent="0.25">
      <c r="I52182" s="203"/>
      <c r="AZ52182" s="115"/>
    </row>
    <row r="52183" spans="9:52" s="180" customFormat="1" x14ac:dyDescent="0.25">
      <c r="I52183" s="203"/>
      <c r="AZ52183" s="115"/>
    </row>
    <row r="52184" spans="9:52" s="180" customFormat="1" x14ac:dyDescent="0.25">
      <c r="I52184" s="203"/>
      <c r="AZ52184" s="115"/>
    </row>
    <row r="52185" spans="9:52" s="180" customFormat="1" x14ac:dyDescent="0.25">
      <c r="I52185" s="203"/>
      <c r="AZ52185" s="115"/>
    </row>
    <row r="52186" spans="9:52" s="180" customFormat="1" x14ac:dyDescent="0.25">
      <c r="I52186" s="203"/>
      <c r="AZ52186" s="115"/>
    </row>
    <row r="52187" spans="9:52" s="180" customFormat="1" x14ac:dyDescent="0.25">
      <c r="I52187" s="203"/>
      <c r="AZ52187" s="115"/>
    </row>
    <row r="52188" spans="9:52" s="180" customFormat="1" x14ac:dyDescent="0.25">
      <c r="I52188" s="203"/>
      <c r="AZ52188" s="115"/>
    </row>
    <row r="52189" spans="9:52" s="180" customFormat="1" x14ac:dyDescent="0.25">
      <c r="I52189" s="203"/>
      <c r="AZ52189" s="115"/>
    </row>
    <row r="52190" spans="9:52" s="180" customFormat="1" x14ac:dyDescent="0.25">
      <c r="I52190" s="203"/>
      <c r="AZ52190" s="115"/>
    </row>
    <row r="52191" spans="9:52" s="180" customFormat="1" x14ac:dyDescent="0.25">
      <c r="I52191" s="203"/>
      <c r="AZ52191" s="115"/>
    </row>
    <row r="52192" spans="9:52" s="180" customFormat="1" x14ac:dyDescent="0.25">
      <c r="I52192" s="203"/>
      <c r="AZ52192" s="115"/>
    </row>
    <row r="52193" spans="9:52" s="180" customFormat="1" x14ac:dyDescent="0.25">
      <c r="I52193" s="203"/>
      <c r="AZ52193" s="115"/>
    </row>
    <row r="52194" spans="9:52" s="180" customFormat="1" x14ac:dyDescent="0.25">
      <c r="I52194" s="203"/>
      <c r="AZ52194" s="115"/>
    </row>
    <row r="52195" spans="9:52" s="180" customFormat="1" x14ac:dyDescent="0.25">
      <c r="I52195" s="203"/>
      <c r="AZ52195" s="115"/>
    </row>
    <row r="52196" spans="9:52" s="180" customFormat="1" x14ac:dyDescent="0.25">
      <c r="I52196" s="203"/>
      <c r="AZ52196" s="115"/>
    </row>
    <row r="52197" spans="9:52" s="180" customFormat="1" x14ac:dyDescent="0.25">
      <c r="I52197" s="203"/>
      <c r="AZ52197" s="115"/>
    </row>
    <row r="52198" spans="9:52" s="180" customFormat="1" x14ac:dyDescent="0.25">
      <c r="I52198" s="203"/>
      <c r="AZ52198" s="115"/>
    </row>
    <row r="52199" spans="9:52" s="180" customFormat="1" x14ac:dyDescent="0.25">
      <c r="I52199" s="203"/>
      <c r="AZ52199" s="115"/>
    </row>
    <row r="52200" spans="9:52" s="180" customFormat="1" x14ac:dyDescent="0.25">
      <c r="I52200" s="203"/>
      <c r="AZ52200" s="115"/>
    </row>
    <row r="52201" spans="9:52" s="180" customFormat="1" x14ac:dyDescent="0.25">
      <c r="I52201" s="203"/>
      <c r="AZ52201" s="115"/>
    </row>
    <row r="52202" spans="9:52" s="180" customFormat="1" x14ac:dyDescent="0.25">
      <c r="I52202" s="203"/>
      <c r="AZ52202" s="115"/>
    </row>
    <row r="52203" spans="9:52" s="180" customFormat="1" x14ac:dyDescent="0.25">
      <c r="I52203" s="203"/>
      <c r="AZ52203" s="115"/>
    </row>
    <row r="52204" spans="9:52" s="180" customFormat="1" x14ac:dyDescent="0.25">
      <c r="I52204" s="203"/>
      <c r="AZ52204" s="115"/>
    </row>
    <row r="52205" spans="9:52" s="180" customFormat="1" x14ac:dyDescent="0.25">
      <c r="I52205" s="203"/>
      <c r="AZ52205" s="115"/>
    </row>
    <row r="52206" spans="9:52" s="180" customFormat="1" x14ac:dyDescent="0.25">
      <c r="I52206" s="203"/>
      <c r="AZ52206" s="115"/>
    </row>
    <row r="52207" spans="9:52" s="180" customFormat="1" x14ac:dyDescent="0.25">
      <c r="I52207" s="203"/>
      <c r="AZ52207" s="115"/>
    </row>
    <row r="52208" spans="9:52" s="180" customFormat="1" x14ac:dyDescent="0.25">
      <c r="I52208" s="203"/>
      <c r="AZ52208" s="115"/>
    </row>
    <row r="52209" spans="9:52" s="180" customFormat="1" x14ac:dyDescent="0.25">
      <c r="I52209" s="203"/>
      <c r="AZ52209" s="115"/>
    </row>
    <row r="52210" spans="9:52" s="180" customFormat="1" x14ac:dyDescent="0.25">
      <c r="I52210" s="203"/>
      <c r="AZ52210" s="115"/>
    </row>
    <row r="52211" spans="9:52" s="180" customFormat="1" x14ac:dyDescent="0.25">
      <c r="I52211" s="203"/>
      <c r="AZ52211" s="115"/>
    </row>
    <row r="52212" spans="9:52" s="180" customFormat="1" x14ac:dyDescent="0.25">
      <c r="I52212" s="203"/>
      <c r="AZ52212" s="115"/>
    </row>
    <row r="52213" spans="9:52" s="180" customFormat="1" x14ac:dyDescent="0.25">
      <c r="I52213" s="203"/>
      <c r="AZ52213" s="115"/>
    </row>
    <row r="52214" spans="9:52" s="180" customFormat="1" x14ac:dyDescent="0.25">
      <c r="I52214" s="203"/>
      <c r="AZ52214" s="115"/>
    </row>
    <row r="52215" spans="9:52" s="180" customFormat="1" x14ac:dyDescent="0.25">
      <c r="I52215" s="203"/>
      <c r="AZ52215" s="115"/>
    </row>
    <row r="52216" spans="9:52" s="180" customFormat="1" x14ac:dyDescent="0.25">
      <c r="I52216" s="203"/>
      <c r="AZ52216" s="115"/>
    </row>
    <row r="52217" spans="9:52" s="180" customFormat="1" x14ac:dyDescent="0.25">
      <c r="I52217" s="203"/>
      <c r="AZ52217" s="115"/>
    </row>
    <row r="52218" spans="9:52" s="180" customFormat="1" x14ac:dyDescent="0.25">
      <c r="I52218" s="203"/>
      <c r="AZ52218" s="115"/>
    </row>
    <row r="52219" spans="9:52" s="180" customFormat="1" x14ac:dyDescent="0.25">
      <c r="I52219" s="203"/>
      <c r="AZ52219" s="115"/>
    </row>
    <row r="52220" spans="9:52" s="180" customFormat="1" x14ac:dyDescent="0.25">
      <c r="I52220" s="203"/>
      <c r="AZ52220" s="115"/>
    </row>
    <row r="52221" spans="9:52" s="180" customFormat="1" x14ac:dyDescent="0.25">
      <c r="I52221" s="203"/>
      <c r="AZ52221" s="115"/>
    </row>
    <row r="52222" spans="9:52" s="180" customFormat="1" x14ac:dyDescent="0.25">
      <c r="I52222" s="203"/>
      <c r="AZ52222" s="115"/>
    </row>
    <row r="52223" spans="9:52" s="180" customFormat="1" x14ac:dyDescent="0.25">
      <c r="I52223" s="203"/>
      <c r="AZ52223" s="115"/>
    </row>
    <row r="52224" spans="9:52" s="180" customFormat="1" x14ac:dyDescent="0.25">
      <c r="I52224" s="203"/>
      <c r="AZ52224" s="115"/>
    </row>
    <row r="52225" spans="9:52" s="180" customFormat="1" x14ac:dyDescent="0.25">
      <c r="I52225" s="203"/>
      <c r="AZ52225" s="115"/>
    </row>
    <row r="52226" spans="9:52" s="180" customFormat="1" x14ac:dyDescent="0.25">
      <c r="I52226" s="203"/>
      <c r="AZ52226" s="115"/>
    </row>
    <row r="52227" spans="9:52" s="180" customFormat="1" x14ac:dyDescent="0.25">
      <c r="I52227" s="203"/>
      <c r="AZ52227" s="115"/>
    </row>
    <row r="52228" spans="9:52" s="180" customFormat="1" x14ac:dyDescent="0.25">
      <c r="I52228" s="203"/>
      <c r="AZ52228" s="115"/>
    </row>
    <row r="52229" spans="9:52" s="180" customFormat="1" x14ac:dyDescent="0.25">
      <c r="I52229" s="203"/>
      <c r="AZ52229" s="115"/>
    </row>
    <row r="52230" spans="9:52" s="180" customFormat="1" x14ac:dyDescent="0.25">
      <c r="I52230" s="203"/>
      <c r="AZ52230" s="115"/>
    </row>
    <row r="52231" spans="9:52" s="180" customFormat="1" x14ac:dyDescent="0.25">
      <c r="I52231" s="203"/>
      <c r="AZ52231" s="115"/>
    </row>
    <row r="52232" spans="9:52" s="180" customFormat="1" x14ac:dyDescent="0.25">
      <c r="I52232" s="203"/>
      <c r="AZ52232" s="115"/>
    </row>
    <row r="52233" spans="9:52" s="180" customFormat="1" x14ac:dyDescent="0.25">
      <c r="I52233" s="203"/>
      <c r="AZ52233" s="115"/>
    </row>
    <row r="52234" spans="9:52" s="180" customFormat="1" x14ac:dyDescent="0.25">
      <c r="I52234" s="203"/>
      <c r="AZ52234" s="115"/>
    </row>
    <row r="52235" spans="9:52" s="180" customFormat="1" x14ac:dyDescent="0.25">
      <c r="I52235" s="203"/>
      <c r="AZ52235" s="115"/>
    </row>
    <row r="52236" spans="9:52" s="180" customFormat="1" x14ac:dyDescent="0.25">
      <c r="I52236" s="203"/>
      <c r="AZ52236" s="115"/>
    </row>
    <row r="52237" spans="9:52" s="180" customFormat="1" x14ac:dyDescent="0.25">
      <c r="I52237" s="203"/>
      <c r="AZ52237" s="115"/>
    </row>
    <row r="52238" spans="9:52" s="180" customFormat="1" x14ac:dyDescent="0.25">
      <c r="I52238" s="203"/>
      <c r="AZ52238" s="115"/>
    </row>
    <row r="52239" spans="9:52" s="180" customFormat="1" x14ac:dyDescent="0.25">
      <c r="I52239" s="203"/>
      <c r="AZ52239" s="115"/>
    </row>
    <row r="52240" spans="9:52" s="180" customFormat="1" x14ac:dyDescent="0.25">
      <c r="I52240" s="203"/>
      <c r="AZ52240" s="115"/>
    </row>
    <row r="52241" spans="9:52" s="180" customFormat="1" x14ac:dyDescent="0.25">
      <c r="I52241" s="203"/>
      <c r="AZ52241" s="115"/>
    </row>
    <row r="52242" spans="9:52" s="180" customFormat="1" x14ac:dyDescent="0.25">
      <c r="I52242" s="203"/>
      <c r="AZ52242" s="115"/>
    </row>
    <row r="52243" spans="9:52" s="180" customFormat="1" x14ac:dyDescent="0.25">
      <c r="I52243" s="203"/>
      <c r="AZ52243" s="115"/>
    </row>
    <row r="52244" spans="9:52" s="180" customFormat="1" x14ac:dyDescent="0.25">
      <c r="I52244" s="203"/>
      <c r="AZ52244" s="115"/>
    </row>
    <row r="52245" spans="9:52" s="180" customFormat="1" x14ac:dyDescent="0.25">
      <c r="I52245" s="203"/>
      <c r="AZ52245" s="115"/>
    </row>
    <row r="52246" spans="9:52" s="180" customFormat="1" x14ac:dyDescent="0.25">
      <c r="I52246" s="203"/>
      <c r="AZ52246" s="115"/>
    </row>
    <row r="52247" spans="9:52" s="180" customFormat="1" x14ac:dyDescent="0.25">
      <c r="I52247" s="203"/>
      <c r="AZ52247" s="115"/>
    </row>
    <row r="52248" spans="9:52" s="180" customFormat="1" x14ac:dyDescent="0.25">
      <c r="I52248" s="203"/>
      <c r="AZ52248" s="115"/>
    </row>
    <row r="52249" spans="9:52" s="180" customFormat="1" x14ac:dyDescent="0.25">
      <c r="I52249" s="203"/>
      <c r="AZ52249" s="115"/>
    </row>
    <row r="52250" spans="9:52" s="180" customFormat="1" x14ac:dyDescent="0.25">
      <c r="I52250" s="203"/>
      <c r="AZ52250" s="115"/>
    </row>
    <row r="52251" spans="9:52" s="180" customFormat="1" x14ac:dyDescent="0.25">
      <c r="I52251" s="203"/>
      <c r="AZ52251" s="115"/>
    </row>
    <row r="52252" spans="9:52" s="180" customFormat="1" x14ac:dyDescent="0.25">
      <c r="I52252" s="203"/>
      <c r="AZ52252" s="115"/>
    </row>
    <row r="52253" spans="9:52" s="180" customFormat="1" x14ac:dyDescent="0.25">
      <c r="I52253" s="203"/>
      <c r="AZ52253" s="115"/>
    </row>
    <row r="52254" spans="9:52" s="180" customFormat="1" x14ac:dyDescent="0.25">
      <c r="I52254" s="203"/>
      <c r="AZ52254" s="115"/>
    </row>
    <row r="52255" spans="9:52" s="180" customFormat="1" x14ac:dyDescent="0.25">
      <c r="I52255" s="203"/>
      <c r="AZ52255" s="115"/>
    </row>
    <row r="52256" spans="9:52" s="180" customFormat="1" x14ac:dyDescent="0.25">
      <c r="I52256" s="203"/>
      <c r="AZ52256" s="115"/>
    </row>
    <row r="52257" spans="9:52" s="180" customFormat="1" x14ac:dyDescent="0.25">
      <c r="I52257" s="203"/>
      <c r="AZ52257" s="115"/>
    </row>
    <row r="52258" spans="9:52" s="180" customFormat="1" x14ac:dyDescent="0.25">
      <c r="I52258" s="203"/>
      <c r="AZ52258" s="115"/>
    </row>
    <row r="52259" spans="9:52" s="180" customFormat="1" x14ac:dyDescent="0.25">
      <c r="I52259" s="203"/>
      <c r="AZ52259" s="115"/>
    </row>
    <row r="52260" spans="9:52" s="180" customFormat="1" x14ac:dyDescent="0.25">
      <c r="I52260" s="203"/>
      <c r="AZ52260" s="115"/>
    </row>
    <row r="52261" spans="9:52" s="180" customFormat="1" x14ac:dyDescent="0.25">
      <c r="I52261" s="203"/>
      <c r="AZ52261" s="115"/>
    </row>
    <row r="52262" spans="9:52" s="180" customFormat="1" x14ac:dyDescent="0.25">
      <c r="I52262" s="203"/>
      <c r="AZ52262" s="115"/>
    </row>
    <row r="52263" spans="9:52" s="180" customFormat="1" x14ac:dyDescent="0.25">
      <c r="I52263" s="203"/>
      <c r="AZ52263" s="115"/>
    </row>
    <row r="52264" spans="9:52" s="180" customFormat="1" x14ac:dyDescent="0.25">
      <c r="I52264" s="203"/>
      <c r="AZ52264" s="115"/>
    </row>
    <row r="52265" spans="9:52" s="180" customFormat="1" x14ac:dyDescent="0.25">
      <c r="I52265" s="203"/>
      <c r="AZ52265" s="115"/>
    </row>
    <row r="52266" spans="9:52" s="180" customFormat="1" x14ac:dyDescent="0.25">
      <c r="I52266" s="203"/>
      <c r="AZ52266" s="115"/>
    </row>
    <row r="52267" spans="9:52" s="180" customFormat="1" x14ac:dyDescent="0.25">
      <c r="I52267" s="203"/>
      <c r="AZ52267" s="115"/>
    </row>
    <row r="52268" spans="9:52" s="180" customFormat="1" x14ac:dyDescent="0.25">
      <c r="I52268" s="203"/>
      <c r="AZ52268" s="115"/>
    </row>
    <row r="52269" spans="9:52" s="180" customFormat="1" x14ac:dyDescent="0.25">
      <c r="I52269" s="203"/>
      <c r="AZ52269" s="115"/>
    </row>
    <row r="52270" spans="9:52" s="180" customFormat="1" x14ac:dyDescent="0.25">
      <c r="I52270" s="203"/>
      <c r="AZ52270" s="115"/>
    </row>
    <row r="52271" spans="9:52" s="180" customFormat="1" x14ac:dyDescent="0.25">
      <c r="I52271" s="203"/>
      <c r="AZ52271" s="115"/>
    </row>
    <row r="52272" spans="9:52" s="180" customFormat="1" x14ac:dyDescent="0.25">
      <c r="I52272" s="203"/>
      <c r="AZ52272" s="115"/>
    </row>
    <row r="52273" spans="9:52" s="180" customFormat="1" x14ac:dyDescent="0.25">
      <c r="I52273" s="203"/>
      <c r="AZ52273" s="115"/>
    </row>
    <row r="52274" spans="9:52" s="180" customFormat="1" x14ac:dyDescent="0.25">
      <c r="I52274" s="203"/>
      <c r="AZ52274" s="115"/>
    </row>
    <row r="52275" spans="9:52" s="180" customFormat="1" x14ac:dyDescent="0.25">
      <c r="I52275" s="203"/>
      <c r="AZ52275" s="115"/>
    </row>
    <row r="52276" spans="9:52" s="180" customFormat="1" x14ac:dyDescent="0.25">
      <c r="I52276" s="203"/>
      <c r="AZ52276" s="115"/>
    </row>
    <row r="52277" spans="9:52" s="180" customFormat="1" x14ac:dyDescent="0.25">
      <c r="I52277" s="203"/>
      <c r="AZ52277" s="115"/>
    </row>
    <row r="52278" spans="9:52" s="180" customFormat="1" x14ac:dyDescent="0.25">
      <c r="I52278" s="203"/>
      <c r="AZ52278" s="115"/>
    </row>
    <row r="52279" spans="9:52" s="180" customFormat="1" x14ac:dyDescent="0.25">
      <c r="I52279" s="203"/>
      <c r="AZ52279" s="115"/>
    </row>
    <row r="52280" spans="9:52" s="180" customFormat="1" x14ac:dyDescent="0.25">
      <c r="I52280" s="203"/>
      <c r="AZ52280" s="115"/>
    </row>
    <row r="52281" spans="9:52" s="180" customFormat="1" x14ac:dyDescent="0.25">
      <c r="I52281" s="203"/>
      <c r="AZ52281" s="115"/>
    </row>
    <row r="52282" spans="9:52" s="180" customFormat="1" x14ac:dyDescent="0.25">
      <c r="I52282" s="203"/>
      <c r="AZ52282" s="115"/>
    </row>
    <row r="52283" spans="9:52" s="180" customFormat="1" x14ac:dyDescent="0.25">
      <c r="I52283" s="203"/>
      <c r="AZ52283" s="115"/>
    </row>
    <row r="52284" spans="9:52" s="180" customFormat="1" x14ac:dyDescent="0.25">
      <c r="I52284" s="203"/>
      <c r="AZ52284" s="115"/>
    </row>
    <row r="52285" spans="9:52" s="180" customFormat="1" x14ac:dyDescent="0.25">
      <c r="I52285" s="203"/>
      <c r="AZ52285" s="115"/>
    </row>
    <row r="52286" spans="9:52" s="180" customFormat="1" x14ac:dyDescent="0.25">
      <c r="I52286" s="203"/>
      <c r="AZ52286" s="115"/>
    </row>
    <row r="52287" spans="9:52" s="180" customFormat="1" x14ac:dyDescent="0.25">
      <c r="I52287" s="203"/>
      <c r="AZ52287" s="115"/>
    </row>
    <row r="52288" spans="9:52" s="180" customFormat="1" x14ac:dyDescent="0.25">
      <c r="I52288" s="203"/>
      <c r="AZ52288" s="115"/>
    </row>
    <row r="52289" spans="9:52" s="180" customFormat="1" x14ac:dyDescent="0.25">
      <c r="I52289" s="203"/>
      <c r="AZ52289" s="115"/>
    </row>
    <row r="52290" spans="9:52" s="180" customFormat="1" x14ac:dyDescent="0.25">
      <c r="I52290" s="203"/>
      <c r="AZ52290" s="115"/>
    </row>
    <row r="52291" spans="9:52" s="180" customFormat="1" x14ac:dyDescent="0.25">
      <c r="I52291" s="203"/>
      <c r="AZ52291" s="115"/>
    </row>
    <row r="52292" spans="9:52" s="180" customFormat="1" x14ac:dyDescent="0.25">
      <c r="I52292" s="203"/>
      <c r="AZ52292" s="115"/>
    </row>
    <row r="52293" spans="9:52" s="180" customFormat="1" x14ac:dyDescent="0.25">
      <c r="I52293" s="203"/>
      <c r="AZ52293" s="115"/>
    </row>
    <row r="52294" spans="9:52" s="180" customFormat="1" x14ac:dyDescent="0.25">
      <c r="I52294" s="203"/>
      <c r="AZ52294" s="115"/>
    </row>
    <row r="52295" spans="9:52" s="180" customFormat="1" x14ac:dyDescent="0.25">
      <c r="I52295" s="203"/>
      <c r="AZ52295" s="115"/>
    </row>
    <row r="52296" spans="9:52" s="180" customFormat="1" x14ac:dyDescent="0.25">
      <c r="I52296" s="203"/>
      <c r="AZ52296" s="115"/>
    </row>
    <row r="52297" spans="9:52" s="180" customFormat="1" x14ac:dyDescent="0.25">
      <c r="I52297" s="203"/>
      <c r="AZ52297" s="115"/>
    </row>
    <row r="52298" spans="9:52" s="180" customFormat="1" x14ac:dyDescent="0.25">
      <c r="I52298" s="203"/>
      <c r="AZ52298" s="115"/>
    </row>
    <row r="52299" spans="9:52" s="180" customFormat="1" x14ac:dyDescent="0.25">
      <c r="I52299" s="203"/>
      <c r="AZ52299" s="115"/>
    </row>
    <row r="52300" spans="9:52" s="180" customFormat="1" x14ac:dyDescent="0.25">
      <c r="I52300" s="203"/>
      <c r="AZ52300" s="115"/>
    </row>
    <row r="52301" spans="9:52" s="180" customFormat="1" x14ac:dyDescent="0.25">
      <c r="I52301" s="203"/>
      <c r="AZ52301" s="115"/>
    </row>
    <row r="52302" spans="9:52" s="180" customFormat="1" x14ac:dyDescent="0.25">
      <c r="I52302" s="203"/>
      <c r="AZ52302" s="115"/>
    </row>
    <row r="52303" spans="9:52" s="180" customFormat="1" x14ac:dyDescent="0.25">
      <c r="I52303" s="203"/>
      <c r="AZ52303" s="115"/>
    </row>
    <row r="52304" spans="9:52" s="180" customFormat="1" x14ac:dyDescent="0.25">
      <c r="I52304" s="203"/>
      <c r="AZ52304" s="115"/>
    </row>
    <row r="52305" spans="9:52" s="180" customFormat="1" x14ac:dyDescent="0.25">
      <c r="I52305" s="203"/>
      <c r="AZ52305" s="115"/>
    </row>
    <row r="52306" spans="9:52" s="180" customFormat="1" x14ac:dyDescent="0.25">
      <c r="I52306" s="203"/>
      <c r="AZ52306" s="115"/>
    </row>
    <row r="52307" spans="9:52" s="180" customFormat="1" x14ac:dyDescent="0.25">
      <c r="I52307" s="203"/>
      <c r="AZ52307" s="115"/>
    </row>
    <row r="52308" spans="9:52" s="180" customFormat="1" x14ac:dyDescent="0.25">
      <c r="I52308" s="203"/>
      <c r="AZ52308" s="115"/>
    </row>
    <row r="52309" spans="9:52" s="180" customFormat="1" x14ac:dyDescent="0.25">
      <c r="I52309" s="203"/>
      <c r="AZ52309" s="115"/>
    </row>
    <row r="52310" spans="9:52" s="180" customFormat="1" x14ac:dyDescent="0.25">
      <c r="I52310" s="203"/>
      <c r="AZ52310" s="115"/>
    </row>
    <row r="52311" spans="9:52" s="180" customFormat="1" x14ac:dyDescent="0.25">
      <c r="I52311" s="203"/>
      <c r="AZ52311" s="115"/>
    </row>
    <row r="52312" spans="9:52" s="180" customFormat="1" x14ac:dyDescent="0.25">
      <c r="I52312" s="203"/>
      <c r="AZ52312" s="115"/>
    </row>
    <row r="52313" spans="9:52" s="180" customFormat="1" x14ac:dyDescent="0.25">
      <c r="I52313" s="203"/>
      <c r="AZ52313" s="115"/>
    </row>
    <row r="52314" spans="9:52" s="180" customFormat="1" x14ac:dyDescent="0.25">
      <c r="I52314" s="203"/>
      <c r="AZ52314" s="115"/>
    </row>
    <row r="52315" spans="9:52" s="180" customFormat="1" x14ac:dyDescent="0.25">
      <c r="I52315" s="203"/>
      <c r="AZ52315" s="115"/>
    </row>
    <row r="52316" spans="9:52" s="180" customFormat="1" x14ac:dyDescent="0.25">
      <c r="I52316" s="203"/>
      <c r="AZ52316" s="115"/>
    </row>
    <row r="52317" spans="9:52" s="180" customFormat="1" x14ac:dyDescent="0.25">
      <c r="I52317" s="203"/>
      <c r="AZ52317" s="115"/>
    </row>
    <row r="52318" spans="9:52" s="180" customFormat="1" x14ac:dyDescent="0.25">
      <c r="I52318" s="203"/>
      <c r="AZ52318" s="115"/>
    </row>
    <row r="52319" spans="9:52" s="180" customFormat="1" x14ac:dyDescent="0.25">
      <c r="I52319" s="203"/>
      <c r="AZ52319" s="115"/>
    </row>
    <row r="52320" spans="9:52" s="180" customFormat="1" x14ac:dyDescent="0.25">
      <c r="I52320" s="203"/>
      <c r="AZ52320" s="115"/>
    </row>
    <row r="52321" spans="9:52" s="180" customFormat="1" x14ac:dyDescent="0.25">
      <c r="I52321" s="203"/>
      <c r="AZ52321" s="115"/>
    </row>
    <row r="52322" spans="9:52" s="180" customFormat="1" x14ac:dyDescent="0.25">
      <c r="I52322" s="203"/>
      <c r="AZ52322" s="115"/>
    </row>
    <row r="52323" spans="9:52" s="180" customFormat="1" x14ac:dyDescent="0.25">
      <c r="I52323" s="203"/>
      <c r="AZ52323" s="115"/>
    </row>
    <row r="52324" spans="9:52" s="180" customFormat="1" x14ac:dyDescent="0.25">
      <c r="I52324" s="203"/>
      <c r="AZ52324" s="115"/>
    </row>
    <row r="52325" spans="9:52" s="180" customFormat="1" x14ac:dyDescent="0.25">
      <c r="I52325" s="203"/>
      <c r="AZ52325" s="115"/>
    </row>
    <row r="52326" spans="9:52" s="180" customFormat="1" x14ac:dyDescent="0.25">
      <c r="I52326" s="203"/>
      <c r="AZ52326" s="115"/>
    </row>
    <row r="52327" spans="9:52" s="180" customFormat="1" x14ac:dyDescent="0.25">
      <c r="I52327" s="203"/>
      <c r="AZ52327" s="115"/>
    </row>
    <row r="52328" spans="9:52" s="180" customFormat="1" x14ac:dyDescent="0.25">
      <c r="I52328" s="203"/>
      <c r="AZ52328" s="115"/>
    </row>
    <row r="52329" spans="9:52" s="180" customFormat="1" x14ac:dyDescent="0.25">
      <c r="I52329" s="203"/>
      <c r="AZ52329" s="115"/>
    </row>
    <row r="52330" spans="9:52" s="180" customFormat="1" x14ac:dyDescent="0.25">
      <c r="I52330" s="203"/>
      <c r="AZ52330" s="115"/>
    </row>
    <row r="52331" spans="9:52" s="180" customFormat="1" x14ac:dyDescent="0.25">
      <c r="I52331" s="203"/>
      <c r="AZ52331" s="115"/>
    </row>
    <row r="52332" spans="9:52" s="180" customFormat="1" x14ac:dyDescent="0.25">
      <c r="I52332" s="203"/>
      <c r="AZ52332" s="115"/>
    </row>
    <row r="52333" spans="9:52" s="180" customFormat="1" x14ac:dyDescent="0.25">
      <c r="I52333" s="203"/>
      <c r="AZ52333" s="115"/>
    </row>
    <row r="52334" spans="9:52" s="180" customFormat="1" x14ac:dyDescent="0.25">
      <c r="I52334" s="203"/>
      <c r="AZ52334" s="115"/>
    </row>
    <row r="52335" spans="9:52" s="180" customFormat="1" x14ac:dyDescent="0.25">
      <c r="I52335" s="203"/>
      <c r="AZ52335" s="115"/>
    </row>
    <row r="52336" spans="9:52" s="180" customFormat="1" x14ac:dyDescent="0.25">
      <c r="I52336" s="203"/>
      <c r="AZ52336" s="115"/>
    </row>
    <row r="52337" spans="9:52" s="180" customFormat="1" x14ac:dyDescent="0.25">
      <c r="I52337" s="203"/>
      <c r="AZ52337" s="115"/>
    </row>
    <row r="52338" spans="9:52" s="180" customFormat="1" x14ac:dyDescent="0.25">
      <c r="I52338" s="203"/>
      <c r="AZ52338" s="115"/>
    </row>
    <row r="52339" spans="9:52" s="180" customFormat="1" x14ac:dyDescent="0.25">
      <c r="I52339" s="203"/>
      <c r="AZ52339" s="115"/>
    </row>
    <row r="52340" spans="9:52" s="180" customFormat="1" x14ac:dyDescent="0.25">
      <c r="I52340" s="203"/>
      <c r="AZ52340" s="115"/>
    </row>
    <row r="52341" spans="9:52" s="180" customFormat="1" x14ac:dyDescent="0.25">
      <c r="I52341" s="203"/>
      <c r="AZ52341" s="115"/>
    </row>
    <row r="52342" spans="9:52" s="180" customFormat="1" x14ac:dyDescent="0.25">
      <c r="I52342" s="203"/>
      <c r="AZ52342" s="115"/>
    </row>
    <row r="52343" spans="9:52" s="180" customFormat="1" x14ac:dyDescent="0.25">
      <c r="I52343" s="203"/>
      <c r="AZ52343" s="115"/>
    </row>
    <row r="52344" spans="9:52" s="180" customFormat="1" x14ac:dyDescent="0.25">
      <c r="I52344" s="203"/>
      <c r="AZ52344" s="115"/>
    </row>
    <row r="52345" spans="9:52" s="180" customFormat="1" x14ac:dyDescent="0.25">
      <c r="I52345" s="203"/>
      <c r="AZ52345" s="115"/>
    </row>
    <row r="52346" spans="9:52" s="180" customFormat="1" x14ac:dyDescent="0.25">
      <c r="I52346" s="203"/>
      <c r="AZ52346" s="115"/>
    </row>
    <row r="52347" spans="9:52" s="180" customFormat="1" x14ac:dyDescent="0.25">
      <c r="I52347" s="203"/>
      <c r="AZ52347" s="115"/>
    </row>
    <row r="52348" spans="9:52" s="180" customFormat="1" x14ac:dyDescent="0.25">
      <c r="I52348" s="203"/>
      <c r="AZ52348" s="115"/>
    </row>
    <row r="52349" spans="9:52" s="180" customFormat="1" x14ac:dyDescent="0.25">
      <c r="I52349" s="203"/>
      <c r="AZ52349" s="115"/>
    </row>
    <row r="52350" spans="9:52" s="180" customFormat="1" x14ac:dyDescent="0.25">
      <c r="I52350" s="203"/>
      <c r="AZ52350" s="115"/>
    </row>
    <row r="52351" spans="9:52" s="180" customFormat="1" x14ac:dyDescent="0.25">
      <c r="I52351" s="203"/>
      <c r="AZ52351" s="115"/>
    </row>
    <row r="52352" spans="9:52" s="180" customFormat="1" x14ac:dyDescent="0.25">
      <c r="I52352" s="203"/>
      <c r="AZ52352" s="115"/>
    </row>
    <row r="52353" spans="9:52" s="180" customFormat="1" x14ac:dyDescent="0.25">
      <c r="I52353" s="203"/>
      <c r="AZ52353" s="115"/>
    </row>
    <row r="52354" spans="9:52" s="180" customFormat="1" x14ac:dyDescent="0.25">
      <c r="I52354" s="203"/>
      <c r="AZ52354" s="115"/>
    </row>
    <row r="52355" spans="9:52" s="180" customFormat="1" x14ac:dyDescent="0.25">
      <c r="I52355" s="203"/>
      <c r="AZ52355" s="115"/>
    </row>
    <row r="52356" spans="9:52" s="180" customFormat="1" x14ac:dyDescent="0.25">
      <c r="I52356" s="203"/>
      <c r="AZ52356" s="115"/>
    </row>
    <row r="52357" spans="9:52" s="180" customFormat="1" x14ac:dyDescent="0.25">
      <c r="I52357" s="203"/>
      <c r="AZ52357" s="115"/>
    </row>
    <row r="52358" spans="9:52" s="180" customFormat="1" x14ac:dyDescent="0.25">
      <c r="I52358" s="203"/>
      <c r="AZ52358" s="115"/>
    </row>
    <row r="52359" spans="9:52" s="180" customFormat="1" x14ac:dyDescent="0.25">
      <c r="I52359" s="203"/>
      <c r="AZ52359" s="115"/>
    </row>
    <row r="52360" spans="9:52" s="180" customFormat="1" x14ac:dyDescent="0.25">
      <c r="I52360" s="203"/>
      <c r="AZ52360" s="115"/>
    </row>
    <row r="52361" spans="9:52" s="180" customFormat="1" x14ac:dyDescent="0.25">
      <c r="I52361" s="203"/>
      <c r="AZ52361" s="115"/>
    </row>
    <row r="52362" spans="9:52" s="180" customFormat="1" x14ac:dyDescent="0.25">
      <c r="I52362" s="203"/>
      <c r="AZ52362" s="115"/>
    </row>
    <row r="52363" spans="9:52" s="180" customFormat="1" x14ac:dyDescent="0.25">
      <c r="I52363" s="203"/>
      <c r="AZ52363" s="115"/>
    </row>
    <row r="52364" spans="9:52" s="180" customFormat="1" x14ac:dyDescent="0.25">
      <c r="I52364" s="203"/>
      <c r="AZ52364" s="115"/>
    </row>
    <row r="52365" spans="9:52" s="180" customFormat="1" x14ac:dyDescent="0.25">
      <c r="I52365" s="203"/>
      <c r="AZ52365" s="115"/>
    </row>
    <row r="52366" spans="9:52" s="180" customFormat="1" x14ac:dyDescent="0.25">
      <c r="I52366" s="203"/>
      <c r="AZ52366" s="115"/>
    </row>
    <row r="52367" spans="9:52" s="180" customFormat="1" x14ac:dyDescent="0.25">
      <c r="I52367" s="203"/>
      <c r="AZ52367" s="115"/>
    </row>
    <row r="52368" spans="9:52" s="180" customFormat="1" x14ac:dyDescent="0.25">
      <c r="I52368" s="203"/>
      <c r="AZ52368" s="115"/>
    </row>
    <row r="52369" spans="9:52" s="180" customFormat="1" x14ac:dyDescent="0.25">
      <c r="I52369" s="203"/>
      <c r="AZ52369" s="115"/>
    </row>
    <row r="52370" spans="9:52" s="180" customFormat="1" x14ac:dyDescent="0.25">
      <c r="I52370" s="203"/>
      <c r="AZ52370" s="115"/>
    </row>
    <row r="52371" spans="9:52" s="180" customFormat="1" x14ac:dyDescent="0.25">
      <c r="I52371" s="203"/>
      <c r="AZ52371" s="115"/>
    </row>
    <row r="52372" spans="9:52" s="180" customFormat="1" x14ac:dyDescent="0.25">
      <c r="I52372" s="203"/>
      <c r="AZ52372" s="115"/>
    </row>
    <row r="52373" spans="9:52" s="180" customFormat="1" x14ac:dyDescent="0.25">
      <c r="I52373" s="203"/>
      <c r="AZ52373" s="115"/>
    </row>
    <row r="52374" spans="9:52" s="180" customFormat="1" x14ac:dyDescent="0.25">
      <c r="I52374" s="203"/>
      <c r="AZ52374" s="115"/>
    </row>
    <row r="52375" spans="9:52" s="180" customFormat="1" x14ac:dyDescent="0.25">
      <c r="I52375" s="203"/>
      <c r="AZ52375" s="115"/>
    </row>
    <row r="52376" spans="9:52" s="180" customFormat="1" x14ac:dyDescent="0.25">
      <c r="I52376" s="203"/>
      <c r="AZ52376" s="115"/>
    </row>
    <row r="52377" spans="9:52" s="180" customFormat="1" x14ac:dyDescent="0.25">
      <c r="I52377" s="203"/>
      <c r="AZ52377" s="115"/>
    </row>
    <row r="52378" spans="9:52" s="180" customFormat="1" x14ac:dyDescent="0.25">
      <c r="I52378" s="203"/>
      <c r="AZ52378" s="115"/>
    </row>
    <row r="52379" spans="9:52" s="180" customFormat="1" x14ac:dyDescent="0.25">
      <c r="I52379" s="203"/>
      <c r="AZ52379" s="115"/>
    </row>
    <row r="52380" spans="9:52" s="180" customFormat="1" x14ac:dyDescent="0.25">
      <c r="I52380" s="203"/>
      <c r="AZ52380" s="115"/>
    </row>
    <row r="52381" spans="9:52" s="180" customFormat="1" x14ac:dyDescent="0.25">
      <c r="I52381" s="203"/>
      <c r="AZ52381" s="115"/>
    </row>
    <row r="52382" spans="9:52" s="180" customFormat="1" x14ac:dyDescent="0.25">
      <c r="I52382" s="203"/>
      <c r="AZ52382" s="115"/>
    </row>
    <row r="52383" spans="9:52" s="180" customFormat="1" x14ac:dyDescent="0.25">
      <c r="I52383" s="203"/>
      <c r="AZ52383" s="115"/>
    </row>
    <row r="52384" spans="9:52" s="180" customFormat="1" x14ac:dyDescent="0.25">
      <c r="I52384" s="203"/>
      <c r="AZ52384" s="115"/>
    </row>
    <row r="52385" spans="9:52" s="180" customFormat="1" x14ac:dyDescent="0.25">
      <c r="I52385" s="203"/>
      <c r="AZ52385" s="115"/>
    </row>
    <row r="52386" spans="9:52" s="180" customFormat="1" x14ac:dyDescent="0.25">
      <c r="I52386" s="203"/>
      <c r="AZ52386" s="115"/>
    </row>
    <row r="52387" spans="9:52" s="180" customFormat="1" x14ac:dyDescent="0.25">
      <c r="I52387" s="203"/>
      <c r="AZ52387" s="115"/>
    </row>
    <row r="52388" spans="9:52" s="180" customFormat="1" x14ac:dyDescent="0.25">
      <c r="I52388" s="203"/>
      <c r="AZ52388" s="115"/>
    </row>
    <row r="52389" spans="9:52" s="180" customFormat="1" x14ac:dyDescent="0.25">
      <c r="I52389" s="203"/>
      <c r="AZ52389" s="115"/>
    </row>
    <row r="52390" spans="9:52" s="180" customFormat="1" x14ac:dyDescent="0.25">
      <c r="I52390" s="203"/>
      <c r="AZ52390" s="115"/>
    </row>
    <row r="52391" spans="9:52" s="180" customFormat="1" x14ac:dyDescent="0.25">
      <c r="I52391" s="203"/>
      <c r="AZ52391" s="115"/>
    </row>
    <row r="52392" spans="9:52" s="180" customFormat="1" x14ac:dyDescent="0.25">
      <c r="I52392" s="203"/>
      <c r="AZ52392" s="115"/>
    </row>
    <row r="52393" spans="9:52" s="180" customFormat="1" x14ac:dyDescent="0.25">
      <c r="I52393" s="203"/>
      <c r="AZ52393" s="115"/>
    </row>
    <row r="52394" spans="9:52" s="180" customFormat="1" x14ac:dyDescent="0.25">
      <c r="I52394" s="203"/>
      <c r="AZ52394" s="115"/>
    </row>
    <row r="52395" spans="9:52" s="180" customFormat="1" x14ac:dyDescent="0.25">
      <c r="I52395" s="203"/>
      <c r="AZ52395" s="115"/>
    </row>
    <row r="52396" spans="9:52" s="180" customFormat="1" x14ac:dyDescent="0.25">
      <c r="I52396" s="203"/>
      <c r="AZ52396" s="115"/>
    </row>
    <row r="52397" spans="9:52" s="180" customFormat="1" x14ac:dyDescent="0.25">
      <c r="I52397" s="203"/>
      <c r="AZ52397" s="115"/>
    </row>
    <row r="52398" spans="9:52" s="180" customFormat="1" x14ac:dyDescent="0.25">
      <c r="I52398" s="203"/>
      <c r="AZ52398" s="115"/>
    </row>
    <row r="52399" spans="9:52" s="180" customFormat="1" x14ac:dyDescent="0.25">
      <c r="I52399" s="203"/>
      <c r="AZ52399" s="115"/>
    </row>
    <row r="52400" spans="9:52" s="180" customFormat="1" x14ac:dyDescent="0.25">
      <c r="I52400" s="203"/>
      <c r="AZ52400" s="115"/>
    </row>
    <row r="52401" spans="9:52" s="180" customFormat="1" x14ac:dyDescent="0.25">
      <c r="I52401" s="203"/>
      <c r="AZ52401" s="115"/>
    </row>
    <row r="52402" spans="9:52" s="180" customFormat="1" x14ac:dyDescent="0.25">
      <c r="I52402" s="203"/>
      <c r="AZ52402" s="115"/>
    </row>
    <row r="52403" spans="9:52" s="180" customFormat="1" x14ac:dyDescent="0.25">
      <c r="I52403" s="203"/>
      <c r="AZ52403" s="115"/>
    </row>
    <row r="52404" spans="9:52" s="180" customFormat="1" x14ac:dyDescent="0.25">
      <c r="I52404" s="203"/>
      <c r="AZ52404" s="115"/>
    </row>
    <row r="52405" spans="9:52" s="180" customFormat="1" x14ac:dyDescent="0.25">
      <c r="I52405" s="203"/>
      <c r="AZ52405" s="115"/>
    </row>
    <row r="52406" spans="9:52" s="180" customFormat="1" x14ac:dyDescent="0.25">
      <c r="I52406" s="203"/>
      <c r="AZ52406" s="115"/>
    </row>
    <row r="52407" spans="9:52" s="180" customFormat="1" x14ac:dyDescent="0.25">
      <c r="I52407" s="203"/>
      <c r="AZ52407" s="115"/>
    </row>
    <row r="52408" spans="9:52" s="180" customFormat="1" x14ac:dyDescent="0.25">
      <c r="I52408" s="203"/>
      <c r="AZ52408" s="115"/>
    </row>
    <row r="52409" spans="9:52" s="180" customFormat="1" x14ac:dyDescent="0.25">
      <c r="I52409" s="203"/>
      <c r="AZ52409" s="115"/>
    </row>
    <row r="52410" spans="9:52" s="180" customFormat="1" x14ac:dyDescent="0.25">
      <c r="I52410" s="203"/>
      <c r="AZ52410" s="115"/>
    </row>
    <row r="52411" spans="9:52" s="180" customFormat="1" x14ac:dyDescent="0.25">
      <c r="I52411" s="203"/>
      <c r="AZ52411" s="115"/>
    </row>
    <row r="52412" spans="9:52" s="180" customFormat="1" x14ac:dyDescent="0.25">
      <c r="I52412" s="203"/>
      <c r="AZ52412" s="115"/>
    </row>
    <row r="52413" spans="9:52" s="180" customFormat="1" x14ac:dyDescent="0.25">
      <c r="I52413" s="203"/>
      <c r="AZ52413" s="115"/>
    </row>
    <row r="52414" spans="9:52" s="180" customFormat="1" x14ac:dyDescent="0.25">
      <c r="I52414" s="203"/>
      <c r="AZ52414" s="115"/>
    </row>
    <row r="52415" spans="9:52" s="180" customFormat="1" x14ac:dyDescent="0.25">
      <c r="I52415" s="203"/>
      <c r="AZ52415" s="115"/>
    </row>
    <row r="52416" spans="9:52" s="180" customFormat="1" x14ac:dyDescent="0.25">
      <c r="I52416" s="203"/>
      <c r="AZ52416" s="115"/>
    </row>
    <row r="52417" spans="9:52" s="180" customFormat="1" x14ac:dyDescent="0.25">
      <c r="I52417" s="203"/>
      <c r="AZ52417" s="115"/>
    </row>
    <row r="52418" spans="9:52" s="180" customFormat="1" x14ac:dyDescent="0.25">
      <c r="I52418" s="203"/>
      <c r="AZ52418" s="115"/>
    </row>
    <row r="52419" spans="9:52" s="180" customFormat="1" x14ac:dyDescent="0.25">
      <c r="I52419" s="203"/>
      <c r="AZ52419" s="115"/>
    </row>
    <row r="52420" spans="9:52" s="180" customFormat="1" x14ac:dyDescent="0.25">
      <c r="I52420" s="203"/>
      <c r="AZ52420" s="115"/>
    </row>
    <row r="52421" spans="9:52" s="180" customFormat="1" x14ac:dyDescent="0.25">
      <c r="I52421" s="203"/>
      <c r="AZ52421" s="115"/>
    </row>
    <row r="52422" spans="9:52" s="180" customFormat="1" x14ac:dyDescent="0.25">
      <c r="I52422" s="203"/>
      <c r="AZ52422" s="115"/>
    </row>
    <row r="52423" spans="9:52" s="180" customFormat="1" x14ac:dyDescent="0.25">
      <c r="I52423" s="203"/>
      <c r="AZ52423" s="115"/>
    </row>
    <row r="52424" spans="9:52" s="180" customFormat="1" x14ac:dyDescent="0.25">
      <c r="I52424" s="203"/>
      <c r="AZ52424" s="115"/>
    </row>
    <row r="52425" spans="9:52" s="180" customFormat="1" x14ac:dyDescent="0.25">
      <c r="I52425" s="203"/>
      <c r="AZ52425" s="115"/>
    </row>
    <row r="52426" spans="9:52" s="180" customFormat="1" x14ac:dyDescent="0.25">
      <c r="I52426" s="203"/>
      <c r="AZ52426" s="115"/>
    </row>
    <row r="52427" spans="9:52" s="180" customFormat="1" x14ac:dyDescent="0.25">
      <c r="I52427" s="203"/>
      <c r="AZ52427" s="115"/>
    </row>
    <row r="52428" spans="9:52" s="180" customFormat="1" x14ac:dyDescent="0.25">
      <c r="I52428" s="203"/>
      <c r="AZ52428" s="115"/>
    </row>
    <row r="52429" spans="9:52" s="180" customFormat="1" x14ac:dyDescent="0.25">
      <c r="I52429" s="203"/>
      <c r="AZ52429" s="115"/>
    </row>
    <row r="52430" spans="9:52" s="180" customFormat="1" x14ac:dyDescent="0.25">
      <c r="I52430" s="203"/>
      <c r="AZ52430" s="115"/>
    </row>
    <row r="52431" spans="9:52" s="180" customFormat="1" x14ac:dyDescent="0.25">
      <c r="I52431" s="203"/>
      <c r="AZ52431" s="115"/>
    </row>
    <row r="52432" spans="9:52" s="180" customFormat="1" x14ac:dyDescent="0.25">
      <c r="I52432" s="203"/>
      <c r="AZ52432" s="115"/>
    </row>
    <row r="52433" spans="9:52" s="180" customFormat="1" x14ac:dyDescent="0.25">
      <c r="I52433" s="203"/>
      <c r="AZ52433" s="115"/>
    </row>
    <row r="52434" spans="9:52" s="180" customFormat="1" x14ac:dyDescent="0.25">
      <c r="I52434" s="203"/>
      <c r="AZ52434" s="115"/>
    </row>
    <row r="52435" spans="9:52" s="180" customFormat="1" x14ac:dyDescent="0.25">
      <c r="I52435" s="203"/>
      <c r="AZ52435" s="115"/>
    </row>
    <row r="52436" spans="9:52" s="180" customFormat="1" x14ac:dyDescent="0.25">
      <c r="I52436" s="203"/>
      <c r="AZ52436" s="115"/>
    </row>
    <row r="52437" spans="9:52" s="180" customFormat="1" x14ac:dyDescent="0.25">
      <c r="I52437" s="203"/>
      <c r="AZ52437" s="115"/>
    </row>
    <row r="52438" spans="9:52" s="180" customFormat="1" x14ac:dyDescent="0.25">
      <c r="I52438" s="203"/>
      <c r="AZ52438" s="115"/>
    </row>
    <row r="52439" spans="9:52" s="180" customFormat="1" x14ac:dyDescent="0.25">
      <c r="I52439" s="203"/>
      <c r="AZ52439" s="115"/>
    </row>
    <row r="52440" spans="9:52" s="180" customFormat="1" x14ac:dyDescent="0.25">
      <c r="I52440" s="203"/>
      <c r="AZ52440" s="115"/>
    </row>
    <row r="52441" spans="9:52" s="180" customFormat="1" x14ac:dyDescent="0.25">
      <c r="I52441" s="203"/>
      <c r="AZ52441" s="115"/>
    </row>
    <row r="52442" spans="9:52" s="180" customFormat="1" x14ac:dyDescent="0.25">
      <c r="I52442" s="203"/>
      <c r="AZ52442" s="115"/>
    </row>
    <row r="52443" spans="9:52" s="180" customFormat="1" x14ac:dyDescent="0.25">
      <c r="I52443" s="203"/>
      <c r="AZ52443" s="115"/>
    </row>
    <row r="52444" spans="9:52" s="180" customFormat="1" x14ac:dyDescent="0.25">
      <c r="I52444" s="203"/>
      <c r="AZ52444" s="115"/>
    </row>
    <row r="52445" spans="9:52" s="180" customFormat="1" x14ac:dyDescent="0.25">
      <c r="I52445" s="203"/>
      <c r="AZ52445" s="115"/>
    </row>
    <row r="52446" spans="9:52" s="180" customFormat="1" x14ac:dyDescent="0.25">
      <c r="I52446" s="203"/>
      <c r="AZ52446" s="115"/>
    </row>
    <row r="52447" spans="9:52" s="180" customFormat="1" x14ac:dyDescent="0.25">
      <c r="I52447" s="203"/>
      <c r="AZ52447" s="115"/>
    </row>
    <row r="52448" spans="9:52" s="180" customFormat="1" x14ac:dyDescent="0.25">
      <c r="I52448" s="203"/>
      <c r="AZ52448" s="115"/>
    </row>
    <row r="52449" spans="9:52" s="180" customFormat="1" x14ac:dyDescent="0.25">
      <c r="I52449" s="203"/>
      <c r="AZ52449" s="115"/>
    </row>
    <row r="52450" spans="9:52" s="180" customFormat="1" x14ac:dyDescent="0.25">
      <c r="I52450" s="203"/>
      <c r="AZ52450" s="115"/>
    </row>
    <row r="52451" spans="9:52" s="180" customFormat="1" x14ac:dyDescent="0.25">
      <c r="I52451" s="203"/>
      <c r="AZ52451" s="115"/>
    </row>
    <row r="52452" spans="9:52" s="180" customFormat="1" x14ac:dyDescent="0.25">
      <c r="I52452" s="203"/>
      <c r="AZ52452" s="115"/>
    </row>
    <row r="52453" spans="9:52" s="180" customFormat="1" x14ac:dyDescent="0.25">
      <c r="I52453" s="203"/>
      <c r="AZ52453" s="115"/>
    </row>
    <row r="52454" spans="9:52" s="180" customFormat="1" x14ac:dyDescent="0.25">
      <c r="I52454" s="203"/>
      <c r="AZ52454" s="115"/>
    </row>
    <row r="52455" spans="9:52" s="180" customFormat="1" x14ac:dyDescent="0.25">
      <c r="I52455" s="203"/>
      <c r="AZ52455" s="115"/>
    </row>
    <row r="52456" spans="9:52" s="180" customFormat="1" x14ac:dyDescent="0.25">
      <c r="I52456" s="203"/>
      <c r="AZ52456" s="115"/>
    </row>
    <row r="52457" spans="9:52" s="180" customFormat="1" x14ac:dyDescent="0.25">
      <c r="I52457" s="203"/>
      <c r="AZ52457" s="115"/>
    </row>
    <row r="52458" spans="9:52" s="180" customFormat="1" x14ac:dyDescent="0.25">
      <c r="I52458" s="203"/>
      <c r="AZ52458" s="115"/>
    </row>
    <row r="52459" spans="9:52" s="180" customFormat="1" x14ac:dyDescent="0.25">
      <c r="I52459" s="203"/>
      <c r="AZ52459" s="115"/>
    </row>
    <row r="52460" spans="9:52" s="180" customFormat="1" x14ac:dyDescent="0.25">
      <c r="I52460" s="203"/>
      <c r="AZ52460" s="115"/>
    </row>
    <row r="52461" spans="9:52" s="180" customFormat="1" x14ac:dyDescent="0.25">
      <c r="I52461" s="203"/>
      <c r="AZ52461" s="115"/>
    </row>
    <row r="52462" spans="9:52" s="180" customFormat="1" x14ac:dyDescent="0.25">
      <c r="I52462" s="203"/>
      <c r="AZ52462" s="115"/>
    </row>
    <row r="52463" spans="9:52" s="180" customFormat="1" x14ac:dyDescent="0.25">
      <c r="I52463" s="203"/>
      <c r="AZ52463" s="115"/>
    </row>
    <row r="52464" spans="9:52" s="180" customFormat="1" x14ac:dyDescent="0.25">
      <c r="I52464" s="203"/>
      <c r="AZ52464" s="115"/>
    </row>
    <row r="52465" spans="9:52" s="180" customFormat="1" x14ac:dyDescent="0.25">
      <c r="I52465" s="203"/>
      <c r="AZ52465" s="115"/>
    </row>
    <row r="52466" spans="9:52" s="180" customFormat="1" x14ac:dyDescent="0.25">
      <c r="I52466" s="203"/>
      <c r="AZ52466" s="115"/>
    </row>
    <row r="52467" spans="9:52" s="180" customFormat="1" x14ac:dyDescent="0.25">
      <c r="I52467" s="203"/>
      <c r="AZ52467" s="115"/>
    </row>
    <row r="52468" spans="9:52" s="180" customFormat="1" x14ac:dyDescent="0.25">
      <c r="I52468" s="203"/>
      <c r="AZ52468" s="115"/>
    </row>
    <row r="52469" spans="9:52" s="180" customFormat="1" x14ac:dyDescent="0.25">
      <c r="I52469" s="203"/>
      <c r="AZ52469" s="115"/>
    </row>
    <row r="52470" spans="9:52" s="180" customFormat="1" x14ac:dyDescent="0.25">
      <c r="I52470" s="203"/>
      <c r="AZ52470" s="115"/>
    </row>
    <row r="52471" spans="9:52" s="180" customFormat="1" x14ac:dyDescent="0.25">
      <c r="I52471" s="203"/>
      <c r="AZ52471" s="115"/>
    </row>
    <row r="52472" spans="9:52" s="180" customFormat="1" x14ac:dyDescent="0.25">
      <c r="I52472" s="203"/>
      <c r="AZ52472" s="115"/>
    </row>
    <row r="52473" spans="9:52" s="180" customFormat="1" x14ac:dyDescent="0.25">
      <c r="I52473" s="203"/>
      <c r="AZ52473" s="115"/>
    </row>
    <row r="52474" spans="9:52" s="180" customFormat="1" x14ac:dyDescent="0.25">
      <c r="I52474" s="203"/>
      <c r="AZ52474" s="115"/>
    </row>
    <row r="52475" spans="9:52" s="180" customFormat="1" x14ac:dyDescent="0.25">
      <c r="I52475" s="203"/>
      <c r="AZ52475" s="115"/>
    </row>
    <row r="52476" spans="9:52" s="180" customFormat="1" x14ac:dyDescent="0.25">
      <c r="I52476" s="203"/>
      <c r="AZ52476" s="115"/>
    </row>
    <row r="52477" spans="9:52" s="180" customFormat="1" x14ac:dyDescent="0.25">
      <c r="I52477" s="203"/>
      <c r="AZ52477" s="115"/>
    </row>
    <row r="52478" spans="9:52" s="180" customFormat="1" x14ac:dyDescent="0.25">
      <c r="I52478" s="203"/>
      <c r="AZ52478" s="115"/>
    </row>
    <row r="52479" spans="9:52" s="180" customFormat="1" x14ac:dyDescent="0.25">
      <c r="I52479" s="203"/>
      <c r="AZ52479" s="115"/>
    </row>
    <row r="52480" spans="9:52" s="180" customFormat="1" x14ac:dyDescent="0.25">
      <c r="I52480" s="203"/>
      <c r="AZ52480" s="115"/>
    </row>
    <row r="52481" spans="9:52" s="180" customFormat="1" x14ac:dyDescent="0.25">
      <c r="I52481" s="203"/>
      <c r="AZ52481" s="115"/>
    </row>
    <row r="52482" spans="9:52" s="180" customFormat="1" x14ac:dyDescent="0.25">
      <c r="I52482" s="203"/>
      <c r="AZ52482" s="115"/>
    </row>
    <row r="52483" spans="9:52" s="180" customFormat="1" x14ac:dyDescent="0.25">
      <c r="I52483" s="203"/>
      <c r="AZ52483" s="115"/>
    </row>
    <row r="52484" spans="9:52" s="180" customFormat="1" x14ac:dyDescent="0.25">
      <c r="I52484" s="203"/>
      <c r="AZ52484" s="115"/>
    </row>
    <row r="52485" spans="9:52" s="180" customFormat="1" x14ac:dyDescent="0.25">
      <c r="I52485" s="203"/>
      <c r="AZ52485" s="115"/>
    </row>
    <row r="52486" spans="9:52" s="180" customFormat="1" x14ac:dyDescent="0.25">
      <c r="I52486" s="203"/>
      <c r="AZ52486" s="115"/>
    </row>
    <row r="52487" spans="9:52" s="180" customFormat="1" x14ac:dyDescent="0.25">
      <c r="I52487" s="203"/>
      <c r="AZ52487" s="115"/>
    </row>
    <row r="52488" spans="9:52" s="180" customFormat="1" x14ac:dyDescent="0.25">
      <c r="I52488" s="203"/>
      <c r="AZ52488" s="115"/>
    </row>
    <row r="52489" spans="9:52" s="180" customFormat="1" x14ac:dyDescent="0.25">
      <c r="I52489" s="203"/>
      <c r="AZ52489" s="115"/>
    </row>
    <row r="52490" spans="9:52" s="180" customFormat="1" x14ac:dyDescent="0.25">
      <c r="I52490" s="203"/>
      <c r="AZ52490" s="115"/>
    </row>
    <row r="52491" spans="9:52" s="180" customFormat="1" x14ac:dyDescent="0.25">
      <c r="I52491" s="203"/>
      <c r="AZ52491" s="115"/>
    </row>
    <row r="52492" spans="9:52" s="180" customFormat="1" x14ac:dyDescent="0.25">
      <c r="I52492" s="203"/>
      <c r="AZ52492" s="115"/>
    </row>
    <row r="52493" spans="9:52" s="180" customFormat="1" x14ac:dyDescent="0.25">
      <c r="I52493" s="203"/>
      <c r="AZ52493" s="115"/>
    </row>
    <row r="52494" spans="9:52" s="180" customFormat="1" x14ac:dyDescent="0.25">
      <c r="I52494" s="203"/>
      <c r="AZ52494" s="115"/>
    </row>
    <row r="52495" spans="9:52" s="180" customFormat="1" x14ac:dyDescent="0.25">
      <c r="I52495" s="203"/>
      <c r="AZ52495" s="115"/>
    </row>
    <row r="52496" spans="9:52" s="180" customFormat="1" x14ac:dyDescent="0.25">
      <c r="I52496" s="203"/>
      <c r="AZ52496" s="115"/>
    </row>
    <row r="52497" spans="9:52" s="180" customFormat="1" x14ac:dyDescent="0.25">
      <c r="I52497" s="203"/>
      <c r="AZ52497" s="115"/>
    </row>
    <row r="52498" spans="9:52" s="180" customFormat="1" x14ac:dyDescent="0.25">
      <c r="I52498" s="203"/>
      <c r="AZ52498" s="115"/>
    </row>
    <row r="52499" spans="9:52" s="180" customFormat="1" x14ac:dyDescent="0.25">
      <c r="I52499" s="203"/>
      <c r="AZ52499" s="115"/>
    </row>
    <row r="52500" spans="9:52" s="180" customFormat="1" x14ac:dyDescent="0.25">
      <c r="I52500" s="203"/>
      <c r="AZ52500" s="115"/>
    </row>
    <row r="52501" spans="9:52" s="180" customFormat="1" x14ac:dyDescent="0.25">
      <c r="I52501" s="203"/>
      <c r="AZ52501" s="115"/>
    </row>
    <row r="52502" spans="9:52" s="180" customFormat="1" x14ac:dyDescent="0.25">
      <c r="I52502" s="203"/>
      <c r="AZ52502" s="115"/>
    </row>
    <row r="52503" spans="9:52" s="180" customFormat="1" x14ac:dyDescent="0.25">
      <c r="I52503" s="203"/>
      <c r="AZ52503" s="115"/>
    </row>
    <row r="52504" spans="9:52" s="180" customFormat="1" x14ac:dyDescent="0.25">
      <c r="I52504" s="203"/>
      <c r="AZ52504" s="115"/>
    </row>
    <row r="52505" spans="9:52" s="180" customFormat="1" x14ac:dyDescent="0.25">
      <c r="I52505" s="203"/>
      <c r="AZ52505" s="115"/>
    </row>
    <row r="52506" spans="9:52" s="180" customFormat="1" x14ac:dyDescent="0.25">
      <c r="I52506" s="203"/>
      <c r="AZ52506" s="115"/>
    </row>
    <row r="52507" spans="9:52" s="180" customFormat="1" x14ac:dyDescent="0.25">
      <c r="I52507" s="203"/>
      <c r="AZ52507" s="115"/>
    </row>
    <row r="52508" spans="9:52" s="180" customFormat="1" x14ac:dyDescent="0.25">
      <c r="I52508" s="203"/>
      <c r="AZ52508" s="115"/>
    </row>
    <row r="52509" spans="9:52" s="180" customFormat="1" x14ac:dyDescent="0.25">
      <c r="I52509" s="203"/>
      <c r="AZ52509" s="115"/>
    </row>
    <row r="52510" spans="9:52" s="180" customFormat="1" x14ac:dyDescent="0.25">
      <c r="I52510" s="203"/>
      <c r="AZ52510" s="115"/>
    </row>
    <row r="52511" spans="9:52" s="180" customFormat="1" x14ac:dyDescent="0.25">
      <c r="I52511" s="203"/>
      <c r="AZ52511" s="115"/>
    </row>
    <row r="52512" spans="9:52" s="180" customFormat="1" x14ac:dyDescent="0.25">
      <c r="I52512" s="203"/>
      <c r="AZ52512" s="115"/>
    </row>
    <row r="52513" spans="9:52" s="180" customFormat="1" x14ac:dyDescent="0.25">
      <c r="I52513" s="203"/>
      <c r="AZ52513" s="115"/>
    </row>
    <row r="52514" spans="9:52" s="180" customFormat="1" x14ac:dyDescent="0.25">
      <c r="I52514" s="203"/>
      <c r="AZ52514" s="115"/>
    </row>
    <row r="52515" spans="9:52" s="180" customFormat="1" x14ac:dyDescent="0.25">
      <c r="I52515" s="203"/>
      <c r="AZ52515" s="115"/>
    </row>
    <row r="52516" spans="9:52" s="180" customFormat="1" x14ac:dyDescent="0.25">
      <c r="I52516" s="203"/>
      <c r="AZ52516" s="115"/>
    </row>
    <row r="52517" spans="9:52" s="180" customFormat="1" x14ac:dyDescent="0.25">
      <c r="I52517" s="203"/>
      <c r="AZ52517" s="115"/>
    </row>
    <row r="52518" spans="9:52" s="180" customFormat="1" x14ac:dyDescent="0.25">
      <c r="I52518" s="203"/>
      <c r="AZ52518" s="115"/>
    </row>
    <row r="52519" spans="9:52" s="180" customFormat="1" x14ac:dyDescent="0.25">
      <c r="I52519" s="203"/>
      <c r="AZ52519" s="115"/>
    </row>
    <row r="52520" spans="9:52" s="180" customFormat="1" x14ac:dyDescent="0.25">
      <c r="I52520" s="203"/>
      <c r="AZ52520" s="115"/>
    </row>
    <row r="52521" spans="9:52" s="180" customFormat="1" x14ac:dyDescent="0.25">
      <c r="I52521" s="203"/>
      <c r="AZ52521" s="115"/>
    </row>
    <row r="52522" spans="9:52" s="180" customFormat="1" x14ac:dyDescent="0.25">
      <c r="I52522" s="203"/>
      <c r="AZ52522" s="115"/>
    </row>
    <row r="52523" spans="9:52" s="180" customFormat="1" x14ac:dyDescent="0.25">
      <c r="I52523" s="203"/>
      <c r="AZ52523" s="115"/>
    </row>
    <row r="52524" spans="9:52" s="180" customFormat="1" x14ac:dyDescent="0.25">
      <c r="I52524" s="203"/>
      <c r="AZ52524" s="115"/>
    </row>
    <row r="52525" spans="9:52" s="180" customFormat="1" x14ac:dyDescent="0.25">
      <c r="I52525" s="203"/>
      <c r="AZ52525" s="115"/>
    </row>
    <row r="52526" spans="9:52" s="180" customFormat="1" x14ac:dyDescent="0.25">
      <c r="I52526" s="203"/>
      <c r="AZ52526" s="115"/>
    </row>
    <row r="52527" spans="9:52" s="180" customFormat="1" x14ac:dyDescent="0.25">
      <c r="I52527" s="203"/>
      <c r="AZ52527" s="115"/>
    </row>
    <row r="52528" spans="9:52" s="180" customFormat="1" x14ac:dyDescent="0.25">
      <c r="I52528" s="203"/>
      <c r="AZ52528" s="115"/>
    </row>
    <row r="52529" spans="9:52" s="180" customFormat="1" x14ac:dyDescent="0.25">
      <c r="I52529" s="203"/>
      <c r="AZ52529" s="115"/>
    </row>
    <row r="52530" spans="9:52" s="180" customFormat="1" x14ac:dyDescent="0.25">
      <c r="I52530" s="203"/>
      <c r="AZ52530" s="115"/>
    </row>
    <row r="52531" spans="9:52" s="180" customFormat="1" x14ac:dyDescent="0.25">
      <c r="I52531" s="203"/>
      <c r="AZ52531" s="115"/>
    </row>
    <row r="52532" spans="9:52" s="180" customFormat="1" x14ac:dyDescent="0.25">
      <c r="I52532" s="203"/>
      <c r="AZ52532" s="115"/>
    </row>
    <row r="52533" spans="9:52" s="180" customFormat="1" x14ac:dyDescent="0.25">
      <c r="I52533" s="203"/>
      <c r="AZ52533" s="115"/>
    </row>
    <row r="52534" spans="9:52" s="180" customFormat="1" x14ac:dyDescent="0.25">
      <c r="I52534" s="203"/>
      <c r="AZ52534" s="115"/>
    </row>
    <row r="52535" spans="9:52" s="180" customFormat="1" x14ac:dyDescent="0.25">
      <c r="I52535" s="203"/>
      <c r="AZ52535" s="115"/>
    </row>
    <row r="52536" spans="9:52" s="180" customFormat="1" x14ac:dyDescent="0.25">
      <c r="I52536" s="203"/>
      <c r="AZ52536" s="115"/>
    </row>
    <row r="52537" spans="9:52" s="180" customFormat="1" x14ac:dyDescent="0.25">
      <c r="I52537" s="203"/>
      <c r="AZ52537" s="115"/>
    </row>
    <row r="52538" spans="9:52" s="180" customFormat="1" x14ac:dyDescent="0.25">
      <c r="I52538" s="203"/>
      <c r="AZ52538" s="115"/>
    </row>
    <row r="52539" spans="9:52" s="180" customFormat="1" x14ac:dyDescent="0.25">
      <c r="I52539" s="203"/>
      <c r="AZ52539" s="115"/>
    </row>
    <row r="52540" spans="9:52" s="180" customFormat="1" x14ac:dyDescent="0.25">
      <c r="I52540" s="203"/>
      <c r="AZ52540" s="115"/>
    </row>
    <row r="52541" spans="9:52" s="180" customFormat="1" x14ac:dyDescent="0.25">
      <c r="I52541" s="203"/>
      <c r="AZ52541" s="115"/>
    </row>
    <row r="52542" spans="9:52" s="180" customFormat="1" x14ac:dyDescent="0.25">
      <c r="I52542" s="203"/>
      <c r="AZ52542" s="115"/>
    </row>
    <row r="52543" spans="9:52" s="180" customFormat="1" x14ac:dyDescent="0.25">
      <c r="I52543" s="203"/>
      <c r="AZ52543" s="115"/>
    </row>
    <row r="52544" spans="9:52" s="180" customFormat="1" x14ac:dyDescent="0.25">
      <c r="I52544" s="203"/>
      <c r="AZ52544" s="115"/>
    </row>
    <row r="52545" spans="9:52" s="180" customFormat="1" x14ac:dyDescent="0.25">
      <c r="I52545" s="203"/>
      <c r="AZ52545" s="115"/>
    </row>
    <row r="52546" spans="9:52" s="180" customFormat="1" x14ac:dyDescent="0.25">
      <c r="I52546" s="203"/>
      <c r="AZ52546" s="115"/>
    </row>
    <row r="52547" spans="9:52" s="180" customFormat="1" x14ac:dyDescent="0.25">
      <c r="I52547" s="203"/>
      <c r="AZ52547" s="115"/>
    </row>
    <row r="52548" spans="9:52" s="180" customFormat="1" x14ac:dyDescent="0.25">
      <c r="I52548" s="203"/>
      <c r="AZ52548" s="115"/>
    </row>
    <row r="52549" spans="9:52" s="180" customFormat="1" x14ac:dyDescent="0.25">
      <c r="I52549" s="203"/>
      <c r="AZ52549" s="115"/>
    </row>
    <row r="52550" spans="9:52" s="180" customFormat="1" x14ac:dyDescent="0.25">
      <c r="I52550" s="203"/>
      <c r="AZ52550" s="115"/>
    </row>
    <row r="52551" spans="9:52" s="180" customFormat="1" x14ac:dyDescent="0.25">
      <c r="I52551" s="203"/>
      <c r="AZ52551" s="115"/>
    </row>
    <row r="52552" spans="9:52" s="180" customFormat="1" x14ac:dyDescent="0.25">
      <c r="I52552" s="203"/>
      <c r="AZ52552" s="115"/>
    </row>
    <row r="52553" spans="9:52" s="180" customFormat="1" x14ac:dyDescent="0.25">
      <c r="I52553" s="203"/>
      <c r="AZ52553" s="115"/>
    </row>
    <row r="52554" spans="9:52" s="180" customFormat="1" x14ac:dyDescent="0.25">
      <c r="I52554" s="203"/>
      <c r="AZ52554" s="115"/>
    </row>
    <row r="52555" spans="9:52" s="180" customFormat="1" x14ac:dyDescent="0.25">
      <c r="I52555" s="203"/>
      <c r="AZ52555" s="115"/>
    </row>
    <row r="52556" spans="9:52" s="180" customFormat="1" x14ac:dyDescent="0.25">
      <c r="I52556" s="203"/>
      <c r="AZ52556" s="115"/>
    </row>
    <row r="52557" spans="9:52" s="180" customFormat="1" x14ac:dyDescent="0.25">
      <c r="I52557" s="203"/>
      <c r="AZ52557" s="115"/>
    </row>
    <row r="52558" spans="9:52" s="180" customFormat="1" x14ac:dyDescent="0.25">
      <c r="I52558" s="203"/>
      <c r="AZ52558" s="115"/>
    </row>
    <row r="52559" spans="9:52" s="180" customFormat="1" x14ac:dyDescent="0.25">
      <c r="I52559" s="203"/>
      <c r="AZ52559" s="115"/>
    </row>
    <row r="52560" spans="9:52" s="180" customFormat="1" x14ac:dyDescent="0.25">
      <c r="I52560" s="203"/>
      <c r="AZ52560" s="115"/>
    </row>
    <row r="52561" spans="9:52" s="180" customFormat="1" x14ac:dyDescent="0.25">
      <c r="I52561" s="203"/>
      <c r="AZ52561" s="115"/>
    </row>
    <row r="52562" spans="9:52" s="180" customFormat="1" x14ac:dyDescent="0.25">
      <c r="I52562" s="203"/>
      <c r="AZ52562" s="115"/>
    </row>
    <row r="52563" spans="9:52" s="180" customFormat="1" x14ac:dyDescent="0.25">
      <c r="I52563" s="203"/>
      <c r="AZ52563" s="115"/>
    </row>
    <row r="52564" spans="9:52" s="180" customFormat="1" x14ac:dyDescent="0.25">
      <c r="I52564" s="203"/>
      <c r="AZ52564" s="115"/>
    </row>
    <row r="52565" spans="9:52" s="180" customFormat="1" x14ac:dyDescent="0.25">
      <c r="I52565" s="203"/>
      <c r="AZ52565" s="115"/>
    </row>
    <row r="52566" spans="9:52" s="180" customFormat="1" x14ac:dyDescent="0.25">
      <c r="I52566" s="203"/>
      <c r="AZ52566" s="115"/>
    </row>
    <row r="52567" spans="9:52" s="180" customFormat="1" x14ac:dyDescent="0.25">
      <c r="I52567" s="203"/>
      <c r="AZ52567" s="115"/>
    </row>
    <row r="52568" spans="9:52" s="180" customFormat="1" x14ac:dyDescent="0.25">
      <c r="I52568" s="203"/>
      <c r="AZ52568" s="115"/>
    </row>
    <row r="52569" spans="9:52" s="180" customFormat="1" x14ac:dyDescent="0.25">
      <c r="I52569" s="203"/>
      <c r="AZ52569" s="115"/>
    </row>
    <row r="52570" spans="9:52" s="180" customFormat="1" x14ac:dyDescent="0.25">
      <c r="I52570" s="203"/>
      <c r="AZ52570" s="115"/>
    </row>
    <row r="52571" spans="9:52" s="180" customFormat="1" x14ac:dyDescent="0.25">
      <c r="I52571" s="203"/>
      <c r="AZ52571" s="115"/>
    </row>
    <row r="52572" spans="9:52" s="180" customFormat="1" x14ac:dyDescent="0.25">
      <c r="I52572" s="203"/>
      <c r="AZ52572" s="115"/>
    </row>
    <row r="52573" spans="9:52" s="180" customFormat="1" x14ac:dyDescent="0.25">
      <c r="I52573" s="203"/>
      <c r="AZ52573" s="115"/>
    </row>
    <row r="52574" spans="9:52" s="180" customFormat="1" x14ac:dyDescent="0.25">
      <c r="I52574" s="203"/>
      <c r="AZ52574" s="115"/>
    </row>
    <row r="52575" spans="9:52" s="180" customFormat="1" x14ac:dyDescent="0.25">
      <c r="I52575" s="203"/>
      <c r="AZ52575" s="115"/>
    </row>
    <row r="52576" spans="9:52" s="180" customFormat="1" x14ac:dyDescent="0.25">
      <c r="I52576" s="203"/>
      <c r="AZ52576" s="115"/>
    </row>
    <row r="52577" spans="9:52" s="180" customFormat="1" x14ac:dyDescent="0.25">
      <c r="I52577" s="203"/>
      <c r="AZ52577" s="115"/>
    </row>
    <row r="52578" spans="9:52" s="180" customFormat="1" x14ac:dyDescent="0.25">
      <c r="I52578" s="203"/>
      <c r="AZ52578" s="115"/>
    </row>
    <row r="52579" spans="9:52" s="180" customFormat="1" x14ac:dyDescent="0.25">
      <c r="I52579" s="203"/>
      <c r="AZ52579" s="115"/>
    </row>
    <row r="52580" spans="9:52" s="180" customFormat="1" x14ac:dyDescent="0.25">
      <c r="I52580" s="203"/>
      <c r="AZ52580" s="115"/>
    </row>
    <row r="52581" spans="9:52" s="180" customFormat="1" x14ac:dyDescent="0.25">
      <c r="I52581" s="203"/>
      <c r="AZ52581" s="115"/>
    </row>
    <row r="52582" spans="9:52" s="180" customFormat="1" x14ac:dyDescent="0.25">
      <c r="I52582" s="203"/>
      <c r="AZ52582" s="115"/>
    </row>
    <row r="52583" spans="9:52" s="180" customFormat="1" x14ac:dyDescent="0.25">
      <c r="I52583" s="203"/>
      <c r="AZ52583" s="115"/>
    </row>
    <row r="52584" spans="9:52" s="180" customFormat="1" x14ac:dyDescent="0.25">
      <c r="I52584" s="203"/>
      <c r="AZ52584" s="115"/>
    </row>
    <row r="52585" spans="9:52" s="180" customFormat="1" x14ac:dyDescent="0.25">
      <c r="I52585" s="203"/>
      <c r="AZ52585" s="115"/>
    </row>
    <row r="52586" spans="9:52" s="180" customFormat="1" x14ac:dyDescent="0.25">
      <c r="I52586" s="203"/>
      <c r="AZ52586" s="115"/>
    </row>
    <row r="52587" spans="9:52" s="180" customFormat="1" x14ac:dyDescent="0.25">
      <c r="I52587" s="203"/>
      <c r="AZ52587" s="115"/>
    </row>
    <row r="52588" spans="9:52" s="180" customFormat="1" x14ac:dyDescent="0.25">
      <c r="I52588" s="203"/>
      <c r="AZ52588" s="115"/>
    </row>
    <row r="52589" spans="9:52" s="180" customFormat="1" x14ac:dyDescent="0.25">
      <c r="I52589" s="203"/>
      <c r="AZ52589" s="115"/>
    </row>
    <row r="52590" spans="9:52" s="180" customFormat="1" x14ac:dyDescent="0.25">
      <c r="I52590" s="203"/>
      <c r="AZ52590" s="115"/>
    </row>
    <row r="52591" spans="9:52" s="180" customFormat="1" x14ac:dyDescent="0.25">
      <c r="I52591" s="203"/>
      <c r="AZ52591" s="115"/>
    </row>
    <row r="52592" spans="9:52" s="180" customFormat="1" x14ac:dyDescent="0.25">
      <c r="I52592" s="203"/>
      <c r="AZ52592" s="115"/>
    </row>
    <row r="52593" spans="9:52" s="180" customFormat="1" x14ac:dyDescent="0.25">
      <c r="I52593" s="203"/>
      <c r="AZ52593" s="115"/>
    </row>
    <row r="52594" spans="9:52" s="180" customFormat="1" x14ac:dyDescent="0.25">
      <c r="I52594" s="203"/>
      <c r="AZ52594" s="115"/>
    </row>
    <row r="52595" spans="9:52" s="180" customFormat="1" x14ac:dyDescent="0.25">
      <c r="I52595" s="203"/>
      <c r="AZ52595" s="115"/>
    </row>
    <row r="52596" spans="9:52" s="180" customFormat="1" x14ac:dyDescent="0.25">
      <c r="I52596" s="203"/>
      <c r="AZ52596" s="115"/>
    </row>
    <row r="52597" spans="9:52" s="180" customFormat="1" x14ac:dyDescent="0.25">
      <c r="I52597" s="203"/>
      <c r="AZ52597" s="115"/>
    </row>
    <row r="52598" spans="9:52" s="180" customFormat="1" x14ac:dyDescent="0.25">
      <c r="I52598" s="203"/>
      <c r="AZ52598" s="115"/>
    </row>
    <row r="52599" spans="9:52" s="180" customFormat="1" x14ac:dyDescent="0.25">
      <c r="I52599" s="203"/>
      <c r="AZ52599" s="115"/>
    </row>
    <row r="52600" spans="9:52" s="180" customFormat="1" x14ac:dyDescent="0.25">
      <c r="I52600" s="203"/>
      <c r="AZ52600" s="115"/>
    </row>
    <row r="52601" spans="9:52" s="180" customFormat="1" x14ac:dyDescent="0.25">
      <c r="I52601" s="203"/>
      <c r="AZ52601" s="115"/>
    </row>
    <row r="52602" spans="9:52" s="180" customFormat="1" x14ac:dyDescent="0.25">
      <c r="I52602" s="203"/>
      <c r="AZ52602" s="115"/>
    </row>
    <row r="52603" spans="9:52" s="180" customFormat="1" x14ac:dyDescent="0.25">
      <c r="I52603" s="203"/>
      <c r="AZ52603" s="115"/>
    </row>
    <row r="52604" spans="9:52" s="180" customFormat="1" x14ac:dyDescent="0.25">
      <c r="I52604" s="203"/>
      <c r="AZ52604" s="115"/>
    </row>
    <row r="52605" spans="9:52" s="180" customFormat="1" x14ac:dyDescent="0.25">
      <c r="I52605" s="203"/>
      <c r="AZ52605" s="115"/>
    </row>
    <row r="52606" spans="9:52" s="180" customFormat="1" x14ac:dyDescent="0.25">
      <c r="I52606" s="203"/>
      <c r="AZ52606" s="115"/>
    </row>
    <row r="52607" spans="9:52" s="180" customFormat="1" x14ac:dyDescent="0.25">
      <c r="I52607" s="203"/>
      <c r="AZ52607" s="115"/>
    </row>
    <row r="52608" spans="9:52" s="180" customFormat="1" x14ac:dyDescent="0.25">
      <c r="I52608" s="203"/>
      <c r="AZ52608" s="115"/>
    </row>
    <row r="52609" spans="9:52" s="180" customFormat="1" x14ac:dyDescent="0.25">
      <c r="I52609" s="203"/>
      <c r="AZ52609" s="115"/>
    </row>
    <row r="52610" spans="9:52" s="180" customFormat="1" x14ac:dyDescent="0.25">
      <c r="I52610" s="203"/>
      <c r="AZ52610" s="115"/>
    </row>
    <row r="52611" spans="9:52" s="180" customFormat="1" x14ac:dyDescent="0.25">
      <c r="I52611" s="203"/>
      <c r="AZ52611" s="115"/>
    </row>
    <row r="52612" spans="9:52" s="180" customFormat="1" x14ac:dyDescent="0.25">
      <c r="I52612" s="203"/>
      <c r="AZ52612" s="115"/>
    </row>
    <row r="52613" spans="9:52" s="180" customFormat="1" x14ac:dyDescent="0.25">
      <c r="I52613" s="203"/>
      <c r="AZ52613" s="115"/>
    </row>
    <row r="52614" spans="9:52" s="180" customFormat="1" x14ac:dyDescent="0.25">
      <c r="I52614" s="203"/>
      <c r="AZ52614" s="115"/>
    </row>
    <row r="52615" spans="9:52" s="180" customFormat="1" x14ac:dyDescent="0.25">
      <c r="I52615" s="203"/>
      <c r="AZ52615" s="115"/>
    </row>
    <row r="52616" spans="9:52" s="180" customFormat="1" x14ac:dyDescent="0.25">
      <c r="I52616" s="203"/>
      <c r="AZ52616" s="115"/>
    </row>
    <row r="52617" spans="9:52" s="180" customFormat="1" x14ac:dyDescent="0.25">
      <c r="I52617" s="203"/>
      <c r="AZ52617" s="115"/>
    </row>
    <row r="52618" spans="9:52" s="180" customFormat="1" x14ac:dyDescent="0.25">
      <c r="I52618" s="203"/>
      <c r="AZ52618" s="115"/>
    </row>
    <row r="52619" spans="9:52" s="180" customFormat="1" x14ac:dyDescent="0.25">
      <c r="I52619" s="203"/>
      <c r="AZ52619" s="115"/>
    </row>
    <row r="52620" spans="9:52" s="180" customFormat="1" x14ac:dyDescent="0.25">
      <c r="I52620" s="203"/>
      <c r="AZ52620" s="115"/>
    </row>
    <row r="52621" spans="9:52" s="180" customFormat="1" x14ac:dyDescent="0.25">
      <c r="I52621" s="203"/>
      <c r="AZ52621" s="115"/>
    </row>
    <row r="52622" spans="9:52" s="180" customFormat="1" x14ac:dyDescent="0.25">
      <c r="I52622" s="203"/>
      <c r="AZ52622" s="115"/>
    </row>
    <row r="52623" spans="9:52" s="180" customFormat="1" x14ac:dyDescent="0.25">
      <c r="I52623" s="203"/>
      <c r="AZ52623" s="115"/>
    </row>
    <row r="52624" spans="9:52" s="180" customFormat="1" x14ac:dyDescent="0.25">
      <c r="I52624" s="203"/>
      <c r="AZ52624" s="115"/>
    </row>
    <row r="52625" spans="9:52" s="180" customFormat="1" x14ac:dyDescent="0.25">
      <c r="I52625" s="203"/>
      <c r="AZ52625" s="115"/>
    </row>
    <row r="52626" spans="9:52" s="180" customFormat="1" x14ac:dyDescent="0.25">
      <c r="I52626" s="203"/>
      <c r="AZ52626" s="115"/>
    </row>
    <row r="52627" spans="9:52" s="180" customFormat="1" x14ac:dyDescent="0.25">
      <c r="I52627" s="203"/>
      <c r="AZ52627" s="115"/>
    </row>
    <row r="52628" spans="9:52" s="180" customFormat="1" x14ac:dyDescent="0.25">
      <c r="I52628" s="203"/>
      <c r="AZ52628" s="115"/>
    </row>
    <row r="52629" spans="9:52" s="180" customFormat="1" x14ac:dyDescent="0.25">
      <c r="I52629" s="203"/>
      <c r="AZ52629" s="115"/>
    </row>
    <row r="52630" spans="9:52" s="180" customFormat="1" x14ac:dyDescent="0.25">
      <c r="I52630" s="203"/>
      <c r="AZ52630" s="115"/>
    </row>
    <row r="52631" spans="9:52" s="180" customFormat="1" x14ac:dyDescent="0.25">
      <c r="I52631" s="203"/>
      <c r="AZ52631" s="115"/>
    </row>
    <row r="52632" spans="9:52" s="180" customFormat="1" x14ac:dyDescent="0.25">
      <c r="I52632" s="203"/>
      <c r="AZ52632" s="115"/>
    </row>
    <row r="52633" spans="9:52" s="180" customFormat="1" x14ac:dyDescent="0.25">
      <c r="I52633" s="203"/>
      <c r="AZ52633" s="115"/>
    </row>
    <row r="52634" spans="9:52" s="180" customFormat="1" x14ac:dyDescent="0.25">
      <c r="I52634" s="203"/>
      <c r="AZ52634" s="115"/>
    </row>
    <row r="52635" spans="9:52" s="180" customFormat="1" x14ac:dyDescent="0.25">
      <c r="I52635" s="203"/>
      <c r="AZ52635" s="115"/>
    </row>
    <row r="52636" spans="9:52" s="180" customFormat="1" x14ac:dyDescent="0.25">
      <c r="I52636" s="203"/>
      <c r="AZ52636" s="115"/>
    </row>
    <row r="52637" spans="9:52" s="180" customFormat="1" x14ac:dyDescent="0.25">
      <c r="I52637" s="203"/>
      <c r="AZ52637" s="115"/>
    </row>
    <row r="52638" spans="9:52" s="180" customFormat="1" x14ac:dyDescent="0.25">
      <c r="I52638" s="203"/>
      <c r="AZ52638" s="115"/>
    </row>
    <row r="52639" spans="9:52" s="180" customFormat="1" x14ac:dyDescent="0.25">
      <c r="I52639" s="203"/>
      <c r="AZ52639" s="115"/>
    </row>
    <row r="52640" spans="9:52" s="180" customFormat="1" x14ac:dyDescent="0.25">
      <c r="I52640" s="203"/>
      <c r="AZ52640" s="115"/>
    </row>
    <row r="52641" spans="9:52" s="180" customFormat="1" x14ac:dyDescent="0.25">
      <c r="I52641" s="203"/>
      <c r="AZ52641" s="115"/>
    </row>
    <row r="52642" spans="9:52" s="180" customFormat="1" x14ac:dyDescent="0.25">
      <c r="I52642" s="203"/>
      <c r="AZ52642" s="115"/>
    </row>
    <row r="52643" spans="9:52" s="180" customFormat="1" x14ac:dyDescent="0.25">
      <c r="I52643" s="203"/>
      <c r="AZ52643" s="115"/>
    </row>
    <row r="52644" spans="9:52" s="180" customFormat="1" x14ac:dyDescent="0.25">
      <c r="I52644" s="203"/>
      <c r="AZ52644" s="115"/>
    </row>
    <row r="52645" spans="9:52" s="180" customFormat="1" x14ac:dyDescent="0.25">
      <c r="I52645" s="203"/>
      <c r="AZ52645" s="115"/>
    </row>
    <row r="52646" spans="9:52" s="180" customFormat="1" x14ac:dyDescent="0.25">
      <c r="I52646" s="203"/>
      <c r="AZ52646" s="115"/>
    </row>
    <row r="52647" spans="9:52" s="180" customFormat="1" x14ac:dyDescent="0.25">
      <c r="I52647" s="203"/>
      <c r="AZ52647" s="115"/>
    </row>
    <row r="52648" spans="9:52" s="180" customFormat="1" x14ac:dyDescent="0.25">
      <c r="I52648" s="203"/>
      <c r="AZ52648" s="115"/>
    </row>
    <row r="52649" spans="9:52" s="180" customFormat="1" x14ac:dyDescent="0.25">
      <c r="I52649" s="203"/>
      <c r="AZ52649" s="115"/>
    </row>
    <row r="52650" spans="9:52" s="180" customFormat="1" x14ac:dyDescent="0.25">
      <c r="I52650" s="203"/>
      <c r="AZ52650" s="115"/>
    </row>
    <row r="52651" spans="9:52" s="180" customFormat="1" x14ac:dyDescent="0.25">
      <c r="I52651" s="203"/>
      <c r="AZ52651" s="115"/>
    </row>
    <row r="52652" spans="9:52" s="180" customFormat="1" x14ac:dyDescent="0.25">
      <c r="I52652" s="203"/>
      <c r="AZ52652" s="115"/>
    </row>
    <row r="52653" spans="9:52" s="180" customFormat="1" x14ac:dyDescent="0.25">
      <c r="I52653" s="203"/>
      <c r="AZ52653" s="115"/>
    </row>
    <row r="52654" spans="9:52" s="180" customFormat="1" x14ac:dyDescent="0.25">
      <c r="I52654" s="203"/>
      <c r="AZ52654" s="115"/>
    </row>
    <row r="52655" spans="9:52" s="180" customFormat="1" x14ac:dyDescent="0.25">
      <c r="I52655" s="203"/>
      <c r="AZ52655" s="115"/>
    </row>
    <row r="52656" spans="9:52" s="180" customFormat="1" x14ac:dyDescent="0.25">
      <c r="I52656" s="203"/>
      <c r="AZ52656" s="115"/>
    </row>
    <row r="52657" spans="9:52" s="180" customFormat="1" x14ac:dyDescent="0.25">
      <c r="I52657" s="203"/>
      <c r="AZ52657" s="115"/>
    </row>
    <row r="52658" spans="9:52" s="180" customFormat="1" x14ac:dyDescent="0.25">
      <c r="I52658" s="203"/>
      <c r="AZ52658" s="115"/>
    </row>
    <row r="52659" spans="9:52" s="180" customFormat="1" x14ac:dyDescent="0.25">
      <c r="I52659" s="203"/>
      <c r="AZ52659" s="115"/>
    </row>
    <row r="52660" spans="9:52" s="180" customFormat="1" x14ac:dyDescent="0.25">
      <c r="I52660" s="203"/>
      <c r="AZ52660" s="115"/>
    </row>
    <row r="52661" spans="9:52" s="180" customFormat="1" x14ac:dyDescent="0.25">
      <c r="I52661" s="203"/>
      <c r="AZ52661" s="115"/>
    </row>
    <row r="52662" spans="9:52" s="180" customFormat="1" x14ac:dyDescent="0.25">
      <c r="I52662" s="203"/>
      <c r="AZ52662" s="115"/>
    </row>
    <row r="52663" spans="9:52" s="180" customFormat="1" x14ac:dyDescent="0.25">
      <c r="I52663" s="203"/>
      <c r="AZ52663" s="115"/>
    </row>
    <row r="52664" spans="9:52" s="180" customFormat="1" x14ac:dyDescent="0.25">
      <c r="I52664" s="203"/>
      <c r="AZ52664" s="115"/>
    </row>
    <row r="52665" spans="9:52" s="180" customFormat="1" x14ac:dyDescent="0.25">
      <c r="I52665" s="203"/>
      <c r="AZ52665" s="115"/>
    </row>
    <row r="52666" spans="9:52" s="180" customFormat="1" x14ac:dyDescent="0.25">
      <c r="I52666" s="203"/>
      <c r="AZ52666" s="115"/>
    </row>
    <row r="52667" spans="9:52" s="180" customFormat="1" x14ac:dyDescent="0.25">
      <c r="I52667" s="203"/>
      <c r="AZ52667" s="115"/>
    </row>
    <row r="52668" spans="9:52" s="180" customFormat="1" x14ac:dyDescent="0.25">
      <c r="I52668" s="203"/>
      <c r="AZ52668" s="115"/>
    </row>
    <row r="52669" spans="9:52" s="180" customFormat="1" x14ac:dyDescent="0.25">
      <c r="I52669" s="203"/>
      <c r="AZ52669" s="115"/>
    </row>
    <row r="52670" spans="9:52" s="180" customFormat="1" x14ac:dyDescent="0.25">
      <c r="I52670" s="203"/>
      <c r="AZ52670" s="115"/>
    </row>
    <row r="52671" spans="9:52" s="180" customFormat="1" x14ac:dyDescent="0.25">
      <c r="I52671" s="203"/>
      <c r="AZ52671" s="115"/>
    </row>
    <row r="52672" spans="9:52" s="180" customFormat="1" x14ac:dyDescent="0.25">
      <c r="I52672" s="203"/>
      <c r="AZ52672" s="115"/>
    </row>
    <row r="52673" spans="9:52" s="180" customFormat="1" x14ac:dyDescent="0.25">
      <c r="I52673" s="203"/>
      <c r="AZ52673" s="115"/>
    </row>
    <row r="52674" spans="9:52" s="180" customFormat="1" x14ac:dyDescent="0.25">
      <c r="I52674" s="203"/>
      <c r="AZ52674" s="115"/>
    </row>
    <row r="52675" spans="9:52" s="180" customFormat="1" x14ac:dyDescent="0.25">
      <c r="I52675" s="203"/>
      <c r="AZ52675" s="115"/>
    </row>
    <row r="52676" spans="9:52" s="180" customFormat="1" x14ac:dyDescent="0.25">
      <c r="I52676" s="203"/>
      <c r="AZ52676" s="115"/>
    </row>
    <row r="52677" spans="9:52" s="180" customFormat="1" x14ac:dyDescent="0.25">
      <c r="I52677" s="203"/>
      <c r="AZ52677" s="115"/>
    </row>
    <row r="52678" spans="9:52" s="180" customFormat="1" x14ac:dyDescent="0.25">
      <c r="I52678" s="203"/>
      <c r="AZ52678" s="115"/>
    </row>
    <row r="52679" spans="9:52" s="180" customFormat="1" x14ac:dyDescent="0.25">
      <c r="I52679" s="203"/>
      <c r="AZ52679" s="115"/>
    </row>
    <row r="52680" spans="9:52" s="180" customFormat="1" x14ac:dyDescent="0.25">
      <c r="I52680" s="203"/>
      <c r="AZ52680" s="115"/>
    </row>
    <row r="52681" spans="9:52" s="180" customFormat="1" x14ac:dyDescent="0.25">
      <c r="I52681" s="203"/>
      <c r="AZ52681" s="115"/>
    </row>
    <row r="52682" spans="9:52" s="180" customFormat="1" x14ac:dyDescent="0.25">
      <c r="I52682" s="203"/>
      <c r="AZ52682" s="115"/>
    </row>
    <row r="52683" spans="9:52" s="180" customFormat="1" x14ac:dyDescent="0.25">
      <c r="I52683" s="203"/>
      <c r="AZ52683" s="115"/>
    </row>
    <row r="52684" spans="9:52" s="180" customFormat="1" x14ac:dyDescent="0.25">
      <c r="I52684" s="203"/>
      <c r="AZ52684" s="115"/>
    </row>
    <row r="52685" spans="9:52" s="180" customFormat="1" x14ac:dyDescent="0.25">
      <c r="I52685" s="203"/>
      <c r="AZ52685" s="115"/>
    </row>
    <row r="52686" spans="9:52" s="180" customFormat="1" x14ac:dyDescent="0.25">
      <c r="I52686" s="203"/>
      <c r="AZ52686" s="115"/>
    </row>
    <row r="52687" spans="9:52" s="180" customFormat="1" x14ac:dyDescent="0.25">
      <c r="I52687" s="203"/>
      <c r="AZ52687" s="115"/>
    </row>
    <row r="52688" spans="9:52" s="180" customFormat="1" x14ac:dyDescent="0.25">
      <c r="I52688" s="203"/>
      <c r="AZ52688" s="115"/>
    </row>
    <row r="52689" spans="9:52" s="180" customFormat="1" x14ac:dyDescent="0.25">
      <c r="I52689" s="203"/>
      <c r="AZ52689" s="115"/>
    </row>
    <row r="52690" spans="9:52" s="180" customFormat="1" x14ac:dyDescent="0.25">
      <c r="I52690" s="203"/>
      <c r="AZ52690" s="115"/>
    </row>
    <row r="52691" spans="9:52" s="180" customFormat="1" x14ac:dyDescent="0.25">
      <c r="I52691" s="203"/>
      <c r="AZ52691" s="115"/>
    </row>
    <row r="52692" spans="9:52" s="180" customFormat="1" x14ac:dyDescent="0.25">
      <c r="I52692" s="203"/>
      <c r="AZ52692" s="115"/>
    </row>
    <row r="52693" spans="9:52" s="180" customFormat="1" x14ac:dyDescent="0.25">
      <c r="I52693" s="203"/>
      <c r="AZ52693" s="115"/>
    </row>
    <row r="52694" spans="9:52" s="180" customFormat="1" x14ac:dyDescent="0.25">
      <c r="I52694" s="203"/>
      <c r="AZ52694" s="115"/>
    </row>
    <row r="52695" spans="9:52" s="180" customFormat="1" x14ac:dyDescent="0.25">
      <c r="I52695" s="203"/>
      <c r="AZ52695" s="115"/>
    </row>
    <row r="52696" spans="9:52" s="180" customFormat="1" x14ac:dyDescent="0.25">
      <c r="I52696" s="203"/>
      <c r="AZ52696" s="115"/>
    </row>
    <row r="52697" spans="9:52" s="180" customFormat="1" x14ac:dyDescent="0.25">
      <c r="I52697" s="203"/>
      <c r="AZ52697" s="115"/>
    </row>
    <row r="52698" spans="9:52" s="180" customFormat="1" x14ac:dyDescent="0.25">
      <c r="I52698" s="203"/>
      <c r="AZ52698" s="115"/>
    </row>
    <row r="52699" spans="9:52" s="180" customFormat="1" x14ac:dyDescent="0.25">
      <c r="I52699" s="203"/>
      <c r="AZ52699" s="115"/>
    </row>
    <row r="52700" spans="9:52" s="180" customFormat="1" x14ac:dyDescent="0.25">
      <c r="I52700" s="203"/>
      <c r="AZ52700" s="115"/>
    </row>
    <row r="52701" spans="9:52" s="180" customFormat="1" x14ac:dyDescent="0.25">
      <c r="I52701" s="203"/>
      <c r="AZ52701" s="115"/>
    </row>
    <row r="52702" spans="9:52" s="180" customFormat="1" x14ac:dyDescent="0.25">
      <c r="I52702" s="203"/>
      <c r="AZ52702" s="115"/>
    </row>
    <row r="52703" spans="9:52" s="180" customFormat="1" x14ac:dyDescent="0.25">
      <c r="I52703" s="203"/>
      <c r="AZ52703" s="115"/>
    </row>
    <row r="52704" spans="9:52" s="180" customFormat="1" x14ac:dyDescent="0.25">
      <c r="I52704" s="203"/>
      <c r="AZ52704" s="115"/>
    </row>
    <row r="52705" spans="9:52" s="180" customFormat="1" x14ac:dyDescent="0.25">
      <c r="I52705" s="203"/>
      <c r="AZ52705" s="115"/>
    </row>
    <row r="52706" spans="9:52" s="180" customFormat="1" x14ac:dyDescent="0.25">
      <c r="I52706" s="203"/>
      <c r="AZ52706" s="115"/>
    </row>
    <row r="52707" spans="9:52" s="180" customFormat="1" x14ac:dyDescent="0.25">
      <c r="I52707" s="203"/>
      <c r="AZ52707" s="115"/>
    </row>
    <row r="52708" spans="9:52" s="180" customFormat="1" x14ac:dyDescent="0.25">
      <c r="I52708" s="203"/>
      <c r="AZ52708" s="115"/>
    </row>
    <row r="52709" spans="9:52" s="180" customFormat="1" x14ac:dyDescent="0.25">
      <c r="I52709" s="203"/>
      <c r="AZ52709" s="115"/>
    </row>
    <row r="52710" spans="9:52" s="180" customFormat="1" x14ac:dyDescent="0.25">
      <c r="I52710" s="203"/>
      <c r="AZ52710" s="115"/>
    </row>
    <row r="52711" spans="9:52" s="180" customFormat="1" x14ac:dyDescent="0.25">
      <c r="I52711" s="203"/>
      <c r="AZ52711" s="115"/>
    </row>
    <row r="52712" spans="9:52" s="180" customFormat="1" x14ac:dyDescent="0.25">
      <c r="I52712" s="203"/>
      <c r="AZ52712" s="115"/>
    </row>
    <row r="52713" spans="9:52" s="180" customFormat="1" x14ac:dyDescent="0.25">
      <c r="I52713" s="203"/>
      <c r="AZ52713" s="115"/>
    </row>
    <row r="52714" spans="9:52" s="180" customFormat="1" x14ac:dyDescent="0.25">
      <c r="I52714" s="203"/>
      <c r="AZ52714" s="115"/>
    </row>
    <row r="52715" spans="9:52" s="180" customFormat="1" x14ac:dyDescent="0.25">
      <c r="I52715" s="203"/>
      <c r="AZ52715" s="115"/>
    </row>
    <row r="52716" spans="9:52" s="180" customFormat="1" x14ac:dyDescent="0.25">
      <c r="I52716" s="203"/>
      <c r="AZ52716" s="115"/>
    </row>
    <row r="52717" spans="9:52" s="180" customFormat="1" x14ac:dyDescent="0.25">
      <c r="I52717" s="203"/>
      <c r="AZ52717" s="115"/>
    </row>
    <row r="52718" spans="9:52" s="180" customFormat="1" x14ac:dyDescent="0.25">
      <c r="I52718" s="203"/>
      <c r="AZ52718" s="115"/>
    </row>
    <row r="52719" spans="9:52" s="180" customFormat="1" x14ac:dyDescent="0.25">
      <c r="I52719" s="203"/>
      <c r="AZ52719" s="115"/>
    </row>
    <row r="52720" spans="9:52" s="180" customFormat="1" x14ac:dyDescent="0.25">
      <c r="I52720" s="203"/>
      <c r="AZ52720" s="115"/>
    </row>
    <row r="52721" spans="9:52" s="180" customFormat="1" x14ac:dyDescent="0.25">
      <c r="I52721" s="203"/>
      <c r="AZ52721" s="115"/>
    </row>
    <row r="52722" spans="9:52" s="180" customFormat="1" x14ac:dyDescent="0.25">
      <c r="I52722" s="203"/>
      <c r="AZ52722" s="115"/>
    </row>
    <row r="52723" spans="9:52" s="180" customFormat="1" x14ac:dyDescent="0.25">
      <c r="I52723" s="203"/>
      <c r="AZ52723" s="115"/>
    </row>
    <row r="52724" spans="9:52" s="180" customFormat="1" x14ac:dyDescent="0.25">
      <c r="I52724" s="203"/>
      <c r="AZ52724" s="115"/>
    </row>
    <row r="52725" spans="9:52" s="180" customFormat="1" x14ac:dyDescent="0.25">
      <c r="I52725" s="203"/>
      <c r="AZ52725" s="115"/>
    </row>
    <row r="52726" spans="9:52" s="180" customFormat="1" x14ac:dyDescent="0.25">
      <c r="I52726" s="203"/>
      <c r="AZ52726" s="115"/>
    </row>
    <row r="52727" spans="9:52" s="180" customFormat="1" x14ac:dyDescent="0.25">
      <c r="I52727" s="203"/>
      <c r="AZ52727" s="115"/>
    </row>
    <row r="52728" spans="9:52" s="180" customFormat="1" x14ac:dyDescent="0.25">
      <c r="I52728" s="203"/>
      <c r="AZ52728" s="115"/>
    </row>
    <row r="52729" spans="9:52" s="180" customFormat="1" x14ac:dyDescent="0.25">
      <c r="I52729" s="203"/>
      <c r="AZ52729" s="115"/>
    </row>
    <row r="52730" spans="9:52" s="180" customFormat="1" x14ac:dyDescent="0.25">
      <c r="I52730" s="203"/>
      <c r="AZ52730" s="115"/>
    </row>
    <row r="52731" spans="9:52" s="180" customFormat="1" x14ac:dyDescent="0.25">
      <c r="I52731" s="203"/>
      <c r="AZ52731" s="115"/>
    </row>
    <row r="52732" spans="9:52" s="180" customFormat="1" x14ac:dyDescent="0.25">
      <c r="I52732" s="203"/>
      <c r="AZ52732" s="115"/>
    </row>
    <row r="52733" spans="9:52" s="180" customFormat="1" x14ac:dyDescent="0.25">
      <c r="I52733" s="203"/>
      <c r="AZ52733" s="115"/>
    </row>
    <row r="52734" spans="9:52" s="180" customFormat="1" x14ac:dyDescent="0.25">
      <c r="I52734" s="203"/>
      <c r="AZ52734" s="115"/>
    </row>
    <row r="52735" spans="9:52" s="180" customFormat="1" x14ac:dyDescent="0.25">
      <c r="I52735" s="203"/>
      <c r="AZ52735" s="115"/>
    </row>
    <row r="52736" spans="9:52" s="180" customFormat="1" x14ac:dyDescent="0.25">
      <c r="I52736" s="203"/>
      <c r="AZ52736" s="115"/>
    </row>
    <row r="52737" spans="9:52" s="180" customFormat="1" x14ac:dyDescent="0.25">
      <c r="I52737" s="203"/>
      <c r="AZ52737" s="115"/>
    </row>
    <row r="52738" spans="9:52" s="180" customFormat="1" x14ac:dyDescent="0.25">
      <c r="I52738" s="203"/>
      <c r="AZ52738" s="115"/>
    </row>
    <row r="52739" spans="9:52" s="180" customFormat="1" x14ac:dyDescent="0.25">
      <c r="I52739" s="203"/>
      <c r="AZ52739" s="115"/>
    </row>
    <row r="52740" spans="9:52" s="180" customFormat="1" x14ac:dyDescent="0.25">
      <c r="I52740" s="203"/>
      <c r="AZ52740" s="115"/>
    </row>
    <row r="52741" spans="9:52" s="180" customFormat="1" x14ac:dyDescent="0.25">
      <c r="I52741" s="203"/>
      <c r="AZ52741" s="115"/>
    </row>
    <row r="52742" spans="9:52" s="180" customFormat="1" x14ac:dyDescent="0.25">
      <c r="I52742" s="203"/>
      <c r="AZ52742" s="115"/>
    </row>
    <row r="52743" spans="9:52" s="180" customFormat="1" x14ac:dyDescent="0.25">
      <c r="I52743" s="203"/>
      <c r="AZ52743" s="115"/>
    </row>
    <row r="52744" spans="9:52" s="180" customFormat="1" x14ac:dyDescent="0.25">
      <c r="I52744" s="203"/>
      <c r="AZ52744" s="115"/>
    </row>
    <row r="52745" spans="9:52" s="180" customFormat="1" x14ac:dyDescent="0.25">
      <c r="I52745" s="203"/>
      <c r="AZ52745" s="115"/>
    </row>
    <row r="52746" spans="9:52" s="180" customFormat="1" x14ac:dyDescent="0.25">
      <c r="I52746" s="203"/>
      <c r="AZ52746" s="115"/>
    </row>
    <row r="52747" spans="9:52" s="180" customFormat="1" x14ac:dyDescent="0.25">
      <c r="I52747" s="203"/>
      <c r="AZ52747" s="115"/>
    </row>
    <row r="52748" spans="9:52" s="180" customFormat="1" x14ac:dyDescent="0.25">
      <c r="I52748" s="203"/>
      <c r="AZ52748" s="115"/>
    </row>
    <row r="52749" spans="9:52" s="180" customFormat="1" x14ac:dyDescent="0.25">
      <c r="I52749" s="203"/>
      <c r="AZ52749" s="115"/>
    </row>
    <row r="52750" spans="9:52" s="180" customFormat="1" x14ac:dyDescent="0.25">
      <c r="I52750" s="203"/>
      <c r="AZ52750" s="115"/>
    </row>
    <row r="52751" spans="9:52" s="180" customFormat="1" x14ac:dyDescent="0.25">
      <c r="I52751" s="203"/>
      <c r="AZ52751" s="115"/>
    </row>
    <row r="52752" spans="9:52" s="180" customFormat="1" x14ac:dyDescent="0.25">
      <c r="I52752" s="203"/>
      <c r="AZ52752" s="115"/>
    </row>
    <row r="52753" spans="9:52" s="180" customFormat="1" x14ac:dyDescent="0.25">
      <c r="I52753" s="203"/>
      <c r="AZ52753" s="115"/>
    </row>
    <row r="52754" spans="9:52" s="180" customFormat="1" x14ac:dyDescent="0.25">
      <c r="I52754" s="203"/>
      <c r="AZ52754" s="115"/>
    </row>
    <row r="52755" spans="9:52" s="180" customFormat="1" x14ac:dyDescent="0.25">
      <c r="I52755" s="203"/>
      <c r="AZ52755" s="115"/>
    </row>
    <row r="52756" spans="9:52" s="180" customFormat="1" x14ac:dyDescent="0.25">
      <c r="I52756" s="203"/>
      <c r="AZ52756" s="115"/>
    </row>
    <row r="52757" spans="9:52" s="180" customFormat="1" x14ac:dyDescent="0.25">
      <c r="I52757" s="203"/>
      <c r="AZ52757" s="115"/>
    </row>
    <row r="52758" spans="9:52" s="180" customFormat="1" x14ac:dyDescent="0.25">
      <c r="I52758" s="203"/>
      <c r="AZ52758" s="115"/>
    </row>
    <row r="52759" spans="9:52" s="180" customFormat="1" x14ac:dyDescent="0.25">
      <c r="I52759" s="203"/>
      <c r="AZ52759" s="115"/>
    </row>
    <row r="52760" spans="9:52" s="180" customFormat="1" x14ac:dyDescent="0.25">
      <c r="I52760" s="203"/>
      <c r="AZ52760" s="115"/>
    </row>
    <row r="52761" spans="9:52" s="180" customFormat="1" x14ac:dyDescent="0.25">
      <c r="I52761" s="203"/>
      <c r="AZ52761" s="115"/>
    </row>
    <row r="52762" spans="9:52" s="180" customFormat="1" x14ac:dyDescent="0.25">
      <c r="I52762" s="203"/>
      <c r="AZ52762" s="115"/>
    </row>
    <row r="52763" spans="9:52" s="180" customFormat="1" x14ac:dyDescent="0.25">
      <c r="I52763" s="203"/>
      <c r="AZ52763" s="115"/>
    </row>
    <row r="52764" spans="9:52" s="180" customFormat="1" x14ac:dyDescent="0.25">
      <c r="I52764" s="203"/>
      <c r="AZ52764" s="115"/>
    </row>
    <row r="52765" spans="9:52" s="180" customFormat="1" x14ac:dyDescent="0.25">
      <c r="I52765" s="203"/>
      <c r="AZ52765" s="115"/>
    </row>
    <row r="52766" spans="9:52" s="180" customFormat="1" x14ac:dyDescent="0.25">
      <c r="I52766" s="203"/>
      <c r="AZ52766" s="115"/>
    </row>
    <row r="52767" spans="9:52" s="180" customFormat="1" x14ac:dyDescent="0.25">
      <c r="I52767" s="203"/>
      <c r="AZ52767" s="115"/>
    </row>
    <row r="52768" spans="9:52" s="180" customFormat="1" x14ac:dyDescent="0.25">
      <c r="I52768" s="203"/>
      <c r="AZ52768" s="115"/>
    </row>
    <row r="52769" spans="9:52" s="180" customFormat="1" x14ac:dyDescent="0.25">
      <c r="I52769" s="203"/>
      <c r="AZ52769" s="115"/>
    </row>
    <row r="52770" spans="9:52" s="180" customFormat="1" x14ac:dyDescent="0.25">
      <c r="I52770" s="203"/>
      <c r="AZ52770" s="115"/>
    </row>
    <row r="52771" spans="9:52" s="180" customFormat="1" x14ac:dyDescent="0.25">
      <c r="I52771" s="203"/>
      <c r="AZ52771" s="115"/>
    </row>
    <row r="52772" spans="9:52" s="180" customFormat="1" x14ac:dyDescent="0.25">
      <c r="I52772" s="203"/>
      <c r="AZ52772" s="115"/>
    </row>
    <row r="52773" spans="9:52" s="180" customFormat="1" x14ac:dyDescent="0.25">
      <c r="I52773" s="203"/>
      <c r="AZ52773" s="115"/>
    </row>
    <row r="52774" spans="9:52" s="180" customFormat="1" x14ac:dyDescent="0.25">
      <c r="I52774" s="203"/>
      <c r="AZ52774" s="115"/>
    </row>
    <row r="52775" spans="9:52" s="180" customFormat="1" x14ac:dyDescent="0.25">
      <c r="I52775" s="203"/>
      <c r="AZ52775" s="115"/>
    </row>
    <row r="52776" spans="9:52" s="180" customFormat="1" x14ac:dyDescent="0.25">
      <c r="I52776" s="203"/>
      <c r="AZ52776" s="115"/>
    </row>
    <row r="52777" spans="9:52" s="180" customFormat="1" x14ac:dyDescent="0.25">
      <c r="I52777" s="203"/>
      <c r="AZ52777" s="115"/>
    </row>
    <row r="52778" spans="9:52" s="180" customFormat="1" x14ac:dyDescent="0.25">
      <c r="I52778" s="203"/>
      <c r="AZ52778" s="115"/>
    </row>
    <row r="52779" spans="9:52" s="180" customFormat="1" x14ac:dyDescent="0.25">
      <c r="I52779" s="203"/>
      <c r="AZ52779" s="115"/>
    </row>
    <row r="52780" spans="9:52" s="180" customFormat="1" x14ac:dyDescent="0.25">
      <c r="I52780" s="203"/>
      <c r="AZ52780" s="115"/>
    </row>
    <row r="52781" spans="9:52" s="180" customFormat="1" x14ac:dyDescent="0.25">
      <c r="I52781" s="203"/>
      <c r="AZ52781" s="115"/>
    </row>
    <row r="52782" spans="9:52" s="180" customFormat="1" x14ac:dyDescent="0.25">
      <c r="I52782" s="203"/>
      <c r="AZ52782" s="115"/>
    </row>
    <row r="52783" spans="9:52" s="180" customFormat="1" x14ac:dyDescent="0.25">
      <c r="I52783" s="203"/>
      <c r="AZ52783" s="115"/>
    </row>
    <row r="52784" spans="9:52" s="180" customFormat="1" x14ac:dyDescent="0.25">
      <c r="I52784" s="203"/>
      <c r="AZ52784" s="115"/>
    </row>
    <row r="52785" spans="9:52" s="180" customFormat="1" x14ac:dyDescent="0.25">
      <c r="I52785" s="203"/>
      <c r="AZ52785" s="115"/>
    </row>
    <row r="52786" spans="9:52" s="180" customFormat="1" x14ac:dyDescent="0.25">
      <c r="I52786" s="203"/>
      <c r="AZ52786" s="115"/>
    </row>
    <row r="52787" spans="9:52" s="180" customFormat="1" x14ac:dyDescent="0.25">
      <c r="I52787" s="203"/>
      <c r="AZ52787" s="115"/>
    </row>
    <row r="52788" spans="9:52" s="180" customFormat="1" x14ac:dyDescent="0.25">
      <c r="I52788" s="203"/>
      <c r="AZ52788" s="115"/>
    </row>
    <row r="52789" spans="9:52" s="180" customFormat="1" x14ac:dyDescent="0.25">
      <c r="I52789" s="203"/>
      <c r="AZ52789" s="115"/>
    </row>
    <row r="52790" spans="9:52" s="180" customFormat="1" x14ac:dyDescent="0.25">
      <c r="I52790" s="203"/>
      <c r="AZ52790" s="115"/>
    </row>
    <row r="52791" spans="9:52" s="180" customFormat="1" x14ac:dyDescent="0.25">
      <c r="I52791" s="203"/>
      <c r="AZ52791" s="115"/>
    </row>
    <row r="52792" spans="9:52" s="180" customFormat="1" x14ac:dyDescent="0.25">
      <c r="I52792" s="203"/>
      <c r="AZ52792" s="115"/>
    </row>
    <row r="52793" spans="9:52" s="180" customFormat="1" x14ac:dyDescent="0.25">
      <c r="I52793" s="203"/>
      <c r="AZ52793" s="115"/>
    </row>
    <row r="52794" spans="9:52" s="180" customFormat="1" x14ac:dyDescent="0.25">
      <c r="I52794" s="203"/>
      <c r="AZ52794" s="115"/>
    </row>
    <row r="52795" spans="9:52" s="180" customFormat="1" x14ac:dyDescent="0.25">
      <c r="I52795" s="203"/>
      <c r="AZ52795" s="115"/>
    </row>
    <row r="52796" spans="9:52" s="180" customFormat="1" x14ac:dyDescent="0.25">
      <c r="I52796" s="203"/>
      <c r="AZ52796" s="115"/>
    </row>
    <row r="52797" spans="9:52" s="180" customFormat="1" x14ac:dyDescent="0.25">
      <c r="I52797" s="203"/>
      <c r="AZ52797" s="115"/>
    </row>
    <row r="52798" spans="9:52" s="180" customFormat="1" x14ac:dyDescent="0.25">
      <c r="I52798" s="203"/>
      <c r="AZ52798" s="115"/>
    </row>
    <row r="52799" spans="9:52" s="180" customFormat="1" x14ac:dyDescent="0.25">
      <c r="I52799" s="203"/>
      <c r="AZ52799" s="115"/>
    </row>
    <row r="52800" spans="9:52" s="180" customFormat="1" x14ac:dyDescent="0.25">
      <c r="I52800" s="203"/>
      <c r="AZ52800" s="115"/>
    </row>
    <row r="52801" spans="9:52" s="180" customFormat="1" x14ac:dyDescent="0.25">
      <c r="I52801" s="203"/>
      <c r="AZ52801" s="115"/>
    </row>
    <row r="52802" spans="9:52" s="180" customFormat="1" x14ac:dyDescent="0.25">
      <c r="I52802" s="203"/>
      <c r="AZ52802" s="115"/>
    </row>
    <row r="52803" spans="9:52" s="180" customFormat="1" x14ac:dyDescent="0.25">
      <c r="I52803" s="203"/>
      <c r="AZ52803" s="115"/>
    </row>
    <row r="52804" spans="9:52" s="180" customFormat="1" x14ac:dyDescent="0.25">
      <c r="I52804" s="203"/>
      <c r="AZ52804" s="115"/>
    </row>
    <row r="52805" spans="9:52" s="180" customFormat="1" x14ac:dyDescent="0.25">
      <c r="I52805" s="203"/>
      <c r="AZ52805" s="115"/>
    </row>
    <row r="52806" spans="9:52" s="180" customFormat="1" x14ac:dyDescent="0.25">
      <c r="I52806" s="203"/>
      <c r="AZ52806" s="115"/>
    </row>
    <row r="52807" spans="9:52" s="180" customFormat="1" x14ac:dyDescent="0.25">
      <c r="I52807" s="203"/>
      <c r="AZ52807" s="115"/>
    </row>
    <row r="52808" spans="9:52" s="180" customFormat="1" x14ac:dyDescent="0.25">
      <c r="I52808" s="203"/>
      <c r="AZ52808" s="115"/>
    </row>
    <row r="52809" spans="9:52" s="180" customFormat="1" x14ac:dyDescent="0.25">
      <c r="I52809" s="203"/>
      <c r="AZ52809" s="115"/>
    </row>
    <row r="52810" spans="9:52" s="180" customFormat="1" x14ac:dyDescent="0.25">
      <c r="I52810" s="203"/>
      <c r="AZ52810" s="115"/>
    </row>
    <row r="52811" spans="9:52" s="180" customFormat="1" x14ac:dyDescent="0.25">
      <c r="I52811" s="203"/>
      <c r="AZ52811" s="115"/>
    </row>
    <row r="52812" spans="9:52" s="180" customFormat="1" x14ac:dyDescent="0.25">
      <c r="I52812" s="203"/>
      <c r="AZ52812" s="115"/>
    </row>
    <row r="52813" spans="9:52" s="180" customFormat="1" x14ac:dyDescent="0.25">
      <c r="I52813" s="203"/>
      <c r="AZ52813" s="115"/>
    </row>
    <row r="52814" spans="9:52" s="180" customFormat="1" x14ac:dyDescent="0.25">
      <c r="I52814" s="203"/>
      <c r="AZ52814" s="115"/>
    </row>
    <row r="52815" spans="9:52" s="180" customFormat="1" x14ac:dyDescent="0.25">
      <c r="I52815" s="203"/>
      <c r="AZ52815" s="115"/>
    </row>
    <row r="52816" spans="9:52" s="180" customFormat="1" x14ac:dyDescent="0.25">
      <c r="I52816" s="203"/>
      <c r="AZ52816" s="115"/>
    </row>
    <row r="52817" spans="9:52" s="180" customFormat="1" x14ac:dyDescent="0.25">
      <c r="I52817" s="203"/>
      <c r="AZ52817" s="115"/>
    </row>
    <row r="52818" spans="9:52" s="180" customFormat="1" x14ac:dyDescent="0.25">
      <c r="I52818" s="203"/>
      <c r="AZ52818" s="115"/>
    </row>
    <row r="52819" spans="9:52" s="180" customFormat="1" x14ac:dyDescent="0.25">
      <c r="I52819" s="203"/>
      <c r="AZ52819" s="115"/>
    </row>
    <row r="52820" spans="9:52" s="180" customFormat="1" x14ac:dyDescent="0.25">
      <c r="I52820" s="203"/>
      <c r="AZ52820" s="115"/>
    </row>
    <row r="52821" spans="9:52" s="180" customFormat="1" x14ac:dyDescent="0.25">
      <c r="I52821" s="203"/>
      <c r="AZ52821" s="115"/>
    </row>
    <row r="52822" spans="9:52" s="180" customFormat="1" x14ac:dyDescent="0.25">
      <c r="I52822" s="203"/>
      <c r="AZ52822" s="115"/>
    </row>
    <row r="52823" spans="9:52" s="180" customFormat="1" x14ac:dyDescent="0.25">
      <c r="I52823" s="203"/>
      <c r="AZ52823" s="115"/>
    </row>
    <row r="52824" spans="9:52" s="180" customFormat="1" x14ac:dyDescent="0.25">
      <c r="I52824" s="203"/>
      <c r="AZ52824" s="115"/>
    </row>
    <row r="52825" spans="9:52" s="180" customFormat="1" x14ac:dyDescent="0.25">
      <c r="I52825" s="203"/>
      <c r="AZ52825" s="115"/>
    </row>
    <row r="52826" spans="9:52" s="180" customFormat="1" x14ac:dyDescent="0.25">
      <c r="I52826" s="203"/>
      <c r="AZ52826" s="115"/>
    </row>
    <row r="52827" spans="9:52" s="180" customFormat="1" x14ac:dyDescent="0.25">
      <c r="I52827" s="203"/>
      <c r="AZ52827" s="115"/>
    </row>
    <row r="52828" spans="9:52" s="180" customFormat="1" x14ac:dyDescent="0.25">
      <c r="I52828" s="203"/>
      <c r="AZ52828" s="115"/>
    </row>
    <row r="52829" spans="9:52" s="180" customFormat="1" x14ac:dyDescent="0.25">
      <c r="I52829" s="203"/>
      <c r="AZ52829" s="115"/>
    </row>
    <row r="52830" spans="9:52" s="180" customFormat="1" x14ac:dyDescent="0.25">
      <c r="I52830" s="203"/>
      <c r="AZ52830" s="115"/>
    </row>
    <row r="52831" spans="9:52" s="180" customFormat="1" x14ac:dyDescent="0.25">
      <c r="I52831" s="203"/>
      <c r="AZ52831" s="115"/>
    </row>
    <row r="52832" spans="9:52" s="180" customFormat="1" x14ac:dyDescent="0.25">
      <c r="I52832" s="203"/>
      <c r="AZ52832" s="115"/>
    </row>
    <row r="52833" spans="9:52" s="180" customFormat="1" x14ac:dyDescent="0.25">
      <c r="I52833" s="203"/>
      <c r="AZ52833" s="115"/>
    </row>
    <row r="52834" spans="9:52" s="180" customFormat="1" x14ac:dyDescent="0.25">
      <c r="I52834" s="203"/>
      <c r="AZ52834" s="115"/>
    </row>
    <row r="52835" spans="9:52" s="180" customFormat="1" x14ac:dyDescent="0.25">
      <c r="I52835" s="203"/>
      <c r="AZ52835" s="115"/>
    </row>
    <row r="52836" spans="9:52" s="180" customFormat="1" x14ac:dyDescent="0.25">
      <c r="I52836" s="203"/>
      <c r="AZ52836" s="115"/>
    </row>
    <row r="52837" spans="9:52" s="180" customFormat="1" x14ac:dyDescent="0.25">
      <c r="I52837" s="203"/>
      <c r="AZ52837" s="115"/>
    </row>
    <row r="52838" spans="9:52" s="180" customFormat="1" x14ac:dyDescent="0.25">
      <c r="I52838" s="203"/>
      <c r="AZ52838" s="115"/>
    </row>
    <row r="52839" spans="9:52" s="180" customFormat="1" x14ac:dyDescent="0.25">
      <c r="I52839" s="203"/>
      <c r="AZ52839" s="115"/>
    </row>
    <row r="52840" spans="9:52" s="180" customFormat="1" x14ac:dyDescent="0.25">
      <c r="I52840" s="203"/>
      <c r="AZ52840" s="115"/>
    </row>
    <row r="52841" spans="9:52" s="180" customFormat="1" x14ac:dyDescent="0.25">
      <c r="I52841" s="203"/>
      <c r="AZ52841" s="115"/>
    </row>
    <row r="52842" spans="9:52" s="180" customFormat="1" x14ac:dyDescent="0.25">
      <c r="I52842" s="203"/>
      <c r="AZ52842" s="115"/>
    </row>
    <row r="52843" spans="9:52" s="180" customFormat="1" x14ac:dyDescent="0.25">
      <c r="I52843" s="203"/>
      <c r="AZ52843" s="115"/>
    </row>
    <row r="52844" spans="9:52" s="180" customFormat="1" x14ac:dyDescent="0.25">
      <c r="I52844" s="203"/>
      <c r="AZ52844" s="115"/>
    </row>
    <row r="52845" spans="9:52" s="180" customFormat="1" x14ac:dyDescent="0.25">
      <c r="I52845" s="203"/>
      <c r="AZ52845" s="115"/>
    </row>
    <row r="52846" spans="9:52" s="180" customFormat="1" x14ac:dyDescent="0.25">
      <c r="I52846" s="203"/>
      <c r="AZ52846" s="115"/>
    </row>
    <row r="52847" spans="9:52" s="180" customFormat="1" x14ac:dyDescent="0.25">
      <c r="I52847" s="203"/>
      <c r="AZ52847" s="115"/>
    </row>
    <row r="52848" spans="9:52" s="180" customFormat="1" x14ac:dyDescent="0.25">
      <c r="I52848" s="203"/>
      <c r="AZ52848" s="115"/>
    </row>
    <row r="52849" spans="9:52" s="180" customFormat="1" x14ac:dyDescent="0.25">
      <c r="I52849" s="203"/>
      <c r="AZ52849" s="115"/>
    </row>
    <row r="52850" spans="9:52" s="180" customFormat="1" x14ac:dyDescent="0.25">
      <c r="I52850" s="203"/>
      <c r="AZ52850" s="115"/>
    </row>
    <row r="52851" spans="9:52" s="180" customFormat="1" x14ac:dyDescent="0.25">
      <c r="I52851" s="203"/>
      <c r="AZ52851" s="115"/>
    </row>
    <row r="52852" spans="9:52" s="180" customFormat="1" x14ac:dyDescent="0.25">
      <c r="I52852" s="203"/>
      <c r="AZ52852" s="115"/>
    </row>
    <row r="52853" spans="9:52" s="180" customFormat="1" x14ac:dyDescent="0.25">
      <c r="I52853" s="203"/>
      <c r="AZ52853" s="115"/>
    </row>
    <row r="52854" spans="9:52" s="180" customFormat="1" x14ac:dyDescent="0.25">
      <c r="I52854" s="203"/>
      <c r="AZ52854" s="115"/>
    </row>
    <row r="52855" spans="9:52" s="180" customFormat="1" x14ac:dyDescent="0.25">
      <c r="I52855" s="203"/>
      <c r="AZ52855" s="115"/>
    </row>
    <row r="52856" spans="9:52" s="180" customFormat="1" x14ac:dyDescent="0.25">
      <c r="I52856" s="203"/>
      <c r="AZ52856" s="115"/>
    </row>
    <row r="52857" spans="9:52" s="180" customFormat="1" x14ac:dyDescent="0.25">
      <c r="I52857" s="203"/>
      <c r="AZ52857" s="115"/>
    </row>
    <row r="52858" spans="9:52" s="180" customFormat="1" x14ac:dyDescent="0.25">
      <c r="I52858" s="203"/>
      <c r="AZ52858" s="115"/>
    </row>
    <row r="52859" spans="9:52" s="180" customFormat="1" x14ac:dyDescent="0.25">
      <c r="I52859" s="203"/>
      <c r="AZ52859" s="115"/>
    </row>
    <row r="52860" spans="9:52" s="180" customFormat="1" x14ac:dyDescent="0.25">
      <c r="I52860" s="203"/>
      <c r="AZ52860" s="115"/>
    </row>
    <row r="52861" spans="9:52" s="180" customFormat="1" x14ac:dyDescent="0.25">
      <c r="I52861" s="203"/>
      <c r="AZ52861" s="115"/>
    </row>
    <row r="52862" spans="9:52" s="180" customFormat="1" x14ac:dyDescent="0.25">
      <c r="I52862" s="203"/>
      <c r="AZ52862" s="115"/>
    </row>
    <row r="52863" spans="9:52" s="180" customFormat="1" x14ac:dyDescent="0.25">
      <c r="I52863" s="203"/>
      <c r="AZ52863" s="115"/>
    </row>
    <row r="52864" spans="9:52" s="180" customFormat="1" x14ac:dyDescent="0.25">
      <c r="I52864" s="203"/>
      <c r="AZ52864" s="115"/>
    </row>
    <row r="52865" spans="9:52" s="180" customFormat="1" x14ac:dyDescent="0.25">
      <c r="I52865" s="203"/>
      <c r="AZ52865" s="115"/>
    </row>
    <row r="52866" spans="9:52" s="180" customFormat="1" x14ac:dyDescent="0.25">
      <c r="I52866" s="203"/>
      <c r="AZ52866" s="115"/>
    </row>
    <row r="52867" spans="9:52" s="180" customFormat="1" x14ac:dyDescent="0.25">
      <c r="I52867" s="203"/>
      <c r="AZ52867" s="115"/>
    </row>
    <row r="52868" spans="9:52" s="180" customFormat="1" x14ac:dyDescent="0.25">
      <c r="I52868" s="203"/>
      <c r="AZ52868" s="115"/>
    </row>
    <row r="52869" spans="9:52" s="180" customFormat="1" x14ac:dyDescent="0.25">
      <c r="I52869" s="203"/>
      <c r="AZ52869" s="115"/>
    </row>
    <row r="52870" spans="9:52" s="180" customFormat="1" x14ac:dyDescent="0.25">
      <c r="I52870" s="203"/>
      <c r="AZ52870" s="115"/>
    </row>
    <row r="52871" spans="9:52" s="180" customFormat="1" x14ac:dyDescent="0.25">
      <c r="I52871" s="203"/>
      <c r="AZ52871" s="115"/>
    </row>
    <row r="52872" spans="9:52" s="180" customFormat="1" x14ac:dyDescent="0.25">
      <c r="I52872" s="203"/>
      <c r="AZ52872" s="115"/>
    </row>
    <row r="52873" spans="9:52" s="180" customFormat="1" x14ac:dyDescent="0.25">
      <c r="I52873" s="203"/>
      <c r="AZ52873" s="115"/>
    </row>
    <row r="52874" spans="9:52" s="180" customFormat="1" x14ac:dyDescent="0.25">
      <c r="I52874" s="203"/>
      <c r="AZ52874" s="115"/>
    </row>
    <row r="52875" spans="9:52" s="180" customFormat="1" x14ac:dyDescent="0.25">
      <c r="I52875" s="203"/>
      <c r="AZ52875" s="115"/>
    </row>
    <row r="52876" spans="9:52" s="180" customFormat="1" x14ac:dyDescent="0.25">
      <c r="I52876" s="203"/>
      <c r="AZ52876" s="115"/>
    </row>
    <row r="52877" spans="9:52" s="180" customFormat="1" x14ac:dyDescent="0.25">
      <c r="I52877" s="203"/>
      <c r="AZ52877" s="115"/>
    </row>
    <row r="52878" spans="9:52" s="180" customFormat="1" x14ac:dyDescent="0.25">
      <c r="I52878" s="203"/>
      <c r="AZ52878" s="115"/>
    </row>
    <row r="52879" spans="9:52" s="180" customFormat="1" x14ac:dyDescent="0.25">
      <c r="I52879" s="203"/>
      <c r="AZ52879" s="115"/>
    </row>
    <row r="52880" spans="9:52" s="180" customFormat="1" x14ac:dyDescent="0.25">
      <c r="I52880" s="203"/>
      <c r="AZ52880" s="115"/>
    </row>
    <row r="52881" spans="9:52" s="180" customFormat="1" x14ac:dyDescent="0.25">
      <c r="I52881" s="203"/>
      <c r="AZ52881" s="115"/>
    </row>
    <row r="52882" spans="9:52" s="180" customFormat="1" x14ac:dyDescent="0.25">
      <c r="I52882" s="203"/>
      <c r="AZ52882" s="115"/>
    </row>
    <row r="52883" spans="9:52" s="180" customFormat="1" x14ac:dyDescent="0.25">
      <c r="I52883" s="203"/>
      <c r="AZ52883" s="115"/>
    </row>
    <row r="52884" spans="9:52" s="180" customFormat="1" x14ac:dyDescent="0.25">
      <c r="I52884" s="203"/>
      <c r="AZ52884" s="115"/>
    </row>
    <row r="52885" spans="9:52" s="180" customFormat="1" x14ac:dyDescent="0.25">
      <c r="I52885" s="203"/>
      <c r="AZ52885" s="115"/>
    </row>
    <row r="52886" spans="9:52" s="180" customFormat="1" x14ac:dyDescent="0.25">
      <c r="I52886" s="203"/>
      <c r="AZ52886" s="115"/>
    </row>
    <row r="52887" spans="9:52" s="180" customFormat="1" x14ac:dyDescent="0.25">
      <c r="I52887" s="203"/>
      <c r="AZ52887" s="115"/>
    </row>
    <row r="52888" spans="9:52" s="180" customFormat="1" x14ac:dyDescent="0.25">
      <c r="I52888" s="203"/>
      <c r="AZ52888" s="115"/>
    </row>
    <row r="52889" spans="9:52" s="180" customFormat="1" x14ac:dyDescent="0.25">
      <c r="I52889" s="203"/>
      <c r="AZ52889" s="115"/>
    </row>
    <row r="52890" spans="9:52" s="180" customFormat="1" x14ac:dyDescent="0.25">
      <c r="I52890" s="203"/>
      <c r="AZ52890" s="115"/>
    </row>
    <row r="52891" spans="9:52" s="180" customFormat="1" x14ac:dyDescent="0.25">
      <c r="I52891" s="203"/>
      <c r="AZ52891" s="115"/>
    </row>
    <row r="52892" spans="9:52" s="180" customFormat="1" x14ac:dyDescent="0.25">
      <c r="I52892" s="203"/>
      <c r="AZ52892" s="115"/>
    </row>
    <row r="52893" spans="9:52" s="180" customFormat="1" x14ac:dyDescent="0.25">
      <c r="I52893" s="203"/>
      <c r="AZ52893" s="115"/>
    </row>
    <row r="52894" spans="9:52" s="180" customFormat="1" x14ac:dyDescent="0.25">
      <c r="I52894" s="203"/>
      <c r="AZ52894" s="115"/>
    </row>
    <row r="52895" spans="9:52" s="180" customFormat="1" x14ac:dyDescent="0.25">
      <c r="I52895" s="203"/>
      <c r="AZ52895" s="115"/>
    </row>
    <row r="52896" spans="9:52" s="180" customFormat="1" x14ac:dyDescent="0.25">
      <c r="I52896" s="203"/>
      <c r="AZ52896" s="115"/>
    </row>
    <row r="52897" spans="9:52" s="180" customFormat="1" x14ac:dyDescent="0.25">
      <c r="I52897" s="203"/>
      <c r="AZ52897" s="115"/>
    </row>
    <row r="52898" spans="9:52" s="180" customFormat="1" x14ac:dyDescent="0.25">
      <c r="I52898" s="203"/>
      <c r="AZ52898" s="115"/>
    </row>
    <row r="52899" spans="9:52" s="180" customFormat="1" x14ac:dyDescent="0.25">
      <c r="I52899" s="203"/>
      <c r="AZ52899" s="115"/>
    </row>
    <row r="52900" spans="9:52" s="180" customFormat="1" x14ac:dyDescent="0.25">
      <c r="I52900" s="203"/>
      <c r="AZ52900" s="115"/>
    </row>
    <row r="52901" spans="9:52" s="180" customFormat="1" x14ac:dyDescent="0.25">
      <c r="I52901" s="203"/>
      <c r="AZ52901" s="115"/>
    </row>
    <row r="52902" spans="9:52" s="180" customFormat="1" x14ac:dyDescent="0.25">
      <c r="I52902" s="203"/>
      <c r="AZ52902" s="115"/>
    </row>
    <row r="52903" spans="9:52" s="180" customFormat="1" x14ac:dyDescent="0.25">
      <c r="I52903" s="203"/>
      <c r="AZ52903" s="115"/>
    </row>
    <row r="52904" spans="9:52" s="180" customFormat="1" x14ac:dyDescent="0.25">
      <c r="I52904" s="203"/>
      <c r="AZ52904" s="115"/>
    </row>
    <row r="52905" spans="9:52" s="180" customFormat="1" x14ac:dyDescent="0.25">
      <c r="I52905" s="203"/>
      <c r="AZ52905" s="115"/>
    </row>
    <row r="52906" spans="9:52" s="180" customFormat="1" x14ac:dyDescent="0.25">
      <c r="I52906" s="203"/>
      <c r="AZ52906" s="115"/>
    </row>
    <row r="52907" spans="9:52" s="180" customFormat="1" x14ac:dyDescent="0.25">
      <c r="I52907" s="203"/>
      <c r="AZ52907" s="115"/>
    </row>
    <row r="52908" spans="9:52" s="180" customFormat="1" x14ac:dyDescent="0.25">
      <c r="I52908" s="203"/>
      <c r="AZ52908" s="115"/>
    </row>
    <row r="52909" spans="9:52" s="180" customFormat="1" x14ac:dyDescent="0.25">
      <c r="I52909" s="203"/>
      <c r="AZ52909" s="115"/>
    </row>
    <row r="52910" spans="9:52" s="180" customFormat="1" x14ac:dyDescent="0.25">
      <c r="I52910" s="203"/>
      <c r="AZ52910" s="115"/>
    </row>
    <row r="52911" spans="9:52" s="180" customFormat="1" x14ac:dyDescent="0.25">
      <c r="I52911" s="203"/>
      <c r="AZ52911" s="115"/>
    </row>
    <row r="52912" spans="9:52" s="180" customFormat="1" x14ac:dyDescent="0.25">
      <c r="I52912" s="203"/>
      <c r="AZ52912" s="115"/>
    </row>
    <row r="52913" spans="9:52" s="180" customFormat="1" x14ac:dyDescent="0.25">
      <c r="I52913" s="203"/>
      <c r="AZ52913" s="115"/>
    </row>
    <row r="52914" spans="9:52" s="180" customFormat="1" x14ac:dyDescent="0.25">
      <c r="I52914" s="203"/>
      <c r="AZ52914" s="115"/>
    </row>
    <row r="52915" spans="9:52" s="180" customFormat="1" x14ac:dyDescent="0.25">
      <c r="I52915" s="203"/>
      <c r="AZ52915" s="115"/>
    </row>
    <row r="52916" spans="9:52" s="180" customFormat="1" x14ac:dyDescent="0.25">
      <c r="I52916" s="203"/>
      <c r="AZ52916" s="115"/>
    </row>
    <row r="52917" spans="9:52" s="180" customFormat="1" x14ac:dyDescent="0.25">
      <c r="I52917" s="203"/>
      <c r="AZ52917" s="115"/>
    </row>
    <row r="52918" spans="9:52" s="180" customFormat="1" x14ac:dyDescent="0.25">
      <c r="I52918" s="203"/>
      <c r="AZ52918" s="115"/>
    </row>
    <row r="52919" spans="9:52" s="180" customFormat="1" x14ac:dyDescent="0.25">
      <c r="I52919" s="203"/>
      <c r="AZ52919" s="115"/>
    </row>
    <row r="52920" spans="9:52" s="180" customFormat="1" x14ac:dyDescent="0.25">
      <c r="I52920" s="203"/>
      <c r="AZ52920" s="115"/>
    </row>
    <row r="52921" spans="9:52" s="180" customFormat="1" x14ac:dyDescent="0.25">
      <c r="I52921" s="203"/>
      <c r="AZ52921" s="115"/>
    </row>
    <row r="52922" spans="9:52" s="180" customFormat="1" x14ac:dyDescent="0.25">
      <c r="I52922" s="203"/>
      <c r="AZ52922" s="115"/>
    </row>
    <row r="52923" spans="9:52" s="180" customFormat="1" x14ac:dyDescent="0.25">
      <c r="I52923" s="203"/>
      <c r="AZ52923" s="115"/>
    </row>
    <row r="52924" spans="9:52" s="180" customFormat="1" x14ac:dyDescent="0.25">
      <c r="I52924" s="203"/>
      <c r="AZ52924" s="115"/>
    </row>
    <row r="52925" spans="9:52" s="180" customFormat="1" x14ac:dyDescent="0.25">
      <c r="I52925" s="203"/>
      <c r="AZ52925" s="115"/>
    </row>
    <row r="52926" spans="9:52" s="180" customFormat="1" x14ac:dyDescent="0.25">
      <c r="I52926" s="203"/>
      <c r="AZ52926" s="115"/>
    </row>
    <row r="52927" spans="9:52" s="180" customFormat="1" x14ac:dyDescent="0.25">
      <c r="I52927" s="203"/>
      <c r="AZ52927" s="115"/>
    </row>
    <row r="52928" spans="9:52" s="180" customFormat="1" x14ac:dyDescent="0.25">
      <c r="I52928" s="203"/>
      <c r="AZ52928" s="115"/>
    </row>
    <row r="52929" spans="9:52" s="180" customFormat="1" x14ac:dyDescent="0.25">
      <c r="I52929" s="203"/>
      <c r="AZ52929" s="115"/>
    </row>
    <row r="52930" spans="9:52" s="180" customFormat="1" x14ac:dyDescent="0.25">
      <c r="I52930" s="203"/>
      <c r="AZ52930" s="115"/>
    </row>
    <row r="52931" spans="9:52" s="180" customFormat="1" x14ac:dyDescent="0.25">
      <c r="I52931" s="203"/>
      <c r="AZ52931" s="115"/>
    </row>
    <row r="52932" spans="9:52" s="180" customFormat="1" x14ac:dyDescent="0.25">
      <c r="I52932" s="203"/>
      <c r="AZ52932" s="115"/>
    </row>
    <row r="52933" spans="9:52" s="180" customFormat="1" x14ac:dyDescent="0.25">
      <c r="I52933" s="203"/>
      <c r="AZ52933" s="115"/>
    </row>
    <row r="52934" spans="9:52" s="180" customFormat="1" x14ac:dyDescent="0.25">
      <c r="I52934" s="203"/>
      <c r="AZ52934" s="115"/>
    </row>
    <row r="52935" spans="9:52" s="180" customFormat="1" x14ac:dyDescent="0.25">
      <c r="I52935" s="203"/>
      <c r="AZ52935" s="115"/>
    </row>
    <row r="52936" spans="9:52" s="180" customFormat="1" x14ac:dyDescent="0.25">
      <c r="I52936" s="203"/>
      <c r="AZ52936" s="115"/>
    </row>
    <row r="52937" spans="9:52" s="180" customFormat="1" x14ac:dyDescent="0.25">
      <c r="I52937" s="203"/>
      <c r="AZ52937" s="115"/>
    </row>
    <row r="52938" spans="9:52" s="180" customFormat="1" x14ac:dyDescent="0.25">
      <c r="I52938" s="203"/>
      <c r="AZ52938" s="115"/>
    </row>
    <row r="52939" spans="9:52" s="180" customFormat="1" x14ac:dyDescent="0.25">
      <c r="I52939" s="203"/>
      <c r="AZ52939" s="115"/>
    </row>
    <row r="52940" spans="9:52" s="180" customFormat="1" x14ac:dyDescent="0.25">
      <c r="I52940" s="203"/>
      <c r="AZ52940" s="115"/>
    </row>
    <row r="52941" spans="9:52" s="180" customFormat="1" x14ac:dyDescent="0.25">
      <c r="I52941" s="203"/>
      <c r="AZ52941" s="115"/>
    </row>
    <row r="52942" spans="9:52" s="180" customFormat="1" x14ac:dyDescent="0.25">
      <c r="I52942" s="203"/>
      <c r="AZ52942" s="115"/>
    </row>
    <row r="52943" spans="9:52" s="180" customFormat="1" x14ac:dyDescent="0.25">
      <c r="I52943" s="203"/>
      <c r="AZ52943" s="115"/>
    </row>
    <row r="52944" spans="9:52" s="180" customFormat="1" x14ac:dyDescent="0.25">
      <c r="I52944" s="203"/>
      <c r="AZ52944" s="115"/>
    </row>
    <row r="52945" spans="9:52" s="180" customFormat="1" x14ac:dyDescent="0.25">
      <c r="I52945" s="203"/>
      <c r="AZ52945" s="115"/>
    </row>
    <row r="52946" spans="9:52" s="180" customFormat="1" x14ac:dyDescent="0.25">
      <c r="I52946" s="203"/>
      <c r="AZ52946" s="115"/>
    </row>
    <row r="52947" spans="9:52" s="180" customFormat="1" x14ac:dyDescent="0.25">
      <c r="I52947" s="203"/>
      <c r="AZ52947" s="115"/>
    </row>
    <row r="52948" spans="9:52" s="180" customFormat="1" x14ac:dyDescent="0.25">
      <c r="I52948" s="203"/>
      <c r="AZ52948" s="115"/>
    </row>
    <row r="52949" spans="9:52" s="180" customFormat="1" x14ac:dyDescent="0.25">
      <c r="I52949" s="203"/>
      <c r="AZ52949" s="115"/>
    </row>
    <row r="52950" spans="9:52" s="180" customFormat="1" x14ac:dyDescent="0.25">
      <c r="I52950" s="203"/>
      <c r="AZ52950" s="115"/>
    </row>
    <row r="52951" spans="9:52" s="180" customFormat="1" x14ac:dyDescent="0.25">
      <c r="I52951" s="203"/>
      <c r="AZ52951" s="115"/>
    </row>
    <row r="52952" spans="9:52" s="180" customFormat="1" x14ac:dyDescent="0.25">
      <c r="I52952" s="203"/>
      <c r="AZ52952" s="115"/>
    </row>
    <row r="52953" spans="9:52" s="180" customFormat="1" x14ac:dyDescent="0.25">
      <c r="I52953" s="203"/>
      <c r="AZ52953" s="115"/>
    </row>
    <row r="52954" spans="9:52" s="180" customFormat="1" x14ac:dyDescent="0.25">
      <c r="I52954" s="203"/>
      <c r="AZ52954" s="115"/>
    </row>
    <row r="52955" spans="9:52" s="180" customFormat="1" x14ac:dyDescent="0.25">
      <c r="I52955" s="203"/>
      <c r="AZ52955" s="115"/>
    </row>
    <row r="52956" spans="9:52" s="180" customFormat="1" x14ac:dyDescent="0.25">
      <c r="I52956" s="203"/>
      <c r="AZ52956" s="115"/>
    </row>
    <row r="52957" spans="9:52" s="180" customFormat="1" x14ac:dyDescent="0.25">
      <c r="I52957" s="203"/>
      <c r="AZ52957" s="115"/>
    </row>
    <row r="52958" spans="9:52" s="180" customFormat="1" x14ac:dyDescent="0.25">
      <c r="I52958" s="203"/>
      <c r="AZ52958" s="115"/>
    </row>
    <row r="52959" spans="9:52" s="180" customFormat="1" x14ac:dyDescent="0.25">
      <c r="I52959" s="203"/>
      <c r="AZ52959" s="115"/>
    </row>
    <row r="52960" spans="9:52" s="180" customFormat="1" x14ac:dyDescent="0.25">
      <c r="I52960" s="203"/>
      <c r="AZ52960" s="115"/>
    </row>
    <row r="52961" spans="9:52" s="180" customFormat="1" x14ac:dyDescent="0.25">
      <c r="I52961" s="203"/>
      <c r="AZ52961" s="115"/>
    </row>
    <row r="52962" spans="9:52" s="180" customFormat="1" x14ac:dyDescent="0.25">
      <c r="I52962" s="203"/>
      <c r="AZ52962" s="115"/>
    </row>
    <row r="52963" spans="9:52" s="180" customFormat="1" x14ac:dyDescent="0.25">
      <c r="I52963" s="203"/>
      <c r="AZ52963" s="115"/>
    </row>
    <row r="52964" spans="9:52" s="180" customFormat="1" x14ac:dyDescent="0.25">
      <c r="I52964" s="203"/>
      <c r="AZ52964" s="115"/>
    </row>
    <row r="52965" spans="9:52" s="180" customFormat="1" x14ac:dyDescent="0.25">
      <c r="I52965" s="203"/>
      <c r="AZ52965" s="115"/>
    </row>
    <row r="52966" spans="9:52" s="180" customFormat="1" x14ac:dyDescent="0.25">
      <c r="I52966" s="203"/>
      <c r="AZ52966" s="115"/>
    </row>
    <row r="52967" spans="9:52" s="180" customFormat="1" x14ac:dyDescent="0.25">
      <c r="I52967" s="203"/>
      <c r="AZ52967" s="115"/>
    </row>
    <row r="52968" spans="9:52" s="180" customFormat="1" x14ac:dyDescent="0.25">
      <c r="I52968" s="203"/>
      <c r="AZ52968" s="115"/>
    </row>
    <row r="52969" spans="9:52" s="180" customFormat="1" x14ac:dyDescent="0.25">
      <c r="I52969" s="203"/>
      <c r="AZ52969" s="115"/>
    </row>
    <row r="52970" spans="9:52" s="180" customFormat="1" x14ac:dyDescent="0.25">
      <c r="I52970" s="203"/>
      <c r="AZ52970" s="115"/>
    </row>
    <row r="52971" spans="9:52" s="180" customFormat="1" x14ac:dyDescent="0.25">
      <c r="I52971" s="203"/>
      <c r="AZ52971" s="115"/>
    </row>
    <row r="52972" spans="9:52" s="180" customFormat="1" x14ac:dyDescent="0.25">
      <c r="I52972" s="203"/>
      <c r="AZ52972" s="115"/>
    </row>
    <row r="52973" spans="9:52" s="180" customFormat="1" x14ac:dyDescent="0.25">
      <c r="I52973" s="203"/>
      <c r="AZ52973" s="115"/>
    </row>
    <row r="52974" spans="9:52" s="180" customFormat="1" x14ac:dyDescent="0.25">
      <c r="I52974" s="203"/>
      <c r="AZ52974" s="115"/>
    </row>
    <row r="52975" spans="9:52" s="180" customFormat="1" x14ac:dyDescent="0.25">
      <c r="I52975" s="203"/>
      <c r="AZ52975" s="115"/>
    </row>
    <row r="52976" spans="9:52" s="180" customFormat="1" x14ac:dyDescent="0.25">
      <c r="I52976" s="203"/>
      <c r="AZ52976" s="115"/>
    </row>
    <row r="52977" spans="9:52" s="180" customFormat="1" x14ac:dyDescent="0.25">
      <c r="I52977" s="203"/>
      <c r="AZ52977" s="115"/>
    </row>
    <row r="52978" spans="9:52" s="180" customFormat="1" x14ac:dyDescent="0.25">
      <c r="I52978" s="203"/>
      <c r="AZ52978" s="115"/>
    </row>
    <row r="52979" spans="9:52" s="180" customFormat="1" x14ac:dyDescent="0.25">
      <c r="I52979" s="203"/>
      <c r="AZ52979" s="115"/>
    </row>
    <row r="52980" spans="9:52" s="180" customFormat="1" x14ac:dyDescent="0.25">
      <c r="I52980" s="203"/>
      <c r="AZ52980" s="115"/>
    </row>
    <row r="52981" spans="9:52" s="180" customFormat="1" x14ac:dyDescent="0.25">
      <c r="I52981" s="203"/>
      <c r="AZ52981" s="115"/>
    </row>
    <row r="52982" spans="9:52" s="180" customFormat="1" x14ac:dyDescent="0.25">
      <c r="I52982" s="203"/>
      <c r="AZ52982" s="115"/>
    </row>
    <row r="52983" spans="9:52" s="180" customFormat="1" x14ac:dyDescent="0.25">
      <c r="I52983" s="203"/>
      <c r="AZ52983" s="115"/>
    </row>
    <row r="52984" spans="9:52" s="180" customFormat="1" x14ac:dyDescent="0.25">
      <c r="I52984" s="203"/>
      <c r="AZ52984" s="115"/>
    </row>
    <row r="52985" spans="9:52" s="180" customFormat="1" x14ac:dyDescent="0.25">
      <c r="I52985" s="203"/>
      <c r="AZ52985" s="115"/>
    </row>
    <row r="52986" spans="9:52" s="180" customFormat="1" x14ac:dyDescent="0.25">
      <c r="I52986" s="203"/>
      <c r="AZ52986" s="115"/>
    </row>
    <row r="52987" spans="9:52" s="180" customFormat="1" x14ac:dyDescent="0.25">
      <c r="I52987" s="203"/>
      <c r="AZ52987" s="115"/>
    </row>
    <row r="52988" spans="9:52" s="180" customFormat="1" x14ac:dyDescent="0.25">
      <c r="I52988" s="203"/>
      <c r="AZ52988" s="115"/>
    </row>
    <row r="52989" spans="9:52" s="180" customFormat="1" x14ac:dyDescent="0.25">
      <c r="I52989" s="203"/>
      <c r="AZ52989" s="115"/>
    </row>
    <row r="52990" spans="9:52" s="180" customFormat="1" x14ac:dyDescent="0.25">
      <c r="I52990" s="203"/>
      <c r="AZ52990" s="115"/>
    </row>
    <row r="52991" spans="9:52" s="180" customFormat="1" x14ac:dyDescent="0.25">
      <c r="I52991" s="203"/>
      <c r="AZ52991" s="115"/>
    </row>
    <row r="52992" spans="9:52" s="180" customFormat="1" x14ac:dyDescent="0.25">
      <c r="I52992" s="203"/>
      <c r="AZ52992" s="115"/>
    </row>
    <row r="52993" spans="9:52" s="180" customFormat="1" x14ac:dyDescent="0.25">
      <c r="I52993" s="203"/>
      <c r="AZ52993" s="115"/>
    </row>
    <row r="52994" spans="9:52" s="180" customFormat="1" x14ac:dyDescent="0.25">
      <c r="I52994" s="203"/>
      <c r="AZ52994" s="115"/>
    </row>
    <row r="52995" spans="9:52" s="180" customFormat="1" x14ac:dyDescent="0.25">
      <c r="I52995" s="203"/>
      <c r="AZ52995" s="115"/>
    </row>
    <row r="52996" spans="9:52" s="180" customFormat="1" x14ac:dyDescent="0.25">
      <c r="I52996" s="203"/>
      <c r="AZ52996" s="115"/>
    </row>
    <row r="52997" spans="9:52" s="180" customFormat="1" x14ac:dyDescent="0.25">
      <c r="I52997" s="203"/>
      <c r="AZ52997" s="115"/>
    </row>
    <row r="52998" spans="9:52" s="180" customFormat="1" x14ac:dyDescent="0.25">
      <c r="I52998" s="203"/>
      <c r="AZ52998" s="115"/>
    </row>
    <row r="52999" spans="9:52" s="180" customFormat="1" x14ac:dyDescent="0.25">
      <c r="I52999" s="203"/>
      <c r="AZ52999" s="115"/>
    </row>
    <row r="53000" spans="9:52" s="180" customFormat="1" x14ac:dyDescent="0.25">
      <c r="I53000" s="203"/>
      <c r="AZ53000" s="115"/>
    </row>
    <row r="53001" spans="9:52" s="180" customFormat="1" x14ac:dyDescent="0.25">
      <c r="I53001" s="203"/>
      <c r="AZ53001" s="115"/>
    </row>
    <row r="53002" spans="9:52" s="180" customFormat="1" x14ac:dyDescent="0.25">
      <c r="I53002" s="203"/>
      <c r="AZ53002" s="115"/>
    </row>
    <row r="53003" spans="9:52" s="180" customFormat="1" x14ac:dyDescent="0.25">
      <c r="I53003" s="203"/>
      <c r="AZ53003" s="115"/>
    </row>
    <row r="53004" spans="9:52" s="180" customFormat="1" x14ac:dyDescent="0.25">
      <c r="I53004" s="203"/>
      <c r="AZ53004" s="115"/>
    </row>
    <row r="53005" spans="9:52" s="180" customFormat="1" x14ac:dyDescent="0.25">
      <c r="I53005" s="203"/>
      <c r="AZ53005" s="115"/>
    </row>
    <row r="53006" spans="9:52" s="180" customFormat="1" x14ac:dyDescent="0.25">
      <c r="I53006" s="203"/>
      <c r="AZ53006" s="115"/>
    </row>
    <row r="53007" spans="9:52" s="180" customFormat="1" x14ac:dyDescent="0.25">
      <c r="I53007" s="203"/>
      <c r="AZ53007" s="115"/>
    </row>
    <row r="53008" spans="9:52" s="180" customFormat="1" x14ac:dyDescent="0.25">
      <c r="I53008" s="203"/>
      <c r="AZ53008" s="115"/>
    </row>
    <row r="53009" spans="9:52" s="180" customFormat="1" x14ac:dyDescent="0.25">
      <c r="I53009" s="203"/>
      <c r="AZ53009" s="115"/>
    </row>
    <row r="53010" spans="9:52" s="180" customFormat="1" x14ac:dyDescent="0.25">
      <c r="I53010" s="203"/>
      <c r="AZ53010" s="115"/>
    </row>
    <row r="53011" spans="9:52" s="180" customFormat="1" x14ac:dyDescent="0.25">
      <c r="I53011" s="203"/>
      <c r="AZ53011" s="115"/>
    </row>
    <row r="53012" spans="9:52" s="180" customFormat="1" x14ac:dyDescent="0.25">
      <c r="I53012" s="203"/>
      <c r="AZ53012" s="115"/>
    </row>
    <row r="53013" spans="9:52" s="180" customFormat="1" x14ac:dyDescent="0.25">
      <c r="I53013" s="203"/>
      <c r="AZ53013" s="115"/>
    </row>
    <row r="53014" spans="9:52" s="180" customFormat="1" x14ac:dyDescent="0.25">
      <c r="I53014" s="203"/>
      <c r="AZ53014" s="115"/>
    </row>
    <row r="53015" spans="9:52" s="180" customFormat="1" x14ac:dyDescent="0.25">
      <c r="I53015" s="203"/>
      <c r="AZ53015" s="115"/>
    </row>
    <row r="53016" spans="9:52" s="180" customFormat="1" x14ac:dyDescent="0.25">
      <c r="I53016" s="203"/>
      <c r="AZ53016" s="115"/>
    </row>
    <row r="53017" spans="9:52" s="180" customFormat="1" x14ac:dyDescent="0.25">
      <c r="I53017" s="203"/>
      <c r="AZ53017" s="115"/>
    </row>
    <row r="53018" spans="9:52" s="180" customFormat="1" x14ac:dyDescent="0.25">
      <c r="I53018" s="203"/>
      <c r="AZ53018" s="115"/>
    </row>
    <row r="53019" spans="9:52" s="180" customFormat="1" x14ac:dyDescent="0.25">
      <c r="I53019" s="203"/>
      <c r="AZ53019" s="115"/>
    </row>
    <row r="53020" spans="9:52" s="180" customFormat="1" x14ac:dyDescent="0.25">
      <c r="I53020" s="203"/>
      <c r="AZ53020" s="115"/>
    </row>
    <row r="53021" spans="9:52" s="180" customFormat="1" x14ac:dyDescent="0.25">
      <c r="I53021" s="203"/>
      <c r="AZ53021" s="115"/>
    </row>
    <row r="53022" spans="9:52" s="180" customFormat="1" x14ac:dyDescent="0.25">
      <c r="I53022" s="203"/>
      <c r="AZ53022" s="115"/>
    </row>
    <row r="53023" spans="9:52" s="180" customFormat="1" x14ac:dyDescent="0.25">
      <c r="I53023" s="203"/>
      <c r="AZ53023" s="115"/>
    </row>
    <row r="53024" spans="9:52" s="180" customFormat="1" x14ac:dyDescent="0.25">
      <c r="I53024" s="203"/>
      <c r="AZ53024" s="115"/>
    </row>
    <row r="53025" spans="9:52" s="180" customFormat="1" x14ac:dyDescent="0.25">
      <c r="I53025" s="203"/>
      <c r="AZ53025" s="115"/>
    </row>
    <row r="53026" spans="9:52" s="180" customFormat="1" x14ac:dyDescent="0.25">
      <c r="I53026" s="203"/>
      <c r="AZ53026" s="115"/>
    </row>
    <row r="53027" spans="9:52" s="180" customFormat="1" x14ac:dyDescent="0.25">
      <c r="I53027" s="203"/>
      <c r="AZ53027" s="115"/>
    </row>
    <row r="53028" spans="9:52" s="180" customFormat="1" x14ac:dyDescent="0.25">
      <c r="I53028" s="203"/>
      <c r="AZ53028" s="115"/>
    </row>
    <row r="53029" spans="9:52" s="180" customFormat="1" x14ac:dyDescent="0.25">
      <c r="I53029" s="203"/>
      <c r="AZ53029" s="115"/>
    </row>
    <row r="53030" spans="9:52" s="180" customFormat="1" x14ac:dyDescent="0.25">
      <c r="I53030" s="203"/>
      <c r="AZ53030" s="115"/>
    </row>
    <row r="53031" spans="9:52" s="180" customFormat="1" x14ac:dyDescent="0.25">
      <c r="I53031" s="203"/>
      <c r="AZ53031" s="115"/>
    </row>
    <row r="53032" spans="9:52" s="180" customFormat="1" x14ac:dyDescent="0.25">
      <c r="I53032" s="203"/>
      <c r="AZ53032" s="115"/>
    </row>
    <row r="53033" spans="9:52" s="180" customFormat="1" x14ac:dyDescent="0.25">
      <c r="I53033" s="203"/>
      <c r="AZ53033" s="115"/>
    </row>
    <row r="53034" spans="9:52" s="180" customFormat="1" x14ac:dyDescent="0.25">
      <c r="I53034" s="203"/>
      <c r="AZ53034" s="115"/>
    </row>
    <row r="53035" spans="9:52" s="180" customFormat="1" x14ac:dyDescent="0.25">
      <c r="I53035" s="203"/>
      <c r="AZ53035" s="115"/>
    </row>
    <row r="53036" spans="9:52" s="180" customFormat="1" x14ac:dyDescent="0.25">
      <c r="I53036" s="203"/>
      <c r="AZ53036" s="115"/>
    </row>
    <row r="53037" spans="9:52" s="180" customFormat="1" x14ac:dyDescent="0.25">
      <c r="I53037" s="203"/>
      <c r="AZ53037" s="115"/>
    </row>
    <row r="53038" spans="9:52" s="180" customFormat="1" x14ac:dyDescent="0.25">
      <c r="I53038" s="203"/>
      <c r="AZ53038" s="115"/>
    </row>
    <row r="53039" spans="9:52" s="180" customFormat="1" x14ac:dyDescent="0.25">
      <c r="I53039" s="203"/>
      <c r="AZ53039" s="115"/>
    </row>
    <row r="53040" spans="9:52" s="180" customFormat="1" x14ac:dyDescent="0.25">
      <c r="I53040" s="203"/>
      <c r="AZ53040" s="115"/>
    </row>
    <row r="53041" spans="9:52" s="180" customFormat="1" x14ac:dyDescent="0.25">
      <c r="I53041" s="203"/>
      <c r="AZ53041" s="115"/>
    </row>
    <row r="53042" spans="9:52" s="180" customFormat="1" x14ac:dyDescent="0.25">
      <c r="I53042" s="203"/>
      <c r="AZ53042" s="115"/>
    </row>
    <row r="53043" spans="9:52" s="180" customFormat="1" x14ac:dyDescent="0.25">
      <c r="I53043" s="203"/>
      <c r="AZ53043" s="115"/>
    </row>
    <row r="53044" spans="9:52" s="180" customFormat="1" x14ac:dyDescent="0.25">
      <c r="I53044" s="203"/>
      <c r="AZ53044" s="115"/>
    </row>
    <row r="53045" spans="9:52" s="180" customFormat="1" x14ac:dyDescent="0.25">
      <c r="I53045" s="203"/>
      <c r="AZ53045" s="115"/>
    </row>
    <row r="53046" spans="9:52" s="180" customFormat="1" x14ac:dyDescent="0.25">
      <c r="I53046" s="203"/>
      <c r="AZ53046" s="115"/>
    </row>
    <row r="53047" spans="9:52" s="180" customFormat="1" x14ac:dyDescent="0.25">
      <c r="I53047" s="203"/>
      <c r="AZ53047" s="115"/>
    </row>
    <row r="53048" spans="9:52" s="180" customFormat="1" x14ac:dyDescent="0.25">
      <c r="I53048" s="203"/>
      <c r="AZ53048" s="115"/>
    </row>
    <row r="53049" spans="9:52" s="180" customFormat="1" x14ac:dyDescent="0.25">
      <c r="I53049" s="203"/>
      <c r="AZ53049" s="115"/>
    </row>
    <row r="53050" spans="9:52" s="180" customFormat="1" x14ac:dyDescent="0.25">
      <c r="I53050" s="203"/>
      <c r="AZ53050" s="115"/>
    </row>
    <row r="53051" spans="9:52" s="180" customFormat="1" x14ac:dyDescent="0.25">
      <c r="I53051" s="203"/>
      <c r="AZ53051" s="115"/>
    </row>
    <row r="53052" spans="9:52" s="180" customFormat="1" x14ac:dyDescent="0.25">
      <c r="I53052" s="203"/>
      <c r="AZ53052" s="115"/>
    </row>
    <row r="53053" spans="9:52" s="180" customFormat="1" x14ac:dyDescent="0.25">
      <c r="I53053" s="203"/>
      <c r="AZ53053" s="115"/>
    </row>
    <row r="53054" spans="9:52" s="180" customFormat="1" x14ac:dyDescent="0.25">
      <c r="I53054" s="203"/>
      <c r="AZ53054" s="115"/>
    </row>
    <row r="53055" spans="9:52" s="180" customFormat="1" x14ac:dyDescent="0.25">
      <c r="I53055" s="203"/>
      <c r="AZ53055" s="115"/>
    </row>
    <row r="53056" spans="9:52" s="180" customFormat="1" x14ac:dyDescent="0.25">
      <c r="I53056" s="203"/>
      <c r="AZ53056" s="115"/>
    </row>
    <row r="53057" spans="9:52" s="180" customFormat="1" x14ac:dyDescent="0.25">
      <c r="I53057" s="203"/>
      <c r="AZ53057" s="115"/>
    </row>
    <row r="53058" spans="9:52" s="180" customFormat="1" x14ac:dyDescent="0.25">
      <c r="I53058" s="203"/>
      <c r="AZ53058" s="115"/>
    </row>
    <row r="53059" spans="9:52" s="180" customFormat="1" x14ac:dyDescent="0.25">
      <c r="I53059" s="203"/>
      <c r="AZ53059" s="115"/>
    </row>
    <row r="53060" spans="9:52" s="180" customFormat="1" x14ac:dyDescent="0.25">
      <c r="I53060" s="203"/>
      <c r="AZ53060" s="115"/>
    </row>
    <row r="53061" spans="9:52" s="180" customFormat="1" x14ac:dyDescent="0.25">
      <c r="I53061" s="203"/>
      <c r="AZ53061" s="115"/>
    </row>
    <row r="53062" spans="9:52" s="180" customFormat="1" x14ac:dyDescent="0.25">
      <c r="I53062" s="203"/>
      <c r="AZ53062" s="115"/>
    </row>
    <row r="53063" spans="9:52" s="180" customFormat="1" x14ac:dyDescent="0.25">
      <c r="I53063" s="203"/>
      <c r="AZ53063" s="115"/>
    </row>
    <row r="53064" spans="9:52" s="180" customFormat="1" x14ac:dyDescent="0.25">
      <c r="I53064" s="203"/>
      <c r="AZ53064" s="115"/>
    </row>
    <row r="53065" spans="9:52" s="180" customFormat="1" x14ac:dyDescent="0.25">
      <c r="I53065" s="203"/>
      <c r="AZ53065" s="115"/>
    </row>
    <row r="53066" spans="9:52" s="180" customFormat="1" x14ac:dyDescent="0.25">
      <c r="I53066" s="203"/>
      <c r="AZ53066" s="115"/>
    </row>
    <row r="53067" spans="9:52" s="180" customFormat="1" x14ac:dyDescent="0.25">
      <c r="I53067" s="203"/>
      <c r="AZ53067" s="115"/>
    </row>
    <row r="53068" spans="9:52" s="180" customFormat="1" x14ac:dyDescent="0.25">
      <c r="I53068" s="203"/>
      <c r="AZ53068" s="115"/>
    </row>
    <row r="53069" spans="9:52" s="180" customFormat="1" x14ac:dyDescent="0.25">
      <c r="I53069" s="203"/>
      <c r="AZ53069" s="115"/>
    </row>
    <row r="53070" spans="9:52" s="180" customFormat="1" x14ac:dyDescent="0.25">
      <c r="I53070" s="203"/>
      <c r="AZ53070" s="115"/>
    </row>
    <row r="53071" spans="9:52" s="180" customFormat="1" x14ac:dyDescent="0.25">
      <c r="I53071" s="203"/>
      <c r="AZ53071" s="115"/>
    </row>
    <row r="53072" spans="9:52" s="180" customFormat="1" x14ac:dyDescent="0.25">
      <c r="I53072" s="203"/>
      <c r="AZ53072" s="115"/>
    </row>
    <row r="53073" spans="9:52" s="180" customFormat="1" x14ac:dyDescent="0.25">
      <c r="I53073" s="203"/>
      <c r="AZ53073" s="115"/>
    </row>
    <row r="53074" spans="9:52" s="180" customFormat="1" x14ac:dyDescent="0.25">
      <c r="I53074" s="203"/>
      <c r="AZ53074" s="115"/>
    </row>
    <row r="53075" spans="9:52" s="180" customFormat="1" x14ac:dyDescent="0.25">
      <c r="I53075" s="203"/>
      <c r="AZ53075" s="115"/>
    </row>
    <row r="53076" spans="9:52" s="180" customFormat="1" x14ac:dyDescent="0.25">
      <c r="I53076" s="203"/>
      <c r="AZ53076" s="115"/>
    </row>
    <row r="53077" spans="9:52" s="180" customFormat="1" x14ac:dyDescent="0.25">
      <c r="I53077" s="203"/>
      <c r="AZ53077" s="115"/>
    </row>
    <row r="53078" spans="9:52" s="180" customFormat="1" x14ac:dyDescent="0.25">
      <c r="I53078" s="203"/>
      <c r="AZ53078" s="115"/>
    </row>
    <row r="53079" spans="9:52" s="180" customFormat="1" x14ac:dyDescent="0.25">
      <c r="I53079" s="203"/>
      <c r="AZ53079" s="115"/>
    </row>
    <row r="53080" spans="9:52" s="180" customFormat="1" x14ac:dyDescent="0.25">
      <c r="I53080" s="203"/>
      <c r="AZ53080" s="115"/>
    </row>
    <row r="53081" spans="9:52" s="180" customFormat="1" x14ac:dyDescent="0.25">
      <c r="I53081" s="203"/>
      <c r="AZ53081" s="115"/>
    </row>
    <row r="53082" spans="9:52" s="180" customFormat="1" x14ac:dyDescent="0.25">
      <c r="I53082" s="203"/>
      <c r="AZ53082" s="115"/>
    </row>
    <row r="53083" spans="9:52" s="180" customFormat="1" x14ac:dyDescent="0.25">
      <c r="I53083" s="203"/>
      <c r="AZ53083" s="115"/>
    </row>
    <row r="53084" spans="9:52" s="180" customFormat="1" x14ac:dyDescent="0.25">
      <c r="I53084" s="203"/>
      <c r="AZ53084" s="115"/>
    </row>
    <row r="53085" spans="9:52" s="180" customFormat="1" x14ac:dyDescent="0.25">
      <c r="I53085" s="203"/>
      <c r="AZ53085" s="115"/>
    </row>
    <row r="53086" spans="9:52" s="180" customFormat="1" x14ac:dyDescent="0.25">
      <c r="I53086" s="203"/>
      <c r="AZ53086" s="115"/>
    </row>
    <row r="53087" spans="9:52" s="180" customFormat="1" x14ac:dyDescent="0.25">
      <c r="I53087" s="203"/>
      <c r="AZ53087" s="115"/>
    </row>
    <row r="53088" spans="9:52" s="180" customFormat="1" x14ac:dyDescent="0.25">
      <c r="I53088" s="203"/>
      <c r="AZ53088" s="115"/>
    </row>
    <row r="53089" spans="9:52" s="180" customFormat="1" x14ac:dyDescent="0.25">
      <c r="I53089" s="203"/>
      <c r="AZ53089" s="115"/>
    </row>
    <row r="53090" spans="9:52" s="180" customFormat="1" x14ac:dyDescent="0.25">
      <c r="I53090" s="203"/>
      <c r="AZ53090" s="115"/>
    </row>
    <row r="53091" spans="9:52" s="180" customFormat="1" x14ac:dyDescent="0.25">
      <c r="I53091" s="203"/>
      <c r="AZ53091" s="115"/>
    </row>
    <row r="53092" spans="9:52" s="180" customFormat="1" x14ac:dyDescent="0.25">
      <c r="I53092" s="203"/>
      <c r="AZ53092" s="115"/>
    </row>
    <row r="53093" spans="9:52" s="180" customFormat="1" x14ac:dyDescent="0.25">
      <c r="I53093" s="203"/>
      <c r="AZ53093" s="115"/>
    </row>
    <row r="53094" spans="9:52" s="180" customFormat="1" x14ac:dyDescent="0.25">
      <c r="I53094" s="203"/>
      <c r="AZ53094" s="115"/>
    </row>
    <row r="53095" spans="9:52" s="180" customFormat="1" x14ac:dyDescent="0.25">
      <c r="I53095" s="203"/>
      <c r="AZ53095" s="115"/>
    </row>
    <row r="53096" spans="9:52" s="180" customFormat="1" x14ac:dyDescent="0.25">
      <c r="I53096" s="203"/>
      <c r="AZ53096" s="115"/>
    </row>
    <row r="53097" spans="9:52" s="180" customFormat="1" x14ac:dyDescent="0.25">
      <c r="I53097" s="203"/>
      <c r="AZ53097" s="115"/>
    </row>
    <row r="53098" spans="9:52" s="180" customFormat="1" x14ac:dyDescent="0.25">
      <c r="I53098" s="203"/>
      <c r="AZ53098" s="115"/>
    </row>
    <row r="53099" spans="9:52" s="180" customFormat="1" x14ac:dyDescent="0.25">
      <c r="I53099" s="203"/>
      <c r="AZ53099" s="115"/>
    </row>
    <row r="53100" spans="9:52" s="180" customFormat="1" x14ac:dyDescent="0.25">
      <c r="I53100" s="203"/>
      <c r="AZ53100" s="115"/>
    </row>
    <row r="53101" spans="9:52" s="180" customFormat="1" x14ac:dyDescent="0.25">
      <c r="I53101" s="203"/>
      <c r="AZ53101" s="115"/>
    </row>
    <row r="53102" spans="9:52" s="180" customFormat="1" x14ac:dyDescent="0.25">
      <c r="I53102" s="203"/>
      <c r="AZ53102" s="115"/>
    </row>
    <row r="53103" spans="9:52" s="180" customFormat="1" x14ac:dyDescent="0.25">
      <c r="I53103" s="203"/>
      <c r="AZ53103" s="115"/>
    </row>
    <row r="53104" spans="9:52" s="180" customFormat="1" x14ac:dyDescent="0.25">
      <c r="I53104" s="203"/>
      <c r="AZ53104" s="115"/>
    </row>
    <row r="53105" spans="9:52" s="180" customFormat="1" x14ac:dyDescent="0.25">
      <c r="I53105" s="203"/>
      <c r="AZ53105" s="115"/>
    </row>
    <row r="53106" spans="9:52" s="180" customFormat="1" x14ac:dyDescent="0.25">
      <c r="I53106" s="203"/>
      <c r="AZ53106" s="115"/>
    </row>
    <row r="53107" spans="9:52" s="180" customFormat="1" x14ac:dyDescent="0.25">
      <c r="I53107" s="203"/>
      <c r="AZ53107" s="115"/>
    </row>
    <row r="53108" spans="9:52" s="180" customFormat="1" x14ac:dyDescent="0.25">
      <c r="I53108" s="203"/>
      <c r="AZ53108" s="115"/>
    </row>
    <row r="53109" spans="9:52" s="180" customFormat="1" x14ac:dyDescent="0.25">
      <c r="I53109" s="203"/>
      <c r="AZ53109" s="115"/>
    </row>
    <row r="53110" spans="9:52" s="180" customFormat="1" x14ac:dyDescent="0.25">
      <c r="I53110" s="203"/>
      <c r="AZ53110" s="115"/>
    </row>
    <row r="53111" spans="9:52" s="180" customFormat="1" x14ac:dyDescent="0.25">
      <c r="I53111" s="203"/>
      <c r="AZ53111" s="115"/>
    </row>
    <row r="53112" spans="9:52" s="180" customFormat="1" x14ac:dyDescent="0.25">
      <c r="I53112" s="203"/>
      <c r="AZ53112" s="115"/>
    </row>
    <row r="53113" spans="9:52" s="180" customFormat="1" x14ac:dyDescent="0.25">
      <c r="I53113" s="203"/>
      <c r="AZ53113" s="115"/>
    </row>
    <row r="53114" spans="9:52" s="180" customFormat="1" x14ac:dyDescent="0.25">
      <c r="I53114" s="203"/>
      <c r="AZ53114" s="115"/>
    </row>
    <row r="53115" spans="9:52" s="180" customFormat="1" x14ac:dyDescent="0.25">
      <c r="I53115" s="203"/>
      <c r="AZ53115" s="115"/>
    </row>
    <row r="53116" spans="9:52" s="180" customFormat="1" x14ac:dyDescent="0.25">
      <c r="I53116" s="203"/>
      <c r="AZ53116" s="115"/>
    </row>
    <row r="53117" spans="9:52" s="180" customFormat="1" x14ac:dyDescent="0.25">
      <c r="I53117" s="203"/>
      <c r="AZ53117" s="115"/>
    </row>
    <row r="53118" spans="9:52" s="180" customFormat="1" x14ac:dyDescent="0.25">
      <c r="I53118" s="203"/>
      <c r="AZ53118" s="115"/>
    </row>
    <row r="53119" spans="9:52" s="180" customFormat="1" x14ac:dyDescent="0.25">
      <c r="I53119" s="203"/>
      <c r="AZ53119" s="115"/>
    </row>
    <row r="53120" spans="9:52" s="180" customFormat="1" x14ac:dyDescent="0.25">
      <c r="I53120" s="203"/>
      <c r="AZ53120" s="115"/>
    </row>
    <row r="53121" spans="9:52" s="180" customFormat="1" x14ac:dyDescent="0.25">
      <c r="I53121" s="203"/>
      <c r="AZ53121" s="115"/>
    </row>
    <row r="53122" spans="9:52" s="180" customFormat="1" x14ac:dyDescent="0.25">
      <c r="I53122" s="203"/>
      <c r="AZ53122" s="115"/>
    </row>
    <row r="53123" spans="9:52" s="180" customFormat="1" x14ac:dyDescent="0.25">
      <c r="I53123" s="203"/>
      <c r="AZ53123" s="115"/>
    </row>
    <row r="53124" spans="9:52" s="180" customFormat="1" x14ac:dyDescent="0.25">
      <c r="I53124" s="203"/>
      <c r="AZ53124" s="115"/>
    </row>
    <row r="53125" spans="9:52" s="180" customFormat="1" x14ac:dyDescent="0.25">
      <c r="I53125" s="203"/>
      <c r="AZ53125" s="115"/>
    </row>
    <row r="53126" spans="9:52" s="180" customFormat="1" x14ac:dyDescent="0.25">
      <c r="I53126" s="203"/>
      <c r="AZ53126" s="115"/>
    </row>
    <row r="53127" spans="9:52" s="180" customFormat="1" x14ac:dyDescent="0.25">
      <c r="I53127" s="203"/>
      <c r="AZ53127" s="115"/>
    </row>
    <row r="53128" spans="9:52" s="180" customFormat="1" x14ac:dyDescent="0.25">
      <c r="I53128" s="203"/>
      <c r="AZ53128" s="115"/>
    </row>
    <row r="53129" spans="9:52" s="180" customFormat="1" x14ac:dyDescent="0.25">
      <c r="I53129" s="203"/>
      <c r="AZ53129" s="115"/>
    </row>
    <row r="53130" spans="9:52" s="180" customFormat="1" x14ac:dyDescent="0.25">
      <c r="I53130" s="203"/>
      <c r="AZ53130" s="115"/>
    </row>
    <row r="53131" spans="9:52" s="180" customFormat="1" x14ac:dyDescent="0.25">
      <c r="I53131" s="203"/>
      <c r="AZ53131" s="115"/>
    </row>
    <row r="53132" spans="9:52" s="180" customFormat="1" x14ac:dyDescent="0.25">
      <c r="I53132" s="203"/>
      <c r="AZ53132" s="115"/>
    </row>
    <row r="53133" spans="9:52" s="180" customFormat="1" x14ac:dyDescent="0.25">
      <c r="I53133" s="203"/>
      <c r="AZ53133" s="115"/>
    </row>
    <row r="53134" spans="9:52" s="180" customFormat="1" x14ac:dyDescent="0.25">
      <c r="I53134" s="203"/>
      <c r="AZ53134" s="115"/>
    </row>
    <row r="53135" spans="9:52" s="180" customFormat="1" x14ac:dyDescent="0.25">
      <c r="I53135" s="203"/>
      <c r="AZ53135" s="115"/>
    </row>
    <row r="53136" spans="9:52" s="180" customFormat="1" x14ac:dyDescent="0.25">
      <c r="I53136" s="203"/>
      <c r="AZ53136" s="115"/>
    </row>
    <row r="53137" spans="9:52" s="180" customFormat="1" x14ac:dyDescent="0.25">
      <c r="I53137" s="203"/>
      <c r="AZ53137" s="115"/>
    </row>
    <row r="53138" spans="9:52" s="180" customFormat="1" x14ac:dyDescent="0.25">
      <c r="I53138" s="203"/>
      <c r="AZ53138" s="115"/>
    </row>
    <row r="53139" spans="9:52" s="180" customFormat="1" x14ac:dyDescent="0.25">
      <c r="I53139" s="203"/>
      <c r="AZ53139" s="115"/>
    </row>
    <row r="53140" spans="9:52" s="180" customFormat="1" x14ac:dyDescent="0.25">
      <c r="I53140" s="203"/>
      <c r="AZ53140" s="115"/>
    </row>
    <row r="53141" spans="9:52" s="180" customFormat="1" x14ac:dyDescent="0.25">
      <c r="I53141" s="203"/>
      <c r="AZ53141" s="115"/>
    </row>
    <row r="53142" spans="9:52" s="180" customFormat="1" x14ac:dyDescent="0.25">
      <c r="I53142" s="203"/>
      <c r="AZ53142" s="115"/>
    </row>
    <row r="53143" spans="9:52" s="180" customFormat="1" x14ac:dyDescent="0.25">
      <c r="I53143" s="203"/>
      <c r="AZ53143" s="115"/>
    </row>
    <row r="53144" spans="9:52" s="180" customFormat="1" x14ac:dyDescent="0.25">
      <c r="I53144" s="203"/>
      <c r="AZ53144" s="115"/>
    </row>
    <row r="53145" spans="9:52" s="180" customFormat="1" x14ac:dyDescent="0.25">
      <c r="I53145" s="203"/>
      <c r="AZ53145" s="115"/>
    </row>
    <row r="53146" spans="9:52" s="180" customFormat="1" x14ac:dyDescent="0.25">
      <c r="I53146" s="203"/>
      <c r="AZ53146" s="115"/>
    </row>
    <row r="53147" spans="9:52" s="180" customFormat="1" x14ac:dyDescent="0.25">
      <c r="I53147" s="203"/>
      <c r="AZ53147" s="115"/>
    </row>
    <row r="53148" spans="9:52" s="180" customFormat="1" x14ac:dyDescent="0.25">
      <c r="I53148" s="203"/>
      <c r="AZ53148" s="115"/>
    </row>
    <row r="53149" spans="9:52" s="180" customFormat="1" x14ac:dyDescent="0.25">
      <c r="I53149" s="203"/>
      <c r="AZ53149" s="115"/>
    </row>
    <row r="53150" spans="9:52" s="180" customFormat="1" x14ac:dyDescent="0.25">
      <c r="I53150" s="203"/>
      <c r="AZ53150" s="115"/>
    </row>
    <row r="53151" spans="9:52" s="180" customFormat="1" x14ac:dyDescent="0.25">
      <c r="I53151" s="203"/>
      <c r="AZ53151" s="115"/>
    </row>
    <row r="53152" spans="9:52" s="180" customFormat="1" x14ac:dyDescent="0.25">
      <c r="I53152" s="203"/>
      <c r="AZ53152" s="115"/>
    </row>
    <row r="53153" spans="9:52" s="180" customFormat="1" x14ac:dyDescent="0.25">
      <c r="I53153" s="203"/>
      <c r="AZ53153" s="115"/>
    </row>
    <row r="53154" spans="9:52" s="180" customFormat="1" x14ac:dyDescent="0.25">
      <c r="I53154" s="203"/>
      <c r="AZ53154" s="115"/>
    </row>
    <row r="53155" spans="9:52" s="180" customFormat="1" x14ac:dyDescent="0.25">
      <c r="I53155" s="203"/>
      <c r="AZ53155" s="115"/>
    </row>
    <row r="53156" spans="9:52" s="180" customFormat="1" x14ac:dyDescent="0.25">
      <c r="I53156" s="203"/>
      <c r="AZ53156" s="115"/>
    </row>
    <row r="53157" spans="9:52" s="180" customFormat="1" x14ac:dyDescent="0.25">
      <c r="I53157" s="203"/>
      <c r="AZ53157" s="115"/>
    </row>
    <row r="53158" spans="9:52" s="180" customFormat="1" x14ac:dyDescent="0.25">
      <c r="I53158" s="203"/>
      <c r="AZ53158" s="115"/>
    </row>
    <row r="53159" spans="9:52" s="180" customFormat="1" x14ac:dyDescent="0.25">
      <c r="I53159" s="203"/>
      <c r="AZ53159" s="115"/>
    </row>
    <row r="53160" spans="9:52" s="180" customFormat="1" x14ac:dyDescent="0.25">
      <c r="I53160" s="203"/>
      <c r="AZ53160" s="115"/>
    </row>
    <row r="53161" spans="9:52" s="180" customFormat="1" x14ac:dyDescent="0.25">
      <c r="I53161" s="203"/>
      <c r="AZ53161" s="115"/>
    </row>
    <row r="53162" spans="9:52" s="180" customFormat="1" x14ac:dyDescent="0.25">
      <c r="I53162" s="203"/>
      <c r="AZ53162" s="115"/>
    </row>
    <row r="53163" spans="9:52" s="180" customFormat="1" x14ac:dyDescent="0.25">
      <c r="I53163" s="203"/>
      <c r="AZ53163" s="115"/>
    </row>
    <row r="53164" spans="9:52" s="180" customFormat="1" x14ac:dyDescent="0.25">
      <c r="I53164" s="203"/>
      <c r="AZ53164" s="115"/>
    </row>
    <row r="53165" spans="9:52" s="180" customFormat="1" x14ac:dyDescent="0.25">
      <c r="I53165" s="203"/>
      <c r="AZ53165" s="115"/>
    </row>
    <row r="53166" spans="9:52" s="180" customFormat="1" x14ac:dyDescent="0.25">
      <c r="I53166" s="203"/>
      <c r="AZ53166" s="115"/>
    </row>
    <row r="53167" spans="9:52" s="180" customFormat="1" x14ac:dyDescent="0.25">
      <c r="I53167" s="203"/>
      <c r="AZ53167" s="115"/>
    </row>
    <row r="53168" spans="9:52" s="180" customFormat="1" x14ac:dyDescent="0.25">
      <c r="I53168" s="203"/>
      <c r="AZ53168" s="115"/>
    </row>
    <row r="53169" spans="9:52" s="180" customFormat="1" x14ac:dyDescent="0.25">
      <c r="I53169" s="203"/>
      <c r="AZ53169" s="115"/>
    </row>
    <row r="53170" spans="9:52" s="180" customFormat="1" x14ac:dyDescent="0.25">
      <c r="I53170" s="203"/>
      <c r="AZ53170" s="115"/>
    </row>
    <row r="53171" spans="9:52" s="180" customFormat="1" x14ac:dyDescent="0.25">
      <c r="I53171" s="203"/>
      <c r="AZ53171" s="115"/>
    </row>
    <row r="53172" spans="9:52" s="180" customFormat="1" x14ac:dyDescent="0.25">
      <c r="I53172" s="203"/>
      <c r="AZ53172" s="115"/>
    </row>
    <row r="53173" spans="9:52" s="180" customFormat="1" x14ac:dyDescent="0.25">
      <c r="I53173" s="203"/>
      <c r="AZ53173" s="115"/>
    </row>
    <row r="53174" spans="9:52" s="180" customFormat="1" x14ac:dyDescent="0.25">
      <c r="I53174" s="203"/>
      <c r="AZ53174" s="115"/>
    </row>
    <row r="53175" spans="9:52" s="180" customFormat="1" x14ac:dyDescent="0.25">
      <c r="I53175" s="203"/>
      <c r="AZ53175" s="115"/>
    </row>
    <row r="53176" spans="9:52" s="180" customFormat="1" x14ac:dyDescent="0.25">
      <c r="I53176" s="203"/>
      <c r="AZ53176" s="115"/>
    </row>
    <row r="53177" spans="9:52" s="180" customFormat="1" x14ac:dyDescent="0.25">
      <c r="I53177" s="203"/>
      <c r="AZ53177" s="115"/>
    </row>
    <row r="53178" spans="9:52" s="180" customFormat="1" x14ac:dyDescent="0.25">
      <c r="I53178" s="203"/>
      <c r="AZ53178" s="115"/>
    </row>
    <row r="53179" spans="9:52" s="180" customFormat="1" x14ac:dyDescent="0.25">
      <c r="I53179" s="203"/>
      <c r="AZ53179" s="115"/>
    </row>
    <row r="53180" spans="9:52" s="180" customFormat="1" x14ac:dyDescent="0.25">
      <c r="I53180" s="203"/>
      <c r="AZ53180" s="115"/>
    </row>
    <row r="53181" spans="9:52" s="180" customFormat="1" x14ac:dyDescent="0.25">
      <c r="I53181" s="203"/>
      <c r="AZ53181" s="115"/>
    </row>
    <row r="53182" spans="9:52" s="180" customFormat="1" x14ac:dyDescent="0.25">
      <c r="I53182" s="203"/>
      <c r="AZ53182" s="115"/>
    </row>
    <row r="53183" spans="9:52" s="180" customFormat="1" x14ac:dyDescent="0.25">
      <c r="I53183" s="203"/>
      <c r="AZ53183" s="115"/>
    </row>
    <row r="53184" spans="9:52" s="180" customFormat="1" x14ac:dyDescent="0.25">
      <c r="I53184" s="203"/>
      <c r="AZ53184" s="115"/>
    </row>
    <row r="53185" spans="9:52" s="180" customFormat="1" x14ac:dyDescent="0.25">
      <c r="I53185" s="203"/>
      <c r="AZ53185" s="115"/>
    </row>
    <row r="53186" spans="9:52" s="180" customFormat="1" x14ac:dyDescent="0.25">
      <c r="I53186" s="203"/>
      <c r="AZ53186" s="115"/>
    </row>
    <row r="53187" spans="9:52" s="180" customFormat="1" x14ac:dyDescent="0.25">
      <c r="I53187" s="203"/>
      <c r="AZ53187" s="115"/>
    </row>
    <row r="53188" spans="9:52" s="180" customFormat="1" x14ac:dyDescent="0.25">
      <c r="I53188" s="203"/>
      <c r="AZ53188" s="115"/>
    </row>
    <row r="53189" spans="9:52" s="180" customFormat="1" x14ac:dyDescent="0.25">
      <c r="I53189" s="203"/>
      <c r="AZ53189" s="115"/>
    </row>
    <row r="53190" spans="9:52" s="180" customFormat="1" x14ac:dyDescent="0.25">
      <c r="I53190" s="203"/>
      <c r="AZ53190" s="115"/>
    </row>
    <row r="53191" spans="9:52" s="180" customFormat="1" x14ac:dyDescent="0.25">
      <c r="I53191" s="203"/>
      <c r="AZ53191" s="115"/>
    </row>
    <row r="53192" spans="9:52" s="180" customFormat="1" x14ac:dyDescent="0.25">
      <c r="I53192" s="203"/>
      <c r="AZ53192" s="115"/>
    </row>
    <row r="53193" spans="9:52" s="180" customFormat="1" x14ac:dyDescent="0.25">
      <c r="I53193" s="203"/>
      <c r="AZ53193" s="115"/>
    </row>
    <row r="53194" spans="9:52" s="180" customFormat="1" x14ac:dyDescent="0.25">
      <c r="I53194" s="203"/>
      <c r="AZ53194" s="115"/>
    </row>
    <row r="53195" spans="9:52" s="180" customFormat="1" x14ac:dyDescent="0.25">
      <c r="I53195" s="203"/>
      <c r="AZ53195" s="115"/>
    </row>
    <row r="53196" spans="9:52" s="180" customFormat="1" x14ac:dyDescent="0.25">
      <c r="I53196" s="203"/>
      <c r="AZ53196" s="115"/>
    </row>
    <row r="53197" spans="9:52" s="180" customFormat="1" x14ac:dyDescent="0.25">
      <c r="I53197" s="203"/>
      <c r="AZ53197" s="115"/>
    </row>
    <row r="53198" spans="9:52" s="180" customFormat="1" x14ac:dyDescent="0.25">
      <c r="I53198" s="203"/>
      <c r="AZ53198" s="115"/>
    </row>
    <row r="53199" spans="9:52" s="180" customFormat="1" x14ac:dyDescent="0.25">
      <c r="I53199" s="203"/>
      <c r="AZ53199" s="115"/>
    </row>
    <row r="53200" spans="9:52" s="180" customFormat="1" x14ac:dyDescent="0.25">
      <c r="I53200" s="203"/>
      <c r="AZ53200" s="115"/>
    </row>
    <row r="53201" spans="9:52" s="180" customFormat="1" x14ac:dyDescent="0.25">
      <c r="I53201" s="203"/>
      <c r="AZ53201" s="115"/>
    </row>
    <row r="53202" spans="9:52" s="180" customFormat="1" x14ac:dyDescent="0.25">
      <c r="I53202" s="203"/>
      <c r="AZ53202" s="115"/>
    </row>
    <row r="53203" spans="9:52" s="180" customFormat="1" x14ac:dyDescent="0.25">
      <c r="I53203" s="203"/>
      <c r="AZ53203" s="115"/>
    </row>
    <row r="53204" spans="9:52" s="180" customFormat="1" x14ac:dyDescent="0.25">
      <c r="I53204" s="203"/>
      <c r="AZ53204" s="115"/>
    </row>
    <row r="53205" spans="9:52" s="180" customFormat="1" x14ac:dyDescent="0.25">
      <c r="I53205" s="203"/>
      <c r="AZ53205" s="115"/>
    </row>
    <row r="53206" spans="9:52" s="180" customFormat="1" x14ac:dyDescent="0.25">
      <c r="I53206" s="203"/>
      <c r="AZ53206" s="115"/>
    </row>
    <row r="53207" spans="9:52" s="180" customFormat="1" x14ac:dyDescent="0.25">
      <c r="I53207" s="203"/>
      <c r="AZ53207" s="115"/>
    </row>
    <row r="53208" spans="9:52" s="180" customFormat="1" x14ac:dyDescent="0.25">
      <c r="I53208" s="203"/>
      <c r="AZ53208" s="115"/>
    </row>
    <row r="53209" spans="9:52" s="180" customFormat="1" x14ac:dyDescent="0.25">
      <c r="I53209" s="203"/>
      <c r="AZ53209" s="115"/>
    </row>
    <row r="53210" spans="9:52" s="180" customFormat="1" x14ac:dyDescent="0.25">
      <c r="I53210" s="203"/>
      <c r="AZ53210" s="115"/>
    </row>
    <row r="53211" spans="9:52" s="180" customFormat="1" x14ac:dyDescent="0.25">
      <c r="I53211" s="203"/>
      <c r="AZ53211" s="115"/>
    </row>
    <row r="53212" spans="9:52" s="180" customFormat="1" x14ac:dyDescent="0.25">
      <c r="I53212" s="203"/>
      <c r="AZ53212" s="115"/>
    </row>
    <row r="53213" spans="9:52" s="180" customFormat="1" x14ac:dyDescent="0.25">
      <c r="I53213" s="203"/>
      <c r="AZ53213" s="115"/>
    </row>
    <row r="53214" spans="9:52" s="180" customFormat="1" x14ac:dyDescent="0.25">
      <c r="I53214" s="203"/>
      <c r="AZ53214" s="115"/>
    </row>
    <row r="53215" spans="9:52" s="180" customFormat="1" x14ac:dyDescent="0.25">
      <c r="I53215" s="203"/>
      <c r="AZ53215" s="115"/>
    </row>
    <row r="53216" spans="9:52" s="180" customFormat="1" x14ac:dyDescent="0.25">
      <c r="I53216" s="203"/>
      <c r="AZ53216" s="115"/>
    </row>
    <row r="53217" spans="9:52" s="180" customFormat="1" x14ac:dyDescent="0.25">
      <c r="I53217" s="203"/>
      <c r="AZ53217" s="115"/>
    </row>
    <row r="53218" spans="9:52" s="180" customFormat="1" x14ac:dyDescent="0.25">
      <c r="I53218" s="203"/>
      <c r="AZ53218" s="115"/>
    </row>
    <row r="53219" spans="9:52" s="180" customFormat="1" x14ac:dyDescent="0.25">
      <c r="I53219" s="203"/>
      <c r="AZ53219" s="115"/>
    </row>
    <row r="53220" spans="9:52" s="180" customFormat="1" x14ac:dyDescent="0.25">
      <c r="I53220" s="203"/>
      <c r="AZ53220" s="115"/>
    </row>
    <row r="53221" spans="9:52" s="180" customFormat="1" x14ac:dyDescent="0.25">
      <c r="I53221" s="203"/>
      <c r="AZ53221" s="115"/>
    </row>
    <row r="53222" spans="9:52" s="180" customFormat="1" x14ac:dyDescent="0.25">
      <c r="I53222" s="203"/>
      <c r="AZ53222" s="115"/>
    </row>
    <row r="53223" spans="9:52" s="180" customFormat="1" x14ac:dyDescent="0.25">
      <c r="I53223" s="203"/>
      <c r="AZ53223" s="115"/>
    </row>
    <row r="53224" spans="9:52" s="180" customFormat="1" x14ac:dyDescent="0.25">
      <c r="I53224" s="203"/>
      <c r="AZ53224" s="115"/>
    </row>
    <row r="53225" spans="9:52" s="180" customFormat="1" x14ac:dyDescent="0.25">
      <c r="I53225" s="203"/>
      <c r="AZ53225" s="115"/>
    </row>
    <row r="53226" spans="9:52" s="180" customFormat="1" x14ac:dyDescent="0.25">
      <c r="I53226" s="203"/>
      <c r="AZ53226" s="115"/>
    </row>
    <row r="53227" spans="9:52" s="180" customFormat="1" x14ac:dyDescent="0.25">
      <c r="I53227" s="203"/>
      <c r="AZ53227" s="115"/>
    </row>
    <row r="53228" spans="9:52" s="180" customFormat="1" x14ac:dyDescent="0.25">
      <c r="I53228" s="203"/>
      <c r="AZ53228" s="115"/>
    </row>
    <row r="53229" spans="9:52" s="180" customFormat="1" x14ac:dyDescent="0.25">
      <c r="I53229" s="203"/>
      <c r="AZ53229" s="115"/>
    </row>
    <row r="53230" spans="9:52" s="180" customFormat="1" x14ac:dyDescent="0.25">
      <c r="I53230" s="203"/>
      <c r="AZ53230" s="115"/>
    </row>
    <row r="53231" spans="9:52" s="180" customFormat="1" x14ac:dyDescent="0.25">
      <c r="I53231" s="203"/>
      <c r="AZ53231" s="115"/>
    </row>
    <row r="53232" spans="9:52" s="180" customFormat="1" x14ac:dyDescent="0.25">
      <c r="I53232" s="203"/>
      <c r="AZ53232" s="115"/>
    </row>
    <row r="53233" spans="9:52" s="180" customFormat="1" x14ac:dyDescent="0.25">
      <c r="I53233" s="203"/>
      <c r="AZ53233" s="115"/>
    </row>
    <row r="53234" spans="9:52" s="180" customFormat="1" x14ac:dyDescent="0.25">
      <c r="I53234" s="203"/>
      <c r="AZ53234" s="115"/>
    </row>
    <row r="53235" spans="9:52" s="180" customFormat="1" x14ac:dyDescent="0.25">
      <c r="I53235" s="203"/>
      <c r="AZ53235" s="115"/>
    </row>
    <row r="53236" spans="9:52" s="180" customFormat="1" x14ac:dyDescent="0.25">
      <c r="I53236" s="203"/>
      <c r="AZ53236" s="115"/>
    </row>
    <row r="53237" spans="9:52" s="180" customFormat="1" x14ac:dyDescent="0.25">
      <c r="I53237" s="203"/>
      <c r="AZ53237" s="115"/>
    </row>
    <row r="53238" spans="9:52" s="180" customFormat="1" x14ac:dyDescent="0.25">
      <c r="I53238" s="203"/>
      <c r="AZ53238" s="115"/>
    </row>
    <row r="53239" spans="9:52" s="180" customFormat="1" x14ac:dyDescent="0.25">
      <c r="I53239" s="203"/>
      <c r="AZ53239" s="115"/>
    </row>
    <row r="53240" spans="9:52" s="180" customFormat="1" x14ac:dyDescent="0.25">
      <c r="I53240" s="203"/>
      <c r="AZ53240" s="115"/>
    </row>
    <row r="53241" spans="9:52" s="180" customFormat="1" x14ac:dyDescent="0.25">
      <c r="I53241" s="203"/>
      <c r="AZ53241" s="115"/>
    </row>
    <row r="53242" spans="9:52" s="180" customFormat="1" x14ac:dyDescent="0.25">
      <c r="I53242" s="203"/>
      <c r="AZ53242" s="115"/>
    </row>
    <row r="53243" spans="9:52" s="180" customFormat="1" x14ac:dyDescent="0.25">
      <c r="I53243" s="203"/>
      <c r="AZ53243" s="115"/>
    </row>
    <row r="53244" spans="9:52" s="180" customFormat="1" x14ac:dyDescent="0.25">
      <c r="I53244" s="203"/>
      <c r="AZ53244" s="115"/>
    </row>
    <row r="53245" spans="9:52" s="180" customFormat="1" x14ac:dyDescent="0.25">
      <c r="I53245" s="203"/>
      <c r="AZ53245" s="115"/>
    </row>
    <row r="53246" spans="9:52" s="180" customFormat="1" x14ac:dyDescent="0.25">
      <c r="I53246" s="203"/>
      <c r="AZ53246" s="115"/>
    </row>
    <row r="53247" spans="9:52" s="180" customFormat="1" x14ac:dyDescent="0.25">
      <c r="I53247" s="203"/>
      <c r="AZ53247" s="115"/>
    </row>
    <row r="53248" spans="9:52" s="180" customFormat="1" x14ac:dyDescent="0.25">
      <c r="I53248" s="203"/>
      <c r="AZ53248" s="115"/>
    </row>
    <row r="53249" spans="9:52" s="180" customFormat="1" x14ac:dyDescent="0.25">
      <c r="I53249" s="203"/>
      <c r="AZ53249" s="115"/>
    </row>
    <row r="53250" spans="9:52" s="180" customFormat="1" x14ac:dyDescent="0.25">
      <c r="I53250" s="203"/>
      <c r="AZ53250" s="115"/>
    </row>
    <row r="53251" spans="9:52" s="180" customFormat="1" x14ac:dyDescent="0.25">
      <c r="I53251" s="203"/>
      <c r="AZ53251" s="115"/>
    </row>
    <row r="53252" spans="9:52" s="180" customFormat="1" x14ac:dyDescent="0.25">
      <c r="I53252" s="203"/>
      <c r="AZ53252" s="115"/>
    </row>
    <row r="53253" spans="9:52" s="180" customFormat="1" x14ac:dyDescent="0.25">
      <c r="I53253" s="203"/>
      <c r="AZ53253" s="115"/>
    </row>
    <row r="53254" spans="9:52" s="180" customFormat="1" x14ac:dyDescent="0.25">
      <c r="I53254" s="203"/>
      <c r="AZ53254" s="115"/>
    </row>
    <row r="53255" spans="9:52" s="180" customFormat="1" x14ac:dyDescent="0.25">
      <c r="I53255" s="203"/>
      <c r="AZ53255" s="115"/>
    </row>
    <row r="53256" spans="9:52" s="180" customFormat="1" x14ac:dyDescent="0.25">
      <c r="I53256" s="203"/>
      <c r="AZ53256" s="115"/>
    </row>
    <row r="53257" spans="9:52" s="180" customFormat="1" x14ac:dyDescent="0.25">
      <c r="I53257" s="203"/>
      <c r="AZ53257" s="115"/>
    </row>
    <row r="53258" spans="9:52" s="180" customFormat="1" x14ac:dyDescent="0.25">
      <c r="I53258" s="203"/>
      <c r="AZ53258" s="115"/>
    </row>
    <row r="53259" spans="9:52" s="180" customFormat="1" x14ac:dyDescent="0.25">
      <c r="I53259" s="203"/>
      <c r="AZ53259" s="115"/>
    </row>
    <row r="53260" spans="9:52" s="180" customFormat="1" x14ac:dyDescent="0.25">
      <c r="I53260" s="203"/>
      <c r="AZ53260" s="115"/>
    </row>
    <row r="53261" spans="9:52" s="180" customFormat="1" x14ac:dyDescent="0.25">
      <c r="I53261" s="203"/>
      <c r="AZ53261" s="115"/>
    </row>
    <row r="53262" spans="9:52" s="180" customFormat="1" x14ac:dyDescent="0.25">
      <c r="I53262" s="203"/>
      <c r="AZ53262" s="115"/>
    </row>
    <row r="53263" spans="9:52" s="180" customFormat="1" x14ac:dyDescent="0.25">
      <c r="I53263" s="203"/>
      <c r="AZ53263" s="115"/>
    </row>
    <row r="53264" spans="9:52" s="180" customFormat="1" x14ac:dyDescent="0.25">
      <c r="I53264" s="203"/>
      <c r="AZ53264" s="115"/>
    </row>
    <row r="53265" spans="9:52" s="180" customFormat="1" x14ac:dyDescent="0.25">
      <c r="I53265" s="203"/>
      <c r="AZ53265" s="115"/>
    </row>
    <row r="53266" spans="9:52" s="180" customFormat="1" x14ac:dyDescent="0.25">
      <c r="I53266" s="203"/>
      <c r="AZ53266" s="115"/>
    </row>
    <row r="53267" spans="9:52" s="180" customFormat="1" x14ac:dyDescent="0.25">
      <c r="I53267" s="203"/>
      <c r="AZ53267" s="115"/>
    </row>
    <row r="53268" spans="9:52" s="180" customFormat="1" x14ac:dyDescent="0.25">
      <c r="I53268" s="203"/>
      <c r="AZ53268" s="115"/>
    </row>
    <row r="53269" spans="9:52" s="180" customFormat="1" x14ac:dyDescent="0.25">
      <c r="I53269" s="203"/>
      <c r="AZ53269" s="115"/>
    </row>
    <row r="53270" spans="9:52" s="180" customFormat="1" x14ac:dyDescent="0.25">
      <c r="I53270" s="203"/>
      <c r="AZ53270" s="115"/>
    </row>
    <row r="53271" spans="9:52" s="180" customFormat="1" x14ac:dyDescent="0.25">
      <c r="I53271" s="203"/>
      <c r="AZ53271" s="115"/>
    </row>
    <row r="53272" spans="9:52" s="180" customFormat="1" x14ac:dyDescent="0.25">
      <c r="I53272" s="203"/>
      <c r="AZ53272" s="115"/>
    </row>
    <row r="53273" spans="9:52" s="180" customFormat="1" x14ac:dyDescent="0.25">
      <c r="I53273" s="203"/>
      <c r="AZ53273" s="115"/>
    </row>
    <row r="53274" spans="9:52" s="180" customFormat="1" x14ac:dyDescent="0.25">
      <c r="I53274" s="203"/>
      <c r="AZ53274" s="115"/>
    </row>
    <row r="53275" spans="9:52" s="180" customFormat="1" x14ac:dyDescent="0.25">
      <c r="I53275" s="203"/>
      <c r="AZ53275" s="115"/>
    </row>
    <row r="53276" spans="9:52" s="180" customFormat="1" x14ac:dyDescent="0.25">
      <c r="I53276" s="203"/>
      <c r="AZ53276" s="115"/>
    </row>
    <row r="53277" spans="9:52" s="180" customFormat="1" x14ac:dyDescent="0.25">
      <c r="I53277" s="203"/>
      <c r="AZ53277" s="115"/>
    </row>
    <row r="53278" spans="9:52" s="180" customFormat="1" x14ac:dyDescent="0.25">
      <c r="I53278" s="203"/>
      <c r="AZ53278" s="115"/>
    </row>
    <row r="53279" spans="9:52" s="180" customFormat="1" x14ac:dyDescent="0.25">
      <c r="I53279" s="203"/>
      <c r="AZ53279" s="115"/>
    </row>
    <row r="53280" spans="9:52" s="180" customFormat="1" x14ac:dyDescent="0.25">
      <c r="I53280" s="203"/>
      <c r="AZ53280" s="115"/>
    </row>
    <row r="53281" spans="9:52" s="180" customFormat="1" x14ac:dyDescent="0.25">
      <c r="I53281" s="203"/>
      <c r="AZ53281" s="115"/>
    </row>
    <row r="53282" spans="9:52" s="180" customFormat="1" x14ac:dyDescent="0.25">
      <c r="I53282" s="203"/>
      <c r="AZ53282" s="115"/>
    </row>
    <row r="53283" spans="9:52" s="180" customFormat="1" x14ac:dyDescent="0.25">
      <c r="I53283" s="203"/>
      <c r="AZ53283" s="115"/>
    </row>
    <row r="53284" spans="9:52" s="180" customFormat="1" x14ac:dyDescent="0.25">
      <c r="I53284" s="203"/>
      <c r="AZ53284" s="115"/>
    </row>
    <row r="53285" spans="9:52" s="180" customFormat="1" x14ac:dyDescent="0.25">
      <c r="I53285" s="203"/>
      <c r="AZ53285" s="115"/>
    </row>
    <row r="53286" spans="9:52" s="180" customFormat="1" x14ac:dyDescent="0.25">
      <c r="I53286" s="203"/>
      <c r="AZ53286" s="115"/>
    </row>
    <row r="53287" spans="9:52" s="180" customFormat="1" x14ac:dyDescent="0.25">
      <c r="I53287" s="203"/>
      <c r="AZ53287" s="115"/>
    </row>
    <row r="53288" spans="9:52" s="180" customFormat="1" x14ac:dyDescent="0.25">
      <c r="I53288" s="203"/>
      <c r="AZ53288" s="115"/>
    </row>
    <row r="53289" spans="9:52" s="180" customFormat="1" x14ac:dyDescent="0.25">
      <c r="I53289" s="203"/>
      <c r="AZ53289" s="115"/>
    </row>
    <row r="53290" spans="9:52" s="180" customFormat="1" x14ac:dyDescent="0.25">
      <c r="I53290" s="203"/>
      <c r="AZ53290" s="115"/>
    </row>
    <row r="53291" spans="9:52" s="180" customFormat="1" x14ac:dyDescent="0.25">
      <c r="I53291" s="203"/>
      <c r="AZ53291" s="115"/>
    </row>
    <row r="53292" spans="9:52" s="180" customFormat="1" x14ac:dyDescent="0.25">
      <c r="I53292" s="203"/>
      <c r="AZ53292" s="115"/>
    </row>
    <row r="53293" spans="9:52" s="180" customFormat="1" x14ac:dyDescent="0.25">
      <c r="I53293" s="203"/>
      <c r="AZ53293" s="115"/>
    </row>
    <row r="53294" spans="9:52" s="180" customFormat="1" x14ac:dyDescent="0.25">
      <c r="I53294" s="203"/>
      <c r="AZ53294" s="115"/>
    </row>
    <row r="53295" spans="9:52" s="180" customFormat="1" x14ac:dyDescent="0.25">
      <c r="I53295" s="203"/>
      <c r="AZ53295" s="115"/>
    </row>
    <row r="53296" spans="9:52" s="180" customFormat="1" x14ac:dyDescent="0.25">
      <c r="I53296" s="203"/>
      <c r="AZ53296" s="115"/>
    </row>
    <row r="53297" spans="9:52" s="180" customFormat="1" x14ac:dyDescent="0.25">
      <c r="I53297" s="203"/>
      <c r="AZ53297" s="115"/>
    </row>
    <row r="53298" spans="9:52" s="180" customFormat="1" x14ac:dyDescent="0.25">
      <c r="I53298" s="203"/>
      <c r="AZ53298" s="115"/>
    </row>
    <row r="53299" spans="9:52" s="180" customFormat="1" x14ac:dyDescent="0.25">
      <c r="I53299" s="203"/>
      <c r="AZ53299" s="115"/>
    </row>
    <row r="53300" spans="9:52" s="180" customFormat="1" x14ac:dyDescent="0.25">
      <c r="I53300" s="203"/>
      <c r="AZ53300" s="115"/>
    </row>
    <row r="53301" spans="9:52" s="180" customFormat="1" x14ac:dyDescent="0.25">
      <c r="I53301" s="203"/>
      <c r="AZ53301" s="115"/>
    </row>
    <row r="53302" spans="9:52" s="180" customFormat="1" x14ac:dyDescent="0.25">
      <c r="I53302" s="203"/>
      <c r="AZ53302" s="115"/>
    </row>
    <row r="53303" spans="9:52" s="180" customFormat="1" x14ac:dyDescent="0.25">
      <c r="I53303" s="203"/>
      <c r="AZ53303" s="115"/>
    </row>
    <row r="53304" spans="9:52" s="180" customFormat="1" x14ac:dyDescent="0.25">
      <c r="I53304" s="203"/>
      <c r="AZ53304" s="115"/>
    </row>
    <row r="53305" spans="9:52" s="180" customFormat="1" x14ac:dyDescent="0.25">
      <c r="I53305" s="203"/>
      <c r="AZ53305" s="115"/>
    </row>
    <row r="53306" spans="9:52" s="180" customFormat="1" x14ac:dyDescent="0.25">
      <c r="I53306" s="203"/>
      <c r="AZ53306" s="115"/>
    </row>
    <row r="53307" spans="9:52" s="180" customFormat="1" x14ac:dyDescent="0.25">
      <c r="I53307" s="203"/>
      <c r="AZ53307" s="115"/>
    </row>
    <row r="53308" spans="9:52" s="180" customFormat="1" x14ac:dyDescent="0.25">
      <c r="I53308" s="203"/>
      <c r="AZ53308" s="115"/>
    </row>
    <row r="53309" spans="9:52" s="180" customFormat="1" x14ac:dyDescent="0.25">
      <c r="I53309" s="203"/>
      <c r="AZ53309" s="115"/>
    </row>
    <row r="53310" spans="9:52" s="180" customFormat="1" x14ac:dyDescent="0.25">
      <c r="I53310" s="203"/>
      <c r="AZ53310" s="115"/>
    </row>
    <row r="53311" spans="9:52" s="180" customFormat="1" x14ac:dyDescent="0.25">
      <c r="I53311" s="203"/>
      <c r="AZ53311" s="115"/>
    </row>
    <row r="53312" spans="9:52" s="180" customFormat="1" x14ac:dyDescent="0.25">
      <c r="I53312" s="203"/>
      <c r="AZ53312" s="115"/>
    </row>
    <row r="53313" spans="9:52" s="180" customFormat="1" x14ac:dyDescent="0.25">
      <c r="I53313" s="203"/>
      <c r="AZ53313" s="115"/>
    </row>
    <row r="53314" spans="9:52" s="180" customFormat="1" x14ac:dyDescent="0.25">
      <c r="I53314" s="203"/>
      <c r="AZ53314" s="115"/>
    </row>
    <row r="53315" spans="9:52" s="180" customFormat="1" x14ac:dyDescent="0.25">
      <c r="I53315" s="203"/>
      <c r="AZ53315" s="115"/>
    </row>
    <row r="53316" spans="9:52" s="180" customFormat="1" x14ac:dyDescent="0.25">
      <c r="I53316" s="203"/>
      <c r="AZ53316" s="115"/>
    </row>
    <row r="53317" spans="9:52" s="180" customFormat="1" x14ac:dyDescent="0.25">
      <c r="I53317" s="203"/>
      <c r="AZ53317" s="115"/>
    </row>
    <row r="53318" spans="9:52" s="180" customFormat="1" x14ac:dyDescent="0.25">
      <c r="I53318" s="203"/>
      <c r="AZ53318" s="115"/>
    </row>
    <row r="53319" spans="9:52" s="180" customFormat="1" x14ac:dyDescent="0.25">
      <c r="I53319" s="203"/>
      <c r="AZ53319" s="115"/>
    </row>
    <row r="53320" spans="9:52" s="180" customFormat="1" x14ac:dyDescent="0.25">
      <c r="I53320" s="203"/>
      <c r="AZ53320" s="115"/>
    </row>
    <row r="53321" spans="9:52" s="180" customFormat="1" x14ac:dyDescent="0.25">
      <c r="I53321" s="203"/>
      <c r="AZ53321" s="115"/>
    </row>
    <row r="53322" spans="9:52" s="180" customFormat="1" x14ac:dyDescent="0.25">
      <c r="I53322" s="203"/>
      <c r="AZ53322" s="115"/>
    </row>
    <row r="53323" spans="9:52" s="180" customFormat="1" x14ac:dyDescent="0.25">
      <c r="I53323" s="203"/>
      <c r="AZ53323" s="115"/>
    </row>
    <row r="53324" spans="9:52" s="180" customFormat="1" x14ac:dyDescent="0.25">
      <c r="I53324" s="203"/>
      <c r="AZ53324" s="115"/>
    </row>
    <row r="53325" spans="9:52" s="180" customFormat="1" x14ac:dyDescent="0.25">
      <c r="I53325" s="203"/>
      <c r="AZ53325" s="115"/>
    </row>
    <row r="53326" spans="9:52" s="180" customFormat="1" x14ac:dyDescent="0.25">
      <c r="I53326" s="203"/>
      <c r="AZ53326" s="115"/>
    </row>
    <row r="53327" spans="9:52" s="180" customFormat="1" x14ac:dyDescent="0.25">
      <c r="I53327" s="203"/>
      <c r="AZ53327" s="115"/>
    </row>
    <row r="53328" spans="9:52" s="180" customFormat="1" x14ac:dyDescent="0.25">
      <c r="I53328" s="203"/>
      <c r="AZ53328" s="115"/>
    </row>
    <row r="53329" spans="9:52" s="180" customFormat="1" x14ac:dyDescent="0.25">
      <c r="I53329" s="203"/>
      <c r="AZ53329" s="115"/>
    </row>
    <row r="53330" spans="9:52" s="180" customFormat="1" x14ac:dyDescent="0.25">
      <c r="I53330" s="203"/>
      <c r="AZ53330" s="115"/>
    </row>
    <row r="53331" spans="9:52" s="180" customFormat="1" x14ac:dyDescent="0.25">
      <c r="I53331" s="203"/>
      <c r="AZ53331" s="115"/>
    </row>
    <row r="53332" spans="9:52" s="180" customFormat="1" x14ac:dyDescent="0.25">
      <c r="I53332" s="203"/>
      <c r="AZ53332" s="115"/>
    </row>
    <row r="53333" spans="9:52" s="180" customFormat="1" x14ac:dyDescent="0.25">
      <c r="I53333" s="203"/>
      <c r="AZ53333" s="115"/>
    </row>
    <row r="53334" spans="9:52" s="180" customFormat="1" x14ac:dyDescent="0.25">
      <c r="I53334" s="203"/>
      <c r="AZ53334" s="115"/>
    </row>
    <row r="53335" spans="9:52" s="180" customFormat="1" x14ac:dyDescent="0.25">
      <c r="I53335" s="203"/>
      <c r="AZ53335" s="115"/>
    </row>
    <row r="53336" spans="9:52" s="180" customFormat="1" x14ac:dyDescent="0.25">
      <c r="I53336" s="203"/>
      <c r="AZ53336" s="115"/>
    </row>
    <row r="53337" spans="9:52" s="180" customFormat="1" x14ac:dyDescent="0.25">
      <c r="I53337" s="203"/>
      <c r="AZ53337" s="115"/>
    </row>
    <row r="53338" spans="9:52" s="180" customFormat="1" x14ac:dyDescent="0.25">
      <c r="I53338" s="203"/>
      <c r="AZ53338" s="115"/>
    </row>
    <row r="53339" spans="9:52" s="180" customFormat="1" x14ac:dyDescent="0.25">
      <c r="I53339" s="203"/>
      <c r="AZ53339" s="115"/>
    </row>
    <row r="53340" spans="9:52" s="180" customFormat="1" x14ac:dyDescent="0.25">
      <c r="I53340" s="203"/>
      <c r="AZ53340" s="115"/>
    </row>
    <row r="53341" spans="9:52" s="180" customFormat="1" x14ac:dyDescent="0.25">
      <c r="I53341" s="203"/>
      <c r="AZ53341" s="115"/>
    </row>
    <row r="53342" spans="9:52" s="180" customFormat="1" x14ac:dyDescent="0.25">
      <c r="I53342" s="203"/>
      <c r="AZ53342" s="115"/>
    </row>
    <row r="53343" spans="9:52" s="180" customFormat="1" x14ac:dyDescent="0.25">
      <c r="I53343" s="203"/>
      <c r="AZ53343" s="115"/>
    </row>
    <row r="53344" spans="9:52" s="180" customFormat="1" x14ac:dyDescent="0.25">
      <c r="I53344" s="203"/>
      <c r="AZ53344" s="115"/>
    </row>
    <row r="53345" spans="9:52" s="180" customFormat="1" x14ac:dyDescent="0.25">
      <c r="I53345" s="203"/>
      <c r="AZ53345" s="115"/>
    </row>
    <row r="53346" spans="9:52" s="180" customFormat="1" x14ac:dyDescent="0.25">
      <c r="I53346" s="203"/>
      <c r="AZ53346" s="115"/>
    </row>
    <row r="53347" spans="9:52" s="180" customFormat="1" x14ac:dyDescent="0.25">
      <c r="I53347" s="203"/>
      <c r="AZ53347" s="115"/>
    </row>
    <row r="53348" spans="9:52" s="180" customFormat="1" x14ac:dyDescent="0.25">
      <c r="I53348" s="203"/>
      <c r="AZ53348" s="115"/>
    </row>
    <row r="53349" spans="9:52" s="180" customFormat="1" x14ac:dyDescent="0.25">
      <c r="I53349" s="203"/>
      <c r="AZ53349" s="115"/>
    </row>
    <row r="53350" spans="9:52" s="180" customFormat="1" x14ac:dyDescent="0.25">
      <c r="I53350" s="203"/>
      <c r="AZ53350" s="115"/>
    </row>
    <row r="53351" spans="9:52" s="180" customFormat="1" x14ac:dyDescent="0.25">
      <c r="I53351" s="203"/>
      <c r="AZ53351" s="115"/>
    </row>
    <row r="53352" spans="9:52" s="180" customFormat="1" x14ac:dyDescent="0.25">
      <c r="I53352" s="203"/>
      <c r="AZ53352" s="115"/>
    </row>
    <row r="53353" spans="9:52" s="180" customFormat="1" x14ac:dyDescent="0.25">
      <c r="I53353" s="203"/>
      <c r="AZ53353" s="115"/>
    </row>
    <row r="53354" spans="9:52" s="180" customFormat="1" x14ac:dyDescent="0.25">
      <c r="I53354" s="203"/>
      <c r="AZ53354" s="115"/>
    </row>
    <row r="53355" spans="9:52" s="180" customFormat="1" x14ac:dyDescent="0.25">
      <c r="I53355" s="203"/>
      <c r="AZ53355" s="115"/>
    </row>
    <row r="53356" spans="9:52" s="180" customFormat="1" x14ac:dyDescent="0.25">
      <c r="I53356" s="203"/>
      <c r="AZ53356" s="115"/>
    </row>
    <row r="53357" spans="9:52" s="180" customFormat="1" x14ac:dyDescent="0.25">
      <c r="I53357" s="203"/>
      <c r="AZ53357" s="115"/>
    </row>
    <row r="53358" spans="9:52" s="180" customFormat="1" x14ac:dyDescent="0.25">
      <c r="I53358" s="203"/>
      <c r="AZ53358" s="115"/>
    </row>
    <row r="53359" spans="9:52" s="180" customFormat="1" x14ac:dyDescent="0.25">
      <c r="I53359" s="203"/>
      <c r="AZ53359" s="115"/>
    </row>
    <row r="53360" spans="9:52" s="180" customFormat="1" x14ac:dyDescent="0.25">
      <c r="I53360" s="203"/>
      <c r="AZ53360" s="115"/>
    </row>
    <row r="53361" spans="9:52" s="180" customFormat="1" x14ac:dyDescent="0.25">
      <c r="I53361" s="203"/>
      <c r="AZ53361" s="115"/>
    </row>
    <row r="53362" spans="9:52" s="180" customFormat="1" x14ac:dyDescent="0.25">
      <c r="I53362" s="203"/>
      <c r="AZ53362" s="115"/>
    </row>
    <row r="53363" spans="9:52" s="180" customFormat="1" x14ac:dyDescent="0.25">
      <c r="I53363" s="203"/>
      <c r="AZ53363" s="115"/>
    </row>
    <row r="53364" spans="9:52" s="180" customFormat="1" x14ac:dyDescent="0.25">
      <c r="I53364" s="203"/>
      <c r="AZ53364" s="115"/>
    </row>
    <row r="53365" spans="9:52" s="180" customFormat="1" x14ac:dyDescent="0.25">
      <c r="I53365" s="203"/>
      <c r="AZ53365" s="115"/>
    </row>
    <row r="53366" spans="9:52" s="180" customFormat="1" x14ac:dyDescent="0.25">
      <c r="I53366" s="203"/>
      <c r="AZ53366" s="115"/>
    </row>
    <row r="53367" spans="9:52" s="180" customFormat="1" x14ac:dyDescent="0.25">
      <c r="I53367" s="203"/>
      <c r="AZ53367" s="115"/>
    </row>
    <row r="53368" spans="9:52" s="180" customFormat="1" x14ac:dyDescent="0.25">
      <c r="I53368" s="203"/>
      <c r="AZ53368" s="115"/>
    </row>
    <row r="53369" spans="9:52" s="180" customFormat="1" x14ac:dyDescent="0.25">
      <c r="I53369" s="203"/>
      <c r="AZ53369" s="115"/>
    </row>
    <row r="53370" spans="9:52" s="180" customFormat="1" x14ac:dyDescent="0.25">
      <c r="I53370" s="203"/>
      <c r="AZ53370" s="115"/>
    </row>
    <row r="53371" spans="9:52" s="180" customFormat="1" x14ac:dyDescent="0.25">
      <c r="I53371" s="203"/>
      <c r="AZ53371" s="115"/>
    </row>
    <row r="53372" spans="9:52" s="180" customFormat="1" x14ac:dyDescent="0.25">
      <c r="I53372" s="203"/>
      <c r="AZ53372" s="115"/>
    </row>
    <row r="53373" spans="9:52" s="180" customFormat="1" x14ac:dyDescent="0.25">
      <c r="I53373" s="203"/>
      <c r="AZ53373" s="115"/>
    </row>
    <row r="53374" spans="9:52" s="180" customFormat="1" x14ac:dyDescent="0.25">
      <c r="I53374" s="203"/>
      <c r="AZ53374" s="115"/>
    </row>
    <row r="53375" spans="9:52" s="180" customFormat="1" x14ac:dyDescent="0.25">
      <c r="I53375" s="203"/>
      <c r="AZ53375" s="115"/>
    </row>
    <row r="53376" spans="9:52" s="180" customFormat="1" x14ac:dyDescent="0.25">
      <c r="I53376" s="203"/>
      <c r="AZ53376" s="115"/>
    </row>
    <row r="53377" spans="9:52" s="180" customFormat="1" x14ac:dyDescent="0.25">
      <c r="I53377" s="203"/>
      <c r="AZ53377" s="115"/>
    </row>
    <row r="53378" spans="9:52" s="180" customFormat="1" x14ac:dyDescent="0.25">
      <c r="I53378" s="203"/>
      <c r="AZ53378" s="115"/>
    </row>
    <row r="53379" spans="9:52" s="180" customFormat="1" x14ac:dyDescent="0.25">
      <c r="I53379" s="203"/>
      <c r="AZ53379" s="115"/>
    </row>
    <row r="53380" spans="9:52" s="180" customFormat="1" x14ac:dyDescent="0.25">
      <c r="I53380" s="203"/>
      <c r="AZ53380" s="115"/>
    </row>
    <row r="53381" spans="9:52" s="180" customFormat="1" x14ac:dyDescent="0.25">
      <c r="I53381" s="203"/>
      <c r="AZ53381" s="115"/>
    </row>
    <row r="53382" spans="9:52" s="180" customFormat="1" x14ac:dyDescent="0.25">
      <c r="I53382" s="203"/>
      <c r="AZ53382" s="115"/>
    </row>
    <row r="53383" spans="9:52" s="180" customFormat="1" x14ac:dyDescent="0.25">
      <c r="I53383" s="203"/>
      <c r="AZ53383" s="115"/>
    </row>
    <row r="53384" spans="9:52" s="180" customFormat="1" x14ac:dyDescent="0.25">
      <c r="I53384" s="203"/>
      <c r="AZ53384" s="115"/>
    </row>
    <row r="53385" spans="9:52" s="180" customFormat="1" x14ac:dyDescent="0.25">
      <c r="I53385" s="203"/>
      <c r="AZ53385" s="115"/>
    </row>
    <row r="53386" spans="9:52" s="180" customFormat="1" x14ac:dyDescent="0.25">
      <c r="I53386" s="203"/>
      <c r="AZ53386" s="115"/>
    </row>
    <row r="53387" spans="9:52" s="180" customFormat="1" x14ac:dyDescent="0.25">
      <c r="I53387" s="203"/>
      <c r="AZ53387" s="115"/>
    </row>
    <row r="53388" spans="9:52" s="180" customFormat="1" x14ac:dyDescent="0.25">
      <c r="I53388" s="203"/>
      <c r="AZ53388" s="115"/>
    </row>
    <row r="53389" spans="9:52" s="180" customFormat="1" x14ac:dyDescent="0.25">
      <c r="I53389" s="203"/>
      <c r="AZ53389" s="115"/>
    </row>
    <row r="53390" spans="9:52" s="180" customFormat="1" x14ac:dyDescent="0.25">
      <c r="I53390" s="203"/>
      <c r="AZ53390" s="115"/>
    </row>
    <row r="53391" spans="9:52" s="180" customFormat="1" x14ac:dyDescent="0.25">
      <c r="I53391" s="203"/>
      <c r="AZ53391" s="115"/>
    </row>
    <row r="53392" spans="9:52" s="180" customFormat="1" x14ac:dyDescent="0.25">
      <c r="I53392" s="203"/>
      <c r="AZ53392" s="115"/>
    </row>
    <row r="53393" spans="9:52" s="180" customFormat="1" x14ac:dyDescent="0.25">
      <c r="I53393" s="203"/>
      <c r="AZ53393" s="115"/>
    </row>
    <row r="53394" spans="9:52" s="180" customFormat="1" x14ac:dyDescent="0.25">
      <c r="I53394" s="203"/>
      <c r="AZ53394" s="115"/>
    </row>
    <row r="53395" spans="9:52" s="180" customFormat="1" x14ac:dyDescent="0.25">
      <c r="I53395" s="203"/>
      <c r="AZ53395" s="115"/>
    </row>
    <row r="53396" spans="9:52" s="180" customFormat="1" x14ac:dyDescent="0.25">
      <c r="I53396" s="203"/>
      <c r="AZ53396" s="115"/>
    </row>
    <row r="53397" spans="9:52" s="180" customFormat="1" x14ac:dyDescent="0.25">
      <c r="I53397" s="203"/>
      <c r="AZ53397" s="115"/>
    </row>
    <row r="53398" spans="9:52" s="180" customFormat="1" x14ac:dyDescent="0.25">
      <c r="I53398" s="203"/>
      <c r="AZ53398" s="115"/>
    </row>
    <row r="53399" spans="9:52" s="180" customFormat="1" x14ac:dyDescent="0.25">
      <c r="I53399" s="203"/>
      <c r="AZ53399" s="115"/>
    </row>
    <row r="53400" spans="9:52" s="180" customFormat="1" x14ac:dyDescent="0.25">
      <c r="I53400" s="203"/>
      <c r="AZ53400" s="115"/>
    </row>
    <row r="53401" spans="9:52" s="180" customFormat="1" x14ac:dyDescent="0.25">
      <c r="I53401" s="203"/>
      <c r="AZ53401" s="115"/>
    </row>
    <row r="53402" spans="9:52" s="180" customFormat="1" x14ac:dyDescent="0.25">
      <c r="I53402" s="203"/>
      <c r="AZ53402" s="115"/>
    </row>
    <row r="53403" spans="9:52" s="180" customFormat="1" x14ac:dyDescent="0.25">
      <c r="I53403" s="203"/>
      <c r="AZ53403" s="115"/>
    </row>
    <row r="53404" spans="9:52" s="180" customFormat="1" x14ac:dyDescent="0.25">
      <c r="I53404" s="203"/>
      <c r="AZ53404" s="115"/>
    </row>
    <row r="53405" spans="9:52" s="180" customFormat="1" x14ac:dyDescent="0.25">
      <c r="I53405" s="203"/>
      <c r="AZ53405" s="115"/>
    </row>
    <row r="53406" spans="9:52" s="180" customFormat="1" x14ac:dyDescent="0.25">
      <c r="I53406" s="203"/>
      <c r="AZ53406" s="115"/>
    </row>
    <row r="53407" spans="9:52" s="180" customFormat="1" x14ac:dyDescent="0.25">
      <c r="I53407" s="203"/>
      <c r="AZ53407" s="115"/>
    </row>
    <row r="53408" spans="9:52" s="180" customFormat="1" x14ac:dyDescent="0.25">
      <c r="I53408" s="203"/>
      <c r="AZ53408" s="115"/>
    </row>
    <row r="53409" spans="9:52" s="180" customFormat="1" x14ac:dyDescent="0.25">
      <c r="I53409" s="203"/>
      <c r="AZ53409" s="115"/>
    </row>
    <row r="53410" spans="9:52" s="180" customFormat="1" x14ac:dyDescent="0.25">
      <c r="I53410" s="203"/>
      <c r="AZ53410" s="115"/>
    </row>
    <row r="53411" spans="9:52" s="180" customFormat="1" x14ac:dyDescent="0.25">
      <c r="I53411" s="203"/>
      <c r="AZ53411" s="115"/>
    </row>
    <row r="53412" spans="9:52" s="180" customFormat="1" x14ac:dyDescent="0.25">
      <c r="I53412" s="203"/>
      <c r="AZ53412" s="115"/>
    </row>
    <row r="53413" spans="9:52" s="180" customFormat="1" x14ac:dyDescent="0.25">
      <c r="I53413" s="203"/>
      <c r="AZ53413" s="115"/>
    </row>
    <row r="53414" spans="9:52" s="180" customFormat="1" x14ac:dyDescent="0.25">
      <c r="I53414" s="203"/>
      <c r="AZ53414" s="115"/>
    </row>
    <row r="53415" spans="9:52" s="180" customFormat="1" x14ac:dyDescent="0.25">
      <c r="I53415" s="203"/>
      <c r="AZ53415" s="115"/>
    </row>
    <row r="53416" spans="9:52" s="180" customFormat="1" x14ac:dyDescent="0.25">
      <c r="I53416" s="203"/>
      <c r="AZ53416" s="115"/>
    </row>
    <row r="53417" spans="9:52" s="180" customFormat="1" x14ac:dyDescent="0.25">
      <c r="I53417" s="203"/>
      <c r="AZ53417" s="115"/>
    </row>
    <row r="53418" spans="9:52" s="180" customFormat="1" x14ac:dyDescent="0.25">
      <c r="I53418" s="203"/>
      <c r="AZ53418" s="115"/>
    </row>
    <row r="53419" spans="9:52" s="180" customFormat="1" x14ac:dyDescent="0.25">
      <c r="I53419" s="203"/>
      <c r="AZ53419" s="115"/>
    </row>
    <row r="53420" spans="9:52" s="180" customFormat="1" x14ac:dyDescent="0.25">
      <c r="I53420" s="203"/>
      <c r="AZ53420" s="115"/>
    </row>
    <row r="53421" spans="9:52" s="180" customFormat="1" x14ac:dyDescent="0.25">
      <c r="I53421" s="203"/>
      <c r="AZ53421" s="115"/>
    </row>
    <row r="53422" spans="9:52" s="180" customFormat="1" x14ac:dyDescent="0.25">
      <c r="I53422" s="203"/>
      <c r="AZ53422" s="115"/>
    </row>
    <row r="53423" spans="9:52" s="180" customFormat="1" x14ac:dyDescent="0.25">
      <c r="I53423" s="203"/>
      <c r="AZ53423" s="115"/>
    </row>
    <row r="53424" spans="9:52" s="180" customFormat="1" x14ac:dyDescent="0.25">
      <c r="I53424" s="203"/>
      <c r="AZ53424" s="115"/>
    </row>
    <row r="53425" spans="9:52" s="180" customFormat="1" x14ac:dyDescent="0.25">
      <c r="I53425" s="203"/>
      <c r="AZ53425" s="115"/>
    </row>
    <row r="53426" spans="9:52" s="180" customFormat="1" x14ac:dyDescent="0.25">
      <c r="I53426" s="203"/>
      <c r="AZ53426" s="115"/>
    </row>
    <row r="53427" spans="9:52" s="180" customFormat="1" x14ac:dyDescent="0.25">
      <c r="I53427" s="203"/>
      <c r="AZ53427" s="115"/>
    </row>
    <row r="53428" spans="9:52" s="180" customFormat="1" x14ac:dyDescent="0.25">
      <c r="I53428" s="203"/>
      <c r="AZ53428" s="115"/>
    </row>
    <row r="53429" spans="9:52" s="180" customFormat="1" x14ac:dyDescent="0.25">
      <c r="I53429" s="203"/>
      <c r="AZ53429" s="115"/>
    </row>
    <row r="53430" spans="9:52" s="180" customFormat="1" x14ac:dyDescent="0.25">
      <c r="I53430" s="203"/>
      <c r="AZ53430" s="115"/>
    </row>
    <row r="53431" spans="9:52" s="180" customFormat="1" x14ac:dyDescent="0.25">
      <c r="I53431" s="203"/>
      <c r="AZ53431" s="115"/>
    </row>
    <row r="53432" spans="9:52" s="180" customFormat="1" x14ac:dyDescent="0.25">
      <c r="I53432" s="203"/>
      <c r="AZ53432" s="115"/>
    </row>
    <row r="53433" spans="9:52" s="180" customFormat="1" x14ac:dyDescent="0.25">
      <c r="I53433" s="203"/>
      <c r="AZ53433" s="115"/>
    </row>
    <row r="53434" spans="9:52" s="180" customFormat="1" x14ac:dyDescent="0.25">
      <c r="I53434" s="203"/>
      <c r="AZ53434" s="115"/>
    </row>
    <row r="53435" spans="9:52" s="180" customFormat="1" x14ac:dyDescent="0.25">
      <c r="I53435" s="203"/>
      <c r="AZ53435" s="115"/>
    </row>
    <row r="53436" spans="9:52" s="180" customFormat="1" x14ac:dyDescent="0.25">
      <c r="I53436" s="203"/>
      <c r="AZ53436" s="115"/>
    </row>
    <row r="53437" spans="9:52" s="180" customFormat="1" x14ac:dyDescent="0.25">
      <c r="I53437" s="203"/>
      <c r="AZ53437" s="115"/>
    </row>
    <row r="53438" spans="9:52" s="180" customFormat="1" x14ac:dyDescent="0.25">
      <c r="I53438" s="203"/>
      <c r="AZ53438" s="115"/>
    </row>
    <row r="53439" spans="9:52" s="180" customFormat="1" x14ac:dyDescent="0.25">
      <c r="I53439" s="203"/>
      <c r="AZ53439" s="115"/>
    </row>
    <row r="53440" spans="9:52" s="180" customFormat="1" x14ac:dyDescent="0.25">
      <c r="I53440" s="203"/>
      <c r="AZ53440" s="115"/>
    </row>
    <row r="53441" spans="9:52" s="180" customFormat="1" x14ac:dyDescent="0.25">
      <c r="I53441" s="203"/>
      <c r="AZ53441" s="115"/>
    </row>
    <row r="53442" spans="9:52" s="180" customFormat="1" x14ac:dyDescent="0.25">
      <c r="I53442" s="203"/>
      <c r="AZ53442" s="115"/>
    </row>
    <row r="53443" spans="9:52" s="180" customFormat="1" x14ac:dyDescent="0.25">
      <c r="I53443" s="203"/>
      <c r="AZ53443" s="115"/>
    </row>
    <row r="53444" spans="9:52" s="180" customFormat="1" x14ac:dyDescent="0.25">
      <c r="I53444" s="203"/>
      <c r="AZ53444" s="115"/>
    </row>
    <row r="53445" spans="9:52" s="180" customFormat="1" x14ac:dyDescent="0.25">
      <c r="I53445" s="203"/>
      <c r="AZ53445" s="115"/>
    </row>
    <row r="53446" spans="9:52" s="180" customFormat="1" x14ac:dyDescent="0.25">
      <c r="I53446" s="203"/>
      <c r="AZ53446" s="115"/>
    </row>
    <row r="53447" spans="9:52" s="180" customFormat="1" x14ac:dyDescent="0.25">
      <c r="I53447" s="203"/>
      <c r="AZ53447" s="115"/>
    </row>
    <row r="53448" spans="9:52" s="180" customFormat="1" x14ac:dyDescent="0.25">
      <c r="I53448" s="203"/>
      <c r="AZ53448" s="115"/>
    </row>
    <row r="53449" spans="9:52" s="180" customFormat="1" x14ac:dyDescent="0.25">
      <c r="I53449" s="203"/>
      <c r="AZ53449" s="115"/>
    </row>
    <row r="53450" spans="9:52" s="180" customFormat="1" x14ac:dyDescent="0.25">
      <c r="I53450" s="203"/>
      <c r="AZ53450" s="115"/>
    </row>
    <row r="53451" spans="9:52" s="180" customFormat="1" x14ac:dyDescent="0.25">
      <c r="I53451" s="203"/>
      <c r="AZ53451" s="115"/>
    </row>
    <row r="53452" spans="9:52" s="180" customFormat="1" x14ac:dyDescent="0.25">
      <c r="I53452" s="203"/>
      <c r="AZ53452" s="115"/>
    </row>
    <row r="53453" spans="9:52" s="180" customFormat="1" x14ac:dyDescent="0.25">
      <c r="I53453" s="203"/>
      <c r="AZ53453" s="115"/>
    </row>
    <row r="53454" spans="9:52" s="180" customFormat="1" x14ac:dyDescent="0.25">
      <c r="I53454" s="203"/>
      <c r="AZ53454" s="115"/>
    </row>
    <row r="53455" spans="9:52" s="180" customFormat="1" x14ac:dyDescent="0.25">
      <c r="I53455" s="203"/>
      <c r="AZ53455" s="115"/>
    </row>
    <row r="53456" spans="9:52" s="180" customFormat="1" x14ac:dyDescent="0.25">
      <c r="I53456" s="203"/>
      <c r="AZ53456" s="115"/>
    </row>
    <row r="53457" spans="9:52" s="180" customFormat="1" x14ac:dyDescent="0.25">
      <c r="I53457" s="203"/>
      <c r="AZ53457" s="115"/>
    </row>
    <row r="53458" spans="9:52" s="180" customFormat="1" x14ac:dyDescent="0.25">
      <c r="I53458" s="203"/>
      <c r="AZ53458" s="115"/>
    </row>
    <row r="53459" spans="9:52" s="180" customFormat="1" x14ac:dyDescent="0.25">
      <c r="I53459" s="203"/>
      <c r="AZ53459" s="115"/>
    </row>
    <row r="53460" spans="9:52" s="180" customFormat="1" x14ac:dyDescent="0.25">
      <c r="I53460" s="203"/>
      <c r="AZ53460" s="115"/>
    </row>
    <row r="53461" spans="9:52" s="180" customFormat="1" x14ac:dyDescent="0.25">
      <c r="I53461" s="203"/>
      <c r="AZ53461" s="115"/>
    </row>
    <row r="53462" spans="9:52" s="180" customFormat="1" x14ac:dyDescent="0.25">
      <c r="I53462" s="203"/>
      <c r="AZ53462" s="115"/>
    </row>
    <row r="53463" spans="9:52" s="180" customFormat="1" x14ac:dyDescent="0.25">
      <c r="I53463" s="203"/>
      <c r="AZ53463" s="115"/>
    </row>
    <row r="53464" spans="9:52" s="180" customFormat="1" x14ac:dyDescent="0.25">
      <c r="I53464" s="203"/>
      <c r="AZ53464" s="115"/>
    </row>
    <row r="53465" spans="9:52" s="180" customFormat="1" x14ac:dyDescent="0.25">
      <c r="I53465" s="203"/>
      <c r="AZ53465" s="115"/>
    </row>
    <row r="53466" spans="9:52" s="180" customFormat="1" x14ac:dyDescent="0.25">
      <c r="I53466" s="203"/>
      <c r="AZ53466" s="115"/>
    </row>
    <row r="53467" spans="9:52" s="180" customFormat="1" x14ac:dyDescent="0.25">
      <c r="I53467" s="203"/>
      <c r="AZ53467" s="115"/>
    </row>
    <row r="53468" spans="9:52" s="180" customFormat="1" x14ac:dyDescent="0.25">
      <c r="I53468" s="203"/>
      <c r="AZ53468" s="115"/>
    </row>
    <row r="53469" spans="9:52" s="180" customFormat="1" x14ac:dyDescent="0.25">
      <c r="I53469" s="203"/>
      <c r="AZ53469" s="115"/>
    </row>
    <row r="53470" spans="9:52" s="180" customFormat="1" x14ac:dyDescent="0.25">
      <c r="I53470" s="203"/>
      <c r="AZ53470" s="115"/>
    </row>
    <row r="53471" spans="9:52" s="180" customFormat="1" x14ac:dyDescent="0.25">
      <c r="I53471" s="203"/>
      <c r="AZ53471" s="115"/>
    </row>
    <row r="53472" spans="9:52" s="180" customFormat="1" x14ac:dyDescent="0.25">
      <c r="I53472" s="203"/>
      <c r="AZ53472" s="115"/>
    </row>
    <row r="53473" spans="9:52" s="180" customFormat="1" x14ac:dyDescent="0.25">
      <c r="I53473" s="203"/>
      <c r="AZ53473" s="115"/>
    </row>
    <row r="53474" spans="9:52" s="180" customFormat="1" x14ac:dyDescent="0.25">
      <c r="I53474" s="203"/>
      <c r="AZ53474" s="115"/>
    </row>
    <row r="53475" spans="9:52" s="180" customFormat="1" x14ac:dyDescent="0.25">
      <c r="I53475" s="203"/>
      <c r="AZ53475" s="115"/>
    </row>
    <row r="53476" spans="9:52" s="180" customFormat="1" x14ac:dyDescent="0.25">
      <c r="I53476" s="203"/>
      <c r="AZ53476" s="115"/>
    </row>
    <row r="53477" spans="9:52" s="180" customFormat="1" x14ac:dyDescent="0.25">
      <c r="I53477" s="203"/>
      <c r="AZ53477" s="115"/>
    </row>
    <row r="53478" spans="9:52" s="180" customFormat="1" x14ac:dyDescent="0.25">
      <c r="I53478" s="203"/>
      <c r="AZ53478" s="115"/>
    </row>
    <row r="53479" spans="9:52" s="180" customFormat="1" x14ac:dyDescent="0.25">
      <c r="I53479" s="203"/>
      <c r="AZ53479" s="115"/>
    </row>
    <row r="53480" spans="9:52" s="180" customFormat="1" x14ac:dyDescent="0.25">
      <c r="I53480" s="203"/>
      <c r="AZ53480" s="115"/>
    </row>
    <row r="53481" spans="9:52" s="180" customFormat="1" x14ac:dyDescent="0.25">
      <c r="I53481" s="203"/>
      <c r="AZ53481" s="115"/>
    </row>
    <row r="53482" spans="9:52" s="180" customFormat="1" x14ac:dyDescent="0.25">
      <c r="I53482" s="203"/>
      <c r="AZ53482" s="115"/>
    </row>
    <row r="53483" spans="9:52" s="180" customFormat="1" x14ac:dyDescent="0.25">
      <c r="I53483" s="203"/>
      <c r="AZ53483" s="115"/>
    </row>
    <row r="53484" spans="9:52" s="180" customFormat="1" x14ac:dyDescent="0.25">
      <c r="I53484" s="203"/>
      <c r="AZ53484" s="115"/>
    </row>
    <row r="53485" spans="9:52" s="180" customFormat="1" x14ac:dyDescent="0.25">
      <c r="I53485" s="203"/>
      <c r="AZ53485" s="115"/>
    </row>
    <row r="53486" spans="9:52" s="180" customFormat="1" x14ac:dyDescent="0.25">
      <c r="I53486" s="203"/>
      <c r="AZ53486" s="115"/>
    </row>
    <row r="53487" spans="9:52" s="180" customFormat="1" x14ac:dyDescent="0.25">
      <c r="I53487" s="203"/>
      <c r="AZ53487" s="115"/>
    </row>
    <row r="53488" spans="9:52" s="180" customFormat="1" x14ac:dyDescent="0.25">
      <c r="I53488" s="203"/>
      <c r="AZ53488" s="115"/>
    </row>
    <row r="53489" spans="9:52" s="180" customFormat="1" x14ac:dyDescent="0.25">
      <c r="I53489" s="203"/>
      <c r="AZ53489" s="115"/>
    </row>
    <row r="53490" spans="9:52" s="180" customFormat="1" x14ac:dyDescent="0.25">
      <c r="I53490" s="203"/>
      <c r="AZ53490" s="115"/>
    </row>
    <row r="53491" spans="9:52" s="180" customFormat="1" x14ac:dyDescent="0.25">
      <c r="I53491" s="203"/>
      <c r="AZ53491" s="115"/>
    </row>
    <row r="53492" spans="9:52" s="180" customFormat="1" x14ac:dyDescent="0.25">
      <c r="I53492" s="203"/>
      <c r="AZ53492" s="115"/>
    </row>
    <row r="53493" spans="9:52" s="180" customFormat="1" x14ac:dyDescent="0.25">
      <c r="I53493" s="203"/>
      <c r="AZ53493" s="115"/>
    </row>
    <row r="53494" spans="9:52" s="180" customFormat="1" x14ac:dyDescent="0.25">
      <c r="I53494" s="203"/>
      <c r="AZ53494" s="115"/>
    </row>
    <row r="53495" spans="9:52" s="180" customFormat="1" x14ac:dyDescent="0.25">
      <c r="I53495" s="203"/>
      <c r="AZ53495" s="115"/>
    </row>
    <row r="53496" spans="9:52" s="180" customFormat="1" x14ac:dyDescent="0.25">
      <c r="I53496" s="203"/>
      <c r="AZ53496" s="115"/>
    </row>
    <row r="53497" spans="9:52" s="180" customFormat="1" x14ac:dyDescent="0.25">
      <c r="I53497" s="203"/>
      <c r="AZ53497" s="115"/>
    </row>
    <row r="53498" spans="9:52" s="180" customFormat="1" x14ac:dyDescent="0.25">
      <c r="I53498" s="203"/>
      <c r="AZ53498" s="115"/>
    </row>
    <row r="53499" spans="9:52" s="180" customFormat="1" x14ac:dyDescent="0.25">
      <c r="I53499" s="203"/>
      <c r="AZ53499" s="115"/>
    </row>
    <row r="53500" spans="9:52" s="180" customFormat="1" x14ac:dyDescent="0.25">
      <c r="I53500" s="203"/>
      <c r="AZ53500" s="115"/>
    </row>
    <row r="53501" spans="9:52" s="180" customFormat="1" x14ac:dyDescent="0.25">
      <c r="I53501" s="203"/>
      <c r="AZ53501" s="115"/>
    </row>
    <row r="53502" spans="9:52" s="180" customFormat="1" x14ac:dyDescent="0.25">
      <c r="I53502" s="203"/>
      <c r="AZ53502" s="115"/>
    </row>
    <row r="53503" spans="9:52" s="180" customFormat="1" x14ac:dyDescent="0.25">
      <c r="I53503" s="203"/>
      <c r="AZ53503" s="115"/>
    </row>
    <row r="53504" spans="9:52" s="180" customFormat="1" x14ac:dyDescent="0.25">
      <c r="I53504" s="203"/>
      <c r="AZ53504" s="115"/>
    </row>
    <row r="53505" spans="9:52" s="180" customFormat="1" x14ac:dyDescent="0.25">
      <c r="I53505" s="203"/>
      <c r="AZ53505" s="115"/>
    </row>
    <row r="53506" spans="9:52" s="180" customFormat="1" x14ac:dyDescent="0.25">
      <c r="I53506" s="203"/>
      <c r="AZ53506" s="115"/>
    </row>
    <row r="53507" spans="9:52" s="180" customFormat="1" x14ac:dyDescent="0.25">
      <c r="I53507" s="203"/>
      <c r="AZ53507" s="115"/>
    </row>
    <row r="53508" spans="9:52" s="180" customFormat="1" x14ac:dyDescent="0.25">
      <c r="I53508" s="203"/>
      <c r="AZ53508" s="115"/>
    </row>
    <row r="53509" spans="9:52" s="180" customFormat="1" x14ac:dyDescent="0.25">
      <c r="I53509" s="203"/>
      <c r="AZ53509" s="115"/>
    </row>
    <row r="53510" spans="9:52" s="180" customFormat="1" x14ac:dyDescent="0.25">
      <c r="I53510" s="203"/>
      <c r="AZ53510" s="115"/>
    </row>
    <row r="53511" spans="9:52" s="180" customFormat="1" x14ac:dyDescent="0.25">
      <c r="I53511" s="203"/>
      <c r="AZ53511" s="115"/>
    </row>
    <row r="53512" spans="9:52" s="180" customFormat="1" x14ac:dyDescent="0.25">
      <c r="I53512" s="203"/>
      <c r="AZ53512" s="115"/>
    </row>
    <row r="53513" spans="9:52" s="180" customFormat="1" x14ac:dyDescent="0.25">
      <c r="I53513" s="203"/>
      <c r="AZ53513" s="115"/>
    </row>
    <row r="53514" spans="9:52" s="180" customFormat="1" x14ac:dyDescent="0.25">
      <c r="I53514" s="203"/>
      <c r="AZ53514" s="115"/>
    </row>
    <row r="53515" spans="9:52" s="180" customFormat="1" x14ac:dyDescent="0.25">
      <c r="I53515" s="203"/>
      <c r="AZ53515" s="115"/>
    </row>
    <row r="53516" spans="9:52" s="180" customFormat="1" x14ac:dyDescent="0.25">
      <c r="I53516" s="203"/>
      <c r="AZ53516" s="115"/>
    </row>
    <row r="53517" spans="9:52" s="180" customFormat="1" x14ac:dyDescent="0.25">
      <c r="I53517" s="203"/>
      <c r="AZ53517" s="115"/>
    </row>
    <row r="53518" spans="9:52" s="180" customFormat="1" x14ac:dyDescent="0.25">
      <c r="I53518" s="203"/>
      <c r="AZ53518" s="115"/>
    </row>
    <row r="53519" spans="9:52" s="180" customFormat="1" x14ac:dyDescent="0.25">
      <c r="I53519" s="203"/>
      <c r="AZ53519" s="115"/>
    </row>
    <row r="53520" spans="9:52" s="180" customFormat="1" x14ac:dyDescent="0.25">
      <c r="I53520" s="203"/>
      <c r="AZ53520" s="115"/>
    </row>
    <row r="53521" spans="9:52" s="180" customFormat="1" x14ac:dyDescent="0.25">
      <c r="I53521" s="203"/>
      <c r="AZ53521" s="115"/>
    </row>
    <row r="53522" spans="9:52" s="180" customFormat="1" x14ac:dyDescent="0.25">
      <c r="I53522" s="203"/>
      <c r="AZ53522" s="115"/>
    </row>
    <row r="53523" spans="9:52" s="180" customFormat="1" x14ac:dyDescent="0.25">
      <c r="I53523" s="203"/>
      <c r="AZ53523" s="115"/>
    </row>
    <row r="53524" spans="9:52" s="180" customFormat="1" x14ac:dyDescent="0.25">
      <c r="I53524" s="203"/>
      <c r="AZ53524" s="115"/>
    </row>
    <row r="53525" spans="9:52" s="180" customFormat="1" x14ac:dyDescent="0.25">
      <c r="I53525" s="203"/>
      <c r="AZ53525" s="115"/>
    </row>
    <row r="53526" spans="9:52" s="180" customFormat="1" x14ac:dyDescent="0.25">
      <c r="I53526" s="203"/>
      <c r="AZ53526" s="115"/>
    </row>
    <row r="53527" spans="9:52" s="180" customFormat="1" x14ac:dyDescent="0.25">
      <c r="I53527" s="203"/>
      <c r="AZ53527" s="115"/>
    </row>
    <row r="53528" spans="9:52" s="180" customFormat="1" x14ac:dyDescent="0.25">
      <c r="I53528" s="203"/>
      <c r="AZ53528" s="115"/>
    </row>
    <row r="53529" spans="9:52" s="180" customFormat="1" x14ac:dyDescent="0.25">
      <c r="I53529" s="203"/>
      <c r="AZ53529" s="115"/>
    </row>
    <row r="53530" spans="9:52" s="180" customFormat="1" x14ac:dyDescent="0.25">
      <c r="I53530" s="203"/>
      <c r="AZ53530" s="115"/>
    </row>
    <row r="53531" spans="9:52" s="180" customFormat="1" x14ac:dyDescent="0.25">
      <c r="I53531" s="203"/>
      <c r="AZ53531" s="115"/>
    </row>
    <row r="53532" spans="9:52" s="180" customFormat="1" x14ac:dyDescent="0.25">
      <c r="I53532" s="203"/>
      <c r="AZ53532" s="115"/>
    </row>
    <row r="53533" spans="9:52" s="180" customFormat="1" x14ac:dyDescent="0.25">
      <c r="I53533" s="203"/>
      <c r="AZ53533" s="115"/>
    </row>
    <row r="53534" spans="9:52" s="180" customFormat="1" x14ac:dyDescent="0.25">
      <c r="I53534" s="203"/>
      <c r="AZ53534" s="115"/>
    </row>
    <row r="53535" spans="9:52" s="180" customFormat="1" x14ac:dyDescent="0.25">
      <c r="I53535" s="203"/>
      <c r="AZ53535" s="115"/>
    </row>
    <row r="53536" spans="9:52" s="180" customFormat="1" x14ac:dyDescent="0.25">
      <c r="I53536" s="203"/>
      <c r="AZ53536" s="115"/>
    </row>
    <row r="53537" spans="9:52" s="180" customFormat="1" x14ac:dyDescent="0.25">
      <c r="I53537" s="203"/>
      <c r="AZ53537" s="115"/>
    </row>
    <row r="53538" spans="9:52" s="180" customFormat="1" x14ac:dyDescent="0.25">
      <c r="I53538" s="203"/>
      <c r="AZ53538" s="115"/>
    </row>
    <row r="53539" spans="9:52" s="180" customFormat="1" x14ac:dyDescent="0.25">
      <c r="I53539" s="203"/>
      <c r="AZ53539" s="115"/>
    </row>
    <row r="53540" spans="9:52" s="180" customFormat="1" x14ac:dyDescent="0.25">
      <c r="I53540" s="203"/>
      <c r="AZ53540" s="115"/>
    </row>
    <row r="53541" spans="9:52" s="180" customFormat="1" x14ac:dyDescent="0.25">
      <c r="I53541" s="203"/>
      <c r="AZ53541" s="115"/>
    </row>
    <row r="53542" spans="9:52" s="180" customFormat="1" x14ac:dyDescent="0.25">
      <c r="I53542" s="203"/>
      <c r="AZ53542" s="115"/>
    </row>
    <row r="53543" spans="9:52" s="180" customFormat="1" x14ac:dyDescent="0.25">
      <c r="I53543" s="203"/>
      <c r="AZ53543" s="115"/>
    </row>
    <row r="53544" spans="9:52" s="180" customFormat="1" x14ac:dyDescent="0.25">
      <c r="I53544" s="203"/>
      <c r="AZ53544" s="115"/>
    </row>
    <row r="53545" spans="9:52" s="180" customFormat="1" x14ac:dyDescent="0.25">
      <c r="I53545" s="203"/>
      <c r="AZ53545" s="115"/>
    </row>
    <row r="53546" spans="9:52" s="180" customFormat="1" x14ac:dyDescent="0.25">
      <c r="I53546" s="203"/>
      <c r="AZ53546" s="115"/>
    </row>
    <row r="53547" spans="9:52" s="180" customFormat="1" x14ac:dyDescent="0.25">
      <c r="I53547" s="203"/>
      <c r="AZ53547" s="115"/>
    </row>
    <row r="53548" spans="9:52" s="180" customFormat="1" x14ac:dyDescent="0.25">
      <c r="I53548" s="203"/>
      <c r="AZ53548" s="115"/>
    </row>
    <row r="53549" spans="9:52" s="180" customFormat="1" x14ac:dyDescent="0.25">
      <c r="I53549" s="203"/>
      <c r="AZ53549" s="115"/>
    </row>
    <row r="53550" spans="9:52" s="180" customFormat="1" x14ac:dyDescent="0.25">
      <c r="I53550" s="203"/>
      <c r="AZ53550" s="115"/>
    </row>
    <row r="53551" spans="9:52" s="180" customFormat="1" x14ac:dyDescent="0.25">
      <c r="I53551" s="203"/>
      <c r="AZ53551" s="115"/>
    </row>
    <row r="53552" spans="9:52" s="180" customFormat="1" x14ac:dyDescent="0.25">
      <c r="I53552" s="203"/>
      <c r="AZ53552" s="115"/>
    </row>
    <row r="53553" spans="9:52" s="180" customFormat="1" x14ac:dyDescent="0.25">
      <c r="I53553" s="203"/>
      <c r="AZ53553" s="115"/>
    </row>
    <row r="53554" spans="9:52" s="180" customFormat="1" x14ac:dyDescent="0.25">
      <c r="I53554" s="203"/>
      <c r="AZ53554" s="115"/>
    </row>
    <row r="53555" spans="9:52" s="180" customFormat="1" x14ac:dyDescent="0.25">
      <c r="I53555" s="203"/>
      <c r="AZ53555" s="115"/>
    </row>
    <row r="53556" spans="9:52" s="180" customFormat="1" x14ac:dyDescent="0.25">
      <c r="I53556" s="203"/>
      <c r="AZ53556" s="115"/>
    </row>
    <row r="53557" spans="9:52" s="180" customFormat="1" x14ac:dyDescent="0.25">
      <c r="I53557" s="203"/>
      <c r="AZ53557" s="115"/>
    </row>
    <row r="53558" spans="9:52" s="180" customFormat="1" x14ac:dyDescent="0.25">
      <c r="I53558" s="203"/>
      <c r="AZ53558" s="115"/>
    </row>
    <row r="53559" spans="9:52" s="180" customFormat="1" x14ac:dyDescent="0.25">
      <c r="I53559" s="203"/>
      <c r="AZ53559" s="115"/>
    </row>
    <row r="53560" spans="9:52" s="180" customFormat="1" x14ac:dyDescent="0.25">
      <c r="I53560" s="203"/>
      <c r="AZ53560" s="115"/>
    </row>
    <row r="53561" spans="9:52" s="180" customFormat="1" x14ac:dyDescent="0.25">
      <c r="I53561" s="203"/>
      <c r="AZ53561" s="115"/>
    </row>
    <row r="53562" spans="9:52" s="180" customFormat="1" x14ac:dyDescent="0.25">
      <c r="I53562" s="203"/>
      <c r="AZ53562" s="115"/>
    </row>
    <row r="53563" spans="9:52" s="180" customFormat="1" x14ac:dyDescent="0.25">
      <c r="I53563" s="203"/>
      <c r="AZ53563" s="115"/>
    </row>
    <row r="53564" spans="9:52" s="180" customFormat="1" x14ac:dyDescent="0.25">
      <c r="I53564" s="203"/>
      <c r="AZ53564" s="115"/>
    </row>
    <row r="53565" spans="9:52" s="180" customFormat="1" x14ac:dyDescent="0.25">
      <c r="I53565" s="203"/>
      <c r="AZ53565" s="115"/>
    </row>
    <row r="53566" spans="9:52" s="180" customFormat="1" x14ac:dyDescent="0.25">
      <c r="I53566" s="203"/>
      <c r="AZ53566" s="115"/>
    </row>
    <row r="53567" spans="9:52" s="180" customFormat="1" x14ac:dyDescent="0.25">
      <c r="I53567" s="203"/>
      <c r="AZ53567" s="115"/>
    </row>
    <row r="53568" spans="9:52" s="180" customFormat="1" x14ac:dyDescent="0.25">
      <c r="I53568" s="203"/>
      <c r="AZ53568" s="115"/>
    </row>
    <row r="53569" spans="9:52" s="180" customFormat="1" x14ac:dyDescent="0.25">
      <c r="I53569" s="203"/>
      <c r="AZ53569" s="115"/>
    </row>
    <row r="53570" spans="9:52" s="180" customFormat="1" x14ac:dyDescent="0.25">
      <c r="I53570" s="203"/>
      <c r="AZ53570" s="115"/>
    </row>
    <row r="53571" spans="9:52" s="180" customFormat="1" x14ac:dyDescent="0.25">
      <c r="I53571" s="203"/>
      <c r="AZ53571" s="115"/>
    </row>
    <row r="53572" spans="9:52" s="180" customFormat="1" x14ac:dyDescent="0.25">
      <c r="I53572" s="203"/>
      <c r="AZ53572" s="115"/>
    </row>
    <row r="53573" spans="9:52" s="180" customFormat="1" x14ac:dyDescent="0.25">
      <c r="I53573" s="203"/>
      <c r="AZ53573" s="115"/>
    </row>
    <row r="53574" spans="9:52" s="180" customFormat="1" x14ac:dyDescent="0.25">
      <c r="I53574" s="203"/>
      <c r="AZ53574" s="115"/>
    </row>
    <row r="53575" spans="9:52" s="180" customFormat="1" x14ac:dyDescent="0.25">
      <c r="I53575" s="203"/>
      <c r="AZ53575" s="115"/>
    </row>
    <row r="53576" spans="9:52" s="180" customFormat="1" x14ac:dyDescent="0.25">
      <c r="I53576" s="203"/>
      <c r="AZ53576" s="115"/>
    </row>
    <row r="53577" spans="9:52" s="180" customFormat="1" x14ac:dyDescent="0.25">
      <c r="I53577" s="203"/>
      <c r="AZ53577" s="115"/>
    </row>
    <row r="53578" spans="9:52" s="180" customFormat="1" x14ac:dyDescent="0.25">
      <c r="I53578" s="203"/>
      <c r="AZ53578" s="115"/>
    </row>
    <row r="53579" spans="9:52" s="180" customFormat="1" x14ac:dyDescent="0.25">
      <c r="I53579" s="203"/>
      <c r="AZ53579" s="115"/>
    </row>
    <row r="53580" spans="9:52" s="180" customFormat="1" x14ac:dyDescent="0.25">
      <c r="I53580" s="203"/>
      <c r="AZ53580" s="115"/>
    </row>
    <row r="53581" spans="9:52" s="180" customFormat="1" x14ac:dyDescent="0.25">
      <c r="I53581" s="203"/>
      <c r="AZ53581" s="115"/>
    </row>
    <row r="53582" spans="9:52" s="180" customFormat="1" x14ac:dyDescent="0.25">
      <c r="I53582" s="203"/>
      <c r="AZ53582" s="115"/>
    </row>
    <row r="53583" spans="9:52" s="180" customFormat="1" x14ac:dyDescent="0.25">
      <c r="I53583" s="203"/>
      <c r="AZ53583" s="115"/>
    </row>
    <row r="53584" spans="9:52" s="180" customFormat="1" x14ac:dyDescent="0.25">
      <c r="I53584" s="203"/>
      <c r="AZ53584" s="115"/>
    </row>
    <row r="53585" spans="9:52" s="180" customFormat="1" x14ac:dyDescent="0.25">
      <c r="I53585" s="203"/>
      <c r="AZ53585" s="115"/>
    </row>
    <row r="53586" spans="9:52" s="180" customFormat="1" x14ac:dyDescent="0.25">
      <c r="I53586" s="203"/>
      <c r="AZ53586" s="115"/>
    </row>
    <row r="53587" spans="9:52" s="180" customFormat="1" x14ac:dyDescent="0.25">
      <c r="I53587" s="203"/>
      <c r="AZ53587" s="115"/>
    </row>
    <row r="53588" spans="9:52" s="180" customFormat="1" x14ac:dyDescent="0.25">
      <c r="I53588" s="203"/>
      <c r="AZ53588" s="115"/>
    </row>
    <row r="53589" spans="9:52" s="180" customFormat="1" x14ac:dyDescent="0.25">
      <c r="I53589" s="203"/>
      <c r="AZ53589" s="115"/>
    </row>
    <row r="53590" spans="9:52" s="180" customFormat="1" x14ac:dyDescent="0.25">
      <c r="I53590" s="203"/>
      <c r="AZ53590" s="115"/>
    </row>
    <row r="53591" spans="9:52" s="180" customFormat="1" x14ac:dyDescent="0.25">
      <c r="I53591" s="203"/>
      <c r="AZ53591" s="115"/>
    </row>
    <row r="53592" spans="9:52" s="180" customFormat="1" x14ac:dyDescent="0.25">
      <c r="I53592" s="203"/>
      <c r="AZ53592" s="115"/>
    </row>
    <row r="53593" spans="9:52" s="180" customFormat="1" x14ac:dyDescent="0.25">
      <c r="I53593" s="203"/>
      <c r="AZ53593" s="115"/>
    </row>
    <row r="53594" spans="9:52" s="180" customFormat="1" x14ac:dyDescent="0.25">
      <c r="I53594" s="203"/>
      <c r="AZ53594" s="115"/>
    </row>
    <row r="53595" spans="9:52" s="180" customFormat="1" x14ac:dyDescent="0.25">
      <c r="I53595" s="203"/>
      <c r="AZ53595" s="115"/>
    </row>
    <row r="53596" spans="9:52" s="180" customFormat="1" x14ac:dyDescent="0.25">
      <c r="I53596" s="203"/>
      <c r="AZ53596" s="115"/>
    </row>
    <row r="53597" spans="9:52" s="180" customFormat="1" x14ac:dyDescent="0.25">
      <c r="I53597" s="203"/>
      <c r="AZ53597" s="115"/>
    </row>
    <row r="53598" spans="9:52" s="180" customFormat="1" x14ac:dyDescent="0.25">
      <c r="I53598" s="203"/>
      <c r="AZ53598" s="115"/>
    </row>
    <row r="53599" spans="9:52" s="180" customFormat="1" x14ac:dyDescent="0.25">
      <c r="I53599" s="203"/>
      <c r="AZ53599" s="115"/>
    </row>
    <row r="53600" spans="9:52" s="180" customFormat="1" x14ac:dyDescent="0.25">
      <c r="I53600" s="203"/>
      <c r="AZ53600" s="115"/>
    </row>
    <row r="53601" spans="9:52" s="180" customFormat="1" x14ac:dyDescent="0.25">
      <c r="I53601" s="203"/>
      <c r="AZ53601" s="115"/>
    </row>
    <row r="53602" spans="9:52" s="180" customFormat="1" x14ac:dyDescent="0.25">
      <c r="I53602" s="203"/>
      <c r="AZ53602" s="115"/>
    </row>
    <row r="53603" spans="9:52" s="180" customFormat="1" x14ac:dyDescent="0.25">
      <c r="I53603" s="203"/>
      <c r="AZ53603" s="115"/>
    </row>
    <row r="53604" spans="9:52" s="180" customFormat="1" x14ac:dyDescent="0.25">
      <c r="I53604" s="203"/>
      <c r="AZ53604" s="115"/>
    </row>
    <row r="53605" spans="9:52" s="180" customFormat="1" x14ac:dyDescent="0.25">
      <c r="I53605" s="203"/>
      <c r="AZ53605" s="115"/>
    </row>
    <row r="53606" spans="9:52" s="180" customFormat="1" x14ac:dyDescent="0.25">
      <c r="I53606" s="203"/>
      <c r="AZ53606" s="115"/>
    </row>
    <row r="53607" spans="9:52" s="180" customFormat="1" x14ac:dyDescent="0.25">
      <c r="I53607" s="203"/>
      <c r="AZ53607" s="115"/>
    </row>
    <row r="53608" spans="9:52" s="180" customFormat="1" x14ac:dyDescent="0.25">
      <c r="I53608" s="203"/>
      <c r="AZ53608" s="115"/>
    </row>
    <row r="53609" spans="9:52" s="180" customFormat="1" x14ac:dyDescent="0.25">
      <c r="I53609" s="203"/>
      <c r="AZ53609" s="115"/>
    </row>
    <row r="53610" spans="9:52" s="180" customFormat="1" x14ac:dyDescent="0.25">
      <c r="I53610" s="203"/>
      <c r="AZ53610" s="115"/>
    </row>
    <row r="53611" spans="9:52" s="180" customFormat="1" x14ac:dyDescent="0.25">
      <c r="I53611" s="203"/>
      <c r="AZ53611" s="115"/>
    </row>
    <row r="53612" spans="9:52" s="180" customFormat="1" x14ac:dyDescent="0.25">
      <c r="I53612" s="203"/>
      <c r="AZ53612" s="115"/>
    </row>
    <row r="53613" spans="9:52" s="180" customFormat="1" x14ac:dyDescent="0.25">
      <c r="I53613" s="203"/>
      <c r="AZ53613" s="115"/>
    </row>
    <row r="53614" spans="9:52" s="180" customFormat="1" x14ac:dyDescent="0.25">
      <c r="I53614" s="203"/>
      <c r="AZ53614" s="115"/>
    </row>
    <row r="53615" spans="9:52" s="180" customFormat="1" x14ac:dyDescent="0.25">
      <c r="I53615" s="203"/>
      <c r="AZ53615" s="115"/>
    </row>
    <row r="53616" spans="9:52" s="180" customFormat="1" x14ac:dyDescent="0.25">
      <c r="I53616" s="203"/>
      <c r="AZ53616" s="115"/>
    </row>
    <row r="53617" spans="9:52" s="180" customFormat="1" x14ac:dyDescent="0.25">
      <c r="I53617" s="203"/>
      <c r="AZ53617" s="115"/>
    </row>
    <row r="53618" spans="9:52" s="180" customFormat="1" x14ac:dyDescent="0.25">
      <c r="I53618" s="203"/>
      <c r="AZ53618" s="115"/>
    </row>
    <row r="53619" spans="9:52" s="180" customFormat="1" x14ac:dyDescent="0.25">
      <c r="I53619" s="203"/>
      <c r="AZ53619" s="115"/>
    </row>
    <row r="53620" spans="9:52" s="180" customFormat="1" x14ac:dyDescent="0.25">
      <c r="I53620" s="203"/>
      <c r="AZ53620" s="115"/>
    </row>
    <row r="53621" spans="9:52" s="180" customFormat="1" x14ac:dyDescent="0.25">
      <c r="I53621" s="203"/>
      <c r="AZ53621" s="115"/>
    </row>
    <row r="53622" spans="9:52" s="180" customFormat="1" x14ac:dyDescent="0.25">
      <c r="I53622" s="203"/>
      <c r="AZ53622" s="115"/>
    </row>
    <row r="53623" spans="9:52" s="180" customFormat="1" x14ac:dyDescent="0.25">
      <c r="I53623" s="203"/>
      <c r="AZ53623" s="115"/>
    </row>
    <row r="53624" spans="9:52" s="180" customFormat="1" x14ac:dyDescent="0.25">
      <c r="I53624" s="203"/>
      <c r="AZ53624" s="115"/>
    </row>
    <row r="53625" spans="9:52" s="180" customFormat="1" x14ac:dyDescent="0.25">
      <c r="I53625" s="203"/>
      <c r="AZ53625" s="115"/>
    </row>
    <row r="53626" spans="9:52" s="180" customFormat="1" x14ac:dyDescent="0.25">
      <c r="I53626" s="203"/>
      <c r="AZ53626" s="115"/>
    </row>
    <row r="53627" spans="9:52" s="180" customFormat="1" x14ac:dyDescent="0.25">
      <c r="I53627" s="203"/>
      <c r="AZ53627" s="115"/>
    </row>
    <row r="53628" spans="9:52" s="180" customFormat="1" x14ac:dyDescent="0.25">
      <c r="I53628" s="203"/>
      <c r="AZ53628" s="115"/>
    </row>
    <row r="53629" spans="9:52" s="180" customFormat="1" x14ac:dyDescent="0.25">
      <c r="I53629" s="203"/>
      <c r="AZ53629" s="115"/>
    </row>
    <row r="53630" spans="9:52" s="180" customFormat="1" x14ac:dyDescent="0.25">
      <c r="I53630" s="203"/>
      <c r="AZ53630" s="115"/>
    </row>
    <row r="53631" spans="9:52" s="180" customFormat="1" x14ac:dyDescent="0.25">
      <c r="I53631" s="203"/>
      <c r="AZ53631" s="115"/>
    </row>
    <row r="53632" spans="9:52" s="180" customFormat="1" x14ac:dyDescent="0.25">
      <c r="I53632" s="203"/>
      <c r="AZ53632" s="115"/>
    </row>
    <row r="53633" spans="9:52" s="180" customFormat="1" x14ac:dyDescent="0.25">
      <c r="I53633" s="203"/>
      <c r="AZ53633" s="115"/>
    </row>
    <row r="53634" spans="9:52" s="180" customFormat="1" x14ac:dyDescent="0.25">
      <c r="I53634" s="203"/>
      <c r="AZ53634" s="115"/>
    </row>
    <row r="53635" spans="9:52" s="180" customFormat="1" x14ac:dyDescent="0.25">
      <c r="I53635" s="203"/>
      <c r="AZ53635" s="115"/>
    </row>
    <row r="53636" spans="9:52" s="180" customFormat="1" x14ac:dyDescent="0.25">
      <c r="I53636" s="203"/>
      <c r="AZ53636" s="115"/>
    </row>
    <row r="53637" spans="9:52" s="180" customFormat="1" x14ac:dyDescent="0.25">
      <c r="I53637" s="203"/>
      <c r="AZ53637" s="115"/>
    </row>
    <row r="53638" spans="9:52" s="180" customFormat="1" x14ac:dyDescent="0.25">
      <c r="I53638" s="203"/>
      <c r="AZ53638" s="115"/>
    </row>
    <row r="53639" spans="9:52" s="180" customFormat="1" x14ac:dyDescent="0.25">
      <c r="I53639" s="203"/>
      <c r="AZ53639" s="115"/>
    </row>
    <row r="53640" spans="9:52" s="180" customFormat="1" x14ac:dyDescent="0.25">
      <c r="I53640" s="203"/>
      <c r="AZ53640" s="115"/>
    </row>
    <row r="53641" spans="9:52" s="180" customFormat="1" x14ac:dyDescent="0.25">
      <c r="I53641" s="203"/>
      <c r="AZ53641" s="115"/>
    </row>
    <row r="53642" spans="9:52" s="180" customFormat="1" x14ac:dyDescent="0.25">
      <c r="I53642" s="203"/>
      <c r="AZ53642" s="115"/>
    </row>
    <row r="53643" spans="9:52" s="180" customFormat="1" x14ac:dyDescent="0.25">
      <c r="I53643" s="203"/>
      <c r="AZ53643" s="115"/>
    </row>
    <row r="53644" spans="9:52" s="180" customFormat="1" x14ac:dyDescent="0.25">
      <c r="I53644" s="203"/>
      <c r="AZ53644" s="115"/>
    </row>
    <row r="53645" spans="9:52" s="180" customFormat="1" x14ac:dyDescent="0.25">
      <c r="I53645" s="203"/>
      <c r="AZ53645" s="115"/>
    </row>
    <row r="53646" spans="9:52" s="180" customFormat="1" x14ac:dyDescent="0.25">
      <c r="I53646" s="203"/>
      <c r="AZ53646" s="115"/>
    </row>
    <row r="53647" spans="9:52" s="180" customFormat="1" x14ac:dyDescent="0.25">
      <c r="I53647" s="203"/>
      <c r="AZ53647" s="115"/>
    </row>
    <row r="53648" spans="9:52" s="180" customFormat="1" x14ac:dyDescent="0.25">
      <c r="I53648" s="203"/>
      <c r="AZ53648" s="115"/>
    </row>
    <row r="53649" spans="9:52" s="180" customFormat="1" x14ac:dyDescent="0.25">
      <c r="I53649" s="203"/>
      <c r="AZ53649" s="115"/>
    </row>
    <row r="53650" spans="9:52" s="180" customFormat="1" x14ac:dyDescent="0.25">
      <c r="I53650" s="203"/>
      <c r="AZ53650" s="115"/>
    </row>
    <row r="53651" spans="9:52" s="180" customFormat="1" x14ac:dyDescent="0.25">
      <c r="I53651" s="203"/>
      <c r="AZ53651" s="115"/>
    </row>
    <row r="53652" spans="9:52" s="180" customFormat="1" x14ac:dyDescent="0.25">
      <c r="I53652" s="203"/>
      <c r="AZ53652" s="115"/>
    </row>
    <row r="53653" spans="9:52" s="180" customFormat="1" x14ac:dyDescent="0.25">
      <c r="I53653" s="203"/>
      <c r="AZ53653" s="115"/>
    </row>
    <row r="53654" spans="9:52" s="180" customFormat="1" x14ac:dyDescent="0.25">
      <c r="I53654" s="203"/>
      <c r="AZ53654" s="115"/>
    </row>
    <row r="53655" spans="9:52" s="180" customFormat="1" x14ac:dyDescent="0.25">
      <c r="I53655" s="203"/>
      <c r="AZ53655" s="115"/>
    </row>
    <row r="53656" spans="9:52" s="180" customFormat="1" x14ac:dyDescent="0.25">
      <c r="I53656" s="203"/>
      <c r="AZ53656" s="115"/>
    </row>
    <row r="53657" spans="9:52" s="180" customFormat="1" x14ac:dyDescent="0.25">
      <c r="I53657" s="203"/>
      <c r="AZ53657" s="115"/>
    </row>
    <row r="53658" spans="9:52" s="180" customFormat="1" x14ac:dyDescent="0.25">
      <c r="I53658" s="203"/>
      <c r="AZ53658" s="115"/>
    </row>
    <row r="53659" spans="9:52" s="180" customFormat="1" x14ac:dyDescent="0.25">
      <c r="I53659" s="203"/>
      <c r="AZ53659" s="115"/>
    </row>
    <row r="53660" spans="9:52" s="180" customFormat="1" x14ac:dyDescent="0.25">
      <c r="I53660" s="203"/>
      <c r="AZ53660" s="115"/>
    </row>
    <row r="53661" spans="9:52" s="180" customFormat="1" x14ac:dyDescent="0.25">
      <c r="I53661" s="203"/>
      <c r="AZ53661" s="115"/>
    </row>
    <row r="53662" spans="9:52" s="180" customFormat="1" x14ac:dyDescent="0.25">
      <c r="I53662" s="203"/>
      <c r="AZ53662" s="115"/>
    </row>
    <row r="53663" spans="9:52" s="180" customFormat="1" x14ac:dyDescent="0.25">
      <c r="I53663" s="203"/>
      <c r="AZ53663" s="115"/>
    </row>
    <row r="53664" spans="9:52" s="180" customFormat="1" x14ac:dyDescent="0.25">
      <c r="I53664" s="203"/>
      <c r="AZ53664" s="115"/>
    </row>
    <row r="53665" spans="9:52" s="180" customFormat="1" x14ac:dyDescent="0.25">
      <c r="I53665" s="203"/>
      <c r="AZ53665" s="115"/>
    </row>
    <row r="53666" spans="9:52" s="180" customFormat="1" x14ac:dyDescent="0.25">
      <c r="I53666" s="203"/>
      <c r="AZ53666" s="115"/>
    </row>
    <row r="53667" spans="9:52" s="180" customFormat="1" x14ac:dyDescent="0.25">
      <c r="I53667" s="203"/>
      <c r="AZ53667" s="115"/>
    </row>
    <row r="53668" spans="9:52" s="180" customFormat="1" x14ac:dyDescent="0.25">
      <c r="I53668" s="203"/>
      <c r="AZ53668" s="115"/>
    </row>
    <row r="53669" spans="9:52" s="180" customFormat="1" x14ac:dyDescent="0.25">
      <c r="I53669" s="203"/>
      <c r="AZ53669" s="115"/>
    </row>
    <row r="53670" spans="9:52" s="180" customFormat="1" x14ac:dyDescent="0.25">
      <c r="I53670" s="203"/>
      <c r="AZ53670" s="115"/>
    </row>
    <row r="53671" spans="9:52" s="180" customFormat="1" x14ac:dyDescent="0.25">
      <c r="I53671" s="203"/>
      <c r="AZ53671" s="115"/>
    </row>
    <row r="53672" spans="9:52" s="180" customFormat="1" x14ac:dyDescent="0.25">
      <c r="I53672" s="203"/>
      <c r="AZ53672" s="115"/>
    </row>
    <row r="53673" spans="9:52" s="180" customFormat="1" x14ac:dyDescent="0.25">
      <c r="I53673" s="203"/>
      <c r="AZ53673" s="115"/>
    </row>
    <row r="53674" spans="9:52" s="180" customFormat="1" x14ac:dyDescent="0.25">
      <c r="I53674" s="203"/>
      <c r="AZ53674" s="115"/>
    </row>
    <row r="53675" spans="9:52" s="180" customFormat="1" x14ac:dyDescent="0.25">
      <c r="I53675" s="203"/>
      <c r="AZ53675" s="115"/>
    </row>
    <row r="53676" spans="9:52" s="180" customFormat="1" x14ac:dyDescent="0.25">
      <c r="I53676" s="203"/>
      <c r="AZ53676" s="115"/>
    </row>
    <row r="53677" spans="9:52" s="180" customFormat="1" x14ac:dyDescent="0.25">
      <c r="I53677" s="203"/>
      <c r="AZ53677" s="115"/>
    </row>
    <row r="53678" spans="9:52" s="180" customFormat="1" x14ac:dyDescent="0.25">
      <c r="I53678" s="203"/>
      <c r="AZ53678" s="115"/>
    </row>
    <row r="53679" spans="9:52" s="180" customFormat="1" x14ac:dyDescent="0.25">
      <c r="I53679" s="203"/>
      <c r="AZ53679" s="115"/>
    </row>
    <row r="53680" spans="9:52" s="180" customFormat="1" x14ac:dyDescent="0.25">
      <c r="I53680" s="203"/>
      <c r="AZ53680" s="115"/>
    </row>
    <row r="53681" spans="9:52" s="180" customFormat="1" x14ac:dyDescent="0.25">
      <c r="I53681" s="203"/>
      <c r="AZ53681" s="115"/>
    </row>
    <row r="53682" spans="9:52" s="180" customFormat="1" x14ac:dyDescent="0.25">
      <c r="I53682" s="203"/>
      <c r="AZ53682" s="115"/>
    </row>
    <row r="53683" spans="9:52" s="180" customFormat="1" x14ac:dyDescent="0.25">
      <c r="I53683" s="203"/>
      <c r="AZ53683" s="115"/>
    </row>
    <row r="53684" spans="9:52" s="180" customFormat="1" x14ac:dyDescent="0.25">
      <c r="I53684" s="203"/>
      <c r="AZ53684" s="115"/>
    </row>
    <row r="53685" spans="9:52" s="180" customFormat="1" x14ac:dyDescent="0.25">
      <c r="I53685" s="203"/>
      <c r="AZ53685" s="115"/>
    </row>
    <row r="53686" spans="9:52" s="180" customFormat="1" x14ac:dyDescent="0.25">
      <c r="I53686" s="203"/>
      <c r="AZ53686" s="115"/>
    </row>
    <row r="53687" spans="9:52" s="180" customFormat="1" x14ac:dyDescent="0.25">
      <c r="I53687" s="203"/>
      <c r="AZ53687" s="115"/>
    </row>
    <row r="53688" spans="9:52" s="180" customFormat="1" x14ac:dyDescent="0.25">
      <c r="I53688" s="203"/>
      <c r="AZ53688" s="115"/>
    </row>
    <row r="53689" spans="9:52" s="180" customFormat="1" x14ac:dyDescent="0.25">
      <c r="I53689" s="203"/>
      <c r="AZ53689" s="115"/>
    </row>
    <row r="53690" spans="9:52" s="180" customFormat="1" x14ac:dyDescent="0.25">
      <c r="I53690" s="203"/>
      <c r="AZ53690" s="115"/>
    </row>
    <row r="53691" spans="9:52" s="180" customFormat="1" x14ac:dyDescent="0.25">
      <c r="I53691" s="203"/>
      <c r="AZ53691" s="115"/>
    </row>
    <row r="53692" spans="9:52" s="180" customFormat="1" x14ac:dyDescent="0.25">
      <c r="I53692" s="203"/>
      <c r="AZ53692" s="115"/>
    </row>
    <row r="53693" spans="9:52" s="180" customFormat="1" x14ac:dyDescent="0.25">
      <c r="I53693" s="203"/>
      <c r="AZ53693" s="115"/>
    </row>
    <row r="53694" spans="9:52" s="180" customFormat="1" x14ac:dyDescent="0.25">
      <c r="I53694" s="203"/>
      <c r="AZ53694" s="115"/>
    </row>
    <row r="53695" spans="9:52" s="180" customFormat="1" x14ac:dyDescent="0.25">
      <c r="I53695" s="203"/>
      <c r="AZ53695" s="115"/>
    </row>
    <row r="53696" spans="9:52" s="180" customFormat="1" x14ac:dyDescent="0.25">
      <c r="I53696" s="203"/>
      <c r="AZ53696" s="115"/>
    </row>
    <row r="53697" spans="9:52" s="180" customFormat="1" x14ac:dyDescent="0.25">
      <c r="I53697" s="203"/>
      <c r="AZ53697" s="115"/>
    </row>
    <row r="53698" spans="9:52" s="180" customFormat="1" x14ac:dyDescent="0.25">
      <c r="I53698" s="203"/>
      <c r="AZ53698" s="115"/>
    </row>
    <row r="53699" spans="9:52" s="180" customFormat="1" x14ac:dyDescent="0.25">
      <c r="I53699" s="203"/>
      <c r="AZ53699" s="115"/>
    </row>
    <row r="53700" spans="9:52" s="180" customFormat="1" x14ac:dyDescent="0.25">
      <c r="I53700" s="203"/>
      <c r="AZ53700" s="115"/>
    </row>
    <row r="53701" spans="9:52" s="180" customFormat="1" x14ac:dyDescent="0.25">
      <c r="I53701" s="203"/>
      <c r="AZ53701" s="115"/>
    </row>
    <row r="53702" spans="9:52" s="180" customFormat="1" x14ac:dyDescent="0.25">
      <c r="I53702" s="203"/>
      <c r="AZ53702" s="115"/>
    </row>
    <row r="53703" spans="9:52" s="180" customFormat="1" x14ac:dyDescent="0.25">
      <c r="I53703" s="203"/>
      <c r="AZ53703" s="115"/>
    </row>
    <row r="53704" spans="9:52" s="180" customFormat="1" x14ac:dyDescent="0.25">
      <c r="I53704" s="203"/>
      <c r="AZ53704" s="115"/>
    </row>
    <row r="53705" spans="9:52" s="180" customFormat="1" x14ac:dyDescent="0.25">
      <c r="I53705" s="203"/>
      <c r="AZ53705" s="115"/>
    </row>
    <row r="53706" spans="9:52" s="180" customFormat="1" x14ac:dyDescent="0.25">
      <c r="I53706" s="203"/>
      <c r="AZ53706" s="115"/>
    </row>
    <row r="53707" spans="9:52" s="180" customFormat="1" x14ac:dyDescent="0.25">
      <c r="I53707" s="203"/>
      <c r="AZ53707" s="115"/>
    </row>
    <row r="53708" spans="9:52" s="180" customFormat="1" x14ac:dyDescent="0.25">
      <c r="I53708" s="203"/>
      <c r="AZ53708" s="115"/>
    </row>
    <row r="53709" spans="9:52" s="180" customFormat="1" x14ac:dyDescent="0.25">
      <c r="I53709" s="203"/>
      <c r="AZ53709" s="115"/>
    </row>
    <row r="53710" spans="9:52" s="180" customFormat="1" x14ac:dyDescent="0.25">
      <c r="I53710" s="203"/>
      <c r="AZ53710" s="115"/>
    </row>
    <row r="53711" spans="9:52" s="180" customFormat="1" x14ac:dyDescent="0.25">
      <c r="I53711" s="203"/>
      <c r="AZ53711" s="115"/>
    </row>
    <row r="53712" spans="9:52" s="180" customFormat="1" x14ac:dyDescent="0.25">
      <c r="I53712" s="203"/>
      <c r="AZ53712" s="115"/>
    </row>
    <row r="53713" spans="9:52" s="180" customFormat="1" x14ac:dyDescent="0.25">
      <c r="I53713" s="203"/>
      <c r="AZ53713" s="115"/>
    </row>
    <row r="53714" spans="9:52" s="180" customFormat="1" x14ac:dyDescent="0.25">
      <c r="I53714" s="203"/>
      <c r="AZ53714" s="115"/>
    </row>
    <row r="53715" spans="9:52" s="180" customFormat="1" x14ac:dyDescent="0.25">
      <c r="I53715" s="203"/>
      <c r="AZ53715" s="115"/>
    </row>
    <row r="53716" spans="9:52" s="180" customFormat="1" x14ac:dyDescent="0.25">
      <c r="I53716" s="203"/>
      <c r="AZ53716" s="115"/>
    </row>
    <row r="53717" spans="9:52" s="180" customFormat="1" x14ac:dyDescent="0.25">
      <c r="I53717" s="203"/>
      <c r="AZ53717" s="115"/>
    </row>
    <row r="53718" spans="9:52" s="180" customFormat="1" x14ac:dyDescent="0.25">
      <c r="I53718" s="203"/>
      <c r="AZ53718" s="115"/>
    </row>
    <row r="53719" spans="9:52" s="180" customFormat="1" x14ac:dyDescent="0.25">
      <c r="I53719" s="203"/>
      <c r="AZ53719" s="115"/>
    </row>
    <row r="53720" spans="9:52" s="180" customFormat="1" x14ac:dyDescent="0.25">
      <c r="I53720" s="203"/>
      <c r="AZ53720" s="115"/>
    </row>
    <row r="53721" spans="9:52" s="180" customFormat="1" x14ac:dyDescent="0.25">
      <c r="I53721" s="203"/>
      <c r="AZ53721" s="115"/>
    </row>
    <row r="53722" spans="9:52" s="180" customFormat="1" x14ac:dyDescent="0.25">
      <c r="I53722" s="203"/>
      <c r="AZ53722" s="115"/>
    </row>
    <row r="53723" spans="9:52" s="180" customFormat="1" x14ac:dyDescent="0.25">
      <c r="I53723" s="203"/>
      <c r="AZ53723" s="115"/>
    </row>
    <row r="53724" spans="9:52" s="180" customFormat="1" x14ac:dyDescent="0.25">
      <c r="I53724" s="203"/>
      <c r="AZ53724" s="115"/>
    </row>
    <row r="53725" spans="9:52" s="180" customFormat="1" x14ac:dyDescent="0.25">
      <c r="I53725" s="203"/>
      <c r="AZ53725" s="115"/>
    </row>
    <row r="53726" spans="9:52" s="180" customFormat="1" x14ac:dyDescent="0.25">
      <c r="I53726" s="203"/>
      <c r="AZ53726" s="115"/>
    </row>
    <row r="53727" spans="9:52" s="180" customFormat="1" x14ac:dyDescent="0.25">
      <c r="I53727" s="203"/>
      <c r="AZ53727" s="115"/>
    </row>
    <row r="53728" spans="9:52" s="180" customFormat="1" x14ac:dyDescent="0.25">
      <c r="I53728" s="203"/>
      <c r="AZ53728" s="115"/>
    </row>
    <row r="53729" spans="9:52" s="180" customFormat="1" x14ac:dyDescent="0.25">
      <c r="I53729" s="203"/>
      <c r="AZ53729" s="115"/>
    </row>
    <row r="53730" spans="9:52" s="180" customFormat="1" x14ac:dyDescent="0.25">
      <c r="I53730" s="203"/>
      <c r="AZ53730" s="115"/>
    </row>
    <row r="53731" spans="9:52" s="180" customFormat="1" x14ac:dyDescent="0.25">
      <c r="I53731" s="203"/>
      <c r="AZ53731" s="115"/>
    </row>
    <row r="53732" spans="9:52" s="180" customFormat="1" x14ac:dyDescent="0.25">
      <c r="I53732" s="203"/>
      <c r="AZ53732" s="115"/>
    </row>
    <row r="53733" spans="9:52" s="180" customFormat="1" x14ac:dyDescent="0.25">
      <c r="I53733" s="203"/>
      <c r="AZ53733" s="115"/>
    </row>
    <row r="53734" spans="9:52" s="180" customFormat="1" x14ac:dyDescent="0.25">
      <c r="I53734" s="203"/>
      <c r="AZ53734" s="115"/>
    </row>
    <row r="53735" spans="9:52" s="180" customFormat="1" x14ac:dyDescent="0.25">
      <c r="I53735" s="203"/>
      <c r="AZ53735" s="115"/>
    </row>
    <row r="53736" spans="9:52" s="180" customFormat="1" x14ac:dyDescent="0.25">
      <c r="I53736" s="203"/>
      <c r="AZ53736" s="115"/>
    </row>
    <row r="53737" spans="9:52" s="180" customFormat="1" x14ac:dyDescent="0.25">
      <c r="I53737" s="203"/>
      <c r="AZ53737" s="115"/>
    </row>
    <row r="53738" spans="9:52" s="180" customFormat="1" x14ac:dyDescent="0.25">
      <c r="I53738" s="203"/>
      <c r="AZ53738" s="115"/>
    </row>
    <row r="53739" spans="9:52" s="180" customFormat="1" x14ac:dyDescent="0.25">
      <c r="I53739" s="203"/>
      <c r="AZ53739" s="115"/>
    </row>
    <row r="53740" spans="9:52" s="180" customFormat="1" x14ac:dyDescent="0.25">
      <c r="I53740" s="203"/>
      <c r="AZ53740" s="115"/>
    </row>
    <row r="53741" spans="9:52" s="180" customFormat="1" x14ac:dyDescent="0.25">
      <c r="I53741" s="203"/>
      <c r="AZ53741" s="115"/>
    </row>
    <row r="53742" spans="9:52" s="180" customFormat="1" x14ac:dyDescent="0.25">
      <c r="I53742" s="203"/>
      <c r="AZ53742" s="115"/>
    </row>
    <row r="53743" spans="9:52" s="180" customFormat="1" x14ac:dyDescent="0.25">
      <c r="I53743" s="203"/>
      <c r="AZ53743" s="115"/>
    </row>
    <row r="53744" spans="9:52" s="180" customFormat="1" x14ac:dyDescent="0.25">
      <c r="I53744" s="203"/>
      <c r="AZ53744" s="115"/>
    </row>
    <row r="53745" spans="9:52" s="180" customFormat="1" x14ac:dyDescent="0.25">
      <c r="I53745" s="203"/>
      <c r="AZ53745" s="115"/>
    </row>
    <row r="53746" spans="9:52" s="180" customFormat="1" x14ac:dyDescent="0.25">
      <c r="I53746" s="203"/>
      <c r="AZ53746" s="115"/>
    </row>
    <row r="53747" spans="9:52" s="180" customFormat="1" x14ac:dyDescent="0.25">
      <c r="I53747" s="203"/>
      <c r="AZ53747" s="115"/>
    </row>
    <row r="53748" spans="9:52" s="180" customFormat="1" x14ac:dyDescent="0.25">
      <c r="I53748" s="203"/>
      <c r="AZ53748" s="115"/>
    </row>
    <row r="53749" spans="9:52" s="180" customFormat="1" x14ac:dyDescent="0.25">
      <c r="I53749" s="203"/>
      <c r="AZ53749" s="115"/>
    </row>
    <row r="53750" spans="9:52" s="180" customFormat="1" x14ac:dyDescent="0.25">
      <c r="I53750" s="203"/>
      <c r="AZ53750" s="115"/>
    </row>
    <row r="53751" spans="9:52" s="180" customFormat="1" x14ac:dyDescent="0.25">
      <c r="I53751" s="203"/>
      <c r="AZ53751" s="115"/>
    </row>
    <row r="53752" spans="9:52" s="180" customFormat="1" x14ac:dyDescent="0.25">
      <c r="I53752" s="203"/>
      <c r="AZ53752" s="115"/>
    </row>
    <row r="53753" spans="9:52" s="180" customFormat="1" x14ac:dyDescent="0.25">
      <c r="I53753" s="203"/>
      <c r="AZ53753" s="115"/>
    </row>
    <row r="53754" spans="9:52" s="180" customFormat="1" x14ac:dyDescent="0.25">
      <c r="I53754" s="203"/>
      <c r="AZ53754" s="115"/>
    </row>
    <row r="53755" spans="9:52" s="180" customFormat="1" x14ac:dyDescent="0.25">
      <c r="I53755" s="203"/>
      <c r="AZ53755" s="115"/>
    </row>
    <row r="53756" spans="9:52" s="180" customFormat="1" x14ac:dyDescent="0.25">
      <c r="I53756" s="203"/>
      <c r="AZ53756" s="115"/>
    </row>
    <row r="53757" spans="9:52" s="180" customFormat="1" x14ac:dyDescent="0.25">
      <c r="I53757" s="203"/>
      <c r="AZ53757" s="115"/>
    </row>
    <row r="53758" spans="9:52" s="180" customFormat="1" x14ac:dyDescent="0.25">
      <c r="I53758" s="203"/>
      <c r="AZ53758" s="115"/>
    </row>
    <row r="53759" spans="9:52" s="180" customFormat="1" x14ac:dyDescent="0.25">
      <c r="I53759" s="203"/>
      <c r="AZ53759" s="115"/>
    </row>
    <row r="53760" spans="9:52" s="180" customFormat="1" x14ac:dyDescent="0.25">
      <c r="I53760" s="203"/>
      <c r="AZ53760" s="115"/>
    </row>
    <row r="53761" spans="9:52" s="180" customFormat="1" x14ac:dyDescent="0.25">
      <c r="I53761" s="203"/>
      <c r="AZ53761" s="115"/>
    </row>
    <row r="53762" spans="9:52" s="180" customFormat="1" x14ac:dyDescent="0.25">
      <c r="I53762" s="203"/>
      <c r="AZ53762" s="115"/>
    </row>
    <row r="53763" spans="9:52" s="180" customFormat="1" x14ac:dyDescent="0.25">
      <c r="I53763" s="203"/>
      <c r="AZ53763" s="115"/>
    </row>
    <row r="53764" spans="9:52" s="180" customFormat="1" x14ac:dyDescent="0.25">
      <c r="I53764" s="203"/>
      <c r="AZ53764" s="115"/>
    </row>
    <row r="53765" spans="9:52" s="180" customFormat="1" x14ac:dyDescent="0.25">
      <c r="I53765" s="203"/>
      <c r="AZ53765" s="115"/>
    </row>
    <row r="53766" spans="9:52" s="180" customFormat="1" x14ac:dyDescent="0.25">
      <c r="I53766" s="203"/>
      <c r="AZ53766" s="115"/>
    </row>
    <row r="53767" spans="9:52" s="180" customFormat="1" x14ac:dyDescent="0.25">
      <c r="I53767" s="203"/>
      <c r="AZ53767" s="115"/>
    </row>
    <row r="53768" spans="9:52" s="180" customFormat="1" x14ac:dyDescent="0.25">
      <c r="I53768" s="203"/>
      <c r="AZ53768" s="115"/>
    </row>
    <row r="53769" spans="9:52" s="180" customFormat="1" x14ac:dyDescent="0.25">
      <c r="I53769" s="203"/>
      <c r="AZ53769" s="115"/>
    </row>
    <row r="53770" spans="9:52" s="180" customFormat="1" x14ac:dyDescent="0.25">
      <c r="I53770" s="203"/>
      <c r="AZ53770" s="115"/>
    </row>
    <row r="53771" spans="9:52" s="180" customFormat="1" x14ac:dyDescent="0.25">
      <c r="I53771" s="203"/>
      <c r="AZ53771" s="115"/>
    </row>
    <row r="53772" spans="9:52" s="180" customFormat="1" x14ac:dyDescent="0.25">
      <c r="I53772" s="203"/>
      <c r="AZ53772" s="115"/>
    </row>
    <row r="53773" spans="9:52" s="180" customFormat="1" x14ac:dyDescent="0.25">
      <c r="I53773" s="203"/>
      <c r="AZ53773" s="115"/>
    </row>
    <row r="53774" spans="9:52" s="180" customFormat="1" x14ac:dyDescent="0.25">
      <c r="I53774" s="203"/>
      <c r="AZ53774" s="115"/>
    </row>
    <row r="53775" spans="9:52" s="180" customFormat="1" x14ac:dyDescent="0.25">
      <c r="I53775" s="203"/>
      <c r="AZ53775" s="115"/>
    </row>
    <row r="53776" spans="9:52" s="180" customFormat="1" x14ac:dyDescent="0.25">
      <c r="I53776" s="203"/>
      <c r="AZ53776" s="115"/>
    </row>
    <row r="53777" spans="9:52" s="180" customFormat="1" x14ac:dyDescent="0.25">
      <c r="I53777" s="203"/>
      <c r="AZ53777" s="115"/>
    </row>
    <row r="53778" spans="9:52" s="180" customFormat="1" x14ac:dyDescent="0.25">
      <c r="I53778" s="203"/>
      <c r="AZ53778" s="115"/>
    </row>
    <row r="53779" spans="9:52" s="180" customFormat="1" x14ac:dyDescent="0.25">
      <c r="I53779" s="203"/>
      <c r="AZ53779" s="115"/>
    </row>
    <row r="53780" spans="9:52" s="180" customFormat="1" x14ac:dyDescent="0.25">
      <c r="I53780" s="203"/>
      <c r="AZ53780" s="115"/>
    </row>
    <row r="53781" spans="9:52" s="180" customFormat="1" x14ac:dyDescent="0.25">
      <c r="I53781" s="203"/>
      <c r="AZ53781" s="115"/>
    </row>
    <row r="53782" spans="9:52" s="180" customFormat="1" x14ac:dyDescent="0.25">
      <c r="I53782" s="203"/>
      <c r="AZ53782" s="115"/>
    </row>
    <row r="53783" spans="9:52" s="180" customFormat="1" x14ac:dyDescent="0.25">
      <c r="I53783" s="203"/>
      <c r="AZ53783" s="115"/>
    </row>
    <row r="53784" spans="9:52" s="180" customFormat="1" x14ac:dyDescent="0.25">
      <c r="I53784" s="203"/>
      <c r="AZ53784" s="115"/>
    </row>
    <row r="53785" spans="9:52" s="180" customFormat="1" x14ac:dyDescent="0.25">
      <c r="I53785" s="203"/>
      <c r="AZ53785" s="115"/>
    </row>
    <row r="53786" spans="9:52" s="180" customFormat="1" x14ac:dyDescent="0.25">
      <c r="I53786" s="203"/>
      <c r="AZ53786" s="115"/>
    </row>
    <row r="53787" spans="9:52" s="180" customFormat="1" x14ac:dyDescent="0.25">
      <c r="I53787" s="203"/>
      <c r="AZ53787" s="115"/>
    </row>
    <row r="53788" spans="9:52" s="180" customFormat="1" x14ac:dyDescent="0.25">
      <c r="I53788" s="203"/>
      <c r="AZ53788" s="115"/>
    </row>
    <row r="53789" spans="9:52" s="180" customFormat="1" x14ac:dyDescent="0.25">
      <c r="I53789" s="203"/>
      <c r="AZ53789" s="115"/>
    </row>
    <row r="53790" spans="9:52" s="180" customFormat="1" x14ac:dyDescent="0.25">
      <c r="I53790" s="203"/>
      <c r="AZ53790" s="115"/>
    </row>
    <row r="53791" spans="9:52" s="180" customFormat="1" x14ac:dyDescent="0.25">
      <c r="I53791" s="203"/>
      <c r="AZ53791" s="115"/>
    </row>
    <row r="53792" spans="9:52" s="180" customFormat="1" x14ac:dyDescent="0.25">
      <c r="I53792" s="203"/>
      <c r="AZ53792" s="115"/>
    </row>
    <row r="53793" spans="9:52" s="180" customFormat="1" x14ac:dyDescent="0.25">
      <c r="I53793" s="203"/>
      <c r="AZ53793" s="115"/>
    </row>
    <row r="53794" spans="9:52" s="180" customFormat="1" x14ac:dyDescent="0.25">
      <c r="I53794" s="203"/>
      <c r="AZ53794" s="115"/>
    </row>
    <row r="53795" spans="9:52" s="180" customFormat="1" x14ac:dyDescent="0.25">
      <c r="I53795" s="203"/>
      <c r="AZ53795" s="115"/>
    </row>
    <row r="53796" spans="9:52" s="180" customFormat="1" x14ac:dyDescent="0.25">
      <c r="I53796" s="203"/>
      <c r="AZ53796" s="115"/>
    </row>
    <row r="53797" spans="9:52" s="180" customFormat="1" x14ac:dyDescent="0.25">
      <c r="I53797" s="203"/>
      <c r="AZ53797" s="115"/>
    </row>
    <row r="53798" spans="9:52" s="180" customFormat="1" x14ac:dyDescent="0.25">
      <c r="I53798" s="203"/>
      <c r="AZ53798" s="115"/>
    </row>
    <row r="53799" spans="9:52" s="180" customFormat="1" x14ac:dyDescent="0.25">
      <c r="I53799" s="203"/>
      <c r="AZ53799" s="115"/>
    </row>
    <row r="53800" spans="9:52" s="180" customFormat="1" x14ac:dyDescent="0.25">
      <c r="I53800" s="203"/>
      <c r="AZ53800" s="115"/>
    </row>
    <row r="53801" spans="9:52" s="180" customFormat="1" x14ac:dyDescent="0.25">
      <c r="I53801" s="203"/>
      <c r="AZ53801" s="115"/>
    </row>
    <row r="53802" spans="9:52" s="180" customFormat="1" x14ac:dyDescent="0.25">
      <c r="I53802" s="203"/>
      <c r="AZ53802" s="115"/>
    </row>
    <row r="53803" spans="9:52" s="180" customFormat="1" x14ac:dyDescent="0.25">
      <c r="I53803" s="203"/>
      <c r="AZ53803" s="115"/>
    </row>
    <row r="53804" spans="9:52" s="180" customFormat="1" x14ac:dyDescent="0.25">
      <c r="I53804" s="203"/>
      <c r="AZ53804" s="115"/>
    </row>
    <row r="53805" spans="9:52" s="180" customFormat="1" x14ac:dyDescent="0.25">
      <c r="I53805" s="203"/>
      <c r="AZ53805" s="115"/>
    </row>
    <row r="53806" spans="9:52" s="180" customFormat="1" x14ac:dyDescent="0.25">
      <c r="I53806" s="203"/>
      <c r="AZ53806" s="115"/>
    </row>
    <row r="53807" spans="9:52" s="180" customFormat="1" x14ac:dyDescent="0.25">
      <c r="I53807" s="203"/>
      <c r="AZ53807" s="115"/>
    </row>
    <row r="53808" spans="9:52" s="180" customFormat="1" x14ac:dyDescent="0.25">
      <c r="I53808" s="203"/>
      <c r="AZ53808" s="115"/>
    </row>
    <row r="53809" spans="9:52" s="180" customFormat="1" x14ac:dyDescent="0.25">
      <c r="I53809" s="203"/>
      <c r="AZ53809" s="115"/>
    </row>
    <row r="53810" spans="9:52" s="180" customFormat="1" x14ac:dyDescent="0.25">
      <c r="I53810" s="203"/>
      <c r="AZ53810" s="115"/>
    </row>
    <row r="53811" spans="9:52" s="180" customFormat="1" x14ac:dyDescent="0.25">
      <c r="I53811" s="203"/>
      <c r="AZ53811" s="115"/>
    </row>
    <row r="53812" spans="9:52" s="180" customFormat="1" x14ac:dyDescent="0.25">
      <c r="I53812" s="203"/>
      <c r="AZ53812" s="115"/>
    </row>
    <row r="53813" spans="9:52" s="180" customFormat="1" x14ac:dyDescent="0.25">
      <c r="I53813" s="203"/>
      <c r="AZ53813" s="115"/>
    </row>
    <row r="53814" spans="9:52" s="180" customFormat="1" x14ac:dyDescent="0.25">
      <c r="I53814" s="203"/>
      <c r="AZ53814" s="115"/>
    </row>
    <row r="53815" spans="9:52" s="180" customFormat="1" x14ac:dyDescent="0.25">
      <c r="I53815" s="203"/>
      <c r="AZ53815" s="115"/>
    </row>
    <row r="53816" spans="9:52" s="180" customFormat="1" x14ac:dyDescent="0.25">
      <c r="I53816" s="203"/>
      <c r="AZ53816" s="115"/>
    </row>
    <row r="53817" spans="9:52" s="180" customFormat="1" x14ac:dyDescent="0.25">
      <c r="I53817" s="203"/>
      <c r="AZ53817" s="115"/>
    </row>
    <row r="53818" spans="9:52" s="180" customFormat="1" x14ac:dyDescent="0.25">
      <c r="I53818" s="203"/>
      <c r="AZ53818" s="115"/>
    </row>
    <row r="53819" spans="9:52" s="180" customFormat="1" x14ac:dyDescent="0.25">
      <c r="I53819" s="203"/>
      <c r="AZ53819" s="115"/>
    </row>
    <row r="53820" spans="9:52" s="180" customFormat="1" x14ac:dyDescent="0.25">
      <c r="I53820" s="203"/>
      <c r="AZ53820" s="115"/>
    </row>
    <row r="53821" spans="9:52" s="180" customFormat="1" x14ac:dyDescent="0.25">
      <c r="I53821" s="203"/>
      <c r="AZ53821" s="115"/>
    </row>
    <row r="53822" spans="9:52" s="180" customFormat="1" x14ac:dyDescent="0.25">
      <c r="I53822" s="203"/>
      <c r="AZ53822" s="115"/>
    </row>
    <row r="53823" spans="9:52" s="180" customFormat="1" x14ac:dyDescent="0.25">
      <c r="I53823" s="203"/>
      <c r="AZ53823" s="115"/>
    </row>
    <row r="53824" spans="9:52" s="180" customFormat="1" x14ac:dyDescent="0.25">
      <c r="I53824" s="203"/>
      <c r="AZ53824" s="115"/>
    </row>
    <row r="53825" spans="9:52" s="180" customFormat="1" x14ac:dyDescent="0.25">
      <c r="I53825" s="203"/>
      <c r="AZ53825" s="115"/>
    </row>
    <row r="53826" spans="9:52" s="180" customFormat="1" x14ac:dyDescent="0.25">
      <c r="I53826" s="203"/>
      <c r="AZ53826" s="115"/>
    </row>
    <row r="53827" spans="9:52" s="180" customFormat="1" x14ac:dyDescent="0.25">
      <c r="I53827" s="203"/>
      <c r="AZ53827" s="115"/>
    </row>
    <row r="53828" spans="9:52" s="180" customFormat="1" x14ac:dyDescent="0.25">
      <c r="I53828" s="203"/>
      <c r="AZ53828" s="115"/>
    </row>
    <row r="53829" spans="9:52" s="180" customFormat="1" x14ac:dyDescent="0.25">
      <c r="I53829" s="203"/>
      <c r="AZ53829" s="115"/>
    </row>
    <row r="53830" spans="9:52" s="180" customFormat="1" x14ac:dyDescent="0.25">
      <c r="I53830" s="203"/>
      <c r="AZ53830" s="115"/>
    </row>
    <row r="53831" spans="9:52" s="180" customFormat="1" x14ac:dyDescent="0.25">
      <c r="I53831" s="203"/>
      <c r="AZ53831" s="115"/>
    </row>
    <row r="53832" spans="9:52" s="180" customFormat="1" x14ac:dyDescent="0.25">
      <c r="I53832" s="203"/>
      <c r="AZ53832" s="115"/>
    </row>
    <row r="53833" spans="9:52" s="180" customFormat="1" x14ac:dyDescent="0.25">
      <c r="I53833" s="203"/>
      <c r="AZ53833" s="115"/>
    </row>
    <row r="53834" spans="9:52" s="180" customFormat="1" x14ac:dyDescent="0.25">
      <c r="I53834" s="203"/>
      <c r="AZ53834" s="115"/>
    </row>
    <row r="53835" spans="9:52" s="180" customFormat="1" x14ac:dyDescent="0.25">
      <c r="I53835" s="203"/>
      <c r="AZ53835" s="115"/>
    </row>
    <row r="53836" spans="9:52" s="180" customFormat="1" x14ac:dyDescent="0.25">
      <c r="I53836" s="203"/>
      <c r="AZ53836" s="115"/>
    </row>
    <row r="53837" spans="9:52" s="180" customFormat="1" x14ac:dyDescent="0.25">
      <c r="I53837" s="203"/>
      <c r="AZ53837" s="115"/>
    </row>
    <row r="53838" spans="9:52" s="180" customFormat="1" x14ac:dyDescent="0.25">
      <c r="I53838" s="203"/>
      <c r="AZ53838" s="115"/>
    </row>
    <row r="53839" spans="9:52" s="180" customFormat="1" x14ac:dyDescent="0.25">
      <c r="I53839" s="203"/>
      <c r="AZ53839" s="115"/>
    </row>
    <row r="53840" spans="9:52" s="180" customFormat="1" x14ac:dyDescent="0.25">
      <c r="I53840" s="203"/>
      <c r="AZ53840" s="115"/>
    </row>
    <row r="53841" spans="9:52" s="180" customFormat="1" x14ac:dyDescent="0.25">
      <c r="I53841" s="203"/>
      <c r="AZ53841" s="115"/>
    </row>
    <row r="53842" spans="9:52" s="180" customFormat="1" x14ac:dyDescent="0.25">
      <c r="I53842" s="203"/>
      <c r="AZ53842" s="115"/>
    </row>
    <row r="53843" spans="9:52" s="180" customFormat="1" x14ac:dyDescent="0.25">
      <c r="I53843" s="203"/>
      <c r="AZ53843" s="115"/>
    </row>
    <row r="53844" spans="9:52" s="180" customFormat="1" x14ac:dyDescent="0.25">
      <c r="I53844" s="203"/>
      <c r="AZ53844" s="115"/>
    </row>
    <row r="53845" spans="9:52" s="180" customFormat="1" x14ac:dyDescent="0.25">
      <c r="I53845" s="203"/>
      <c r="AZ53845" s="115"/>
    </row>
    <row r="53846" spans="9:52" s="180" customFormat="1" x14ac:dyDescent="0.25">
      <c r="I53846" s="203"/>
      <c r="AZ53846" s="115"/>
    </row>
    <row r="53847" spans="9:52" s="180" customFormat="1" x14ac:dyDescent="0.25">
      <c r="I53847" s="203"/>
      <c r="AZ53847" s="115"/>
    </row>
    <row r="53848" spans="9:52" s="180" customFormat="1" x14ac:dyDescent="0.25">
      <c r="I53848" s="203"/>
      <c r="AZ53848" s="115"/>
    </row>
    <row r="53849" spans="9:52" s="180" customFormat="1" x14ac:dyDescent="0.25">
      <c r="I53849" s="203"/>
      <c r="AZ53849" s="115"/>
    </row>
    <row r="53850" spans="9:52" s="180" customFormat="1" x14ac:dyDescent="0.25">
      <c r="I53850" s="203"/>
      <c r="AZ53850" s="115"/>
    </row>
    <row r="53851" spans="9:52" s="180" customFormat="1" x14ac:dyDescent="0.25">
      <c r="I53851" s="203"/>
      <c r="AZ53851" s="115"/>
    </row>
    <row r="53852" spans="9:52" s="180" customFormat="1" x14ac:dyDescent="0.25">
      <c r="I53852" s="203"/>
      <c r="AZ53852" s="115"/>
    </row>
    <row r="53853" spans="9:52" s="180" customFormat="1" x14ac:dyDescent="0.25">
      <c r="I53853" s="203"/>
      <c r="AZ53853" s="115"/>
    </row>
    <row r="53854" spans="9:52" s="180" customFormat="1" x14ac:dyDescent="0.25">
      <c r="I53854" s="203"/>
      <c r="AZ53854" s="115"/>
    </row>
    <row r="53855" spans="9:52" s="180" customFormat="1" x14ac:dyDescent="0.25">
      <c r="I53855" s="203"/>
      <c r="AZ53855" s="115"/>
    </row>
    <row r="53856" spans="9:52" s="180" customFormat="1" x14ac:dyDescent="0.25">
      <c r="I53856" s="203"/>
      <c r="AZ53856" s="115"/>
    </row>
    <row r="53857" spans="9:52" s="180" customFormat="1" x14ac:dyDescent="0.25">
      <c r="I53857" s="203"/>
      <c r="AZ53857" s="115"/>
    </row>
    <row r="53858" spans="9:52" s="180" customFormat="1" x14ac:dyDescent="0.25">
      <c r="I53858" s="203"/>
      <c r="AZ53858" s="115"/>
    </row>
    <row r="53859" spans="9:52" s="180" customFormat="1" x14ac:dyDescent="0.25">
      <c r="I53859" s="203"/>
      <c r="AZ53859" s="115"/>
    </row>
    <row r="53860" spans="9:52" s="180" customFormat="1" x14ac:dyDescent="0.25">
      <c r="I53860" s="203"/>
      <c r="AZ53860" s="115"/>
    </row>
    <row r="53861" spans="9:52" s="180" customFormat="1" x14ac:dyDescent="0.25">
      <c r="I53861" s="203"/>
      <c r="AZ53861" s="115"/>
    </row>
    <row r="53862" spans="9:52" s="180" customFormat="1" x14ac:dyDescent="0.25">
      <c r="I53862" s="203"/>
      <c r="AZ53862" s="115"/>
    </row>
    <row r="53863" spans="9:52" s="180" customFormat="1" x14ac:dyDescent="0.25">
      <c r="I53863" s="203"/>
      <c r="AZ53863" s="115"/>
    </row>
    <row r="53864" spans="9:52" s="180" customFormat="1" x14ac:dyDescent="0.25">
      <c r="I53864" s="203"/>
      <c r="AZ53864" s="115"/>
    </row>
    <row r="53865" spans="9:52" s="180" customFormat="1" x14ac:dyDescent="0.25">
      <c r="I53865" s="203"/>
      <c r="AZ53865" s="115"/>
    </row>
    <row r="53866" spans="9:52" s="180" customFormat="1" x14ac:dyDescent="0.25">
      <c r="I53866" s="203"/>
      <c r="AZ53866" s="115"/>
    </row>
    <row r="53867" spans="9:52" s="180" customFormat="1" x14ac:dyDescent="0.25">
      <c r="I53867" s="203"/>
      <c r="AZ53867" s="115"/>
    </row>
    <row r="53868" spans="9:52" s="180" customFormat="1" x14ac:dyDescent="0.25">
      <c r="I53868" s="203"/>
      <c r="AZ53868" s="115"/>
    </row>
    <row r="53869" spans="9:52" s="180" customFormat="1" x14ac:dyDescent="0.25">
      <c r="I53869" s="203"/>
      <c r="AZ53869" s="115"/>
    </row>
    <row r="53870" spans="9:52" s="180" customFormat="1" x14ac:dyDescent="0.25">
      <c r="I53870" s="203"/>
      <c r="AZ53870" s="115"/>
    </row>
    <row r="53871" spans="9:52" s="180" customFormat="1" x14ac:dyDescent="0.25">
      <c r="I53871" s="203"/>
      <c r="AZ53871" s="115"/>
    </row>
    <row r="53872" spans="9:52" s="180" customFormat="1" x14ac:dyDescent="0.25">
      <c r="I53872" s="203"/>
      <c r="AZ53872" s="115"/>
    </row>
    <row r="53873" spans="9:52" s="180" customFormat="1" x14ac:dyDescent="0.25">
      <c r="I53873" s="203"/>
      <c r="AZ53873" s="115"/>
    </row>
    <row r="53874" spans="9:52" s="180" customFormat="1" x14ac:dyDescent="0.25">
      <c r="I53874" s="203"/>
      <c r="AZ53874" s="115"/>
    </row>
    <row r="53875" spans="9:52" s="180" customFormat="1" x14ac:dyDescent="0.25">
      <c r="I53875" s="203"/>
      <c r="AZ53875" s="115"/>
    </row>
    <row r="53876" spans="9:52" s="180" customFormat="1" x14ac:dyDescent="0.25">
      <c r="I53876" s="203"/>
      <c r="AZ53876" s="115"/>
    </row>
    <row r="53877" spans="9:52" s="180" customFormat="1" x14ac:dyDescent="0.25">
      <c r="I53877" s="203"/>
      <c r="AZ53877" s="115"/>
    </row>
    <row r="53878" spans="9:52" s="180" customFormat="1" x14ac:dyDescent="0.25">
      <c r="I53878" s="203"/>
      <c r="AZ53878" s="115"/>
    </row>
    <row r="53879" spans="9:52" s="180" customFormat="1" x14ac:dyDescent="0.25">
      <c r="I53879" s="203"/>
      <c r="AZ53879" s="115"/>
    </row>
    <row r="53880" spans="9:52" s="180" customFormat="1" x14ac:dyDescent="0.25">
      <c r="I53880" s="203"/>
      <c r="AZ53880" s="115"/>
    </row>
    <row r="53881" spans="9:52" s="180" customFormat="1" x14ac:dyDescent="0.25">
      <c r="I53881" s="203"/>
      <c r="AZ53881" s="115"/>
    </row>
    <row r="53882" spans="9:52" s="180" customFormat="1" x14ac:dyDescent="0.25">
      <c r="I53882" s="203"/>
      <c r="AZ53882" s="115"/>
    </row>
    <row r="53883" spans="9:52" s="180" customFormat="1" x14ac:dyDescent="0.25">
      <c r="I53883" s="203"/>
      <c r="AZ53883" s="115"/>
    </row>
    <row r="53884" spans="9:52" s="180" customFormat="1" x14ac:dyDescent="0.25">
      <c r="I53884" s="203"/>
      <c r="AZ53884" s="115"/>
    </row>
    <row r="53885" spans="9:52" s="180" customFormat="1" x14ac:dyDescent="0.25">
      <c r="I53885" s="203"/>
      <c r="AZ53885" s="115"/>
    </row>
    <row r="53886" spans="9:52" s="180" customFormat="1" x14ac:dyDescent="0.25">
      <c r="I53886" s="203"/>
      <c r="AZ53886" s="115"/>
    </row>
    <row r="53887" spans="9:52" s="180" customFormat="1" x14ac:dyDescent="0.25">
      <c r="I53887" s="203"/>
      <c r="AZ53887" s="115"/>
    </row>
    <row r="53888" spans="9:52" s="180" customFormat="1" x14ac:dyDescent="0.25">
      <c r="I53888" s="203"/>
      <c r="AZ53888" s="115"/>
    </row>
    <row r="53889" spans="9:52" s="180" customFormat="1" x14ac:dyDescent="0.25">
      <c r="I53889" s="203"/>
      <c r="AZ53889" s="115"/>
    </row>
    <row r="53890" spans="9:52" s="180" customFormat="1" x14ac:dyDescent="0.25">
      <c r="I53890" s="203"/>
      <c r="AZ53890" s="115"/>
    </row>
    <row r="53891" spans="9:52" s="180" customFormat="1" x14ac:dyDescent="0.25">
      <c r="I53891" s="203"/>
      <c r="AZ53891" s="115"/>
    </row>
    <row r="53892" spans="9:52" s="180" customFormat="1" x14ac:dyDescent="0.25">
      <c r="I53892" s="203"/>
      <c r="AZ53892" s="115"/>
    </row>
    <row r="53893" spans="9:52" s="180" customFormat="1" x14ac:dyDescent="0.25">
      <c r="I53893" s="203"/>
      <c r="AZ53893" s="115"/>
    </row>
    <row r="53894" spans="9:52" s="180" customFormat="1" x14ac:dyDescent="0.25">
      <c r="I53894" s="203"/>
      <c r="AZ53894" s="115"/>
    </row>
    <row r="53895" spans="9:52" s="180" customFormat="1" x14ac:dyDescent="0.25">
      <c r="I53895" s="203"/>
      <c r="AZ53895" s="115"/>
    </row>
    <row r="53896" spans="9:52" s="180" customFormat="1" x14ac:dyDescent="0.25">
      <c r="I53896" s="203"/>
      <c r="AZ53896" s="115"/>
    </row>
    <row r="53897" spans="9:52" s="180" customFormat="1" x14ac:dyDescent="0.25">
      <c r="I53897" s="203"/>
      <c r="AZ53897" s="115"/>
    </row>
    <row r="53898" spans="9:52" s="180" customFormat="1" x14ac:dyDescent="0.25">
      <c r="I53898" s="203"/>
      <c r="AZ53898" s="115"/>
    </row>
    <row r="53899" spans="9:52" s="180" customFormat="1" x14ac:dyDescent="0.25">
      <c r="I53899" s="203"/>
      <c r="AZ53899" s="115"/>
    </row>
    <row r="53900" spans="9:52" s="180" customFormat="1" x14ac:dyDescent="0.25">
      <c r="I53900" s="203"/>
      <c r="AZ53900" s="115"/>
    </row>
    <row r="53901" spans="9:52" s="180" customFormat="1" x14ac:dyDescent="0.25">
      <c r="I53901" s="203"/>
      <c r="AZ53901" s="115"/>
    </row>
    <row r="53902" spans="9:52" s="180" customFormat="1" x14ac:dyDescent="0.25">
      <c r="I53902" s="203"/>
      <c r="AZ53902" s="115"/>
    </row>
    <row r="53903" spans="9:52" s="180" customFormat="1" x14ac:dyDescent="0.25">
      <c r="I53903" s="203"/>
      <c r="AZ53903" s="115"/>
    </row>
    <row r="53904" spans="9:52" s="180" customFormat="1" x14ac:dyDescent="0.25">
      <c r="I53904" s="203"/>
      <c r="AZ53904" s="115"/>
    </row>
    <row r="53905" spans="9:52" s="180" customFormat="1" x14ac:dyDescent="0.25">
      <c r="I53905" s="203"/>
      <c r="AZ53905" s="115"/>
    </row>
    <row r="53906" spans="9:52" s="180" customFormat="1" x14ac:dyDescent="0.25">
      <c r="I53906" s="203"/>
      <c r="AZ53906" s="115"/>
    </row>
    <row r="53907" spans="9:52" s="180" customFormat="1" x14ac:dyDescent="0.25">
      <c r="I53907" s="203"/>
      <c r="AZ53907" s="115"/>
    </row>
    <row r="53908" spans="9:52" s="180" customFormat="1" x14ac:dyDescent="0.25">
      <c r="I53908" s="203"/>
      <c r="AZ53908" s="115"/>
    </row>
    <row r="53909" spans="9:52" s="180" customFormat="1" x14ac:dyDescent="0.25">
      <c r="I53909" s="203"/>
      <c r="AZ53909" s="115"/>
    </row>
    <row r="53910" spans="9:52" s="180" customFormat="1" x14ac:dyDescent="0.25">
      <c r="I53910" s="203"/>
      <c r="AZ53910" s="115"/>
    </row>
    <row r="53911" spans="9:52" s="180" customFormat="1" x14ac:dyDescent="0.25">
      <c r="I53911" s="203"/>
      <c r="AZ53911" s="115"/>
    </row>
    <row r="53912" spans="9:52" s="180" customFormat="1" x14ac:dyDescent="0.25">
      <c r="I53912" s="203"/>
      <c r="AZ53912" s="115"/>
    </row>
    <row r="53913" spans="9:52" s="180" customFormat="1" x14ac:dyDescent="0.25">
      <c r="I53913" s="203"/>
      <c r="AZ53913" s="115"/>
    </row>
    <row r="53914" spans="9:52" s="180" customFormat="1" x14ac:dyDescent="0.25">
      <c r="I53914" s="203"/>
      <c r="AZ53914" s="115"/>
    </row>
    <row r="53915" spans="9:52" s="180" customFormat="1" x14ac:dyDescent="0.25">
      <c r="I53915" s="203"/>
      <c r="AZ53915" s="115"/>
    </row>
    <row r="53916" spans="9:52" s="180" customFormat="1" x14ac:dyDescent="0.25">
      <c r="I53916" s="203"/>
      <c r="AZ53916" s="115"/>
    </row>
    <row r="53917" spans="9:52" s="180" customFormat="1" x14ac:dyDescent="0.25">
      <c r="I53917" s="203"/>
      <c r="AZ53917" s="115"/>
    </row>
    <row r="53918" spans="9:52" s="180" customFormat="1" x14ac:dyDescent="0.25">
      <c r="I53918" s="203"/>
      <c r="AZ53918" s="115"/>
    </row>
    <row r="53919" spans="9:52" s="180" customFormat="1" x14ac:dyDescent="0.25">
      <c r="I53919" s="203"/>
      <c r="AZ53919" s="115"/>
    </row>
    <row r="53920" spans="9:52" s="180" customFormat="1" x14ac:dyDescent="0.25">
      <c r="I53920" s="203"/>
      <c r="AZ53920" s="115"/>
    </row>
    <row r="53921" spans="9:52" s="180" customFormat="1" x14ac:dyDescent="0.25">
      <c r="I53921" s="203"/>
      <c r="AZ53921" s="115"/>
    </row>
    <row r="53922" spans="9:52" s="180" customFormat="1" x14ac:dyDescent="0.25">
      <c r="I53922" s="203"/>
      <c r="AZ53922" s="115"/>
    </row>
    <row r="53923" spans="9:52" s="180" customFormat="1" x14ac:dyDescent="0.25">
      <c r="I53923" s="203"/>
      <c r="AZ53923" s="115"/>
    </row>
    <row r="53924" spans="9:52" s="180" customFormat="1" x14ac:dyDescent="0.25">
      <c r="I53924" s="203"/>
      <c r="AZ53924" s="115"/>
    </row>
    <row r="53925" spans="9:52" s="180" customFormat="1" x14ac:dyDescent="0.25">
      <c r="I53925" s="203"/>
      <c r="AZ53925" s="115"/>
    </row>
    <row r="53926" spans="9:52" s="180" customFormat="1" x14ac:dyDescent="0.25">
      <c r="I53926" s="203"/>
      <c r="AZ53926" s="115"/>
    </row>
    <row r="53927" spans="9:52" s="180" customFormat="1" x14ac:dyDescent="0.25">
      <c r="I53927" s="203"/>
      <c r="AZ53927" s="115"/>
    </row>
    <row r="53928" spans="9:52" s="180" customFormat="1" x14ac:dyDescent="0.25">
      <c r="I53928" s="203"/>
      <c r="AZ53928" s="115"/>
    </row>
    <row r="53929" spans="9:52" s="180" customFormat="1" x14ac:dyDescent="0.25">
      <c r="I53929" s="203"/>
      <c r="AZ53929" s="115"/>
    </row>
    <row r="53930" spans="9:52" s="180" customFormat="1" x14ac:dyDescent="0.25">
      <c r="I53930" s="203"/>
      <c r="AZ53930" s="115"/>
    </row>
    <row r="53931" spans="9:52" s="180" customFormat="1" x14ac:dyDescent="0.25">
      <c r="I53931" s="203"/>
      <c r="AZ53931" s="115"/>
    </row>
    <row r="53932" spans="9:52" s="180" customFormat="1" x14ac:dyDescent="0.25">
      <c r="I53932" s="203"/>
      <c r="AZ53932" s="115"/>
    </row>
    <row r="53933" spans="9:52" s="180" customFormat="1" x14ac:dyDescent="0.25">
      <c r="I53933" s="203"/>
      <c r="AZ53933" s="115"/>
    </row>
    <row r="53934" spans="9:52" s="180" customFormat="1" x14ac:dyDescent="0.25">
      <c r="I53934" s="203"/>
      <c r="AZ53934" s="115"/>
    </row>
    <row r="53935" spans="9:52" s="180" customFormat="1" x14ac:dyDescent="0.25">
      <c r="I53935" s="203"/>
      <c r="AZ53935" s="115"/>
    </row>
    <row r="53936" spans="9:52" s="180" customFormat="1" x14ac:dyDescent="0.25">
      <c r="I53936" s="203"/>
      <c r="AZ53936" s="115"/>
    </row>
    <row r="53937" spans="9:52" s="180" customFormat="1" x14ac:dyDescent="0.25">
      <c r="I53937" s="203"/>
      <c r="AZ53937" s="115"/>
    </row>
    <row r="53938" spans="9:52" s="180" customFormat="1" x14ac:dyDescent="0.25">
      <c r="I53938" s="203"/>
      <c r="AZ53938" s="115"/>
    </row>
    <row r="53939" spans="9:52" s="180" customFormat="1" x14ac:dyDescent="0.25">
      <c r="I53939" s="203"/>
      <c r="AZ53939" s="115"/>
    </row>
    <row r="53940" spans="9:52" s="180" customFormat="1" x14ac:dyDescent="0.25">
      <c r="I53940" s="203"/>
      <c r="AZ53940" s="115"/>
    </row>
    <row r="53941" spans="9:52" s="180" customFormat="1" x14ac:dyDescent="0.25">
      <c r="I53941" s="203"/>
      <c r="AZ53941" s="115"/>
    </row>
    <row r="53942" spans="9:52" s="180" customFormat="1" x14ac:dyDescent="0.25">
      <c r="I53942" s="203"/>
      <c r="AZ53942" s="115"/>
    </row>
    <row r="53943" spans="9:52" s="180" customFormat="1" x14ac:dyDescent="0.25">
      <c r="I53943" s="203"/>
      <c r="AZ53943" s="115"/>
    </row>
    <row r="53944" spans="9:52" s="180" customFormat="1" x14ac:dyDescent="0.25">
      <c r="I53944" s="203"/>
      <c r="AZ53944" s="115"/>
    </row>
    <row r="53945" spans="9:52" s="180" customFormat="1" x14ac:dyDescent="0.25">
      <c r="I53945" s="203"/>
      <c r="AZ53945" s="115"/>
    </row>
    <row r="53946" spans="9:52" s="180" customFormat="1" x14ac:dyDescent="0.25">
      <c r="I53946" s="203"/>
      <c r="AZ53946" s="115"/>
    </row>
    <row r="53947" spans="9:52" s="180" customFormat="1" x14ac:dyDescent="0.25">
      <c r="I53947" s="203"/>
      <c r="AZ53947" s="115"/>
    </row>
    <row r="53948" spans="9:52" s="180" customFormat="1" x14ac:dyDescent="0.25">
      <c r="I53948" s="203"/>
      <c r="AZ53948" s="115"/>
    </row>
    <row r="53949" spans="9:52" s="180" customFormat="1" x14ac:dyDescent="0.25">
      <c r="I53949" s="203"/>
      <c r="AZ53949" s="115"/>
    </row>
    <row r="53950" spans="9:52" s="180" customFormat="1" x14ac:dyDescent="0.25">
      <c r="I53950" s="203"/>
      <c r="AZ53950" s="115"/>
    </row>
    <row r="53951" spans="9:52" s="180" customFormat="1" x14ac:dyDescent="0.25">
      <c r="I53951" s="203"/>
      <c r="AZ53951" s="115"/>
    </row>
    <row r="53952" spans="9:52" s="180" customFormat="1" x14ac:dyDescent="0.25">
      <c r="I53952" s="203"/>
      <c r="AZ53952" s="115"/>
    </row>
    <row r="53953" spans="9:52" s="180" customFormat="1" x14ac:dyDescent="0.25">
      <c r="I53953" s="203"/>
      <c r="AZ53953" s="115"/>
    </row>
    <row r="53954" spans="9:52" s="180" customFormat="1" x14ac:dyDescent="0.25">
      <c r="I53954" s="203"/>
      <c r="AZ53954" s="115"/>
    </row>
    <row r="53955" spans="9:52" s="180" customFormat="1" x14ac:dyDescent="0.25">
      <c r="I53955" s="203"/>
      <c r="AZ53955" s="115"/>
    </row>
    <row r="53956" spans="9:52" s="180" customFormat="1" x14ac:dyDescent="0.25">
      <c r="I53956" s="203"/>
      <c r="AZ53956" s="115"/>
    </row>
    <row r="53957" spans="9:52" s="180" customFormat="1" x14ac:dyDescent="0.25">
      <c r="I53957" s="203"/>
      <c r="AZ53957" s="115"/>
    </row>
    <row r="53958" spans="9:52" s="180" customFormat="1" x14ac:dyDescent="0.25">
      <c r="I53958" s="203"/>
      <c r="AZ53958" s="115"/>
    </row>
    <row r="53959" spans="9:52" s="180" customFormat="1" x14ac:dyDescent="0.25">
      <c r="I53959" s="203"/>
      <c r="AZ53959" s="115"/>
    </row>
    <row r="53960" spans="9:52" s="180" customFormat="1" x14ac:dyDescent="0.25">
      <c r="I53960" s="203"/>
      <c r="AZ53960" s="115"/>
    </row>
    <row r="53961" spans="9:52" s="180" customFormat="1" x14ac:dyDescent="0.25">
      <c r="I53961" s="203"/>
      <c r="AZ53961" s="115"/>
    </row>
    <row r="53962" spans="9:52" s="180" customFormat="1" x14ac:dyDescent="0.25">
      <c r="I53962" s="203"/>
      <c r="AZ53962" s="115"/>
    </row>
    <row r="53963" spans="9:52" s="180" customFormat="1" x14ac:dyDescent="0.25">
      <c r="I53963" s="203"/>
      <c r="AZ53963" s="115"/>
    </row>
    <row r="53964" spans="9:52" s="180" customFormat="1" x14ac:dyDescent="0.25">
      <c r="I53964" s="203"/>
      <c r="AZ53964" s="115"/>
    </row>
    <row r="53965" spans="9:52" s="180" customFormat="1" x14ac:dyDescent="0.25">
      <c r="I53965" s="203"/>
      <c r="AZ53965" s="115"/>
    </row>
    <row r="53966" spans="9:52" s="180" customFormat="1" x14ac:dyDescent="0.25">
      <c r="I53966" s="203"/>
      <c r="AZ53966" s="115"/>
    </row>
    <row r="53967" spans="9:52" s="180" customFormat="1" x14ac:dyDescent="0.25">
      <c r="I53967" s="203"/>
      <c r="AZ53967" s="115"/>
    </row>
    <row r="53968" spans="9:52" s="180" customFormat="1" x14ac:dyDescent="0.25">
      <c r="I53968" s="203"/>
      <c r="AZ53968" s="115"/>
    </row>
    <row r="53969" spans="9:52" s="180" customFormat="1" x14ac:dyDescent="0.25">
      <c r="I53969" s="203"/>
      <c r="AZ53969" s="115"/>
    </row>
    <row r="53970" spans="9:52" s="180" customFormat="1" x14ac:dyDescent="0.25">
      <c r="I53970" s="203"/>
      <c r="AZ53970" s="115"/>
    </row>
    <row r="53971" spans="9:52" s="180" customFormat="1" x14ac:dyDescent="0.25">
      <c r="I53971" s="203"/>
      <c r="AZ53971" s="115"/>
    </row>
    <row r="53972" spans="9:52" s="180" customFormat="1" x14ac:dyDescent="0.25">
      <c r="I53972" s="203"/>
      <c r="AZ53972" s="115"/>
    </row>
    <row r="53973" spans="9:52" s="180" customFormat="1" x14ac:dyDescent="0.25">
      <c r="I53973" s="203"/>
      <c r="AZ53973" s="115"/>
    </row>
    <row r="53974" spans="9:52" s="180" customFormat="1" x14ac:dyDescent="0.25">
      <c r="I53974" s="203"/>
      <c r="AZ53974" s="115"/>
    </row>
    <row r="53975" spans="9:52" s="180" customFormat="1" x14ac:dyDescent="0.25">
      <c r="I53975" s="203"/>
      <c r="AZ53975" s="115"/>
    </row>
    <row r="53976" spans="9:52" s="180" customFormat="1" x14ac:dyDescent="0.25">
      <c r="I53976" s="203"/>
      <c r="AZ53976" s="115"/>
    </row>
    <row r="53977" spans="9:52" s="180" customFormat="1" x14ac:dyDescent="0.25">
      <c r="I53977" s="203"/>
      <c r="AZ53977" s="115"/>
    </row>
    <row r="53978" spans="9:52" s="180" customFormat="1" x14ac:dyDescent="0.25">
      <c r="I53978" s="203"/>
      <c r="AZ53978" s="115"/>
    </row>
    <row r="53979" spans="9:52" s="180" customFormat="1" x14ac:dyDescent="0.25">
      <c r="I53979" s="203"/>
      <c r="AZ53979" s="115"/>
    </row>
    <row r="53980" spans="9:52" s="180" customFormat="1" x14ac:dyDescent="0.25">
      <c r="I53980" s="203"/>
      <c r="AZ53980" s="115"/>
    </row>
    <row r="53981" spans="9:52" s="180" customFormat="1" x14ac:dyDescent="0.25">
      <c r="I53981" s="203"/>
      <c r="AZ53981" s="115"/>
    </row>
    <row r="53982" spans="9:52" s="180" customFormat="1" x14ac:dyDescent="0.25">
      <c r="I53982" s="203"/>
      <c r="AZ53982" s="115"/>
    </row>
    <row r="53983" spans="9:52" s="180" customFormat="1" x14ac:dyDescent="0.25">
      <c r="I53983" s="203"/>
      <c r="AZ53983" s="115"/>
    </row>
    <row r="53984" spans="9:52" s="180" customFormat="1" x14ac:dyDescent="0.25">
      <c r="I53984" s="203"/>
      <c r="AZ53984" s="115"/>
    </row>
    <row r="53985" spans="9:52" s="180" customFormat="1" x14ac:dyDescent="0.25">
      <c r="I53985" s="203"/>
      <c r="AZ53985" s="115"/>
    </row>
    <row r="53986" spans="9:52" s="180" customFormat="1" x14ac:dyDescent="0.25">
      <c r="I53986" s="203"/>
      <c r="AZ53986" s="115"/>
    </row>
    <row r="53987" spans="9:52" s="180" customFormat="1" x14ac:dyDescent="0.25">
      <c r="I53987" s="203"/>
      <c r="AZ53987" s="115"/>
    </row>
    <row r="53988" spans="9:52" s="180" customFormat="1" x14ac:dyDescent="0.25">
      <c r="I53988" s="203"/>
      <c r="AZ53988" s="115"/>
    </row>
    <row r="53989" spans="9:52" s="180" customFormat="1" x14ac:dyDescent="0.25">
      <c r="I53989" s="203"/>
      <c r="AZ53989" s="115"/>
    </row>
    <row r="53990" spans="9:52" s="180" customFormat="1" x14ac:dyDescent="0.25">
      <c r="I53990" s="203"/>
      <c r="AZ53990" s="115"/>
    </row>
    <row r="53991" spans="9:52" s="180" customFormat="1" x14ac:dyDescent="0.25">
      <c r="I53991" s="203"/>
      <c r="AZ53991" s="115"/>
    </row>
    <row r="53992" spans="9:52" s="180" customFormat="1" x14ac:dyDescent="0.25">
      <c r="I53992" s="203"/>
      <c r="AZ53992" s="115"/>
    </row>
    <row r="53993" spans="9:52" s="180" customFormat="1" x14ac:dyDescent="0.25">
      <c r="I53993" s="203"/>
      <c r="AZ53993" s="115"/>
    </row>
    <row r="53994" spans="9:52" s="180" customFormat="1" x14ac:dyDescent="0.25">
      <c r="I53994" s="203"/>
      <c r="AZ53994" s="115"/>
    </row>
    <row r="53995" spans="9:52" s="180" customFormat="1" x14ac:dyDescent="0.25">
      <c r="I53995" s="203"/>
      <c r="AZ53995" s="115"/>
    </row>
    <row r="53996" spans="9:52" s="180" customFormat="1" x14ac:dyDescent="0.25">
      <c r="I53996" s="203"/>
      <c r="AZ53996" s="115"/>
    </row>
    <row r="53997" spans="9:52" s="180" customFormat="1" x14ac:dyDescent="0.25">
      <c r="I53997" s="203"/>
      <c r="AZ53997" s="115"/>
    </row>
    <row r="53998" spans="9:52" s="180" customFormat="1" x14ac:dyDescent="0.25">
      <c r="I53998" s="203"/>
      <c r="AZ53998" s="115"/>
    </row>
    <row r="53999" spans="9:52" s="180" customFormat="1" x14ac:dyDescent="0.25">
      <c r="I53999" s="203"/>
      <c r="AZ53999" s="115"/>
    </row>
    <row r="54000" spans="9:52" s="180" customFormat="1" x14ac:dyDescent="0.25">
      <c r="I54000" s="203"/>
      <c r="AZ54000" s="115"/>
    </row>
    <row r="54001" spans="9:52" s="180" customFormat="1" x14ac:dyDescent="0.25">
      <c r="I54001" s="203"/>
      <c r="AZ54001" s="115"/>
    </row>
    <row r="54002" spans="9:52" s="180" customFormat="1" x14ac:dyDescent="0.25">
      <c r="I54002" s="203"/>
      <c r="AZ54002" s="115"/>
    </row>
    <row r="54003" spans="9:52" s="180" customFormat="1" x14ac:dyDescent="0.25">
      <c r="I54003" s="203"/>
      <c r="AZ54003" s="115"/>
    </row>
    <row r="54004" spans="9:52" s="180" customFormat="1" x14ac:dyDescent="0.25">
      <c r="I54004" s="203"/>
      <c r="AZ54004" s="115"/>
    </row>
    <row r="54005" spans="9:52" s="180" customFormat="1" x14ac:dyDescent="0.25">
      <c r="I54005" s="203"/>
      <c r="AZ54005" s="115"/>
    </row>
    <row r="54006" spans="9:52" s="180" customFormat="1" x14ac:dyDescent="0.25">
      <c r="I54006" s="203"/>
      <c r="AZ54006" s="115"/>
    </row>
    <row r="54007" spans="9:52" s="180" customFormat="1" x14ac:dyDescent="0.25">
      <c r="I54007" s="203"/>
      <c r="AZ54007" s="115"/>
    </row>
    <row r="54008" spans="9:52" s="180" customFormat="1" x14ac:dyDescent="0.25">
      <c r="I54008" s="203"/>
      <c r="AZ54008" s="115"/>
    </row>
    <row r="54009" spans="9:52" s="180" customFormat="1" x14ac:dyDescent="0.25">
      <c r="I54009" s="203"/>
      <c r="AZ54009" s="115"/>
    </row>
    <row r="54010" spans="9:52" s="180" customFormat="1" x14ac:dyDescent="0.25">
      <c r="I54010" s="203"/>
      <c r="AZ54010" s="115"/>
    </row>
    <row r="54011" spans="9:52" s="180" customFormat="1" x14ac:dyDescent="0.25">
      <c r="I54011" s="203"/>
      <c r="AZ54011" s="115"/>
    </row>
    <row r="54012" spans="9:52" s="180" customFormat="1" x14ac:dyDescent="0.25">
      <c r="I54012" s="203"/>
      <c r="AZ54012" s="115"/>
    </row>
    <row r="54013" spans="9:52" s="180" customFormat="1" x14ac:dyDescent="0.25">
      <c r="I54013" s="203"/>
      <c r="AZ54013" s="115"/>
    </row>
    <row r="54014" spans="9:52" s="180" customFormat="1" x14ac:dyDescent="0.25">
      <c r="I54014" s="203"/>
      <c r="AZ54014" s="115"/>
    </row>
    <row r="54015" spans="9:52" s="180" customFormat="1" x14ac:dyDescent="0.25">
      <c r="I54015" s="203"/>
      <c r="AZ54015" s="115"/>
    </row>
    <row r="54016" spans="9:52" s="180" customFormat="1" x14ac:dyDescent="0.25">
      <c r="I54016" s="203"/>
      <c r="AZ54016" s="115"/>
    </row>
    <row r="54017" spans="9:52" s="180" customFormat="1" x14ac:dyDescent="0.25">
      <c r="I54017" s="203"/>
      <c r="AZ54017" s="115"/>
    </row>
    <row r="54018" spans="9:52" s="180" customFormat="1" x14ac:dyDescent="0.25">
      <c r="I54018" s="203"/>
      <c r="AZ54018" s="115"/>
    </row>
    <row r="54019" spans="9:52" s="180" customFormat="1" x14ac:dyDescent="0.25">
      <c r="I54019" s="203"/>
      <c r="AZ54019" s="115"/>
    </row>
    <row r="54020" spans="9:52" s="180" customFormat="1" x14ac:dyDescent="0.25">
      <c r="I54020" s="203"/>
      <c r="AZ54020" s="115"/>
    </row>
    <row r="54021" spans="9:52" s="180" customFormat="1" x14ac:dyDescent="0.25">
      <c r="I54021" s="203"/>
      <c r="AZ54021" s="115"/>
    </row>
    <row r="54022" spans="9:52" s="180" customFormat="1" x14ac:dyDescent="0.25">
      <c r="I54022" s="203"/>
      <c r="AZ54022" s="115"/>
    </row>
    <row r="54023" spans="9:52" s="180" customFormat="1" x14ac:dyDescent="0.25">
      <c r="I54023" s="203"/>
      <c r="AZ54023" s="115"/>
    </row>
    <row r="54024" spans="9:52" s="180" customFormat="1" x14ac:dyDescent="0.25">
      <c r="I54024" s="203"/>
      <c r="AZ54024" s="115"/>
    </row>
    <row r="54025" spans="9:52" s="180" customFormat="1" x14ac:dyDescent="0.25">
      <c r="I54025" s="203"/>
      <c r="AZ54025" s="115"/>
    </row>
    <row r="54026" spans="9:52" s="180" customFormat="1" x14ac:dyDescent="0.25">
      <c r="I54026" s="203"/>
      <c r="AZ54026" s="115"/>
    </row>
    <row r="54027" spans="9:52" s="180" customFormat="1" x14ac:dyDescent="0.25">
      <c r="I54027" s="203"/>
      <c r="AZ54027" s="115"/>
    </row>
    <row r="54028" spans="9:52" s="180" customFormat="1" x14ac:dyDescent="0.25">
      <c r="I54028" s="203"/>
      <c r="AZ54028" s="115"/>
    </row>
    <row r="54029" spans="9:52" s="180" customFormat="1" x14ac:dyDescent="0.25">
      <c r="I54029" s="203"/>
      <c r="AZ54029" s="115"/>
    </row>
    <row r="54030" spans="9:52" s="180" customFormat="1" x14ac:dyDescent="0.25">
      <c r="I54030" s="203"/>
      <c r="AZ54030" s="115"/>
    </row>
    <row r="54031" spans="9:52" s="180" customFormat="1" x14ac:dyDescent="0.25">
      <c r="I54031" s="203"/>
      <c r="AZ54031" s="115"/>
    </row>
    <row r="54032" spans="9:52" s="180" customFormat="1" x14ac:dyDescent="0.25">
      <c r="I54032" s="203"/>
      <c r="AZ54032" s="115"/>
    </row>
    <row r="54033" spans="9:52" s="180" customFormat="1" x14ac:dyDescent="0.25">
      <c r="I54033" s="203"/>
      <c r="AZ54033" s="115"/>
    </row>
    <row r="54034" spans="9:52" s="180" customFormat="1" x14ac:dyDescent="0.25">
      <c r="I54034" s="203"/>
      <c r="AZ54034" s="115"/>
    </row>
    <row r="54035" spans="9:52" s="180" customFormat="1" x14ac:dyDescent="0.25">
      <c r="I54035" s="203"/>
      <c r="AZ54035" s="115"/>
    </row>
    <row r="54036" spans="9:52" s="180" customFormat="1" x14ac:dyDescent="0.25">
      <c r="I54036" s="203"/>
      <c r="AZ54036" s="115"/>
    </row>
    <row r="54037" spans="9:52" s="180" customFormat="1" x14ac:dyDescent="0.25">
      <c r="I54037" s="203"/>
      <c r="AZ54037" s="115"/>
    </row>
    <row r="54038" spans="9:52" s="180" customFormat="1" x14ac:dyDescent="0.25">
      <c r="I54038" s="203"/>
      <c r="AZ54038" s="115"/>
    </row>
    <row r="54039" spans="9:52" s="180" customFormat="1" x14ac:dyDescent="0.25">
      <c r="I54039" s="203"/>
      <c r="AZ54039" s="115"/>
    </row>
    <row r="54040" spans="9:52" s="180" customFormat="1" x14ac:dyDescent="0.25">
      <c r="I54040" s="203"/>
      <c r="AZ54040" s="115"/>
    </row>
    <row r="54041" spans="9:52" s="180" customFormat="1" x14ac:dyDescent="0.25">
      <c r="I54041" s="203"/>
      <c r="AZ54041" s="115"/>
    </row>
    <row r="54042" spans="9:52" s="180" customFormat="1" x14ac:dyDescent="0.25">
      <c r="I54042" s="203"/>
      <c r="AZ54042" s="115"/>
    </row>
    <row r="54043" spans="9:52" s="180" customFormat="1" x14ac:dyDescent="0.25">
      <c r="I54043" s="203"/>
      <c r="AZ54043" s="115"/>
    </row>
    <row r="54044" spans="9:52" s="180" customFormat="1" x14ac:dyDescent="0.25">
      <c r="I54044" s="203"/>
      <c r="AZ54044" s="115"/>
    </row>
    <row r="54045" spans="9:52" s="180" customFormat="1" x14ac:dyDescent="0.25">
      <c r="I54045" s="203"/>
      <c r="AZ54045" s="115"/>
    </row>
    <row r="54046" spans="9:52" s="180" customFormat="1" x14ac:dyDescent="0.25">
      <c r="I54046" s="203"/>
      <c r="AZ54046" s="115"/>
    </row>
    <row r="54047" spans="9:52" s="180" customFormat="1" x14ac:dyDescent="0.25">
      <c r="I54047" s="203"/>
      <c r="AZ54047" s="115"/>
    </row>
    <row r="54048" spans="9:52" s="180" customFormat="1" x14ac:dyDescent="0.25">
      <c r="I54048" s="203"/>
      <c r="AZ54048" s="115"/>
    </row>
    <row r="54049" spans="9:52" s="180" customFormat="1" x14ac:dyDescent="0.25">
      <c r="I54049" s="203"/>
      <c r="AZ54049" s="115"/>
    </row>
    <row r="54050" spans="9:52" s="180" customFormat="1" x14ac:dyDescent="0.25">
      <c r="I54050" s="203"/>
      <c r="AZ54050" s="115"/>
    </row>
    <row r="54051" spans="9:52" s="180" customFormat="1" x14ac:dyDescent="0.25">
      <c r="I54051" s="203"/>
      <c r="AZ54051" s="115"/>
    </row>
    <row r="54052" spans="9:52" s="180" customFormat="1" x14ac:dyDescent="0.25">
      <c r="I54052" s="203"/>
      <c r="AZ54052" s="115"/>
    </row>
    <row r="54053" spans="9:52" s="180" customFormat="1" x14ac:dyDescent="0.25">
      <c r="I54053" s="203"/>
      <c r="AZ54053" s="115"/>
    </row>
    <row r="54054" spans="9:52" s="180" customFormat="1" x14ac:dyDescent="0.25">
      <c r="I54054" s="203"/>
      <c r="AZ54054" s="115"/>
    </row>
    <row r="54055" spans="9:52" s="180" customFormat="1" x14ac:dyDescent="0.25">
      <c r="I54055" s="203"/>
      <c r="AZ54055" s="115"/>
    </row>
    <row r="54056" spans="9:52" s="180" customFormat="1" x14ac:dyDescent="0.25">
      <c r="I54056" s="203"/>
      <c r="AZ54056" s="115"/>
    </row>
    <row r="54057" spans="9:52" s="180" customFormat="1" x14ac:dyDescent="0.25">
      <c r="I54057" s="203"/>
      <c r="AZ54057" s="115"/>
    </row>
    <row r="54058" spans="9:52" s="180" customFormat="1" x14ac:dyDescent="0.25">
      <c r="I54058" s="203"/>
      <c r="AZ54058" s="115"/>
    </row>
    <row r="54059" spans="9:52" s="180" customFormat="1" x14ac:dyDescent="0.25">
      <c r="I54059" s="203"/>
      <c r="AZ54059" s="115"/>
    </row>
    <row r="54060" spans="9:52" s="180" customFormat="1" x14ac:dyDescent="0.25">
      <c r="I54060" s="203"/>
      <c r="AZ54060" s="115"/>
    </row>
    <row r="54061" spans="9:52" s="180" customFormat="1" x14ac:dyDescent="0.25">
      <c r="I54061" s="203"/>
      <c r="AZ54061" s="115"/>
    </row>
    <row r="54062" spans="9:52" s="180" customFormat="1" x14ac:dyDescent="0.25">
      <c r="I54062" s="203"/>
      <c r="AZ54062" s="115"/>
    </row>
    <row r="54063" spans="9:52" s="180" customFormat="1" x14ac:dyDescent="0.25">
      <c r="I54063" s="203"/>
      <c r="AZ54063" s="115"/>
    </row>
    <row r="54064" spans="9:52" s="180" customFormat="1" x14ac:dyDescent="0.25">
      <c r="I54064" s="203"/>
      <c r="AZ54064" s="115"/>
    </row>
    <row r="54065" spans="9:52" s="180" customFormat="1" x14ac:dyDescent="0.25">
      <c r="I54065" s="203"/>
      <c r="AZ54065" s="115"/>
    </row>
    <row r="54066" spans="9:52" s="180" customFormat="1" x14ac:dyDescent="0.25">
      <c r="I54066" s="203"/>
      <c r="AZ54066" s="115"/>
    </row>
    <row r="54067" spans="9:52" s="180" customFormat="1" x14ac:dyDescent="0.25">
      <c r="I54067" s="203"/>
      <c r="AZ54067" s="115"/>
    </row>
    <row r="54068" spans="9:52" s="180" customFormat="1" x14ac:dyDescent="0.25">
      <c r="I54068" s="203"/>
      <c r="AZ54068" s="115"/>
    </row>
    <row r="54069" spans="9:52" s="180" customFormat="1" x14ac:dyDescent="0.25">
      <c r="I54069" s="203"/>
      <c r="AZ54069" s="115"/>
    </row>
    <row r="54070" spans="9:52" s="180" customFormat="1" x14ac:dyDescent="0.25">
      <c r="I54070" s="203"/>
      <c r="AZ54070" s="115"/>
    </row>
    <row r="54071" spans="9:52" s="180" customFormat="1" x14ac:dyDescent="0.25">
      <c r="I54071" s="203"/>
      <c r="AZ54071" s="115"/>
    </row>
    <row r="54072" spans="9:52" s="180" customFormat="1" x14ac:dyDescent="0.25">
      <c r="I54072" s="203"/>
      <c r="AZ54072" s="115"/>
    </row>
    <row r="54073" spans="9:52" s="180" customFormat="1" x14ac:dyDescent="0.25">
      <c r="I54073" s="203"/>
      <c r="AZ54073" s="115"/>
    </row>
    <row r="54074" spans="9:52" s="180" customFormat="1" x14ac:dyDescent="0.25">
      <c r="I54074" s="203"/>
      <c r="AZ54074" s="115"/>
    </row>
    <row r="54075" spans="9:52" s="180" customFormat="1" x14ac:dyDescent="0.25">
      <c r="I54075" s="203"/>
      <c r="AZ54075" s="115"/>
    </row>
    <row r="54076" spans="9:52" s="180" customFormat="1" x14ac:dyDescent="0.25">
      <c r="I54076" s="203"/>
      <c r="AZ54076" s="115"/>
    </row>
    <row r="54077" spans="9:52" s="180" customFormat="1" x14ac:dyDescent="0.25">
      <c r="I54077" s="203"/>
      <c r="AZ54077" s="115"/>
    </row>
    <row r="54078" spans="9:52" s="180" customFormat="1" x14ac:dyDescent="0.25">
      <c r="I54078" s="203"/>
      <c r="AZ54078" s="115"/>
    </row>
    <row r="54079" spans="9:52" s="180" customFormat="1" x14ac:dyDescent="0.25">
      <c r="I54079" s="203"/>
      <c r="AZ54079" s="115"/>
    </row>
    <row r="54080" spans="9:52" s="180" customFormat="1" x14ac:dyDescent="0.25">
      <c r="I54080" s="203"/>
      <c r="AZ54080" s="115"/>
    </row>
    <row r="54081" spans="9:52" s="180" customFormat="1" x14ac:dyDescent="0.25">
      <c r="I54081" s="203"/>
      <c r="AZ54081" s="115"/>
    </row>
    <row r="54082" spans="9:52" s="180" customFormat="1" x14ac:dyDescent="0.25">
      <c r="I54082" s="203"/>
      <c r="AZ54082" s="115"/>
    </row>
    <row r="54083" spans="9:52" s="180" customFormat="1" x14ac:dyDescent="0.25">
      <c r="I54083" s="203"/>
      <c r="AZ54083" s="115"/>
    </row>
    <row r="54084" spans="9:52" s="180" customFormat="1" x14ac:dyDescent="0.25">
      <c r="I54084" s="203"/>
      <c r="AZ54084" s="115"/>
    </row>
    <row r="54085" spans="9:52" s="180" customFormat="1" x14ac:dyDescent="0.25">
      <c r="I54085" s="203"/>
      <c r="AZ54085" s="115"/>
    </row>
    <row r="54086" spans="9:52" s="180" customFormat="1" x14ac:dyDescent="0.25">
      <c r="I54086" s="203"/>
      <c r="AZ54086" s="115"/>
    </row>
    <row r="54087" spans="9:52" s="180" customFormat="1" x14ac:dyDescent="0.25">
      <c r="I54087" s="203"/>
      <c r="AZ54087" s="115"/>
    </row>
    <row r="54088" spans="9:52" s="180" customFormat="1" x14ac:dyDescent="0.25">
      <c r="I54088" s="203"/>
      <c r="AZ54088" s="115"/>
    </row>
    <row r="54089" spans="9:52" s="180" customFormat="1" x14ac:dyDescent="0.25">
      <c r="I54089" s="203"/>
      <c r="AZ54089" s="115"/>
    </row>
    <row r="54090" spans="9:52" s="180" customFormat="1" x14ac:dyDescent="0.25">
      <c r="I54090" s="203"/>
      <c r="AZ54090" s="115"/>
    </row>
    <row r="54091" spans="9:52" s="180" customFormat="1" x14ac:dyDescent="0.25">
      <c r="I54091" s="203"/>
      <c r="AZ54091" s="115"/>
    </row>
    <row r="54092" spans="9:52" s="180" customFormat="1" x14ac:dyDescent="0.25">
      <c r="I54092" s="203"/>
      <c r="AZ54092" s="115"/>
    </row>
    <row r="54093" spans="9:52" s="180" customFormat="1" x14ac:dyDescent="0.25">
      <c r="I54093" s="203"/>
      <c r="AZ54093" s="115"/>
    </row>
    <row r="54094" spans="9:52" s="180" customFormat="1" x14ac:dyDescent="0.25">
      <c r="I54094" s="203"/>
      <c r="AZ54094" s="115"/>
    </row>
    <row r="54095" spans="9:52" s="180" customFormat="1" x14ac:dyDescent="0.25">
      <c r="I54095" s="203"/>
      <c r="AZ54095" s="115"/>
    </row>
    <row r="54096" spans="9:52" s="180" customFormat="1" x14ac:dyDescent="0.25">
      <c r="I54096" s="203"/>
      <c r="AZ54096" s="115"/>
    </row>
    <row r="54097" spans="9:52" s="180" customFormat="1" x14ac:dyDescent="0.25">
      <c r="I54097" s="203"/>
      <c r="AZ54097" s="115"/>
    </row>
    <row r="54098" spans="9:52" s="180" customFormat="1" x14ac:dyDescent="0.25">
      <c r="I54098" s="203"/>
      <c r="AZ54098" s="115"/>
    </row>
    <row r="54099" spans="9:52" s="180" customFormat="1" x14ac:dyDescent="0.25">
      <c r="I54099" s="203"/>
      <c r="AZ54099" s="115"/>
    </row>
    <row r="54100" spans="9:52" s="180" customFormat="1" x14ac:dyDescent="0.25">
      <c r="I54100" s="203"/>
      <c r="AZ54100" s="115"/>
    </row>
    <row r="54101" spans="9:52" s="180" customFormat="1" x14ac:dyDescent="0.25">
      <c r="I54101" s="203"/>
      <c r="AZ54101" s="115"/>
    </row>
    <row r="54102" spans="9:52" s="180" customFormat="1" x14ac:dyDescent="0.25">
      <c r="I54102" s="203"/>
      <c r="AZ54102" s="115"/>
    </row>
    <row r="54103" spans="9:52" s="180" customFormat="1" x14ac:dyDescent="0.25">
      <c r="I54103" s="203"/>
      <c r="AZ54103" s="115"/>
    </row>
    <row r="54104" spans="9:52" s="180" customFormat="1" x14ac:dyDescent="0.25">
      <c r="I54104" s="203"/>
      <c r="AZ54104" s="115"/>
    </row>
    <row r="54105" spans="9:52" s="180" customFormat="1" x14ac:dyDescent="0.25">
      <c r="I54105" s="203"/>
      <c r="AZ54105" s="115"/>
    </row>
    <row r="54106" spans="9:52" s="180" customFormat="1" x14ac:dyDescent="0.25">
      <c r="I54106" s="203"/>
      <c r="AZ54106" s="115"/>
    </row>
    <row r="54107" spans="9:52" s="180" customFormat="1" x14ac:dyDescent="0.25">
      <c r="I54107" s="203"/>
      <c r="AZ54107" s="115"/>
    </row>
    <row r="54108" spans="9:52" s="180" customFormat="1" x14ac:dyDescent="0.25">
      <c r="I54108" s="203"/>
      <c r="AZ54108" s="115"/>
    </row>
    <row r="54109" spans="9:52" s="180" customFormat="1" x14ac:dyDescent="0.25">
      <c r="I54109" s="203"/>
      <c r="AZ54109" s="115"/>
    </row>
    <row r="54110" spans="9:52" s="180" customFormat="1" x14ac:dyDescent="0.25">
      <c r="I54110" s="203"/>
      <c r="AZ54110" s="115"/>
    </row>
    <row r="54111" spans="9:52" s="180" customFormat="1" x14ac:dyDescent="0.25">
      <c r="I54111" s="203"/>
      <c r="AZ54111" s="115"/>
    </row>
    <row r="54112" spans="9:52" s="180" customFormat="1" x14ac:dyDescent="0.25">
      <c r="I54112" s="203"/>
      <c r="AZ54112" s="115"/>
    </row>
    <row r="54113" spans="9:52" s="180" customFormat="1" x14ac:dyDescent="0.25">
      <c r="I54113" s="203"/>
      <c r="AZ54113" s="115"/>
    </row>
    <row r="54114" spans="9:52" s="180" customFormat="1" x14ac:dyDescent="0.25">
      <c r="I54114" s="203"/>
      <c r="AZ54114" s="115"/>
    </row>
    <row r="54115" spans="9:52" s="180" customFormat="1" x14ac:dyDescent="0.25">
      <c r="I54115" s="203"/>
      <c r="AZ54115" s="115"/>
    </row>
    <row r="54116" spans="9:52" s="180" customFormat="1" x14ac:dyDescent="0.25">
      <c r="I54116" s="203"/>
      <c r="AZ54116" s="115"/>
    </row>
    <row r="54117" spans="9:52" s="180" customFormat="1" x14ac:dyDescent="0.25">
      <c r="I54117" s="203"/>
      <c r="AZ54117" s="115"/>
    </row>
    <row r="54118" spans="9:52" s="180" customFormat="1" x14ac:dyDescent="0.25">
      <c r="I54118" s="203"/>
      <c r="AZ54118" s="115"/>
    </row>
    <row r="54119" spans="9:52" s="180" customFormat="1" x14ac:dyDescent="0.25">
      <c r="I54119" s="203"/>
      <c r="AZ54119" s="115"/>
    </row>
    <row r="54120" spans="9:52" s="180" customFormat="1" x14ac:dyDescent="0.25">
      <c r="I54120" s="203"/>
      <c r="AZ54120" s="115"/>
    </row>
    <row r="54121" spans="9:52" s="180" customFormat="1" x14ac:dyDescent="0.25">
      <c r="I54121" s="203"/>
      <c r="AZ54121" s="115"/>
    </row>
    <row r="54122" spans="9:52" s="180" customFormat="1" x14ac:dyDescent="0.25">
      <c r="I54122" s="203"/>
      <c r="AZ54122" s="115"/>
    </row>
    <row r="54123" spans="9:52" s="180" customFormat="1" x14ac:dyDescent="0.25">
      <c r="I54123" s="203"/>
      <c r="AZ54123" s="115"/>
    </row>
    <row r="54124" spans="9:52" s="180" customFormat="1" x14ac:dyDescent="0.25">
      <c r="I54124" s="203"/>
      <c r="AZ54124" s="115"/>
    </row>
    <row r="54125" spans="9:52" s="180" customFormat="1" x14ac:dyDescent="0.25">
      <c r="I54125" s="203"/>
      <c r="AZ54125" s="115"/>
    </row>
    <row r="54126" spans="9:52" s="180" customFormat="1" x14ac:dyDescent="0.25">
      <c r="I54126" s="203"/>
      <c r="AZ54126" s="115"/>
    </row>
    <row r="54127" spans="9:52" s="180" customFormat="1" x14ac:dyDescent="0.25">
      <c r="I54127" s="203"/>
      <c r="AZ54127" s="115"/>
    </row>
    <row r="54128" spans="9:52" s="180" customFormat="1" x14ac:dyDescent="0.25">
      <c r="I54128" s="203"/>
      <c r="AZ54128" s="115"/>
    </row>
    <row r="54129" spans="9:52" s="180" customFormat="1" x14ac:dyDescent="0.25">
      <c r="I54129" s="203"/>
      <c r="AZ54129" s="115"/>
    </row>
    <row r="54130" spans="9:52" s="180" customFormat="1" x14ac:dyDescent="0.25">
      <c r="I54130" s="203"/>
      <c r="AZ54130" s="115"/>
    </row>
    <row r="54131" spans="9:52" s="180" customFormat="1" x14ac:dyDescent="0.25">
      <c r="I54131" s="203"/>
      <c r="AZ54131" s="115"/>
    </row>
    <row r="54132" spans="9:52" s="180" customFormat="1" x14ac:dyDescent="0.25">
      <c r="I54132" s="203"/>
      <c r="AZ54132" s="115"/>
    </row>
    <row r="54133" spans="9:52" s="180" customFormat="1" x14ac:dyDescent="0.25">
      <c r="I54133" s="203"/>
      <c r="AZ54133" s="115"/>
    </row>
    <row r="54134" spans="9:52" s="180" customFormat="1" x14ac:dyDescent="0.25">
      <c r="I54134" s="203"/>
      <c r="AZ54134" s="115"/>
    </row>
    <row r="54135" spans="9:52" s="180" customFormat="1" x14ac:dyDescent="0.25">
      <c r="I54135" s="203"/>
      <c r="AZ54135" s="115"/>
    </row>
    <row r="54136" spans="9:52" s="180" customFormat="1" x14ac:dyDescent="0.25">
      <c r="I54136" s="203"/>
      <c r="AZ54136" s="115"/>
    </row>
    <row r="54137" spans="9:52" s="180" customFormat="1" x14ac:dyDescent="0.25">
      <c r="I54137" s="203"/>
      <c r="AZ54137" s="115"/>
    </row>
    <row r="54138" spans="9:52" s="180" customFormat="1" x14ac:dyDescent="0.25">
      <c r="I54138" s="203"/>
      <c r="AZ54138" s="115"/>
    </row>
    <row r="54139" spans="9:52" s="180" customFormat="1" x14ac:dyDescent="0.25">
      <c r="I54139" s="203"/>
      <c r="AZ54139" s="115"/>
    </row>
    <row r="54140" spans="9:52" s="180" customFormat="1" x14ac:dyDescent="0.25">
      <c r="I54140" s="203"/>
      <c r="AZ54140" s="115"/>
    </row>
    <row r="54141" spans="9:52" s="180" customFormat="1" x14ac:dyDescent="0.25">
      <c r="I54141" s="203"/>
      <c r="AZ54141" s="115"/>
    </row>
    <row r="54142" spans="9:52" s="180" customFormat="1" x14ac:dyDescent="0.25">
      <c r="I54142" s="203"/>
      <c r="AZ54142" s="115"/>
    </row>
    <row r="54143" spans="9:52" s="180" customFormat="1" x14ac:dyDescent="0.25">
      <c r="I54143" s="203"/>
      <c r="AZ54143" s="115"/>
    </row>
    <row r="54144" spans="9:52" s="180" customFormat="1" x14ac:dyDescent="0.25">
      <c r="I54144" s="203"/>
      <c r="AZ54144" s="115"/>
    </row>
    <row r="54145" spans="9:52" s="180" customFormat="1" x14ac:dyDescent="0.25">
      <c r="I54145" s="203"/>
      <c r="AZ54145" s="115"/>
    </row>
    <row r="54146" spans="9:52" s="180" customFormat="1" x14ac:dyDescent="0.25">
      <c r="I54146" s="203"/>
      <c r="AZ54146" s="115"/>
    </row>
    <row r="54147" spans="9:52" s="180" customFormat="1" x14ac:dyDescent="0.25">
      <c r="I54147" s="203"/>
      <c r="AZ54147" s="115"/>
    </row>
    <row r="54148" spans="9:52" s="180" customFormat="1" x14ac:dyDescent="0.25">
      <c r="I54148" s="203"/>
      <c r="AZ54148" s="115"/>
    </row>
    <row r="54149" spans="9:52" s="180" customFormat="1" x14ac:dyDescent="0.25">
      <c r="I54149" s="203"/>
      <c r="AZ54149" s="115"/>
    </row>
    <row r="54150" spans="9:52" s="180" customFormat="1" x14ac:dyDescent="0.25">
      <c r="I54150" s="203"/>
      <c r="AZ54150" s="115"/>
    </row>
    <row r="54151" spans="9:52" s="180" customFormat="1" x14ac:dyDescent="0.25">
      <c r="I54151" s="203"/>
      <c r="AZ54151" s="115"/>
    </row>
    <row r="54152" spans="9:52" s="180" customFormat="1" x14ac:dyDescent="0.25">
      <c r="I54152" s="203"/>
      <c r="AZ54152" s="115"/>
    </row>
    <row r="54153" spans="9:52" s="180" customFormat="1" x14ac:dyDescent="0.25">
      <c r="I54153" s="203"/>
      <c r="AZ54153" s="115"/>
    </row>
    <row r="54154" spans="9:52" s="180" customFormat="1" x14ac:dyDescent="0.25">
      <c r="I54154" s="203"/>
      <c r="AZ54154" s="115"/>
    </row>
    <row r="54155" spans="9:52" s="180" customFormat="1" x14ac:dyDescent="0.25">
      <c r="I54155" s="203"/>
      <c r="AZ54155" s="115"/>
    </row>
    <row r="54156" spans="9:52" s="180" customFormat="1" x14ac:dyDescent="0.25">
      <c r="I54156" s="203"/>
      <c r="AZ54156" s="115"/>
    </row>
    <row r="54157" spans="9:52" s="180" customFormat="1" x14ac:dyDescent="0.25">
      <c r="I54157" s="203"/>
      <c r="AZ54157" s="115"/>
    </row>
    <row r="54158" spans="9:52" s="180" customFormat="1" x14ac:dyDescent="0.25">
      <c r="I54158" s="203"/>
      <c r="AZ54158" s="115"/>
    </row>
    <row r="54159" spans="9:52" s="180" customFormat="1" x14ac:dyDescent="0.25">
      <c r="I54159" s="203"/>
      <c r="AZ54159" s="115"/>
    </row>
    <row r="54160" spans="9:52" s="180" customFormat="1" x14ac:dyDescent="0.25">
      <c r="I54160" s="203"/>
      <c r="AZ54160" s="115"/>
    </row>
    <row r="54161" spans="9:52" s="180" customFormat="1" x14ac:dyDescent="0.25">
      <c r="I54161" s="203"/>
      <c r="AZ54161" s="115"/>
    </row>
    <row r="54162" spans="9:52" s="180" customFormat="1" x14ac:dyDescent="0.25">
      <c r="I54162" s="203"/>
      <c r="AZ54162" s="115"/>
    </row>
    <row r="54163" spans="9:52" s="180" customFormat="1" x14ac:dyDescent="0.25">
      <c r="I54163" s="203"/>
      <c r="AZ54163" s="115"/>
    </row>
    <row r="54164" spans="9:52" s="180" customFormat="1" x14ac:dyDescent="0.25">
      <c r="I54164" s="203"/>
      <c r="AZ54164" s="115"/>
    </row>
    <row r="54165" spans="9:52" s="180" customFormat="1" x14ac:dyDescent="0.25">
      <c r="I54165" s="203"/>
      <c r="AZ54165" s="115"/>
    </row>
    <row r="54166" spans="9:52" s="180" customFormat="1" x14ac:dyDescent="0.25">
      <c r="I54166" s="203"/>
      <c r="AZ54166" s="115"/>
    </row>
    <row r="54167" spans="9:52" s="180" customFormat="1" x14ac:dyDescent="0.25">
      <c r="I54167" s="203"/>
      <c r="AZ54167" s="115"/>
    </row>
    <row r="54168" spans="9:52" s="180" customFormat="1" x14ac:dyDescent="0.25">
      <c r="I54168" s="203"/>
      <c r="AZ54168" s="115"/>
    </row>
    <row r="54169" spans="9:52" s="180" customFormat="1" x14ac:dyDescent="0.25">
      <c r="I54169" s="203"/>
      <c r="AZ54169" s="115"/>
    </row>
    <row r="54170" spans="9:52" s="180" customFormat="1" x14ac:dyDescent="0.25">
      <c r="I54170" s="203"/>
      <c r="AZ54170" s="115"/>
    </row>
    <row r="54171" spans="9:52" s="180" customFormat="1" x14ac:dyDescent="0.25">
      <c r="I54171" s="203"/>
      <c r="AZ54171" s="115"/>
    </row>
    <row r="54172" spans="9:52" s="180" customFormat="1" x14ac:dyDescent="0.25">
      <c r="I54172" s="203"/>
      <c r="AZ54172" s="115"/>
    </row>
    <row r="54173" spans="9:52" s="180" customFormat="1" x14ac:dyDescent="0.25">
      <c r="I54173" s="203"/>
      <c r="AZ54173" s="115"/>
    </row>
    <row r="54174" spans="9:52" s="180" customFormat="1" x14ac:dyDescent="0.25">
      <c r="I54174" s="203"/>
      <c r="AZ54174" s="115"/>
    </row>
    <row r="54175" spans="9:52" s="180" customFormat="1" x14ac:dyDescent="0.25">
      <c r="I54175" s="203"/>
      <c r="AZ54175" s="115"/>
    </row>
    <row r="54176" spans="9:52" s="180" customFormat="1" x14ac:dyDescent="0.25">
      <c r="I54176" s="203"/>
      <c r="AZ54176" s="115"/>
    </row>
    <row r="54177" spans="9:52" s="180" customFormat="1" x14ac:dyDescent="0.25">
      <c r="I54177" s="203"/>
      <c r="AZ54177" s="115"/>
    </row>
    <row r="54178" spans="9:52" s="180" customFormat="1" x14ac:dyDescent="0.25">
      <c r="I54178" s="203"/>
      <c r="AZ54178" s="115"/>
    </row>
    <row r="54179" spans="9:52" s="180" customFormat="1" x14ac:dyDescent="0.25">
      <c r="I54179" s="203"/>
      <c r="AZ54179" s="115"/>
    </row>
    <row r="54180" spans="9:52" s="180" customFormat="1" x14ac:dyDescent="0.25">
      <c r="I54180" s="203"/>
      <c r="AZ54180" s="115"/>
    </row>
    <row r="54181" spans="9:52" s="180" customFormat="1" x14ac:dyDescent="0.25">
      <c r="I54181" s="203"/>
      <c r="AZ54181" s="115"/>
    </row>
    <row r="54182" spans="9:52" s="180" customFormat="1" x14ac:dyDescent="0.25">
      <c r="I54182" s="203"/>
      <c r="AZ54182" s="115"/>
    </row>
    <row r="54183" spans="9:52" s="180" customFormat="1" x14ac:dyDescent="0.25">
      <c r="I54183" s="203"/>
      <c r="AZ54183" s="115"/>
    </row>
    <row r="54184" spans="9:52" s="180" customFormat="1" x14ac:dyDescent="0.25">
      <c r="I54184" s="203"/>
      <c r="AZ54184" s="115"/>
    </row>
    <row r="54185" spans="9:52" s="180" customFormat="1" x14ac:dyDescent="0.25">
      <c r="I54185" s="203"/>
      <c r="AZ54185" s="115"/>
    </row>
    <row r="54186" spans="9:52" s="180" customFormat="1" x14ac:dyDescent="0.25">
      <c r="I54186" s="203"/>
      <c r="AZ54186" s="115"/>
    </row>
    <row r="54187" spans="9:52" s="180" customFormat="1" x14ac:dyDescent="0.25">
      <c r="I54187" s="203"/>
      <c r="AZ54187" s="115"/>
    </row>
    <row r="54188" spans="9:52" s="180" customFormat="1" x14ac:dyDescent="0.25">
      <c r="I54188" s="203"/>
      <c r="AZ54188" s="115"/>
    </row>
    <row r="54189" spans="9:52" s="180" customFormat="1" x14ac:dyDescent="0.25">
      <c r="I54189" s="203"/>
      <c r="AZ54189" s="115"/>
    </row>
    <row r="54190" spans="9:52" s="180" customFormat="1" x14ac:dyDescent="0.25">
      <c r="I54190" s="203"/>
      <c r="AZ54190" s="115"/>
    </row>
    <row r="54191" spans="9:52" s="180" customFormat="1" x14ac:dyDescent="0.25">
      <c r="I54191" s="203"/>
      <c r="AZ54191" s="115"/>
    </row>
    <row r="54192" spans="9:52" s="180" customFormat="1" x14ac:dyDescent="0.25">
      <c r="I54192" s="203"/>
      <c r="AZ54192" s="115"/>
    </row>
    <row r="54193" spans="9:52" s="180" customFormat="1" x14ac:dyDescent="0.25">
      <c r="I54193" s="203"/>
      <c r="AZ54193" s="115"/>
    </row>
    <row r="54194" spans="9:52" s="180" customFormat="1" x14ac:dyDescent="0.25">
      <c r="I54194" s="203"/>
      <c r="AZ54194" s="115"/>
    </row>
    <row r="54195" spans="9:52" s="180" customFormat="1" x14ac:dyDescent="0.25">
      <c r="I54195" s="203"/>
      <c r="AZ54195" s="115"/>
    </row>
    <row r="54196" spans="9:52" s="180" customFormat="1" x14ac:dyDescent="0.25">
      <c r="I54196" s="203"/>
      <c r="AZ54196" s="115"/>
    </row>
    <row r="54197" spans="9:52" s="180" customFormat="1" x14ac:dyDescent="0.25">
      <c r="I54197" s="203"/>
      <c r="AZ54197" s="115"/>
    </row>
    <row r="54198" spans="9:52" s="180" customFormat="1" x14ac:dyDescent="0.25">
      <c r="I54198" s="203"/>
      <c r="AZ54198" s="115"/>
    </row>
    <row r="54199" spans="9:52" s="180" customFormat="1" x14ac:dyDescent="0.25">
      <c r="I54199" s="203"/>
      <c r="AZ54199" s="115"/>
    </row>
    <row r="54200" spans="9:52" s="180" customFormat="1" x14ac:dyDescent="0.25">
      <c r="I54200" s="203"/>
      <c r="AZ54200" s="115"/>
    </row>
    <row r="54201" spans="9:52" s="180" customFormat="1" x14ac:dyDescent="0.25">
      <c r="I54201" s="203"/>
      <c r="AZ54201" s="115"/>
    </row>
    <row r="54202" spans="9:52" s="180" customFormat="1" x14ac:dyDescent="0.25">
      <c r="I54202" s="203"/>
      <c r="AZ54202" s="115"/>
    </row>
    <row r="54203" spans="9:52" s="180" customFormat="1" x14ac:dyDescent="0.25">
      <c r="I54203" s="203"/>
      <c r="AZ54203" s="115"/>
    </row>
    <row r="54204" spans="9:52" s="180" customFormat="1" x14ac:dyDescent="0.25">
      <c r="I54204" s="203"/>
      <c r="AZ54204" s="115"/>
    </row>
    <row r="54205" spans="9:52" s="180" customFormat="1" x14ac:dyDescent="0.25">
      <c r="I54205" s="203"/>
      <c r="AZ54205" s="115"/>
    </row>
    <row r="54206" spans="9:52" s="180" customFormat="1" x14ac:dyDescent="0.25">
      <c r="I54206" s="203"/>
      <c r="AZ54206" s="115"/>
    </row>
    <row r="54207" spans="9:52" s="180" customFormat="1" x14ac:dyDescent="0.25">
      <c r="I54207" s="203"/>
      <c r="AZ54207" s="115"/>
    </row>
    <row r="54208" spans="9:52" s="180" customFormat="1" x14ac:dyDescent="0.25">
      <c r="I54208" s="203"/>
      <c r="AZ54208" s="115"/>
    </row>
    <row r="54209" spans="9:52" s="180" customFormat="1" x14ac:dyDescent="0.25">
      <c r="I54209" s="203"/>
      <c r="AZ54209" s="115"/>
    </row>
    <row r="54210" spans="9:52" s="180" customFormat="1" x14ac:dyDescent="0.25">
      <c r="I54210" s="203"/>
      <c r="AZ54210" s="115"/>
    </row>
    <row r="54211" spans="9:52" s="180" customFormat="1" x14ac:dyDescent="0.25">
      <c r="I54211" s="203"/>
      <c r="AZ54211" s="115"/>
    </row>
    <row r="54212" spans="9:52" s="180" customFormat="1" x14ac:dyDescent="0.25">
      <c r="I54212" s="203"/>
      <c r="AZ54212" s="115"/>
    </row>
    <row r="54213" spans="9:52" s="180" customFormat="1" x14ac:dyDescent="0.25">
      <c r="I54213" s="203"/>
      <c r="AZ54213" s="115"/>
    </row>
    <row r="54214" spans="9:52" s="180" customFormat="1" x14ac:dyDescent="0.25">
      <c r="I54214" s="203"/>
      <c r="AZ54214" s="115"/>
    </row>
    <row r="54215" spans="9:52" s="180" customFormat="1" x14ac:dyDescent="0.25">
      <c r="I54215" s="203"/>
      <c r="AZ54215" s="115"/>
    </row>
    <row r="54216" spans="9:52" s="180" customFormat="1" x14ac:dyDescent="0.25">
      <c r="I54216" s="203"/>
      <c r="AZ54216" s="115"/>
    </row>
    <row r="54217" spans="9:52" s="180" customFormat="1" x14ac:dyDescent="0.25">
      <c r="I54217" s="203"/>
      <c r="AZ54217" s="115"/>
    </row>
    <row r="54218" spans="9:52" s="180" customFormat="1" x14ac:dyDescent="0.25">
      <c r="I54218" s="203"/>
      <c r="AZ54218" s="115"/>
    </row>
    <row r="54219" spans="9:52" s="180" customFormat="1" x14ac:dyDescent="0.25">
      <c r="I54219" s="203"/>
      <c r="AZ54219" s="115"/>
    </row>
    <row r="54220" spans="9:52" s="180" customFormat="1" x14ac:dyDescent="0.25">
      <c r="I54220" s="203"/>
      <c r="AZ54220" s="115"/>
    </row>
    <row r="54221" spans="9:52" s="180" customFormat="1" x14ac:dyDescent="0.25">
      <c r="I54221" s="203"/>
      <c r="AZ54221" s="115"/>
    </row>
    <row r="54222" spans="9:52" s="180" customFormat="1" x14ac:dyDescent="0.25">
      <c r="I54222" s="203"/>
      <c r="AZ54222" s="115"/>
    </row>
    <row r="54223" spans="9:52" s="180" customFormat="1" x14ac:dyDescent="0.25">
      <c r="I54223" s="203"/>
      <c r="AZ54223" s="115"/>
    </row>
    <row r="54224" spans="9:52" s="180" customFormat="1" x14ac:dyDescent="0.25">
      <c r="I54224" s="203"/>
      <c r="AZ54224" s="115"/>
    </row>
    <row r="54225" spans="9:52" s="180" customFormat="1" x14ac:dyDescent="0.25">
      <c r="I54225" s="203"/>
      <c r="AZ54225" s="115"/>
    </row>
    <row r="54226" spans="9:52" s="180" customFormat="1" x14ac:dyDescent="0.25">
      <c r="I54226" s="203"/>
      <c r="AZ54226" s="115"/>
    </row>
    <row r="54227" spans="9:52" s="180" customFormat="1" x14ac:dyDescent="0.25">
      <c r="I54227" s="203"/>
      <c r="AZ54227" s="115"/>
    </row>
    <row r="54228" spans="9:52" s="180" customFormat="1" x14ac:dyDescent="0.25">
      <c r="I54228" s="203"/>
      <c r="AZ54228" s="115"/>
    </row>
    <row r="54229" spans="9:52" s="180" customFormat="1" x14ac:dyDescent="0.25">
      <c r="I54229" s="203"/>
      <c r="AZ54229" s="115"/>
    </row>
    <row r="54230" spans="9:52" s="180" customFormat="1" x14ac:dyDescent="0.25">
      <c r="I54230" s="203"/>
      <c r="AZ54230" s="115"/>
    </row>
    <row r="54231" spans="9:52" s="180" customFormat="1" x14ac:dyDescent="0.25">
      <c r="I54231" s="203"/>
      <c r="AZ54231" s="115"/>
    </row>
    <row r="54232" spans="9:52" s="180" customFormat="1" x14ac:dyDescent="0.25">
      <c r="I54232" s="203"/>
      <c r="AZ54232" s="115"/>
    </row>
    <row r="54233" spans="9:52" s="180" customFormat="1" x14ac:dyDescent="0.25">
      <c r="I54233" s="203"/>
      <c r="AZ54233" s="115"/>
    </row>
    <row r="54234" spans="9:52" s="180" customFormat="1" x14ac:dyDescent="0.25">
      <c r="I54234" s="203"/>
      <c r="AZ54234" s="115"/>
    </row>
    <row r="54235" spans="9:52" s="180" customFormat="1" x14ac:dyDescent="0.25">
      <c r="I54235" s="203"/>
      <c r="AZ54235" s="115"/>
    </row>
    <row r="54236" spans="9:52" s="180" customFormat="1" x14ac:dyDescent="0.25">
      <c r="I54236" s="203"/>
      <c r="AZ54236" s="115"/>
    </row>
    <row r="54237" spans="9:52" s="180" customFormat="1" x14ac:dyDescent="0.25">
      <c r="I54237" s="203"/>
      <c r="AZ54237" s="115"/>
    </row>
    <row r="54238" spans="9:52" s="180" customFormat="1" x14ac:dyDescent="0.25">
      <c r="I54238" s="203"/>
      <c r="AZ54238" s="115"/>
    </row>
    <row r="54239" spans="9:52" s="180" customFormat="1" x14ac:dyDescent="0.25">
      <c r="I54239" s="203"/>
      <c r="AZ54239" s="115"/>
    </row>
    <row r="54240" spans="9:52" s="180" customFormat="1" x14ac:dyDescent="0.25">
      <c r="I54240" s="203"/>
      <c r="AZ54240" s="115"/>
    </row>
    <row r="54241" spans="9:52" s="180" customFormat="1" x14ac:dyDescent="0.25">
      <c r="I54241" s="203"/>
      <c r="AZ54241" s="115"/>
    </row>
    <row r="54242" spans="9:52" s="180" customFormat="1" x14ac:dyDescent="0.25">
      <c r="I54242" s="203"/>
      <c r="AZ54242" s="115"/>
    </row>
    <row r="54243" spans="9:52" s="180" customFormat="1" x14ac:dyDescent="0.25">
      <c r="I54243" s="203"/>
      <c r="AZ54243" s="115"/>
    </row>
    <row r="54244" spans="9:52" s="180" customFormat="1" x14ac:dyDescent="0.25">
      <c r="I54244" s="203"/>
      <c r="AZ54244" s="115"/>
    </row>
    <row r="54245" spans="9:52" s="180" customFormat="1" x14ac:dyDescent="0.25">
      <c r="I54245" s="203"/>
      <c r="AZ54245" s="115"/>
    </row>
    <row r="54246" spans="9:52" s="180" customFormat="1" x14ac:dyDescent="0.25">
      <c r="I54246" s="203"/>
      <c r="AZ54246" s="115"/>
    </row>
    <row r="54247" spans="9:52" s="180" customFormat="1" x14ac:dyDescent="0.25">
      <c r="I54247" s="203"/>
      <c r="AZ54247" s="115"/>
    </row>
    <row r="54248" spans="9:52" s="180" customFormat="1" x14ac:dyDescent="0.25">
      <c r="I54248" s="203"/>
      <c r="AZ54248" s="115"/>
    </row>
    <row r="54249" spans="9:52" s="180" customFormat="1" x14ac:dyDescent="0.25">
      <c r="I54249" s="203"/>
      <c r="AZ54249" s="115"/>
    </row>
    <row r="54250" spans="9:52" s="180" customFormat="1" x14ac:dyDescent="0.25">
      <c r="I54250" s="203"/>
      <c r="AZ54250" s="115"/>
    </row>
    <row r="54251" spans="9:52" s="180" customFormat="1" x14ac:dyDescent="0.25">
      <c r="I54251" s="203"/>
      <c r="AZ54251" s="115"/>
    </row>
    <row r="54252" spans="9:52" s="180" customFormat="1" x14ac:dyDescent="0.25">
      <c r="I54252" s="203"/>
      <c r="AZ54252" s="115"/>
    </row>
    <row r="54253" spans="9:52" s="180" customFormat="1" x14ac:dyDescent="0.25">
      <c r="I54253" s="203"/>
      <c r="AZ54253" s="115"/>
    </row>
    <row r="54254" spans="9:52" s="180" customFormat="1" x14ac:dyDescent="0.25">
      <c r="I54254" s="203"/>
      <c r="AZ54254" s="115"/>
    </row>
    <row r="54255" spans="9:52" s="180" customFormat="1" x14ac:dyDescent="0.25">
      <c r="I54255" s="203"/>
      <c r="AZ54255" s="115"/>
    </row>
    <row r="54256" spans="9:52" s="180" customFormat="1" x14ac:dyDescent="0.25">
      <c r="I54256" s="203"/>
      <c r="AZ54256" s="115"/>
    </row>
    <row r="54257" spans="9:52" s="180" customFormat="1" x14ac:dyDescent="0.25">
      <c r="I54257" s="203"/>
      <c r="AZ54257" s="115"/>
    </row>
    <row r="54258" spans="9:52" s="180" customFormat="1" x14ac:dyDescent="0.25">
      <c r="I54258" s="203"/>
      <c r="AZ54258" s="115"/>
    </row>
    <row r="54259" spans="9:52" s="180" customFormat="1" x14ac:dyDescent="0.25">
      <c r="I54259" s="203"/>
      <c r="AZ54259" s="115"/>
    </row>
    <row r="54260" spans="9:52" s="180" customFormat="1" x14ac:dyDescent="0.25">
      <c r="I54260" s="203"/>
      <c r="AZ54260" s="115"/>
    </row>
    <row r="54261" spans="9:52" s="180" customFormat="1" x14ac:dyDescent="0.25">
      <c r="I54261" s="203"/>
      <c r="AZ54261" s="115"/>
    </row>
    <row r="54262" spans="9:52" s="180" customFormat="1" x14ac:dyDescent="0.25">
      <c r="I54262" s="203"/>
      <c r="AZ54262" s="115"/>
    </row>
    <row r="54263" spans="9:52" s="180" customFormat="1" x14ac:dyDescent="0.25">
      <c r="I54263" s="203"/>
      <c r="AZ54263" s="115"/>
    </row>
    <row r="54264" spans="9:52" s="180" customFormat="1" x14ac:dyDescent="0.25">
      <c r="I54264" s="203"/>
      <c r="AZ54264" s="115"/>
    </row>
    <row r="54265" spans="9:52" s="180" customFormat="1" x14ac:dyDescent="0.25">
      <c r="I54265" s="203"/>
      <c r="AZ54265" s="115"/>
    </row>
    <row r="54266" spans="9:52" s="180" customFormat="1" x14ac:dyDescent="0.25">
      <c r="I54266" s="203"/>
      <c r="AZ54266" s="115"/>
    </row>
    <row r="54267" spans="9:52" s="180" customFormat="1" x14ac:dyDescent="0.25">
      <c r="I54267" s="203"/>
      <c r="AZ54267" s="115"/>
    </row>
    <row r="54268" spans="9:52" s="180" customFormat="1" x14ac:dyDescent="0.25">
      <c r="I54268" s="203"/>
      <c r="AZ54268" s="115"/>
    </row>
    <row r="54269" spans="9:52" s="180" customFormat="1" x14ac:dyDescent="0.25">
      <c r="I54269" s="203"/>
      <c r="AZ54269" s="115"/>
    </row>
    <row r="54270" spans="9:52" s="180" customFormat="1" x14ac:dyDescent="0.25">
      <c r="I54270" s="203"/>
      <c r="AZ54270" s="115"/>
    </row>
    <row r="54271" spans="9:52" s="180" customFormat="1" x14ac:dyDescent="0.25">
      <c r="I54271" s="203"/>
      <c r="AZ54271" s="115"/>
    </row>
    <row r="54272" spans="9:52" s="180" customFormat="1" x14ac:dyDescent="0.25">
      <c r="I54272" s="203"/>
      <c r="AZ54272" s="115"/>
    </row>
    <row r="54273" spans="9:52" s="180" customFormat="1" x14ac:dyDescent="0.25">
      <c r="I54273" s="203"/>
      <c r="AZ54273" s="115"/>
    </row>
    <row r="54274" spans="9:52" s="180" customFormat="1" x14ac:dyDescent="0.25">
      <c r="I54274" s="203"/>
      <c r="AZ54274" s="115"/>
    </row>
    <row r="54275" spans="9:52" s="180" customFormat="1" x14ac:dyDescent="0.25">
      <c r="I54275" s="203"/>
      <c r="AZ54275" s="115"/>
    </row>
    <row r="54276" spans="9:52" s="180" customFormat="1" x14ac:dyDescent="0.25">
      <c r="I54276" s="203"/>
      <c r="AZ54276" s="115"/>
    </row>
    <row r="54277" spans="9:52" s="180" customFormat="1" x14ac:dyDescent="0.25">
      <c r="I54277" s="203"/>
      <c r="AZ54277" s="115"/>
    </row>
    <row r="54278" spans="9:52" s="180" customFormat="1" x14ac:dyDescent="0.25">
      <c r="I54278" s="203"/>
      <c r="AZ54278" s="115"/>
    </row>
    <row r="54279" spans="9:52" s="180" customFormat="1" x14ac:dyDescent="0.25">
      <c r="I54279" s="203"/>
      <c r="AZ54279" s="115"/>
    </row>
    <row r="54280" spans="9:52" s="180" customFormat="1" x14ac:dyDescent="0.25">
      <c r="I54280" s="203"/>
      <c r="AZ54280" s="115"/>
    </row>
    <row r="54281" spans="9:52" s="180" customFormat="1" x14ac:dyDescent="0.25">
      <c r="I54281" s="203"/>
      <c r="AZ54281" s="115"/>
    </row>
    <row r="54282" spans="9:52" s="180" customFormat="1" x14ac:dyDescent="0.25">
      <c r="I54282" s="203"/>
      <c r="AZ54282" s="115"/>
    </row>
    <row r="54283" spans="9:52" s="180" customFormat="1" x14ac:dyDescent="0.25">
      <c r="I54283" s="203"/>
      <c r="AZ54283" s="115"/>
    </row>
    <row r="54284" spans="9:52" s="180" customFormat="1" x14ac:dyDescent="0.25">
      <c r="I54284" s="203"/>
      <c r="AZ54284" s="115"/>
    </row>
    <row r="54285" spans="9:52" s="180" customFormat="1" x14ac:dyDescent="0.25">
      <c r="I54285" s="203"/>
      <c r="AZ54285" s="115"/>
    </row>
    <row r="54286" spans="9:52" s="180" customFormat="1" x14ac:dyDescent="0.25">
      <c r="I54286" s="203"/>
      <c r="AZ54286" s="115"/>
    </row>
    <row r="54287" spans="9:52" s="180" customFormat="1" x14ac:dyDescent="0.25">
      <c r="I54287" s="203"/>
      <c r="AZ54287" s="115"/>
    </row>
    <row r="54288" spans="9:52" s="180" customFormat="1" x14ac:dyDescent="0.25">
      <c r="I54288" s="203"/>
      <c r="AZ54288" s="115"/>
    </row>
    <row r="54289" spans="9:52" s="180" customFormat="1" x14ac:dyDescent="0.25">
      <c r="I54289" s="203"/>
      <c r="AZ54289" s="115"/>
    </row>
    <row r="54290" spans="9:52" s="180" customFormat="1" x14ac:dyDescent="0.25">
      <c r="I54290" s="203"/>
      <c r="AZ54290" s="115"/>
    </row>
    <row r="54291" spans="9:52" s="180" customFormat="1" x14ac:dyDescent="0.25">
      <c r="I54291" s="203"/>
      <c r="AZ54291" s="115"/>
    </row>
    <row r="54292" spans="9:52" s="180" customFormat="1" x14ac:dyDescent="0.25">
      <c r="I54292" s="203"/>
      <c r="AZ54292" s="115"/>
    </row>
    <row r="54293" spans="9:52" s="180" customFormat="1" x14ac:dyDescent="0.25">
      <c r="I54293" s="203"/>
      <c r="AZ54293" s="115"/>
    </row>
    <row r="54294" spans="9:52" s="180" customFormat="1" x14ac:dyDescent="0.25">
      <c r="I54294" s="203"/>
      <c r="AZ54294" s="115"/>
    </row>
    <row r="54295" spans="9:52" s="180" customFormat="1" x14ac:dyDescent="0.25">
      <c r="I54295" s="203"/>
      <c r="AZ54295" s="115"/>
    </row>
    <row r="54296" spans="9:52" s="180" customFormat="1" x14ac:dyDescent="0.25">
      <c r="I54296" s="203"/>
      <c r="AZ54296" s="115"/>
    </row>
    <row r="54297" spans="9:52" s="180" customFormat="1" x14ac:dyDescent="0.25">
      <c r="I54297" s="203"/>
      <c r="AZ54297" s="115"/>
    </row>
    <row r="54298" spans="9:52" s="180" customFormat="1" x14ac:dyDescent="0.25">
      <c r="I54298" s="203"/>
      <c r="AZ54298" s="115"/>
    </row>
    <row r="54299" spans="9:52" s="180" customFormat="1" x14ac:dyDescent="0.25">
      <c r="I54299" s="203"/>
      <c r="AZ54299" s="115"/>
    </row>
    <row r="54300" spans="9:52" s="180" customFormat="1" x14ac:dyDescent="0.25">
      <c r="I54300" s="203"/>
      <c r="AZ54300" s="115"/>
    </row>
    <row r="54301" spans="9:52" s="180" customFormat="1" x14ac:dyDescent="0.25">
      <c r="I54301" s="203"/>
      <c r="AZ54301" s="115"/>
    </row>
    <row r="54302" spans="9:52" s="180" customFormat="1" x14ac:dyDescent="0.25">
      <c r="I54302" s="203"/>
      <c r="AZ54302" s="115"/>
    </row>
    <row r="54303" spans="9:52" s="180" customFormat="1" x14ac:dyDescent="0.25">
      <c r="I54303" s="203"/>
      <c r="AZ54303" s="115"/>
    </row>
    <row r="54304" spans="9:52" s="180" customFormat="1" x14ac:dyDescent="0.25">
      <c r="I54304" s="203"/>
      <c r="AZ54304" s="115"/>
    </row>
    <row r="54305" spans="9:52" s="180" customFormat="1" x14ac:dyDescent="0.25">
      <c r="I54305" s="203"/>
      <c r="AZ54305" s="115"/>
    </row>
    <row r="54306" spans="9:52" s="180" customFormat="1" x14ac:dyDescent="0.25">
      <c r="I54306" s="203"/>
      <c r="AZ54306" s="115"/>
    </row>
    <row r="54307" spans="9:52" s="180" customFormat="1" x14ac:dyDescent="0.25">
      <c r="I54307" s="203"/>
      <c r="AZ54307" s="115"/>
    </row>
    <row r="54308" spans="9:52" s="180" customFormat="1" x14ac:dyDescent="0.25">
      <c r="I54308" s="203"/>
      <c r="AZ54308" s="115"/>
    </row>
    <row r="54309" spans="9:52" s="180" customFormat="1" x14ac:dyDescent="0.25">
      <c r="I54309" s="203"/>
      <c r="AZ54309" s="115"/>
    </row>
    <row r="54310" spans="9:52" s="180" customFormat="1" x14ac:dyDescent="0.25">
      <c r="I54310" s="203"/>
      <c r="AZ54310" s="115"/>
    </row>
    <row r="54311" spans="9:52" s="180" customFormat="1" x14ac:dyDescent="0.25">
      <c r="I54311" s="203"/>
      <c r="AZ54311" s="115"/>
    </row>
    <row r="54312" spans="9:52" s="180" customFormat="1" x14ac:dyDescent="0.25">
      <c r="I54312" s="203"/>
      <c r="AZ54312" s="115"/>
    </row>
    <row r="54313" spans="9:52" s="180" customFormat="1" x14ac:dyDescent="0.25">
      <c r="I54313" s="203"/>
      <c r="AZ54313" s="115"/>
    </row>
    <row r="54314" spans="9:52" s="180" customFormat="1" x14ac:dyDescent="0.25">
      <c r="I54314" s="203"/>
      <c r="AZ54314" s="115"/>
    </row>
    <row r="54315" spans="9:52" s="180" customFormat="1" x14ac:dyDescent="0.25">
      <c r="I54315" s="203"/>
      <c r="AZ54315" s="115"/>
    </row>
    <row r="54316" spans="9:52" s="180" customFormat="1" x14ac:dyDescent="0.25">
      <c r="I54316" s="203"/>
      <c r="AZ54316" s="115"/>
    </row>
    <row r="54317" spans="9:52" s="180" customFormat="1" x14ac:dyDescent="0.25">
      <c r="I54317" s="203"/>
      <c r="AZ54317" s="115"/>
    </row>
    <row r="54318" spans="9:52" s="180" customFormat="1" x14ac:dyDescent="0.25">
      <c r="I54318" s="203"/>
      <c r="AZ54318" s="115"/>
    </row>
    <row r="54319" spans="9:52" s="180" customFormat="1" x14ac:dyDescent="0.25">
      <c r="I54319" s="203"/>
      <c r="AZ54319" s="115"/>
    </row>
    <row r="54320" spans="9:52" s="180" customFormat="1" x14ac:dyDescent="0.25">
      <c r="I54320" s="203"/>
      <c r="AZ54320" s="115"/>
    </row>
    <row r="54321" spans="9:52" s="180" customFormat="1" x14ac:dyDescent="0.25">
      <c r="I54321" s="203"/>
      <c r="AZ54321" s="115"/>
    </row>
    <row r="54322" spans="9:52" s="180" customFormat="1" x14ac:dyDescent="0.25">
      <c r="I54322" s="203"/>
      <c r="AZ54322" s="115"/>
    </row>
    <row r="54323" spans="9:52" s="180" customFormat="1" x14ac:dyDescent="0.25">
      <c r="I54323" s="203"/>
      <c r="AZ54323" s="115"/>
    </row>
    <row r="54324" spans="9:52" s="180" customFormat="1" x14ac:dyDescent="0.25">
      <c r="I54324" s="203"/>
      <c r="AZ54324" s="115"/>
    </row>
    <row r="54325" spans="9:52" s="180" customFormat="1" x14ac:dyDescent="0.25">
      <c r="I54325" s="203"/>
      <c r="AZ54325" s="115"/>
    </row>
    <row r="54326" spans="9:52" s="180" customFormat="1" x14ac:dyDescent="0.25">
      <c r="I54326" s="203"/>
      <c r="AZ54326" s="115"/>
    </row>
    <row r="54327" spans="9:52" s="180" customFormat="1" x14ac:dyDescent="0.25">
      <c r="I54327" s="203"/>
      <c r="AZ54327" s="115"/>
    </row>
    <row r="54328" spans="9:52" s="180" customFormat="1" x14ac:dyDescent="0.25">
      <c r="I54328" s="203"/>
      <c r="AZ54328" s="115"/>
    </row>
    <row r="54329" spans="9:52" s="180" customFormat="1" x14ac:dyDescent="0.25">
      <c r="I54329" s="203"/>
      <c r="AZ54329" s="115"/>
    </row>
    <row r="54330" spans="9:52" s="180" customFormat="1" x14ac:dyDescent="0.25">
      <c r="I54330" s="203"/>
      <c r="AZ54330" s="115"/>
    </row>
    <row r="54331" spans="9:52" s="180" customFormat="1" x14ac:dyDescent="0.25">
      <c r="I54331" s="203"/>
      <c r="AZ54331" s="115"/>
    </row>
    <row r="54332" spans="9:52" s="180" customFormat="1" x14ac:dyDescent="0.25">
      <c r="I54332" s="203"/>
      <c r="AZ54332" s="115"/>
    </row>
    <row r="54333" spans="9:52" s="180" customFormat="1" x14ac:dyDescent="0.25">
      <c r="I54333" s="203"/>
      <c r="AZ54333" s="115"/>
    </row>
    <row r="54334" spans="9:52" s="180" customFormat="1" x14ac:dyDescent="0.25">
      <c r="I54334" s="203"/>
      <c r="AZ54334" s="115"/>
    </row>
    <row r="54335" spans="9:52" s="180" customFormat="1" x14ac:dyDescent="0.25">
      <c r="I54335" s="203"/>
      <c r="AZ54335" s="115"/>
    </row>
    <row r="54336" spans="9:52" s="180" customFormat="1" x14ac:dyDescent="0.25">
      <c r="I54336" s="203"/>
      <c r="AZ54336" s="115"/>
    </row>
    <row r="54337" spans="9:52" s="180" customFormat="1" x14ac:dyDescent="0.25">
      <c r="I54337" s="203"/>
      <c r="AZ54337" s="115"/>
    </row>
    <row r="54338" spans="9:52" s="180" customFormat="1" x14ac:dyDescent="0.25">
      <c r="I54338" s="203"/>
      <c r="AZ54338" s="115"/>
    </row>
    <row r="54339" spans="9:52" s="180" customFormat="1" x14ac:dyDescent="0.25">
      <c r="I54339" s="203"/>
      <c r="AZ54339" s="115"/>
    </row>
    <row r="54340" spans="9:52" s="180" customFormat="1" x14ac:dyDescent="0.25">
      <c r="I54340" s="203"/>
      <c r="AZ54340" s="115"/>
    </row>
    <row r="54341" spans="9:52" s="180" customFormat="1" x14ac:dyDescent="0.25">
      <c r="I54341" s="203"/>
      <c r="AZ54341" s="115"/>
    </row>
    <row r="54342" spans="9:52" s="180" customFormat="1" x14ac:dyDescent="0.25">
      <c r="I54342" s="203"/>
      <c r="AZ54342" s="115"/>
    </row>
    <row r="54343" spans="9:52" s="180" customFormat="1" x14ac:dyDescent="0.25">
      <c r="I54343" s="203"/>
      <c r="AZ54343" s="115"/>
    </row>
    <row r="54344" spans="9:52" s="180" customFormat="1" x14ac:dyDescent="0.25">
      <c r="I54344" s="203"/>
      <c r="AZ54344" s="115"/>
    </row>
    <row r="54345" spans="9:52" s="180" customFormat="1" x14ac:dyDescent="0.25">
      <c r="I54345" s="203"/>
      <c r="AZ54345" s="115"/>
    </row>
    <row r="54346" spans="9:52" s="180" customFormat="1" x14ac:dyDescent="0.25">
      <c r="I54346" s="203"/>
      <c r="AZ54346" s="115"/>
    </row>
    <row r="54347" spans="9:52" s="180" customFormat="1" x14ac:dyDescent="0.25">
      <c r="I54347" s="203"/>
      <c r="AZ54347" s="115"/>
    </row>
    <row r="54348" spans="9:52" s="180" customFormat="1" x14ac:dyDescent="0.25">
      <c r="I54348" s="203"/>
      <c r="AZ54348" s="115"/>
    </row>
    <row r="54349" spans="9:52" s="180" customFormat="1" x14ac:dyDescent="0.25">
      <c r="I54349" s="203"/>
      <c r="AZ54349" s="115"/>
    </row>
    <row r="54350" spans="9:52" s="180" customFormat="1" x14ac:dyDescent="0.25">
      <c r="I54350" s="203"/>
      <c r="AZ54350" s="115"/>
    </row>
    <row r="54351" spans="9:52" s="180" customFormat="1" x14ac:dyDescent="0.25">
      <c r="I54351" s="203"/>
      <c r="AZ54351" s="115"/>
    </row>
    <row r="54352" spans="9:52" s="180" customFormat="1" x14ac:dyDescent="0.25">
      <c r="I54352" s="203"/>
      <c r="AZ54352" s="115"/>
    </row>
    <row r="54353" spans="9:52" s="180" customFormat="1" x14ac:dyDescent="0.25">
      <c r="I54353" s="203"/>
      <c r="AZ54353" s="115"/>
    </row>
    <row r="54354" spans="9:52" s="180" customFormat="1" x14ac:dyDescent="0.25">
      <c r="I54354" s="203"/>
      <c r="AZ54354" s="115"/>
    </row>
    <row r="54355" spans="9:52" s="180" customFormat="1" x14ac:dyDescent="0.25">
      <c r="I54355" s="203"/>
      <c r="AZ54355" s="115"/>
    </row>
    <row r="54356" spans="9:52" s="180" customFormat="1" x14ac:dyDescent="0.25">
      <c r="I54356" s="203"/>
      <c r="AZ54356" s="115"/>
    </row>
    <row r="54357" spans="9:52" s="180" customFormat="1" x14ac:dyDescent="0.25">
      <c r="I54357" s="203"/>
      <c r="AZ54357" s="115"/>
    </row>
    <row r="54358" spans="9:52" s="180" customFormat="1" x14ac:dyDescent="0.25">
      <c r="I54358" s="203"/>
      <c r="AZ54358" s="115"/>
    </row>
    <row r="54359" spans="9:52" s="180" customFormat="1" x14ac:dyDescent="0.25">
      <c r="I54359" s="203"/>
      <c r="AZ54359" s="115"/>
    </row>
    <row r="54360" spans="9:52" s="180" customFormat="1" x14ac:dyDescent="0.25">
      <c r="I54360" s="203"/>
      <c r="AZ54360" s="115"/>
    </row>
    <row r="54361" spans="9:52" s="180" customFormat="1" x14ac:dyDescent="0.25">
      <c r="I54361" s="203"/>
      <c r="AZ54361" s="115"/>
    </row>
    <row r="54362" spans="9:52" s="180" customFormat="1" x14ac:dyDescent="0.25">
      <c r="I54362" s="203"/>
      <c r="AZ54362" s="115"/>
    </row>
    <row r="54363" spans="9:52" s="180" customFormat="1" x14ac:dyDescent="0.25">
      <c r="I54363" s="203"/>
      <c r="AZ54363" s="115"/>
    </row>
    <row r="54364" spans="9:52" s="180" customFormat="1" x14ac:dyDescent="0.25">
      <c r="I54364" s="203"/>
      <c r="AZ54364" s="115"/>
    </row>
    <row r="54365" spans="9:52" s="180" customFormat="1" x14ac:dyDescent="0.25">
      <c r="I54365" s="203"/>
      <c r="AZ54365" s="115"/>
    </row>
    <row r="54366" spans="9:52" s="180" customFormat="1" x14ac:dyDescent="0.25">
      <c r="I54366" s="203"/>
      <c r="AZ54366" s="115"/>
    </row>
    <row r="54367" spans="9:52" s="180" customFormat="1" x14ac:dyDescent="0.25">
      <c r="I54367" s="203"/>
      <c r="AZ54367" s="115"/>
    </row>
    <row r="54368" spans="9:52" s="180" customFormat="1" x14ac:dyDescent="0.25">
      <c r="I54368" s="203"/>
      <c r="AZ54368" s="115"/>
    </row>
    <row r="54369" spans="9:52" s="180" customFormat="1" x14ac:dyDescent="0.25">
      <c r="I54369" s="203"/>
      <c r="AZ54369" s="115"/>
    </row>
    <row r="54370" spans="9:52" s="180" customFormat="1" x14ac:dyDescent="0.25">
      <c r="I54370" s="203"/>
      <c r="AZ54370" s="115"/>
    </row>
    <row r="54371" spans="9:52" s="180" customFormat="1" x14ac:dyDescent="0.25">
      <c r="I54371" s="203"/>
      <c r="AZ54371" s="115"/>
    </row>
    <row r="54372" spans="9:52" s="180" customFormat="1" x14ac:dyDescent="0.25">
      <c r="I54372" s="203"/>
      <c r="AZ54372" s="115"/>
    </row>
    <row r="54373" spans="9:52" s="180" customFormat="1" x14ac:dyDescent="0.25">
      <c r="I54373" s="203"/>
      <c r="AZ54373" s="115"/>
    </row>
    <row r="54374" spans="9:52" s="180" customFormat="1" x14ac:dyDescent="0.25">
      <c r="I54374" s="203"/>
      <c r="AZ54374" s="115"/>
    </row>
    <row r="54375" spans="9:52" s="180" customFormat="1" x14ac:dyDescent="0.25">
      <c r="I54375" s="203"/>
      <c r="AZ54375" s="115"/>
    </row>
    <row r="54376" spans="9:52" s="180" customFormat="1" x14ac:dyDescent="0.25">
      <c r="I54376" s="203"/>
      <c r="AZ54376" s="115"/>
    </row>
    <row r="54377" spans="9:52" s="180" customFormat="1" x14ac:dyDescent="0.25">
      <c r="I54377" s="203"/>
      <c r="AZ54377" s="115"/>
    </row>
    <row r="54378" spans="9:52" s="180" customFormat="1" x14ac:dyDescent="0.25">
      <c r="I54378" s="203"/>
      <c r="AZ54378" s="115"/>
    </row>
    <row r="54379" spans="9:52" s="180" customFormat="1" x14ac:dyDescent="0.25">
      <c r="I54379" s="203"/>
      <c r="AZ54379" s="115"/>
    </row>
    <row r="54380" spans="9:52" s="180" customFormat="1" x14ac:dyDescent="0.25">
      <c r="I54380" s="203"/>
      <c r="AZ54380" s="115"/>
    </row>
    <row r="54381" spans="9:52" s="180" customFormat="1" x14ac:dyDescent="0.25">
      <c r="I54381" s="203"/>
      <c r="AZ54381" s="115"/>
    </row>
    <row r="54382" spans="9:52" s="180" customFormat="1" x14ac:dyDescent="0.25">
      <c r="I54382" s="203"/>
      <c r="AZ54382" s="115"/>
    </row>
    <row r="54383" spans="9:52" s="180" customFormat="1" x14ac:dyDescent="0.25">
      <c r="I54383" s="203"/>
      <c r="AZ54383" s="115"/>
    </row>
    <row r="54384" spans="9:52" s="180" customFormat="1" x14ac:dyDescent="0.25">
      <c r="I54384" s="203"/>
      <c r="AZ54384" s="115"/>
    </row>
    <row r="54385" spans="9:52" s="180" customFormat="1" x14ac:dyDescent="0.25">
      <c r="I54385" s="203"/>
      <c r="AZ54385" s="115"/>
    </row>
    <row r="54386" spans="9:52" s="180" customFormat="1" x14ac:dyDescent="0.25">
      <c r="I54386" s="203"/>
      <c r="AZ54386" s="115"/>
    </row>
    <row r="54387" spans="9:52" s="180" customFormat="1" x14ac:dyDescent="0.25">
      <c r="I54387" s="203"/>
      <c r="AZ54387" s="115"/>
    </row>
    <row r="54388" spans="9:52" s="180" customFormat="1" x14ac:dyDescent="0.25">
      <c r="I54388" s="203"/>
      <c r="AZ54388" s="115"/>
    </row>
    <row r="54389" spans="9:52" s="180" customFormat="1" x14ac:dyDescent="0.25">
      <c r="I54389" s="203"/>
      <c r="AZ54389" s="115"/>
    </row>
    <row r="54390" spans="9:52" s="180" customFormat="1" x14ac:dyDescent="0.25">
      <c r="I54390" s="203"/>
      <c r="AZ54390" s="115"/>
    </row>
    <row r="54391" spans="9:52" s="180" customFormat="1" x14ac:dyDescent="0.25">
      <c r="I54391" s="203"/>
      <c r="AZ54391" s="115"/>
    </row>
    <row r="54392" spans="9:52" s="180" customFormat="1" x14ac:dyDescent="0.25">
      <c r="I54392" s="203"/>
      <c r="AZ54392" s="115"/>
    </row>
    <row r="54393" spans="9:52" s="180" customFormat="1" x14ac:dyDescent="0.25">
      <c r="I54393" s="203"/>
      <c r="AZ54393" s="115"/>
    </row>
    <row r="54394" spans="9:52" s="180" customFormat="1" x14ac:dyDescent="0.25">
      <c r="I54394" s="203"/>
      <c r="AZ54394" s="115"/>
    </row>
    <row r="54395" spans="9:52" s="180" customFormat="1" x14ac:dyDescent="0.25">
      <c r="I54395" s="203"/>
      <c r="AZ54395" s="115"/>
    </row>
    <row r="54396" spans="9:52" s="180" customFormat="1" x14ac:dyDescent="0.25">
      <c r="I54396" s="203"/>
      <c r="AZ54396" s="115"/>
    </row>
    <row r="54397" spans="9:52" s="180" customFormat="1" x14ac:dyDescent="0.25">
      <c r="I54397" s="203"/>
      <c r="AZ54397" s="115"/>
    </row>
    <row r="54398" spans="9:52" s="180" customFormat="1" x14ac:dyDescent="0.25">
      <c r="I54398" s="203"/>
      <c r="AZ54398" s="115"/>
    </row>
    <row r="54399" spans="9:52" s="180" customFormat="1" x14ac:dyDescent="0.25">
      <c r="I54399" s="203"/>
      <c r="AZ54399" s="115"/>
    </row>
    <row r="54400" spans="9:52" s="180" customFormat="1" x14ac:dyDescent="0.25">
      <c r="I54400" s="203"/>
      <c r="AZ54400" s="115"/>
    </row>
    <row r="54401" spans="9:52" s="180" customFormat="1" x14ac:dyDescent="0.25">
      <c r="I54401" s="203"/>
      <c r="AZ54401" s="115"/>
    </row>
    <row r="54402" spans="9:52" s="180" customFormat="1" x14ac:dyDescent="0.25">
      <c r="I54402" s="203"/>
      <c r="AZ54402" s="115"/>
    </row>
    <row r="54403" spans="9:52" s="180" customFormat="1" x14ac:dyDescent="0.25">
      <c r="I54403" s="203"/>
      <c r="AZ54403" s="115"/>
    </row>
    <row r="54404" spans="9:52" s="180" customFormat="1" x14ac:dyDescent="0.25">
      <c r="I54404" s="203"/>
      <c r="AZ54404" s="115"/>
    </row>
    <row r="54405" spans="9:52" s="180" customFormat="1" x14ac:dyDescent="0.25">
      <c r="I54405" s="203"/>
      <c r="AZ54405" s="115"/>
    </row>
    <row r="54406" spans="9:52" s="180" customFormat="1" x14ac:dyDescent="0.25">
      <c r="I54406" s="203"/>
      <c r="AZ54406" s="115"/>
    </row>
    <row r="54407" spans="9:52" s="180" customFormat="1" x14ac:dyDescent="0.25">
      <c r="I54407" s="203"/>
      <c r="AZ54407" s="115"/>
    </row>
    <row r="54408" spans="9:52" s="180" customFormat="1" x14ac:dyDescent="0.25">
      <c r="I54408" s="203"/>
      <c r="AZ54408" s="115"/>
    </row>
    <row r="54409" spans="9:52" s="180" customFormat="1" x14ac:dyDescent="0.25">
      <c r="I54409" s="203"/>
      <c r="AZ54409" s="115"/>
    </row>
    <row r="54410" spans="9:52" s="180" customFormat="1" x14ac:dyDescent="0.25">
      <c r="I54410" s="203"/>
      <c r="AZ54410" s="115"/>
    </row>
    <row r="54411" spans="9:52" s="180" customFormat="1" x14ac:dyDescent="0.25">
      <c r="I54411" s="203"/>
      <c r="AZ54411" s="115"/>
    </row>
    <row r="54412" spans="9:52" s="180" customFormat="1" x14ac:dyDescent="0.25">
      <c r="I54412" s="203"/>
      <c r="AZ54412" s="115"/>
    </row>
    <row r="54413" spans="9:52" s="180" customFormat="1" x14ac:dyDescent="0.25">
      <c r="I54413" s="203"/>
      <c r="AZ54413" s="115"/>
    </row>
    <row r="54414" spans="9:52" s="180" customFormat="1" x14ac:dyDescent="0.25">
      <c r="I54414" s="203"/>
      <c r="AZ54414" s="115"/>
    </row>
    <row r="54415" spans="9:52" s="180" customFormat="1" x14ac:dyDescent="0.25">
      <c r="I54415" s="203"/>
      <c r="AZ54415" s="115"/>
    </row>
    <row r="54416" spans="9:52" s="180" customFormat="1" x14ac:dyDescent="0.25">
      <c r="I54416" s="203"/>
      <c r="AZ54416" s="115"/>
    </row>
    <row r="54417" spans="9:52" s="180" customFormat="1" x14ac:dyDescent="0.25">
      <c r="I54417" s="203"/>
      <c r="AZ54417" s="115"/>
    </row>
    <row r="54418" spans="9:52" s="180" customFormat="1" x14ac:dyDescent="0.25">
      <c r="I54418" s="203"/>
      <c r="AZ54418" s="115"/>
    </row>
    <row r="54419" spans="9:52" s="180" customFormat="1" x14ac:dyDescent="0.25">
      <c r="I54419" s="203"/>
      <c r="AZ54419" s="115"/>
    </row>
    <row r="54420" spans="9:52" s="180" customFormat="1" x14ac:dyDescent="0.25">
      <c r="I54420" s="203"/>
      <c r="AZ54420" s="115"/>
    </row>
    <row r="54421" spans="9:52" s="180" customFormat="1" x14ac:dyDescent="0.25">
      <c r="I54421" s="203"/>
      <c r="AZ54421" s="115"/>
    </row>
    <row r="54422" spans="9:52" s="180" customFormat="1" x14ac:dyDescent="0.25">
      <c r="I54422" s="203"/>
      <c r="AZ54422" s="115"/>
    </row>
    <row r="54423" spans="9:52" s="180" customFormat="1" x14ac:dyDescent="0.25">
      <c r="I54423" s="203"/>
      <c r="AZ54423" s="115"/>
    </row>
    <row r="54424" spans="9:52" s="180" customFormat="1" x14ac:dyDescent="0.25">
      <c r="I54424" s="203"/>
      <c r="AZ54424" s="115"/>
    </row>
    <row r="54425" spans="9:52" s="180" customFormat="1" x14ac:dyDescent="0.25">
      <c r="I54425" s="203"/>
      <c r="AZ54425" s="115"/>
    </row>
    <row r="54426" spans="9:52" s="180" customFormat="1" x14ac:dyDescent="0.25">
      <c r="I54426" s="203"/>
      <c r="AZ54426" s="115"/>
    </row>
    <row r="54427" spans="9:52" s="180" customFormat="1" x14ac:dyDescent="0.25">
      <c r="I54427" s="203"/>
      <c r="AZ54427" s="115"/>
    </row>
    <row r="54428" spans="9:52" s="180" customFormat="1" x14ac:dyDescent="0.25">
      <c r="I54428" s="203"/>
      <c r="AZ54428" s="115"/>
    </row>
    <row r="54429" spans="9:52" s="180" customFormat="1" x14ac:dyDescent="0.25">
      <c r="I54429" s="203"/>
      <c r="AZ54429" s="115"/>
    </row>
    <row r="54430" spans="9:52" s="180" customFormat="1" x14ac:dyDescent="0.25">
      <c r="I54430" s="203"/>
      <c r="AZ54430" s="115"/>
    </row>
    <row r="54431" spans="9:52" s="180" customFormat="1" x14ac:dyDescent="0.25">
      <c r="I54431" s="203"/>
      <c r="AZ54431" s="115"/>
    </row>
    <row r="54432" spans="9:52" s="180" customFormat="1" x14ac:dyDescent="0.25">
      <c r="I54432" s="203"/>
      <c r="AZ54432" s="115"/>
    </row>
    <row r="54433" spans="9:52" s="180" customFormat="1" x14ac:dyDescent="0.25">
      <c r="I54433" s="203"/>
      <c r="AZ54433" s="115"/>
    </row>
    <row r="54434" spans="9:52" s="180" customFormat="1" x14ac:dyDescent="0.25">
      <c r="I54434" s="203"/>
      <c r="AZ54434" s="115"/>
    </row>
    <row r="54435" spans="9:52" s="180" customFormat="1" x14ac:dyDescent="0.25">
      <c r="I54435" s="203"/>
      <c r="AZ54435" s="115"/>
    </row>
    <row r="54436" spans="9:52" s="180" customFormat="1" x14ac:dyDescent="0.25">
      <c r="I54436" s="203"/>
      <c r="AZ54436" s="115"/>
    </row>
    <row r="54437" spans="9:52" s="180" customFormat="1" x14ac:dyDescent="0.25">
      <c r="I54437" s="203"/>
      <c r="AZ54437" s="115"/>
    </row>
    <row r="54438" spans="9:52" s="180" customFormat="1" x14ac:dyDescent="0.25">
      <c r="I54438" s="203"/>
      <c r="AZ54438" s="115"/>
    </row>
    <row r="54439" spans="9:52" s="180" customFormat="1" x14ac:dyDescent="0.25">
      <c r="I54439" s="203"/>
      <c r="AZ54439" s="115"/>
    </row>
    <row r="54440" spans="9:52" s="180" customFormat="1" x14ac:dyDescent="0.25">
      <c r="I54440" s="203"/>
      <c r="AZ54440" s="115"/>
    </row>
    <row r="54441" spans="9:52" s="180" customFormat="1" x14ac:dyDescent="0.25">
      <c r="I54441" s="203"/>
      <c r="AZ54441" s="115"/>
    </row>
    <row r="54442" spans="9:52" s="180" customFormat="1" x14ac:dyDescent="0.25">
      <c r="I54442" s="203"/>
      <c r="AZ54442" s="115"/>
    </row>
    <row r="54443" spans="9:52" s="180" customFormat="1" x14ac:dyDescent="0.25">
      <c r="I54443" s="203"/>
      <c r="AZ54443" s="115"/>
    </row>
    <row r="54444" spans="9:52" s="180" customFormat="1" x14ac:dyDescent="0.25">
      <c r="I54444" s="203"/>
      <c r="AZ54444" s="115"/>
    </row>
    <row r="54445" spans="9:52" s="180" customFormat="1" x14ac:dyDescent="0.25">
      <c r="I54445" s="203"/>
      <c r="AZ54445" s="115"/>
    </row>
    <row r="54446" spans="9:52" s="180" customFormat="1" x14ac:dyDescent="0.25">
      <c r="I54446" s="203"/>
      <c r="AZ54446" s="115"/>
    </row>
    <row r="54447" spans="9:52" s="180" customFormat="1" x14ac:dyDescent="0.25">
      <c r="I54447" s="203"/>
      <c r="AZ54447" s="115"/>
    </row>
    <row r="54448" spans="9:52" s="180" customFormat="1" x14ac:dyDescent="0.25">
      <c r="I54448" s="203"/>
      <c r="AZ54448" s="115"/>
    </row>
    <row r="54449" spans="9:52" s="180" customFormat="1" x14ac:dyDescent="0.25">
      <c r="I54449" s="203"/>
      <c r="AZ54449" s="115"/>
    </row>
    <row r="54450" spans="9:52" s="180" customFormat="1" x14ac:dyDescent="0.25">
      <c r="I54450" s="203"/>
      <c r="AZ54450" s="115"/>
    </row>
    <row r="54451" spans="9:52" s="180" customFormat="1" x14ac:dyDescent="0.25">
      <c r="I54451" s="203"/>
      <c r="AZ54451" s="115"/>
    </row>
    <row r="54452" spans="9:52" s="180" customFormat="1" x14ac:dyDescent="0.25">
      <c r="I54452" s="203"/>
      <c r="AZ54452" s="115"/>
    </row>
    <row r="54453" spans="9:52" s="180" customFormat="1" x14ac:dyDescent="0.25">
      <c r="I54453" s="203"/>
      <c r="AZ54453" s="115"/>
    </row>
    <row r="54454" spans="9:52" s="180" customFormat="1" x14ac:dyDescent="0.25">
      <c r="I54454" s="203"/>
      <c r="AZ54454" s="115"/>
    </row>
    <row r="54455" spans="9:52" s="180" customFormat="1" x14ac:dyDescent="0.25">
      <c r="I54455" s="203"/>
      <c r="AZ54455" s="115"/>
    </row>
    <row r="54456" spans="9:52" s="180" customFormat="1" x14ac:dyDescent="0.25">
      <c r="I54456" s="203"/>
      <c r="AZ54456" s="115"/>
    </row>
    <row r="54457" spans="9:52" s="180" customFormat="1" x14ac:dyDescent="0.25">
      <c r="I54457" s="203"/>
      <c r="AZ54457" s="115"/>
    </row>
    <row r="54458" spans="9:52" s="180" customFormat="1" x14ac:dyDescent="0.25">
      <c r="I54458" s="203"/>
      <c r="AZ54458" s="115"/>
    </row>
    <row r="54459" spans="9:52" s="180" customFormat="1" x14ac:dyDescent="0.25">
      <c r="I54459" s="203"/>
      <c r="AZ54459" s="115"/>
    </row>
    <row r="54460" spans="9:52" s="180" customFormat="1" x14ac:dyDescent="0.25">
      <c r="I54460" s="203"/>
      <c r="AZ54460" s="115"/>
    </row>
    <row r="54461" spans="9:52" s="180" customFormat="1" x14ac:dyDescent="0.25">
      <c r="I54461" s="203"/>
      <c r="AZ54461" s="115"/>
    </row>
    <row r="54462" spans="9:52" s="180" customFormat="1" x14ac:dyDescent="0.25">
      <c r="I54462" s="203"/>
      <c r="AZ54462" s="115"/>
    </row>
    <row r="54463" spans="9:52" s="180" customFormat="1" x14ac:dyDescent="0.25">
      <c r="I54463" s="203"/>
      <c r="AZ54463" s="115"/>
    </row>
    <row r="54464" spans="9:52" s="180" customFormat="1" x14ac:dyDescent="0.25">
      <c r="I54464" s="203"/>
      <c r="AZ54464" s="115"/>
    </row>
    <row r="54465" spans="9:52" s="180" customFormat="1" x14ac:dyDescent="0.25">
      <c r="I54465" s="203"/>
      <c r="AZ54465" s="115"/>
    </row>
    <row r="54466" spans="9:52" s="180" customFormat="1" x14ac:dyDescent="0.25">
      <c r="I54466" s="203"/>
      <c r="AZ54466" s="115"/>
    </row>
    <row r="54467" spans="9:52" s="180" customFormat="1" x14ac:dyDescent="0.25">
      <c r="I54467" s="203"/>
      <c r="AZ54467" s="115"/>
    </row>
    <row r="54468" spans="9:52" s="180" customFormat="1" x14ac:dyDescent="0.25">
      <c r="I54468" s="203"/>
      <c r="AZ54468" s="115"/>
    </row>
    <row r="54469" spans="9:52" s="180" customFormat="1" x14ac:dyDescent="0.25">
      <c r="I54469" s="203"/>
      <c r="AZ54469" s="115"/>
    </row>
    <row r="54470" spans="9:52" s="180" customFormat="1" x14ac:dyDescent="0.25">
      <c r="I54470" s="203"/>
      <c r="AZ54470" s="115"/>
    </row>
    <row r="54471" spans="9:52" s="180" customFormat="1" x14ac:dyDescent="0.25">
      <c r="I54471" s="203"/>
      <c r="AZ54471" s="115"/>
    </row>
    <row r="54472" spans="9:52" s="180" customFormat="1" x14ac:dyDescent="0.25">
      <c r="I54472" s="203"/>
      <c r="AZ54472" s="115"/>
    </row>
    <row r="54473" spans="9:52" s="180" customFormat="1" x14ac:dyDescent="0.25">
      <c r="I54473" s="203"/>
      <c r="AZ54473" s="115"/>
    </row>
    <row r="54474" spans="9:52" s="180" customFormat="1" x14ac:dyDescent="0.25">
      <c r="I54474" s="203"/>
      <c r="AZ54474" s="115"/>
    </row>
    <row r="54475" spans="9:52" s="180" customFormat="1" x14ac:dyDescent="0.25">
      <c r="I54475" s="203"/>
      <c r="AZ54475" s="115"/>
    </row>
    <row r="54476" spans="9:52" s="180" customFormat="1" x14ac:dyDescent="0.25">
      <c r="I54476" s="203"/>
      <c r="AZ54476" s="115"/>
    </row>
    <row r="54477" spans="9:52" s="180" customFormat="1" x14ac:dyDescent="0.25">
      <c r="I54477" s="203"/>
      <c r="AZ54477" s="115"/>
    </row>
    <row r="54478" spans="9:52" s="180" customFormat="1" x14ac:dyDescent="0.25">
      <c r="I54478" s="203"/>
      <c r="AZ54478" s="115"/>
    </row>
    <row r="54479" spans="9:52" s="180" customFormat="1" x14ac:dyDescent="0.25">
      <c r="I54479" s="203"/>
      <c r="AZ54479" s="115"/>
    </row>
    <row r="54480" spans="9:52" s="180" customFormat="1" x14ac:dyDescent="0.25">
      <c r="I54480" s="203"/>
      <c r="AZ54480" s="115"/>
    </row>
    <row r="54481" spans="9:52" s="180" customFormat="1" x14ac:dyDescent="0.25">
      <c r="I54481" s="203"/>
      <c r="AZ54481" s="115"/>
    </row>
    <row r="54482" spans="9:52" s="180" customFormat="1" x14ac:dyDescent="0.25">
      <c r="I54482" s="203"/>
      <c r="AZ54482" s="115"/>
    </row>
    <row r="54483" spans="9:52" s="180" customFormat="1" x14ac:dyDescent="0.25">
      <c r="I54483" s="203"/>
      <c r="AZ54483" s="115"/>
    </row>
    <row r="54484" spans="9:52" s="180" customFormat="1" x14ac:dyDescent="0.25">
      <c r="I54484" s="203"/>
      <c r="AZ54484" s="115"/>
    </row>
    <row r="54485" spans="9:52" s="180" customFormat="1" x14ac:dyDescent="0.25">
      <c r="I54485" s="203"/>
      <c r="AZ54485" s="115"/>
    </row>
    <row r="54486" spans="9:52" s="180" customFormat="1" x14ac:dyDescent="0.25">
      <c r="I54486" s="203"/>
      <c r="AZ54486" s="115"/>
    </row>
    <row r="54487" spans="9:52" s="180" customFormat="1" x14ac:dyDescent="0.25">
      <c r="I54487" s="203"/>
      <c r="AZ54487" s="115"/>
    </row>
    <row r="54488" spans="9:52" s="180" customFormat="1" x14ac:dyDescent="0.25">
      <c r="I54488" s="203"/>
      <c r="AZ54488" s="115"/>
    </row>
    <row r="54489" spans="9:52" s="180" customFormat="1" x14ac:dyDescent="0.25">
      <c r="I54489" s="203"/>
      <c r="AZ54489" s="115"/>
    </row>
    <row r="54490" spans="9:52" s="180" customFormat="1" x14ac:dyDescent="0.25">
      <c r="I54490" s="203"/>
      <c r="AZ54490" s="115"/>
    </row>
    <row r="54491" spans="9:52" s="180" customFormat="1" x14ac:dyDescent="0.25">
      <c r="I54491" s="203"/>
      <c r="AZ54491" s="115"/>
    </row>
    <row r="54492" spans="9:52" s="180" customFormat="1" x14ac:dyDescent="0.25">
      <c r="I54492" s="203"/>
      <c r="AZ54492" s="115"/>
    </row>
    <row r="54493" spans="9:52" s="180" customFormat="1" x14ac:dyDescent="0.25">
      <c r="I54493" s="203"/>
      <c r="AZ54493" s="115"/>
    </row>
    <row r="54494" spans="9:52" s="180" customFormat="1" x14ac:dyDescent="0.25">
      <c r="I54494" s="203"/>
      <c r="AZ54494" s="115"/>
    </row>
    <row r="54495" spans="9:52" s="180" customFormat="1" x14ac:dyDescent="0.25">
      <c r="I54495" s="203"/>
      <c r="AZ54495" s="115"/>
    </row>
    <row r="54496" spans="9:52" s="180" customFormat="1" x14ac:dyDescent="0.25">
      <c r="I54496" s="203"/>
      <c r="AZ54496" s="115"/>
    </row>
    <row r="54497" spans="9:52" s="180" customFormat="1" x14ac:dyDescent="0.25">
      <c r="I54497" s="203"/>
      <c r="AZ54497" s="115"/>
    </row>
    <row r="54498" spans="9:52" s="180" customFormat="1" x14ac:dyDescent="0.25">
      <c r="I54498" s="203"/>
      <c r="AZ54498" s="115"/>
    </row>
    <row r="54499" spans="9:52" s="180" customFormat="1" x14ac:dyDescent="0.25">
      <c r="I54499" s="203"/>
      <c r="AZ54499" s="115"/>
    </row>
    <row r="54500" spans="9:52" s="180" customFormat="1" x14ac:dyDescent="0.25">
      <c r="I54500" s="203"/>
      <c r="AZ54500" s="115"/>
    </row>
    <row r="54501" spans="9:52" s="180" customFormat="1" x14ac:dyDescent="0.25">
      <c r="I54501" s="203"/>
      <c r="AZ54501" s="115"/>
    </row>
    <row r="54502" spans="9:52" s="180" customFormat="1" x14ac:dyDescent="0.25">
      <c r="I54502" s="203"/>
      <c r="AZ54502" s="115"/>
    </row>
    <row r="54503" spans="9:52" s="180" customFormat="1" x14ac:dyDescent="0.25">
      <c r="I54503" s="203"/>
      <c r="AZ54503" s="115"/>
    </row>
    <row r="54504" spans="9:52" s="180" customFormat="1" x14ac:dyDescent="0.25">
      <c r="I54504" s="203"/>
      <c r="AZ54504" s="115"/>
    </row>
    <row r="54505" spans="9:52" s="180" customFormat="1" x14ac:dyDescent="0.25">
      <c r="I54505" s="203"/>
      <c r="AZ54505" s="115"/>
    </row>
    <row r="54506" spans="9:52" s="180" customFormat="1" x14ac:dyDescent="0.25">
      <c r="I54506" s="203"/>
      <c r="AZ54506" s="115"/>
    </row>
    <row r="54507" spans="9:52" s="180" customFormat="1" x14ac:dyDescent="0.25">
      <c r="I54507" s="203"/>
      <c r="AZ54507" s="115"/>
    </row>
    <row r="54508" spans="9:52" s="180" customFormat="1" x14ac:dyDescent="0.25">
      <c r="I54508" s="203"/>
      <c r="AZ54508" s="115"/>
    </row>
    <row r="54509" spans="9:52" s="180" customFormat="1" x14ac:dyDescent="0.25">
      <c r="I54509" s="203"/>
      <c r="AZ54509" s="115"/>
    </row>
    <row r="54510" spans="9:52" s="180" customFormat="1" x14ac:dyDescent="0.25">
      <c r="I54510" s="203"/>
      <c r="AZ54510" s="115"/>
    </row>
    <row r="54511" spans="9:52" s="180" customFormat="1" x14ac:dyDescent="0.25">
      <c r="I54511" s="203"/>
      <c r="AZ54511" s="115"/>
    </row>
    <row r="54512" spans="9:52" s="180" customFormat="1" x14ac:dyDescent="0.25">
      <c r="I54512" s="203"/>
      <c r="AZ54512" s="115"/>
    </row>
    <row r="54513" spans="9:52" s="180" customFormat="1" x14ac:dyDescent="0.25">
      <c r="I54513" s="203"/>
      <c r="AZ54513" s="115"/>
    </row>
    <row r="54514" spans="9:52" s="180" customFormat="1" x14ac:dyDescent="0.25">
      <c r="I54514" s="203"/>
      <c r="AZ54514" s="115"/>
    </row>
    <row r="54515" spans="9:52" s="180" customFormat="1" x14ac:dyDescent="0.25">
      <c r="I54515" s="203"/>
      <c r="AZ54515" s="115"/>
    </row>
    <row r="54516" spans="9:52" s="180" customFormat="1" x14ac:dyDescent="0.25">
      <c r="I54516" s="203"/>
      <c r="AZ54516" s="115"/>
    </row>
    <row r="54517" spans="9:52" s="180" customFormat="1" x14ac:dyDescent="0.25">
      <c r="I54517" s="203"/>
      <c r="AZ54517" s="115"/>
    </row>
    <row r="54518" spans="9:52" s="180" customFormat="1" x14ac:dyDescent="0.25">
      <c r="I54518" s="203"/>
      <c r="AZ54518" s="115"/>
    </row>
    <row r="54519" spans="9:52" s="180" customFormat="1" x14ac:dyDescent="0.25">
      <c r="I54519" s="203"/>
      <c r="AZ54519" s="115"/>
    </row>
    <row r="54520" spans="9:52" s="180" customFormat="1" x14ac:dyDescent="0.25">
      <c r="I54520" s="203"/>
      <c r="AZ54520" s="115"/>
    </row>
    <row r="54521" spans="9:52" s="180" customFormat="1" x14ac:dyDescent="0.25">
      <c r="I54521" s="203"/>
      <c r="AZ54521" s="115"/>
    </row>
    <row r="54522" spans="9:52" s="180" customFormat="1" x14ac:dyDescent="0.25">
      <c r="I54522" s="203"/>
      <c r="AZ54522" s="115"/>
    </row>
    <row r="54523" spans="9:52" s="180" customFormat="1" x14ac:dyDescent="0.25">
      <c r="I54523" s="203"/>
      <c r="AZ54523" s="115"/>
    </row>
    <row r="54524" spans="9:52" s="180" customFormat="1" x14ac:dyDescent="0.25">
      <c r="I54524" s="203"/>
      <c r="AZ54524" s="115"/>
    </row>
    <row r="54525" spans="9:52" s="180" customFormat="1" x14ac:dyDescent="0.25">
      <c r="I54525" s="203"/>
      <c r="AZ54525" s="115"/>
    </row>
    <row r="54526" spans="9:52" s="180" customFormat="1" x14ac:dyDescent="0.25">
      <c r="I54526" s="203"/>
      <c r="AZ54526" s="115"/>
    </row>
    <row r="54527" spans="9:52" s="180" customFormat="1" x14ac:dyDescent="0.25">
      <c r="I54527" s="203"/>
      <c r="AZ54527" s="115"/>
    </row>
    <row r="54528" spans="9:52" s="180" customFormat="1" x14ac:dyDescent="0.25">
      <c r="I54528" s="203"/>
      <c r="AZ54528" s="115"/>
    </row>
    <row r="54529" spans="9:52" s="180" customFormat="1" x14ac:dyDescent="0.25">
      <c r="I54529" s="203"/>
      <c r="AZ54529" s="115"/>
    </row>
    <row r="54530" spans="9:52" s="180" customFormat="1" x14ac:dyDescent="0.25">
      <c r="I54530" s="203"/>
      <c r="AZ54530" s="115"/>
    </row>
    <row r="54531" spans="9:52" s="180" customFormat="1" x14ac:dyDescent="0.25">
      <c r="I54531" s="203"/>
      <c r="AZ54531" s="115"/>
    </row>
    <row r="54532" spans="9:52" s="180" customFormat="1" x14ac:dyDescent="0.25">
      <c r="I54532" s="203"/>
      <c r="AZ54532" s="115"/>
    </row>
    <row r="54533" spans="9:52" s="180" customFormat="1" x14ac:dyDescent="0.25">
      <c r="I54533" s="203"/>
      <c r="AZ54533" s="115"/>
    </row>
    <row r="54534" spans="9:52" s="180" customFormat="1" x14ac:dyDescent="0.25">
      <c r="I54534" s="203"/>
      <c r="AZ54534" s="115"/>
    </row>
    <row r="54535" spans="9:52" s="180" customFormat="1" x14ac:dyDescent="0.25">
      <c r="I54535" s="203"/>
      <c r="AZ54535" s="115"/>
    </row>
    <row r="54536" spans="9:52" s="180" customFormat="1" x14ac:dyDescent="0.25">
      <c r="I54536" s="203"/>
      <c r="AZ54536" s="115"/>
    </row>
    <row r="54537" spans="9:52" s="180" customFormat="1" x14ac:dyDescent="0.25">
      <c r="I54537" s="203"/>
      <c r="AZ54537" s="115"/>
    </row>
    <row r="54538" spans="9:52" s="180" customFormat="1" x14ac:dyDescent="0.25">
      <c r="I54538" s="203"/>
      <c r="AZ54538" s="115"/>
    </row>
    <row r="54539" spans="9:52" s="180" customFormat="1" x14ac:dyDescent="0.25">
      <c r="I54539" s="203"/>
      <c r="AZ54539" s="115"/>
    </row>
    <row r="54540" spans="9:52" s="180" customFormat="1" x14ac:dyDescent="0.25">
      <c r="I54540" s="203"/>
      <c r="AZ54540" s="115"/>
    </row>
    <row r="54541" spans="9:52" s="180" customFormat="1" x14ac:dyDescent="0.25">
      <c r="I54541" s="203"/>
      <c r="AZ54541" s="115"/>
    </row>
    <row r="54542" spans="9:52" s="180" customFormat="1" x14ac:dyDescent="0.25">
      <c r="I54542" s="203"/>
      <c r="AZ54542" s="115"/>
    </row>
    <row r="54543" spans="9:52" s="180" customFormat="1" x14ac:dyDescent="0.25">
      <c r="I54543" s="203"/>
      <c r="AZ54543" s="115"/>
    </row>
    <row r="54544" spans="9:52" s="180" customFormat="1" x14ac:dyDescent="0.25">
      <c r="I54544" s="203"/>
      <c r="AZ54544" s="115"/>
    </row>
    <row r="54545" spans="9:52" s="180" customFormat="1" x14ac:dyDescent="0.25">
      <c r="I54545" s="203"/>
      <c r="AZ54545" s="115"/>
    </row>
    <row r="54546" spans="9:52" s="180" customFormat="1" x14ac:dyDescent="0.25">
      <c r="I54546" s="203"/>
      <c r="AZ54546" s="115"/>
    </row>
    <row r="54547" spans="9:52" s="180" customFormat="1" x14ac:dyDescent="0.25">
      <c r="I54547" s="203"/>
      <c r="AZ54547" s="115"/>
    </row>
    <row r="54548" spans="9:52" s="180" customFormat="1" x14ac:dyDescent="0.25">
      <c r="I54548" s="203"/>
      <c r="AZ54548" s="115"/>
    </row>
    <row r="54549" spans="9:52" s="180" customFormat="1" x14ac:dyDescent="0.25">
      <c r="I54549" s="203"/>
      <c r="AZ54549" s="115"/>
    </row>
    <row r="54550" spans="9:52" s="180" customFormat="1" x14ac:dyDescent="0.25">
      <c r="I54550" s="203"/>
      <c r="AZ54550" s="115"/>
    </row>
    <row r="54551" spans="9:52" s="180" customFormat="1" x14ac:dyDescent="0.25">
      <c r="I54551" s="203"/>
      <c r="AZ54551" s="115"/>
    </row>
    <row r="54552" spans="9:52" s="180" customFormat="1" x14ac:dyDescent="0.25">
      <c r="I54552" s="203"/>
      <c r="AZ54552" s="115"/>
    </row>
    <row r="54553" spans="9:52" s="180" customFormat="1" x14ac:dyDescent="0.25">
      <c r="I54553" s="203"/>
      <c r="AZ54553" s="115"/>
    </row>
    <row r="54554" spans="9:52" s="180" customFormat="1" x14ac:dyDescent="0.25">
      <c r="I54554" s="203"/>
      <c r="AZ54554" s="115"/>
    </row>
    <row r="54555" spans="9:52" s="180" customFormat="1" x14ac:dyDescent="0.25">
      <c r="I54555" s="203"/>
      <c r="AZ54555" s="115"/>
    </row>
    <row r="54556" spans="9:52" s="180" customFormat="1" x14ac:dyDescent="0.25">
      <c r="I54556" s="203"/>
      <c r="AZ54556" s="115"/>
    </row>
    <row r="54557" spans="9:52" s="180" customFormat="1" x14ac:dyDescent="0.25">
      <c r="I54557" s="203"/>
      <c r="AZ54557" s="115"/>
    </row>
    <row r="54558" spans="9:52" s="180" customFormat="1" x14ac:dyDescent="0.25">
      <c r="I54558" s="203"/>
      <c r="AZ54558" s="115"/>
    </row>
    <row r="54559" spans="9:52" s="180" customFormat="1" x14ac:dyDescent="0.25">
      <c r="I54559" s="203"/>
      <c r="AZ54559" s="115"/>
    </row>
    <row r="54560" spans="9:52" s="180" customFormat="1" x14ac:dyDescent="0.25">
      <c r="I54560" s="203"/>
      <c r="AZ54560" s="115"/>
    </row>
    <row r="54561" spans="9:52" s="180" customFormat="1" x14ac:dyDescent="0.25">
      <c r="I54561" s="203"/>
      <c r="AZ54561" s="115"/>
    </row>
    <row r="54562" spans="9:52" s="180" customFormat="1" x14ac:dyDescent="0.25">
      <c r="I54562" s="203"/>
      <c r="AZ54562" s="115"/>
    </row>
    <row r="54563" spans="9:52" s="180" customFormat="1" x14ac:dyDescent="0.25">
      <c r="I54563" s="203"/>
      <c r="AZ54563" s="115"/>
    </row>
    <row r="54564" spans="9:52" s="180" customFormat="1" x14ac:dyDescent="0.25">
      <c r="I54564" s="203"/>
      <c r="AZ54564" s="115"/>
    </row>
    <row r="54565" spans="9:52" s="180" customFormat="1" x14ac:dyDescent="0.25">
      <c r="I54565" s="203"/>
      <c r="AZ54565" s="115"/>
    </row>
    <row r="54566" spans="9:52" s="180" customFormat="1" x14ac:dyDescent="0.25">
      <c r="I54566" s="203"/>
      <c r="AZ54566" s="115"/>
    </row>
    <row r="54567" spans="9:52" s="180" customFormat="1" x14ac:dyDescent="0.25">
      <c r="I54567" s="203"/>
      <c r="AZ54567" s="115"/>
    </row>
    <row r="54568" spans="9:52" s="180" customFormat="1" x14ac:dyDescent="0.25">
      <c r="I54568" s="203"/>
      <c r="AZ54568" s="115"/>
    </row>
    <row r="54569" spans="9:52" s="180" customFormat="1" x14ac:dyDescent="0.25">
      <c r="I54569" s="203"/>
      <c r="AZ54569" s="115"/>
    </row>
    <row r="54570" spans="9:52" s="180" customFormat="1" x14ac:dyDescent="0.25">
      <c r="I54570" s="203"/>
      <c r="AZ54570" s="115"/>
    </row>
    <row r="54571" spans="9:52" s="180" customFormat="1" x14ac:dyDescent="0.25">
      <c r="I54571" s="203"/>
      <c r="AZ54571" s="115"/>
    </row>
    <row r="54572" spans="9:52" s="180" customFormat="1" x14ac:dyDescent="0.25">
      <c r="I54572" s="203"/>
      <c r="AZ54572" s="115"/>
    </row>
    <row r="54573" spans="9:52" s="180" customFormat="1" x14ac:dyDescent="0.25">
      <c r="I54573" s="203"/>
      <c r="AZ54573" s="115"/>
    </row>
    <row r="54574" spans="9:52" s="180" customFormat="1" x14ac:dyDescent="0.25">
      <c r="I54574" s="203"/>
      <c r="AZ54574" s="115"/>
    </row>
    <row r="54575" spans="9:52" s="180" customFormat="1" x14ac:dyDescent="0.25">
      <c r="I54575" s="203"/>
      <c r="AZ54575" s="115"/>
    </row>
    <row r="54576" spans="9:52" s="180" customFormat="1" x14ac:dyDescent="0.25">
      <c r="I54576" s="203"/>
      <c r="AZ54576" s="115"/>
    </row>
    <row r="54577" spans="9:52" s="180" customFormat="1" x14ac:dyDescent="0.25">
      <c r="I54577" s="203"/>
      <c r="AZ54577" s="115"/>
    </row>
    <row r="54578" spans="9:52" s="180" customFormat="1" x14ac:dyDescent="0.25">
      <c r="I54578" s="203"/>
      <c r="AZ54578" s="115"/>
    </row>
    <row r="54579" spans="9:52" s="180" customFormat="1" x14ac:dyDescent="0.25">
      <c r="I54579" s="203"/>
      <c r="AZ54579" s="115"/>
    </row>
    <row r="54580" spans="9:52" s="180" customFormat="1" x14ac:dyDescent="0.25">
      <c r="I54580" s="203"/>
      <c r="AZ54580" s="115"/>
    </row>
    <row r="54581" spans="9:52" s="180" customFormat="1" x14ac:dyDescent="0.25">
      <c r="I54581" s="203"/>
      <c r="AZ54581" s="115"/>
    </row>
    <row r="54582" spans="9:52" s="180" customFormat="1" x14ac:dyDescent="0.25">
      <c r="I54582" s="203"/>
      <c r="AZ54582" s="115"/>
    </row>
    <row r="54583" spans="9:52" s="180" customFormat="1" x14ac:dyDescent="0.25">
      <c r="I54583" s="203"/>
      <c r="AZ54583" s="115"/>
    </row>
    <row r="54584" spans="9:52" s="180" customFormat="1" x14ac:dyDescent="0.25">
      <c r="I54584" s="203"/>
      <c r="AZ54584" s="115"/>
    </row>
    <row r="54585" spans="9:52" s="180" customFormat="1" x14ac:dyDescent="0.25">
      <c r="I54585" s="203"/>
      <c r="AZ54585" s="115"/>
    </row>
    <row r="54586" spans="9:52" s="180" customFormat="1" x14ac:dyDescent="0.25">
      <c r="I54586" s="203"/>
      <c r="AZ54586" s="115"/>
    </row>
    <row r="54587" spans="9:52" s="180" customFormat="1" x14ac:dyDescent="0.25">
      <c r="I54587" s="203"/>
      <c r="AZ54587" s="115"/>
    </row>
    <row r="54588" spans="9:52" s="180" customFormat="1" x14ac:dyDescent="0.25">
      <c r="I54588" s="203"/>
      <c r="AZ54588" s="115"/>
    </row>
    <row r="54589" spans="9:52" s="180" customFormat="1" x14ac:dyDescent="0.25">
      <c r="I54589" s="203"/>
      <c r="AZ54589" s="115"/>
    </row>
    <row r="54590" spans="9:52" s="180" customFormat="1" x14ac:dyDescent="0.25">
      <c r="I54590" s="203"/>
      <c r="AZ54590" s="115"/>
    </row>
    <row r="54591" spans="9:52" s="180" customFormat="1" x14ac:dyDescent="0.25">
      <c r="I54591" s="203"/>
      <c r="AZ54591" s="115"/>
    </row>
    <row r="54592" spans="9:52" s="180" customFormat="1" x14ac:dyDescent="0.25">
      <c r="I54592" s="203"/>
      <c r="AZ54592" s="115"/>
    </row>
    <row r="54593" spans="9:52" s="180" customFormat="1" x14ac:dyDescent="0.25">
      <c r="I54593" s="203"/>
      <c r="AZ54593" s="115"/>
    </row>
    <row r="54594" spans="9:52" s="180" customFormat="1" x14ac:dyDescent="0.25">
      <c r="I54594" s="203"/>
      <c r="AZ54594" s="115"/>
    </row>
    <row r="54595" spans="9:52" s="180" customFormat="1" x14ac:dyDescent="0.25">
      <c r="I54595" s="203"/>
      <c r="AZ54595" s="115"/>
    </row>
    <row r="54596" spans="9:52" s="180" customFormat="1" x14ac:dyDescent="0.25">
      <c r="I54596" s="203"/>
      <c r="AZ54596" s="115"/>
    </row>
    <row r="54597" spans="9:52" s="180" customFormat="1" x14ac:dyDescent="0.25">
      <c r="I54597" s="203"/>
      <c r="AZ54597" s="115"/>
    </row>
    <row r="54598" spans="9:52" s="180" customFormat="1" x14ac:dyDescent="0.25">
      <c r="I54598" s="203"/>
      <c r="AZ54598" s="115"/>
    </row>
    <row r="54599" spans="9:52" s="180" customFormat="1" x14ac:dyDescent="0.25">
      <c r="I54599" s="203"/>
      <c r="AZ54599" s="115"/>
    </row>
    <row r="54600" spans="9:52" s="180" customFormat="1" x14ac:dyDescent="0.25">
      <c r="I54600" s="203"/>
      <c r="AZ54600" s="115"/>
    </row>
    <row r="54601" spans="9:52" s="180" customFormat="1" x14ac:dyDescent="0.25">
      <c r="I54601" s="203"/>
      <c r="AZ54601" s="115"/>
    </row>
    <row r="54602" spans="9:52" s="180" customFormat="1" x14ac:dyDescent="0.25">
      <c r="I54602" s="203"/>
      <c r="AZ54602" s="115"/>
    </row>
    <row r="54603" spans="9:52" s="180" customFormat="1" x14ac:dyDescent="0.25">
      <c r="I54603" s="203"/>
      <c r="AZ54603" s="115"/>
    </row>
    <row r="54604" spans="9:52" s="180" customFormat="1" x14ac:dyDescent="0.25">
      <c r="I54604" s="203"/>
      <c r="AZ54604" s="115"/>
    </row>
    <row r="54605" spans="9:52" s="180" customFormat="1" x14ac:dyDescent="0.25">
      <c r="I54605" s="203"/>
      <c r="AZ54605" s="115"/>
    </row>
    <row r="54606" spans="9:52" s="180" customFormat="1" x14ac:dyDescent="0.25">
      <c r="I54606" s="203"/>
      <c r="AZ54606" s="115"/>
    </row>
    <row r="54607" spans="9:52" s="180" customFormat="1" x14ac:dyDescent="0.25">
      <c r="I54607" s="203"/>
      <c r="AZ54607" s="115"/>
    </row>
    <row r="54608" spans="9:52" s="180" customFormat="1" x14ac:dyDescent="0.25">
      <c r="I54608" s="203"/>
      <c r="AZ54608" s="115"/>
    </row>
    <row r="54609" spans="9:52" s="180" customFormat="1" x14ac:dyDescent="0.25">
      <c r="I54609" s="203"/>
      <c r="AZ54609" s="115"/>
    </row>
    <row r="54610" spans="9:52" s="180" customFormat="1" x14ac:dyDescent="0.25">
      <c r="I54610" s="203"/>
      <c r="AZ54610" s="115"/>
    </row>
    <row r="54611" spans="9:52" s="180" customFormat="1" x14ac:dyDescent="0.25">
      <c r="I54611" s="203"/>
      <c r="AZ54611" s="115"/>
    </row>
    <row r="54612" spans="9:52" s="180" customFormat="1" x14ac:dyDescent="0.25">
      <c r="I54612" s="203"/>
      <c r="AZ54612" s="115"/>
    </row>
    <row r="54613" spans="9:52" s="180" customFormat="1" x14ac:dyDescent="0.25">
      <c r="I54613" s="203"/>
      <c r="AZ54613" s="115"/>
    </row>
    <row r="54614" spans="9:52" s="180" customFormat="1" x14ac:dyDescent="0.25">
      <c r="I54614" s="203"/>
      <c r="AZ54614" s="115"/>
    </row>
    <row r="54615" spans="9:52" s="180" customFormat="1" x14ac:dyDescent="0.25">
      <c r="I54615" s="203"/>
      <c r="AZ54615" s="115"/>
    </row>
    <row r="54616" spans="9:52" s="180" customFormat="1" x14ac:dyDescent="0.25">
      <c r="I54616" s="203"/>
      <c r="AZ54616" s="115"/>
    </row>
    <row r="54617" spans="9:52" s="180" customFormat="1" x14ac:dyDescent="0.25">
      <c r="I54617" s="203"/>
      <c r="AZ54617" s="115"/>
    </row>
    <row r="54618" spans="9:52" s="180" customFormat="1" x14ac:dyDescent="0.25">
      <c r="I54618" s="203"/>
      <c r="AZ54618" s="115"/>
    </row>
    <row r="54619" spans="9:52" s="180" customFormat="1" x14ac:dyDescent="0.25">
      <c r="I54619" s="203"/>
      <c r="AZ54619" s="115"/>
    </row>
    <row r="54620" spans="9:52" s="180" customFormat="1" x14ac:dyDescent="0.25">
      <c r="I54620" s="203"/>
      <c r="AZ54620" s="115"/>
    </row>
    <row r="54621" spans="9:52" s="180" customFormat="1" x14ac:dyDescent="0.25">
      <c r="I54621" s="203"/>
      <c r="AZ54621" s="115"/>
    </row>
    <row r="54622" spans="9:52" s="180" customFormat="1" x14ac:dyDescent="0.25">
      <c r="I54622" s="203"/>
      <c r="AZ54622" s="115"/>
    </row>
    <row r="54623" spans="9:52" s="180" customFormat="1" x14ac:dyDescent="0.25">
      <c r="I54623" s="203"/>
      <c r="AZ54623" s="115"/>
    </row>
    <row r="54624" spans="9:52" s="180" customFormat="1" x14ac:dyDescent="0.25">
      <c r="I54624" s="203"/>
      <c r="AZ54624" s="115"/>
    </row>
    <row r="54625" spans="9:52" s="180" customFormat="1" x14ac:dyDescent="0.25">
      <c r="I54625" s="203"/>
      <c r="AZ54625" s="115"/>
    </row>
    <row r="54626" spans="9:52" s="180" customFormat="1" x14ac:dyDescent="0.25">
      <c r="I54626" s="203"/>
      <c r="AZ54626" s="115"/>
    </row>
    <row r="54627" spans="9:52" s="180" customFormat="1" x14ac:dyDescent="0.25">
      <c r="I54627" s="203"/>
      <c r="AZ54627" s="115"/>
    </row>
    <row r="54628" spans="9:52" s="180" customFormat="1" x14ac:dyDescent="0.25">
      <c r="I54628" s="203"/>
      <c r="AZ54628" s="115"/>
    </row>
    <row r="54629" spans="9:52" s="180" customFormat="1" x14ac:dyDescent="0.25">
      <c r="I54629" s="203"/>
      <c r="AZ54629" s="115"/>
    </row>
    <row r="54630" spans="9:52" s="180" customFormat="1" x14ac:dyDescent="0.25">
      <c r="I54630" s="203"/>
      <c r="AZ54630" s="115"/>
    </row>
    <row r="54631" spans="9:52" s="180" customFormat="1" x14ac:dyDescent="0.25">
      <c r="I54631" s="203"/>
      <c r="AZ54631" s="115"/>
    </row>
    <row r="54632" spans="9:52" s="180" customFormat="1" x14ac:dyDescent="0.25">
      <c r="I54632" s="203"/>
      <c r="AZ54632" s="115"/>
    </row>
    <row r="54633" spans="9:52" s="180" customFormat="1" x14ac:dyDescent="0.25">
      <c r="I54633" s="203"/>
      <c r="AZ54633" s="115"/>
    </row>
    <row r="54634" spans="9:52" s="180" customFormat="1" x14ac:dyDescent="0.25">
      <c r="I54634" s="203"/>
      <c r="AZ54634" s="115"/>
    </row>
    <row r="54635" spans="9:52" s="180" customFormat="1" x14ac:dyDescent="0.25">
      <c r="I54635" s="203"/>
      <c r="AZ54635" s="115"/>
    </row>
    <row r="54636" spans="9:52" s="180" customFormat="1" x14ac:dyDescent="0.25">
      <c r="I54636" s="203"/>
      <c r="AZ54636" s="115"/>
    </row>
    <row r="54637" spans="9:52" s="180" customFormat="1" x14ac:dyDescent="0.25">
      <c r="I54637" s="203"/>
      <c r="AZ54637" s="115"/>
    </row>
    <row r="54638" spans="9:52" s="180" customFormat="1" x14ac:dyDescent="0.25">
      <c r="I54638" s="203"/>
      <c r="AZ54638" s="115"/>
    </row>
    <row r="54639" spans="9:52" s="180" customFormat="1" x14ac:dyDescent="0.25">
      <c r="I54639" s="203"/>
      <c r="AZ54639" s="115"/>
    </row>
    <row r="54640" spans="9:52" s="180" customFormat="1" x14ac:dyDescent="0.25">
      <c r="I54640" s="203"/>
      <c r="AZ54640" s="115"/>
    </row>
    <row r="54641" spans="9:52" s="180" customFormat="1" x14ac:dyDescent="0.25">
      <c r="I54641" s="203"/>
      <c r="AZ54641" s="115"/>
    </row>
    <row r="54642" spans="9:52" s="180" customFormat="1" x14ac:dyDescent="0.25">
      <c r="I54642" s="203"/>
      <c r="AZ54642" s="115"/>
    </row>
    <row r="54643" spans="9:52" s="180" customFormat="1" x14ac:dyDescent="0.25">
      <c r="I54643" s="203"/>
      <c r="AZ54643" s="115"/>
    </row>
    <row r="54644" spans="9:52" s="180" customFormat="1" x14ac:dyDescent="0.25">
      <c r="I54644" s="203"/>
      <c r="AZ54644" s="115"/>
    </row>
    <row r="54645" spans="9:52" s="180" customFormat="1" x14ac:dyDescent="0.25">
      <c r="I54645" s="203"/>
      <c r="AZ54645" s="115"/>
    </row>
    <row r="54646" spans="9:52" s="180" customFormat="1" x14ac:dyDescent="0.25">
      <c r="I54646" s="203"/>
      <c r="AZ54646" s="115"/>
    </row>
    <row r="54647" spans="9:52" s="180" customFormat="1" x14ac:dyDescent="0.25">
      <c r="I54647" s="203"/>
      <c r="AZ54647" s="115"/>
    </row>
    <row r="54648" spans="9:52" s="180" customFormat="1" x14ac:dyDescent="0.25">
      <c r="I54648" s="203"/>
      <c r="AZ54648" s="115"/>
    </row>
    <row r="54649" spans="9:52" s="180" customFormat="1" x14ac:dyDescent="0.25">
      <c r="I54649" s="203"/>
      <c r="AZ54649" s="115"/>
    </row>
    <row r="54650" spans="9:52" s="180" customFormat="1" x14ac:dyDescent="0.25">
      <c r="I54650" s="203"/>
      <c r="AZ54650" s="115"/>
    </row>
    <row r="54651" spans="9:52" s="180" customFormat="1" x14ac:dyDescent="0.25">
      <c r="I54651" s="203"/>
      <c r="AZ54651" s="115"/>
    </row>
    <row r="54652" spans="9:52" s="180" customFormat="1" x14ac:dyDescent="0.25">
      <c r="I54652" s="203"/>
      <c r="AZ54652" s="115"/>
    </row>
    <row r="54653" spans="9:52" s="180" customFormat="1" x14ac:dyDescent="0.25">
      <c r="I54653" s="203"/>
      <c r="AZ54653" s="115"/>
    </row>
    <row r="54654" spans="9:52" s="180" customFormat="1" x14ac:dyDescent="0.25">
      <c r="I54654" s="203"/>
      <c r="AZ54654" s="115"/>
    </row>
    <row r="54655" spans="9:52" s="180" customFormat="1" x14ac:dyDescent="0.25">
      <c r="I54655" s="203"/>
      <c r="AZ54655" s="115"/>
    </row>
    <row r="54656" spans="9:52" s="180" customFormat="1" x14ac:dyDescent="0.25">
      <c r="I54656" s="203"/>
      <c r="AZ54656" s="115"/>
    </row>
    <row r="54657" spans="9:52" s="180" customFormat="1" x14ac:dyDescent="0.25">
      <c r="I54657" s="203"/>
      <c r="AZ54657" s="115"/>
    </row>
    <row r="54658" spans="9:52" s="180" customFormat="1" x14ac:dyDescent="0.25">
      <c r="I54658" s="203"/>
      <c r="AZ54658" s="115"/>
    </row>
    <row r="54659" spans="9:52" s="180" customFormat="1" x14ac:dyDescent="0.25">
      <c r="I54659" s="203"/>
      <c r="AZ54659" s="115"/>
    </row>
    <row r="54660" spans="9:52" s="180" customFormat="1" x14ac:dyDescent="0.25">
      <c r="I54660" s="203"/>
      <c r="AZ54660" s="115"/>
    </row>
    <row r="54661" spans="9:52" s="180" customFormat="1" x14ac:dyDescent="0.25">
      <c r="I54661" s="203"/>
      <c r="AZ54661" s="115"/>
    </row>
    <row r="54662" spans="9:52" s="180" customFormat="1" x14ac:dyDescent="0.25">
      <c r="I54662" s="203"/>
      <c r="AZ54662" s="115"/>
    </row>
    <row r="54663" spans="9:52" s="180" customFormat="1" x14ac:dyDescent="0.25">
      <c r="I54663" s="203"/>
      <c r="AZ54663" s="115"/>
    </row>
    <row r="54664" spans="9:52" s="180" customFormat="1" x14ac:dyDescent="0.25">
      <c r="I54664" s="203"/>
      <c r="AZ54664" s="115"/>
    </row>
    <row r="54665" spans="9:52" s="180" customFormat="1" x14ac:dyDescent="0.25">
      <c r="I54665" s="203"/>
      <c r="AZ54665" s="115"/>
    </row>
    <row r="54666" spans="9:52" s="180" customFormat="1" x14ac:dyDescent="0.25">
      <c r="I54666" s="203"/>
      <c r="AZ54666" s="115"/>
    </row>
    <row r="54667" spans="9:52" s="180" customFormat="1" x14ac:dyDescent="0.25">
      <c r="I54667" s="203"/>
      <c r="AZ54667" s="115"/>
    </row>
    <row r="54668" spans="9:52" s="180" customFormat="1" x14ac:dyDescent="0.25">
      <c r="I54668" s="203"/>
      <c r="AZ54668" s="115"/>
    </row>
    <row r="54669" spans="9:52" s="180" customFormat="1" x14ac:dyDescent="0.25">
      <c r="I54669" s="203"/>
      <c r="AZ54669" s="115"/>
    </row>
    <row r="54670" spans="9:52" s="180" customFormat="1" x14ac:dyDescent="0.25">
      <c r="I54670" s="203"/>
      <c r="AZ54670" s="115"/>
    </row>
    <row r="54671" spans="9:52" s="180" customFormat="1" x14ac:dyDescent="0.25">
      <c r="I54671" s="203"/>
      <c r="AZ54671" s="115"/>
    </row>
    <row r="54672" spans="9:52" s="180" customFormat="1" x14ac:dyDescent="0.25">
      <c r="I54672" s="203"/>
      <c r="AZ54672" s="115"/>
    </row>
    <row r="54673" spans="9:52" s="180" customFormat="1" x14ac:dyDescent="0.25">
      <c r="I54673" s="203"/>
      <c r="AZ54673" s="115"/>
    </row>
    <row r="54674" spans="9:52" s="180" customFormat="1" x14ac:dyDescent="0.25">
      <c r="I54674" s="203"/>
      <c r="AZ54674" s="115"/>
    </row>
    <row r="54675" spans="9:52" s="180" customFormat="1" x14ac:dyDescent="0.25">
      <c r="I54675" s="203"/>
      <c r="AZ54675" s="115"/>
    </row>
    <row r="54676" spans="9:52" s="180" customFormat="1" x14ac:dyDescent="0.25">
      <c r="I54676" s="203"/>
      <c r="AZ54676" s="115"/>
    </row>
    <row r="54677" spans="9:52" s="180" customFormat="1" x14ac:dyDescent="0.25">
      <c r="I54677" s="203"/>
      <c r="AZ54677" s="115"/>
    </row>
    <row r="54678" spans="9:52" s="180" customFormat="1" x14ac:dyDescent="0.25">
      <c r="I54678" s="203"/>
      <c r="AZ54678" s="115"/>
    </row>
    <row r="54679" spans="9:52" s="180" customFormat="1" x14ac:dyDescent="0.25">
      <c r="I54679" s="203"/>
      <c r="AZ54679" s="115"/>
    </row>
    <row r="54680" spans="9:52" s="180" customFormat="1" x14ac:dyDescent="0.25">
      <c r="I54680" s="203"/>
      <c r="AZ54680" s="115"/>
    </row>
    <row r="54681" spans="9:52" s="180" customFormat="1" x14ac:dyDescent="0.25">
      <c r="I54681" s="203"/>
      <c r="AZ54681" s="115"/>
    </row>
    <row r="54682" spans="9:52" s="180" customFormat="1" x14ac:dyDescent="0.25">
      <c r="I54682" s="203"/>
      <c r="AZ54682" s="115"/>
    </row>
    <row r="54683" spans="9:52" s="180" customFormat="1" x14ac:dyDescent="0.25">
      <c r="I54683" s="203"/>
      <c r="AZ54683" s="115"/>
    </row>
    <row r="54684" spans="9:52" s="180" customFormat="1" x14ac:dyDescent="0.25">
      <c r="I54684" s="203"/>
      <c r="AZ54684" s="115"/>
    </row>
    <row r="54685" spans="9:52" s="180" customFormat="1" x14ac:dyDescent="0.25">
      <c r="I54685" s="203"/>
      <c r="AZ54685" s="115"/>
    </row>
    <row r="54686" spans="9:52" s="180" customFormat="1" x14ac:dyDescent="0.25">
      <c r="I54686" s="203"/>
      <c r="AZ54686" s="115"/>
    </row>
    <row r="54687" spans="9:52" s="180" customFormat="1" x14ac:dyDescent="0.25">
      <c r="I54687" s="203"/>
      <c r="AZ54687" s="115"/>
    </row>
    <row r="54688" spans="9:52" s="180" customFormat="1" x14ac:dyDescent="0.25">
      <c r="I54688" s="203"/>
      <c r="AZ54688" s="115"/>
    </row>
    <row r="54689" spans="9:52" s="180" customFormat="1" x14ac:dyDescent="0.25">
      <c r="I54689" s="203"/>
      <c r="AZ54689" s="115"/>
    </row>
    <row r="54690" spans="9:52" s="180" customFormat="1" x14ac:dyDescent="0.25">
      <c r="I54690" s="203"/>
      <c r="AZ54690" s="115"/>
    </row>
    <row r="54691" spans="9:52" s="180" customFormat="1" x14ac:dyDescent="0.25">
      <c r="I54691" s="203"/>
      <c r="AZ54691" s="115"/>
    </row>
    <row r="54692" spans="9:52" s="180" customFormat="1" x14ac:dyDescent="0.25">
      <c r="I54692" s="203"/>
      <c r="AZ54692" s="115"/>
    </row>
    <row r="54693" spans="9:52" s="180" customFormat="1" x14ac:dyDescent="0.25">
      <c r="I54693" s="203"/>
      <c r="AZ54693" s="115"/>
    </row>
    <row r="54694" spans="9:52" s="180" customFormat="1" x14ac:dyDescent="0.25">
      <c r="I54694" s="203"/>
      <c r="AZ54694" s="115"/>
    </row>
    <row r="54695" spans="9:52" s="180" customFormat="1" x14ac:dyDescent="0.25">
      <c r="I54695" s="203"/>
      <c r="AZ54695" s="115"/>
    </row>
    <row r="54696" spans="9:52" s="180" customFormat="1" x14ac:dyDescent="0.25">
      <c r="I54696" s="203"/>
      <c r="AZ54696" s="115"/>
    </row>
    <row r="54697" spans="9:52" s="180" customFormat="1" x14ac:dyDescent="0.25">
      <c r="I54697" s="203"/>
      <c r="AZ54697" s="115"/>
    </row>
    <row r="54698" spans="9:52" s="180" customFormat="1" x14ac:dyDescent="0.25">
      <c r="I54698" s="203"/>
      <c r="AZ54698" s="115"/>
    </row>
    <row r="54699" spans="9:52" s="180" customFormat="1" x14ac:dyDescent="0.25">
      <c r="I54699" s="203"/>
      <c r="AZ54699" s="115"/>
    </row>
    <row r="54700" spans="9:52" s="180" customFormat="1" x14ac:dyDescent="0.25">
      <c r="I54700" s="203"/>
      <c r="AZ54700" s="115"/>
    </row>
    <row r="54701" spans="9:52" s="180" customFormat="1" x14ac:dyDescent="0.25">
      <c r="I54701" s="203"/>
      <c r="AZ54701" s="115"/>
    </row>
    <row r="54702" spans="9:52" s="180" customFormat="1" x14ac:dyDescent="0.25">
      <c r="I54702" s="203"/>
      <c r="AZ54702" s="115"/>
    </row>
    <row r="54703" spans="9:52" s="180" customFormat="1" x14ac:dyDescent="0.25">
      <c r="I54703" s="203"/>
      <c r="AZ54703" s="115"/>
    </row>
    <row r="54704" spans="9:52" s="180" customFormat="1" x14ac:dyDescent="0.25">
      <c r="I54704" s="203"/>
      <c r="AZ54704" s="115"/>
    </row>
    <row r="54705" spans="9:52" s="180" customFormat="1" x14ac:dyDescent="0.25">
      <c r="I54705" s="203"/>
      <c r="AZ54705" s="115"/>
    </row>
    <row r="54706" spans="9:52" s="180" customFormat="1" x14ac:dyDescent="0.25">
      <c r="I54706" s="203"/>
      <c r="AZ54706" s="115"/>
    </row>
    <row r="54707" spans="9:52" s="180" customFormat="1" x14ac:dyDescent="0.25">
      <c r="I54707" s="203"/>
      <c r="AZ54707" s="115"/>
    </row>
    <row r="54708" spans="9:52" s="180" customFormat="1" x14ac:dyDescent="0.25">
      <c r="I54708" s="203"/>
      <c r="AZ54708" s="115"/>
    </row>
    <row r="54709" spans="9:52" s="180" customFormat="1" x14ac:dyDescent="0.25">
      <c r="I54709" s="203"/>
      <c r="AZ54709" s="115"/>
    </row>
    <row r="54710" spans="9:52" s="180" customFormat="1" x14ac:dyDescent="0.25">
      <c r="I54710" s="203"/>
      <c r="AZ54710" s="115"/>
    </row>
    <row r="54711" spans="9:52" s="180" customFormat="1" x14ac:dyDescent="0.25">
      <c r="I54711" s="203"/>
      <c r="AZ54711" s="115"/>
    </row>
    <row r="54712" spans="9:52" s="180" customFormat="1" x14ac:dyDescent="0.25">
      <c r="I54712" s="203"/>
      <c r="AZ54712" s="115"/>
    </row>
    <row r="54713" spans="9:52" s="180" customFormat="1" x14ac:dyDescent="0.25">
      <c r="I54713" s="203"/>
      <c r="AZ54713" s="115"/>
    </row>
    <row r="54714" spans="9:52" s="180" customFormat="1" x14ac:dyDescent="0.25">
      <c r="I54714" s="203"/>
      <c r="AZ54714" s="115"/>
    </row>
    <row r="54715" spans="9:52" s="180" customFormat="1" x14ac:dyDescent="0.25">
      <c r="I54715" s="203"/>
      <c r="AZ54715" s="115"/>
    </row>
    <row r="54716" spans="9:52" s="180" customFormat="1" x14ac:dyDescent="0.25">
      <c r="I54716" s="203"/>
      <c r="AZ54716" s="115"/>
    </row>
    <row r="54717" spans="9:52" s="180" customFormat="1" x14ac:dyDescent="0.25">
      <c r="I54717" s="203"/>
      <c r="AZ54717" s="115"/>
    </row>
    <row r="54718" spans="9:52" s="180" customFormat="1" x14ac:dyDescent="0.25">
      <c r="I54718" s="203"/>
      <c r="AZ54718" s="115"/>
    </row>
    <row r="54719" spans="9:52" s="180" customFormat="1" x14ac:dyDescent="0.25">
      <c r="I54719" s="203"/>
      <c r="AZ54719" s="115"/>
    </row>
    <row r="54720" spans="9:52" s="180" customFormat="1" x14ac:dyDescent="0.25">
      <c r="I54720" s="203"/>
      <c r="AZ54720" s="115"/>
    </row>
    <row r="54721" spans="9:52" s="180" customFormat="1" x14ac:dyDescent="0.25">
      <c r="I54721" s="203"/>
      <c r="AZ54721" s="115"/>
    </row>
    <row r="54722" spans="9:52" s="180" customFormat="1" x14ac:dyDescent="0.25">
      <c r="I54722" s="203"/>
      <c r="AZ54722" s="115"/>
    </row>
    <row r="54723" spans="9:52" s="180" customFormat="1" x14ac:dyDescent="0.25">
      <c r="I54723" s="203"/>
      <c r="AZ54723" s="115"/>
    </row>
    <row r="54724" spans="9:52" s="180" customFormat="1" x14ac:dyDescent="0.25">
      <c r="I54724" s="203"/>
      <c r="AZ54724" s="115"/>
    </row>
    <row r="54725" spans="9:52" s="180" customFormat="1" x14ac:dyDescent="0.25">
      <c r="I54725" s="203"/>
      <c r="AZ54725" s="115"/>
    </row>
    <row r="54726" spans="9:52" s="180" customFormat="1" x14ac:dyDescent="0.25">
      <c r="I54726" s="203"/>
      <c r="AZ54726" s="115"/>
    </row>
    <row r="54727" spans="9:52" s="180" customFormat="1" x14ac:dyDescent="0.25">
      <c r="I54727" s="203"/>
      <c r="AZ54727" s="115"/>
    </row>
    <row r="54728" spans="9:52" s="180" customFormat="1" x14ac:dyDescent="0.25">
      <c r="I54728" s="203"/>
      <c r="AZ54728" s="115"/>
    </row>
    <row r="54729" spans="9:52" s="180" customFormat="1" x14ac:dyDescent="0.25">
      <c r="I54729" s="203"/>
      <c r="AZ54729" s="115"/>
    </row>
    <row r="54730" spans="9:52" s="180" customFormat="1" x14ac:dyDescent="0.25">
      <c r="I54730" s="203"/>
      <c r="AZ54730" s="115"/>
    </row>
    <row r="54731" spans="9:52" s="180" customFormat="1" x14ac:dyDescent="0.25">
      <c r="I54731" s="203"/>
      <c r="AZ54731" s="115"/>
    </row>
    <row r="54732" spans="9:52" s="180" customFormat="1" x14ac:dyDescent="0.25">
      <c r="I54732" s="203"/>
      <c r="AZ54732" s="115"/>
    </row>
    <row r="54733" spans="9:52" s="180" customFormat="1" x14ac:dyDescent="0.25">
      <c r="I54733" s="203"/>
      <c r="AZ54733" s="115"/>
    </row>
    <row r="54734" spans="9:52" s="180" customFormat="1" x14ac:dyDescent="0.25">
      <c r="I54734" s="203"/>
      <c r="AZ54734" s="115"/>
    </row>
    <row r="54735" spans="9:52" s="180" customFormat="1" x14ac:dyDescent="0.25">
      <c r="I54735" s="203"/>
      <c r="AZ54735" s="115"/>
    </row>
    <row r="54736" spans="9:52" s="180" customFormat="1" x14ac:dyDescent="0.25">
      <c r="I54736" s="203"/>
      <c r="AZ54736" s="115"/>
    </row>
    <row r="54737" spans="9:52" s="180" customFormat="1" x14ac:dyDescent="0.25">
      <c r="I54737" s="203"/>
      <c r="AZ54737" s="115"/>
    </row>
    <row r="54738" spans="9:52" s="180" customFormat="1" x14ac:dyDescent="0.25">
      <c r="I54738" s="203"/>
      <c r="AZ54738" s="115"/>
    </row>
    <row r="54739" spans="9:52" s="180" customFormat="1" x14ac:dyDescent="0.25">
      <c r="I54739" s="203"/>
      <c r="AZ54739" s="115"/>
    </row>
    <row r="54740" spans="9:52" s="180" customFormat="1" x14ac:dyDescent="0.25">
      <c r="I54740" s="203"/>
      <c r="AZ54740" s="115"/>
    </row>
    <row r="54741" spans="9:52" s="180" customFormat="1" x14ac:dyDescent="0.25">
      <c r="I54741" s="203"/>
      <c r="AZ54741" s="115"/>
    </row>
    <row r="54742" spans="9:52" s="180" customFormat="1" x14ac:dyDescent="0.25">
      <c r="I54742" s="203"/>
      <c r="AZ54742" s="115"/>
    </row>
    <row r="54743" spans="9:52" s="180" customFormat="1" x14ac:dyDescent="0.25">
      <c r="I54743" s="203"/>
      <c r="AZ54743" s="115"/>
    </row>
    <row r="54744" spans="9:52" s="180" customFormat="1" x14ac:dyDescent="0.25">
      <c r="I54744" s="203"/>
      <c r="AZ54744" s="115"/>
    </row>
    <row r="54745" spans="9:52" s="180" customFormat="1" x14ac:dyDescent="0.25">
      <c r="I54745" s="203"/>
      <c r="AZ54745" s="115"/>
    </row>
    <row r="54746" spans="9:52" s="180" customFormat="1" x14ac:dyDescent="0.25">
      <c r="I54746" s="203"/>
      <c r="AZ54746" s="115"/>
    </row>
    <row r="54747" spans="9:52" s="180" customFormat="1" x14ac:dyDescent="0.25">
      <c r="I54747" s="203"/>
      <c r="AZ54747" s="115"/>
    </row>
    <row r="54748" spans="9:52" s="180" customFormat="1" x14ac:dyDescent="0.25">
      <c r="I54748" s="203"/>
      <c r="AZ54748" s="115"/>
    </row>
    <row r="54749" spans="9:52" s="180" customFormat="1" x14ac:dyDescent="0.25">
      <c r="I54749" s="203"/>
      <c r="AZ54749" s="115"/>
    </row>
    <row r="54750" spans="9:52" s="180" customFormat="1" x14ac:dyDescent="0.25">
      <c r="I54750" s="203"/>
      <c r="AZ54750" s="115"/>
    </row>
    <row r="54751" spans="9:52" s="180" customFormat="1" x14ac:dyDescent="0.25">
      <c r="I54751" s="203"/>
      <c r="AZ54751" s="115"/>
    </row>
    <row r="54752" spans="9:52" s="180" customFormat="1" x14ac:dyDescent="0.25">
      <c r="I54752" s="203"/>
      <c r="AZ54752" s="115"/>
    </row>
    <row r="54753" spans="9:52" s="180" customFormat="1" x14ac:dyDescent="0.25">
      <c r="I54753" s="203"/>
      <c r="AZ54753" s="115"/>
    </row>
    <row r="54754" spans="9:52" s="180" customFormat="1" x14ac:dyDescent="0.25">
      <c r="I54754" s="203"/>
      <c r="AZ54754" s="115"/>
    </row>
    <row r="54755" spans="9:52" s="180" customFormat="1" x14ac:dyDescent="0.25">
      <c r="I54755" s="203"/>
      <c r="AZ54755" s="115"/>
    </row>
    <row r="54756" spans="9:52" s="180" customFormat="1" x14ac:dyDescent="0.25">
      <c r="I54756" s="203"/>
      <c r="AZ54756" s="115"/>
    </row>
    <row r="54757" spans="9:52" s="180" customFormat="1" x14ac:dyDescent="0.25">
      <c r="I54757" s="203"/>
      <c r="AZ54757" s="115"/>
    </row>
    <row r="54758" spans="9:52" s="180" customFormat="1" x14ac:dyDescent="0.25">
      <c r="I54758" s="203"/>
      <c r="AZ54758" s="115"/>
    </row>
    <row r="54759" spans="9:52" s="180" customFormat="1" x14ac:dyDescent="0.25">
      <c r="I54759" s="203"/>
      <c r="AZ54759" s="115"/>
    </row>
    <row r="54760" spans="9:52" s="180" customFormat="1" x14ac:dyDescent="0.25">
      <c r="I54760" s="203"/>
      <c r="AZ54760" s="115"/>
    </row>
    <row r="54761" spans="9:52" s="180" customFormat="1" x14ac:dyDescent="0.25">
      <c r="I54761" s="203"/>
      <c r="AZ54761" s="115"/>
    </row>
    <row r="54762" spans="9:52" s="180" customFormat="1" x14ac:dyDescent="0.25">
      <c r="I54762" s="203"/>
      <c r="AZ54762" s="115"/>
    </row>
    <row r="54763" spans="9:52" s="180" customFormat="1" x14ac:dyDescent="0.25">
      <c r="I54763" s="203"/>
      <c r="AZ54763" s="115"/>
    </row>
    <row r="54764" spans="9:52" s="180" customFormat="1" x14ac:dyDescent="0.25">
      <c r="I54764" s="203"/>
      <c r="AZ54764" s="115"/>
    </row>
    <row r="54765" spans="9:52" s="180" customFormat="1" x14ac:dyDescent="0.25">
      <c r="I54765" s="203"/>
      <c r="AZ54765" s="115"/>
    </row>
    <row r="54766" spans="9:52" s="180" customFormat="1" x14ac:dyDescent="0.25">
      <c r="I54766" s="203"/>
      <c r="AZ54766" s="115"/>
    </row>
    <row r="54767" spans="9:52" s="180" customFormat="1" x14ac:dyDescent="0.25">
      <c r="I54767" s="203"/>
      <c r="AZ54767" s="115"/>
    </row>
    <row r="54768" spans="9:52" s="180" customFormat="1" x14ac:dyDescent="0.25">
      <c r="I54768" s="203"/>
      <c r="AZ54768" s="115"/>
    </row>
    <row r="54769" spans="9:52" s="180" customFormat="1" x14ac:dyDescent="0.25">
      <c r="I54769" s="203"/>
      <c r="AZ54769" s="115"/>
    </row>
    <row r="54770" spans="9:52" s="180" customFormat="1" x14ac:dyDescent="0.25">
      <c r="I54770" s="203"/>
      <c r="AZ54770" s="115"/>
    </row>
    <row r="54771" spans="9:52" s="180" customFormat="1" x14ac:dyDescent="0.25">
      <c r="I54771" s="203"/>
      <c r="AZ54771" s="115"/>
    </row>
    <row r="54772" spans="9:52" s="180" customFormat="1" x14ac:dyDescent="0.25">
      <c r="I54772" s="203"/>
      <c r="AZ54772" s="115"/>
    </row>
    <row r="54773" spans="9:52" s="180" customFormat="1" x14ac:dyDescent="0.25">
      <c r="I54773" s="203"/>
      <c r="AZ54773" s="115"/>
    </row>
    <row r="54774" spans="9:52" s="180" customFormat="1" x14ac:dyDescent="0.25">
      <c r="I54774" s="203"/>
      <c r="AZ54774" s="115"/>
    </row>
    <row r="54775" spans="9:52" s="180" customFormat="1" x14ac:dyDescent="0.25">
      <c r="I54775" s="203"/>
      <c r="AZ54775" s="115"/>
    </row>
    <row r="54776" spans="9:52" s="180" customFormat="1" x14ac:dyDescent="0.25">
      <c r="I54776" s="203"/>
      <c r="AZ54776" s="115"/>
    </row>
    <row r="54777" spans="9:52" s="180" customFormat="1" x14ac:dyDescent="0.25">
      <c r="I54777" s="203"/>
      <c r="AZ54777" s="115"/>
    </row>
    <row r="54778" spans="9:52" s="180" customFormat="1" x14ac:dyDescent="0.25">
      <c r="I54778" s="203"/>
      <c r="AZ54778" s="115"/>
    </row>
    <row r="54779" spans="9:52" s="180" customFormat="1" x14ac:dyDescent="0.25">
      <c r="I54779" s="203"/>
      <c r="AZ54779" s="115"/>
    </row>
    <row r="54780" spans="9:52" s="180" customFormat="1" x14ac:dyDescent="0.25">
      <c r="I54780" s="203"/>
      <c r="AZ54780" s="115"/>
    </row>
    <row r="54781" spans="9:52" s="180" customFormat="1" x14ac:dyDescent="0.25">
      <c r="I54781" s="203"/>
      <c r="AZ54781" s="115"/>
    </row>
    <row r="54782" spans="9:52" s="180" customFormat="1" x14ac:dyDescent="0.25">
      <c r="I54782" s="203"/>
      <c r="AZ54782" s="115"/>
    </row>
    <row r="54783" spans="9:52" s="180" customFormat="1" x14ac:dyDescent="0.25">
      <c r="I54783" s="203"/>
      <c r="AZ54783" s="115"/>
    </row>
    <row r="54784" spans="9:52" s="180" customFormat="1" x14ac:dyDescent="0.25">
      <c r="I54784" s="203"/>
      <c r="AZ54784" s="115"/>
    </row>
    <row r="54785" spans="9:52" s="180" customFormat="1" x14ac:dyDescent="0.25">
      <c r="I54785" s="203"/>
      <c r="AZ54785" s="115"/>
    </row>
    <row r="54786" spans="9:52" s="180" customFormat="1" x14ac:dyDescent="0.25">
      <c r="I54786" s="203"/>
      <c r="AZ54786" s="115"/>
    </row>
    <row r="54787" spans="9:52" s="180" customFormat="1" x14ac:dyDescent="0.25">
      <c r="I54787" s="203"/>
      <c r="AZ54787" s="115"/>
    </row>
    <row r="54788" spans="9:52" s="180" customFormat="1" x14ac:dyDescent="0.25">
      <c r="I54788" s="203"/>
      <c r="AZ54788" s="115"/>
    </row>
    <row r="54789" spans="9:52" s="180" customFormat="1" x14ac:dyDescent="0.25">
      <c r="I54789" s="203"/>
      <c r="AZ54789" s="115"/>
    </row>
    <row r="54790" spans="9:52" s="180" customFormat="1" x14ac:dyDescent="0.25">
      <c r="I54790" s="203"/>
      <c r="AZ54790" s="115"/>
    </row>
    <row r="54791" spans="9:52" s="180" customFormat="1" x14ac:dyDescent="0.25">
      <c r="I54791" s="203"/>
      <c r="AZ54791" s="115"/>
    </row>
    <row r="54792" spans="9:52" s="180" customFormat="1" x14ac:dyDescent="0.25">
      <c r="I54792" s="203"/>
      <c r="AZ54792" s="115"/>
    </row>
    <row r="54793" spans="9:52" s="180" customFormat="1" x14ac:dyDescent="0.25">
      <c r="I54793" s="203"/>
      <c r="AZ54793" s="115"/>
    </row>
    <row r="54794" spans="9:52" s="180" customFormat="1" x14ac:dyDescent="0.25">
      <c r="I54794" s="203"/>
      <c r="AZ54794" s="115"/>
    </row>
    <row r="54795" spans="9:52" s="180" customFormat="1" x14ac:dyDescent="0.25">
      <c r="I54795" s="203"/>
      <c r="AZ54795" s="115"/>
    </row>
    <row r="54796" spans="9:52" s="180" customFormat="1" x14ac:dyDescent="0.25">
      <c r="I54796" s="203"/>
      <c r="AZ54796" s="115"/>
    </row>
    <row r="54797" spans="9:52" s="180" customFormat="1" x14ac:dyDescent="0.25">
      <c r="I54797" s="203"/>
      <c r="AZ54797" s="115"/>
    </row>
    <row r="54798" spans="9:52" s="180" customFormat="1" x14ac:dyDescent="0.25">
      <c r="I54798" s="203"/>
      <c r="AZ54798" s="115"/>
    </row>
    <row r="54799" spans="9:52" s="180" customFormat="1" x14ac:dyDescent="0.25">
      <c r="I54799" s="203"/>
      <c r="AZ54799" s="115"/>
    </row>
    <row r="54800" spans="9:52" s="180" customFormat="1" x14ac:dyDescent="0.25">
      <c r="I54800" s="203"/>
      <c r="AZ54800" s="115"/>
    </row>
    <row r="54801" spans="9:52" s="180" customFormat="1" x14ac:dyDescent="0.25">
      <c r="I54801" s="203"/>
      <c r="AZ54801" s="115"/>
    </row>
    <row r="54802" spans="9:52" s="180" customFormat="1" x14ac:dyDescent="0.25">
      <c r="I54802" s="203"/>
      <c r="AZ54802" s="115"/>
    </row>
    <row r="54803" spans="9:52" s="180" customFormat="1" x14ac:dyDescent="0.25">
      <c r="I54803" s="203"/>
      <c r="AZ54803" s="115"/>
    </row>
    <row r="54804" spans="9:52" s="180" customFormat="1" x14ac:dyDescent="0.25">
      <c r="I54804" s="203"/>
      <c r="AZ54804" s="115"/>
    </row>
    <row r="54805" spans="9:52" s="180" customFormat="1" x14ac:dyDescent="0.25">
      <c r="I54805" s="203"/>
      <c r="AZ54805" s="115"/>
    </row>
    <row r="54806" spans="9:52" s="180" customFormat="1" x14ac:dyDescent="0.25">
      <c r="I54806" s="203"/>
      <c r="AZ54806" s="115"/>
    </row>
    <row r="54807" spans="9:52" s="180" customFormat="1" x14ac:dyDescent="0.25">
      <c r="I54807" s="203"/>
      <c r="AZ54807" s="115"/>
    </row>
    <row r="54808" spans="9:52" s="180" customFormat="1" x14ac:dyDescent="0.25">
      <c r="I54808" s="203"/>
      <c r="AZ54808" s="115"/>
    </row>
    <row r="54809" spans="9:52" s="180" customFormat="1" x14ac:dyDescent="0.25">
      <c r="I54809" s="203"/>
      <c r="AZ54809" s="115"/>
    </row>
    <row r="54810" spans="9:52" s="180" customFormat="1" x14ac:dyDescent="0.25">
      <c r="I54810" s="203"/>
      <c r="AZ54810" s="115"/>
    </row>
    <row r="54811" spans="9:52" s="180" customFormat="1" x14ac:dyDescent="0.25">
      <c r="I54811" s="203"/>
      <c r="AZ54811" s="115"/>
    </row>
    <row r="54812" spans="9:52" s="180" customFormat="1" x14ac:dyDescent="0.25">
      <c r="I54812" s="203"/>
      <c r="AZ54812" s="115"/>
    </row>
    <row r="54813" spans="9:52" s="180" customFormat="1" x14ac:dyDescent="0.25">
      <c r="I54813" s="203"/>
      <c r="AZ54813" s="115"/>
    </row>
    <row r="54814" spans="9:52" s="180" customFormat="1" x14ac:dyDescent="0.25">
      <c r="I54814" s="203"/>
      <c r="AZ54814" s="115"/>
    </row>
    <row r="54815" spans="9:52" s="180" customFormat="1" x14ac:dyDescent="0.25">
      <c r="I54815" s="203"/>
      <c r="AZ54815" s="115"/>
    </row>
    <row r="54816" spans="9:52" s="180" customFormat="1" x14ac:dyDescent="0.25">
      <c r="I54816" s="203"/>
      <c r="AZ54816" s="115"/>
    </row>
    <row r="54817" spans="9:52" s="180" customFormat="1" x14ac:dyDescent="0.25">
      <c r="I54817" s="203"/>
      <c r="AZ54817" s="115"/>
    </row>
    <row r="54818" spans="9:52" s="180" customFormat="1" x14ac:dyDescent="0.25">
      <c r="I54818" s="203"/>
      <c r="AZ54818" s="115"/>
    </row>
    <row r="54819" spans="9:52" s="180" customFormat="1" x14ac:dyDescent="0.25">
      <c r="I54819" s="203"/>
      <c r="AZ54819" s="115"/>
    </row>
    <row r="54820" spans="9:52" s="180" customFormat="1" x14ac:dyDescent="0.25">
      <c r="I54820" s="203"/>
      <c r="AZ54820" s="115"/>
    </row>
    <row r="54821" spans="9:52" s="180" customFormat="1" x14ac:dyDescent="0.25">
      <c r="I54821" s="203"/>
      <c r="AZ54821" s="115"/>
    </row>
    <row r="54822" spans="9:52" s="180" customFormat="1" x14ac:dyDescent="0.25">
      <c r="I54822" s="203"/>
      <c r="AZ54822" s="115"/>
    </row>
    <row r="54823" spans="9:52" s="180" customFormat="1" x14ac:dyDescent="0.25">
      <c r="I54823" s="203"/>
      <c r="AZ54823" s="115"/>
    </row>
    <row r="54824" spans="9:52" s="180" customFormat="1" x14ac:dyDescent="0.25">
      <c r="I54824" s="203"/>
      <c r="AZ54824" s="115"/>
    </row>
    <row r="54825" spans="9:52" s="180" customFormat="1" x14ac:dyDescent="0.25">
      <c r="I54825" s="203"/>
      <c r="AZ54825" s="115"/>
    </row>
    <row r="54826" spans="9:52" s="180" customFormat="1" x14ac:dyDescent="0.25">
      <c r="I54826" s="203"/>
      <c r="AZ54826" s="115"/>
    </row>
    <row r="54827" spans="9:52" s="180" customFormat="1" x14ac:dyDescent="0.25">
      <c r="I54827" s="203"/>
      <c r="AZ54827" s="115"/>
    </row>
    <row r="54828" spans="9:52" s="180" customFormat="1" x14ac:dyDescent="0.25">
      <c r="I54828" s="203"/>
      <c r="AZ54828" s="115"/>
    </row>
    <row r="54829" spans="9:52" s="180" customFormat="1" x14ac:dyDescent="0.25">
      <c r="I54829" s="203"/>
      <c r="AZ54829" s="115"/>
    </row>
    <row r="54830" spans="9:52" s="180" customFormat="1" x14ac:dyDescent="0.25">
      <c r="I54830" s="203"/>
      <c r="AZ54830" s="115"/>
    </row>
    <row r="54831" spans="9:52" s="180" customFormat="1" x14ac:dyDescent="0.25">
      <c r="I54831" s="203"/>
      <c r="AZ54831" s="115"/>
    </row>
    <row r="54832" spans="9:52" s="180" customFormat="1" x14ac:dyDescent="0.25">
      <c r="I54832" s="203"/>
      <c r="AZ54832" s="115"/>
    </row>
    <row r="54833" spans="9:52" s="180" customFormat="1" x14ac:dyDescent="0.25">
      <c r="I54833" s="203"/>
      <c r="AZ54833" s="115"/>
    </row>
    <row r="54834" spans="9:52" s="180" customFormat="1" x14ac:dyDescent="0.25">
      <c r="I54834" s="203"/>
      <c r="AZ54834" s="115"/>
    </row>
    <row r="54835" spans="9:52" s="180" customFormat="1" x14ac:dyDescent="0.25">
      <c r="I54835" s="203"/>
      <c r="AZ54835" s="115"/>
    </row>
    <row r="54836" spans="9:52" s="180" customFormat="1" x14ac:dyDescent="0.25">
      <c r="I54836" s="203"/>
      <c r="AZ54836" s="115"/>
    </row>
    <row r="54837" spans="9:52" s="180" customFormat="1" x14ac:dyDescent="0.25">
      <c r="I54837" s="203"/>
      <c r="AZ54837" s="115"/>
    </row>
    <row r="54838" spans="9:52" s="180" customFormat="1" x14ac:dyDescent="0.25">
      <c r="I54838" s="203"/>
      <c r="AZ54838" s="115"/>
    </row>
    <row r="54839" spans="9:52" s="180" customFormat="1" x14ac:dyDescent="0.25">
      <c r="I54839" s="203"/>
      <c r="AZ54839" s="115"/>
    </row>
    <row r="54840" spans="9:52" s="180" customFormat="1" x14ac:dyDescent="0.25">
      <c r="I54840" s="203"/>
      <c r="AZ54840" s="115"/>
    </row>
    <row r="54841" spans="9:52" s="180" customFormat="1" x14ac:dyDescent="0.25">
      <c r="I54841" s="203"/>
      <c r="AZ54841" s="115"/>
    </row>
    <row r="54842" spans="9:52" s="180" customFormat="1" x14ac:dyDescent="0.25">
      <c r="I54842" s="203"/>
      <c r="AZ54842" s="115"/>
    </row>
    <row r="54843" spans="9:52" s="180" customFormat="1" x14ac:dyDescent="0.25">
      <c r="I54843" s="203"/>
      <c r="AZ54843" s="115"/>
    </row>
    <row r="54844" spans="9:52" s="180" customFormat="1" x14ac:dyDescent="0.25">
      <c r="I54844" s="203"/>
      <c r="AZ54844" s="115"/>
    </row>
    <row r="54845" spans="9:52" s="180" customFormat="1" x14ac:dyDescent="0.25">
      <c r="I54845" s="203"/>
      <c r="AZ54845" s="115"/>
    </row>
    <row r="54846" spans="9:52" s="180" customFormat="1" x14ac:dyDescent="0.25">
      <c r="I54846" s="203"/>
      <c r="AZ54846" s="115"/>
    </row>
    <row r="54847" spans="9:52" s="180" customFormat="1" x14ac:dyDescent="0.25">
      <c r="I54847" s="203"/>
      <c r="AZ54847" s="115"/>
    </row>
    <row r="54848" spans="9:52" s="180" customFormat="1" x14ac:dyDescent="0.25">
      <c r="I54848" s="203"/>
      <c r="AZ54848" s="115"/>
    </row>
    <row r="54849" spans="9:52" s="180" customFormat="1" x14ac:dyDescent="0.25">
      <c r="I54849" s="203"/>
      <c r="AZ54849" s="115"/>
    </row>
    <row r="54850" spans="9:52" s="180" customFormat="1" x14ac:dyDescent="0.25">
      <c r="I54850" s="203"/>
      <c r="AZ54850" s="115"/>
    </row>
    <row r="54851" spans="9:52" s="180" customFormat="1" x14ac:dyDescent="0.25">
      <c r="I54851" s="203"/>
      <c r="AZ54851" s="115"/>
    </row>
    <row r="54852" spans="9:52" s="180" customFormat="1" x14ac:dyDescent="0.25">
      <c r="I54852" s="203"/>
      <c r="AZ54852" s="115"/>
    </row>
    <row r="54853" spans="9:52" s="180" customFormat="1" x14ac:dyDescent="0.25">
      <c r="I54853" s="203"/>
      <c r="AZ54853" s="115"/>
    </row>
    <row r="54854" spans="9:52" s="180" customFormat="1" x14ac:dyDescent="0.25">
      <c r="I54854" s="203"/>
      <c r="AZ54854" s="115"/>
    </row>
    <row r="54855" spans="9:52" s="180" customFormat="1" x14ac:dyDescent="0.25">
      <c r="I54855" s="203"/>
      <c r="AZ54855" s="115"/>
    </row>
    <row r="54856" spans="9:52" s="180" customFormat="1" x14ac:dyDescent="0.25">
      <c r="I54856" s="203"/>
      <c r="AZ54856" s="115"/>
    </row>
    <row r="54857" spans="9:52" s="180" customFormat="1" x14ac:dyDescent="0.25">
      <c r="I54857" s="203"/>
      <c r="AZ54857" s="115"/>
    </row>
    <row r="54858" spans="9:52" s="180" customFormat="1" x14ac:dyDescent="0.25">
      <c r="I54858" s="203"/>
      <c r="AZ54858" s="115"/>
    </row>
    <row r="54859" spans="9:52" s="180" customFormat="1" x14ac:dyDescent="0.25">
      <c r="I54859" s="203"/>
      <c r="AZ54859" s="115"/>
    </row>
    <row r="54860" spans="9:52" s="180" customFormat="1" x14ac:dyDescent="0.25">
      <c r="I54860" s="203"/>
      <c r="AZ54860" s="115"/>
    </row>
    <row r="54861" spans="9:52" s="180" customFormat="1" x14ac:dyDescent="0.25">
      <c r="I54861" s="203"/>
      <c r="AZ54861" s="115"/>
    </row>
    <row r="54862" spans="9:52" s="180" customFormat="1" x14ac:dyDescent="0.25">
      <c r="I54862" s="203"/>
      <c r="AZ54862" s="115"/>
    </row>
    <row r="54863" spans="9:52" s="180" customFormat="1" x14ac:dyDescent="0.25">
      <c r="I54863" s="203"/>
      <c r="AZ54863" s="115"/>
    </row>
    <row r="54864" spans="9:52" s="180" customFormat="1" x14ac:dyDescent="0.25">
      <c r="I54864" s="203"/>
      <c r="AZ54864" s="115"/>
    </row>
    <row r="54865" spans="9:52" s="180" customFormat="1" x14ac:dyDescent="0.25">
      <c r="I54865" s="203"/>
      <c r="AZ54865" s="115"/>
    </row>
    <row r="54866" spans="9:52" s="180" customFormat="1" x14ac:dyDescent="0.25">
      <c r="I54866" s="203"/>
      <c r="AZ54866" s="115"/>
    </row>
    <row r="54867" spans="9:52" s="180" customFormat="1" x14ac:dyDescent="0.25">
      <c r="I54867" s="203"/>
      <c r="AZ54867" s="115"/>
    </row>
    <row r="54868" spans="9:52" s="180" customFormat="1" x14ac:dyDescent="0.25">
      <c r="I54868" s="203"/>
      <c r="AZ54868" s="115"/>
    </row>
    <row r="54869" spans="9:52" s="180" customFormat="1" x14ac:dyDescent="0.25">
      <c r="I54869" s="203"/>
      <c r="AZ54869" s="115"/>
    </row>
    <row r="54870" spans="9:52" s="180" customFormat="1" x14ac:dyDescent="0.25">
      <c r="I54870" s="203"/>
      <c r="AZ54870" s="115"/>
    </row>
    <row r="54871" spans="9:52" s="180" customFormat="1" x14ac:dyDescent="0.25">
      <c r="I54871" s="203"/>
      <c r="AZ54871" s="115"/>
    </row>
    <row r="54872" spans="9:52" s="180" customFormat="1" x14ac:dyDescent="0.25">
      <c r="I54872" s="203"/>
      <c r="AZ54872" s="115"/>
    </row>
    <row r="54873" spans="9:52" s="180" customFormat="1" x14ac:dyDescent="0.25">
      <c r="I54873" s="203"/>
      <c r="AZ54873" s="115"/>
    </row>
    <row r="54874" spans="9:52" s="180" customFormat="1" x14ac:dyDescent="0.25">
      <c r="I54874" s="203"/>
      <c r="AZ54874" s="115"/>
    </row>
    <row r="54875" spans="9:52" s="180" customFormat="1" x14ac:dyDescent="0.25">
      <c r="I54875" s="203"/>
      <c r="AZ54875" s="115"/>
    </row>
    <row r="54876" spans="9:52" s="180" customFormat="1" x14ac:dyDescent="0.25">
      <c r="I54876" s="203"/>
      <c r="AZ54876" s="115"/>
    </row>
    <row r="54877" spans="9:52" s="180" customFormat="1" x14ac:dyDescent="0.25">
      <c r="I54877" s="203"/>
      <c r="AZ54877" s="115"/>
    </row>
    <row r="54878" spans="9:52" s="180" customFormat="1" x14ac:dyDescent="0.25">
      <c r="I54878" s="203"/>
      <c r="AZ54878" s="115"/>
    </row>
    <row r="54879" spans="9:52" s="180" customFormat="1" x14ac:dyDescent="0.25">
      <c r="I54879" s="203"/>
      <c r="AZ54879" s="115"/>
    </row>
    <row r="54880" spans="9:52" s="180" customFormat="1" x14ac:dyDescent="0.25">
      <c r="I54880" s="203"/>
      <c r="AZ54880" s="115"/>
    </row>
  </sheetData>
  <sortState ref="A2:BC126">
    <sortCondition ref="D2:D126"/>
  </sortState>
  <mergeCells count="1">
    <mergeCell ref="BF1:BH1"/>
  </mergeCells>
  <conditionalFormatting sqref="C75:C306 C2:C57">
    <cfRule type="cellIs" priority="30" stopIfTrue="1" operator="equal">
      <formula>"ja"</formula>
    </cfRule>
  </conditionalFormatting>
  <conditionalFormatting sqref="I1 I137:I65485">
    <cfRule type="cellIs" dxfId="60" priority="31" stopIfTrue="1" operator="between">
      <formula>11</formula>
      <formula>13</formula>
    </cfRule>
  </conditionalFormatting>
  <conditionalFormatting sqref="I126:I136">
    <cfRule type="cellIs" dxfId="59" priority="32" stopIfTrue="1" operator="between">
      <formula>11</formula>
      <formula>14</formula>
    </cfRule>
    <cfRule type="cellIs" dxfId="58" priority="33" stopIfTrue="1" operator="between">
      <formula>13</formula>
      <formula>15</formula>
    </cfRule>
    <cfRule type="cellIs" dxfId="57" priority="34" stopIfTrue="1" operator="between">
      <formula>14</formula>
      <formula>20</formula>
    </cfRule>
  </conditionalFormatting>
  <conditionalFormatting sqref="AY61:BA73 AY75:BA125 AY2:BA58">
    <cfRule type="expression" dxfId="56" priority="35" stopIfTrue="1">
      <formula>NOT(ISERROR(SEARCH("diploma",AY2)))</formula>
    </cfRule>
    <cfRule type="expression" dxfId="55" priority="36" stopIfTrue="1">
      <formula>NOT(ISERROR(SEARCH("diploma",AY2)))</formula>
    </cfRule>
  </conditionalFormatting>
  <conditionalFormatting sqref="BB2:BB58 BB61:BB73 BB75:BB125">
    <cfRule type="expression" dxfId="54" priority="37" stopIfTrue="1">
      <formula>NOT(ISERROR(SEARCH("geen actie",BB2)))</formula>
    </cfRule>
    <cfRule type="expression" dxfId="53" priority="38" stopIfTrue="1">
      <formula>NOT(ISERROR(SEARCH("diploma uitschrijven",BB2)))</formula>
    </cfRule>
  </conditionalFormatting>
  <conditionalFormatting sqref="G75:G126 G2:G52 G54:G57">
    <cfRule type="cellIs" dxfId="52" priority="39" stopIfTrue="1" operator="greaterThanOrEqual">
      <formula>0</formula>
    </cfRule>
  </conditionalFormatting>
  <conditionalFormatting sqref="B2:B125">
    <cfRule type="cellIs" dxfId="51" priority="28" operator="equal">
      <formula>"v"</formula>
    </cfRule>
    <cfRule type="cellIs" dxfId="50" priority="29" operator="equal">
      <formula>"x"</formula>
    </cfRule>
  </conditionalFormatting>
  <conditionalFormatting sqref="AY59:BA60">
    <cfRule type="expression" dxfId="49" priority="24" stopIfTrue="1">
      <formula>NOT(ISERROR(SEARCH("diploma",AY59)))</formula>
    </cfRule>
    <cfRule type="expression" dxfId="48" priority="25" stopIfTrue="1">
      <formula>NOT(ISERROR(SEARCH("diploma",AY59)))</formula>
    </cfRule>
  </conditionalFormatting>
  <conditionalFormatting sqref="BB59:BB60">
    <cfRule type="expression" dxfId="47" priority="26" stopIfTrue="1">
      <formula>NOT(ISERROR(SEARCH("geen actie",BB59)))</formula>
    </cfRule>
    <cfRule type="expression" dxfId="46" priority="27" stopIfTrue="1">
      <formula>NOT(ISERROR(SEARCH("diploma uitschrijven",BB59)))</formula>
    </cfRule>
  </conditionalFormatting>
  <conditionalFormatting sqref="G53">
    <cfRule type="cellIs" dxfId="45" priority="23" stopIfTrue="1" operator="greaterThanOrEqual">
      <formula>0</formula>
    </cfRule>
  </conditionalFormatting>
  <conditionalFormatting sqref="G58:G61 G63:G70">
    <cfRule type="cellIs" dxfId="44" priority="22" stopIfTrue="1" operator="greaterThanOrEqual">
      <formula>0</formula>
    </cfRule>
  </conditionalFormatting>
  <conditionalFormatting sqref="C62">
    <cfRule type="cellIs" priority="20" stopIfTrue="1" operator="equal">
      <formula>"ja"</formula>
    </cfRule>
  </conditionalFormatting>
  <conditionalFormatting sqref="G62">
    <cfRule type="cellIs" dxfId="43" priority="21" stopIfTrue="1" operator="greaterThanOrEqual">
      <formula>0</formula>
    </cfRule>
  </conditionalFormatting>
  <conditionalFormatting sqref="G71">
    <cfRule type="cellIs" dxfId="42" priority="19" stopIfTrue="1" operator="greaterThanOrEqual">
      <formula>0</formula>
    </cfRule>
  </conditionalFormatting>
  <conditionalFormatting sqref="G72">
    <cfRule type="cellIs" dxfId="41" priority="18" stopIfTrue="1" operator="greaterThanOrEqual">
      <formula>0</formula>
    </cfRule>
  </conditionalFormatting>
  <conditionalFormatting sqref="G73">
    <cfRule type="cellIs" dxfId="40" priority="17" stopIfTrue="1" operator="greaterThanOrEqual">
      <formula>0</formula>
    </cfRule>
  </conditionalFormatting>
  <conditionalFormatting sqref="G74">
    <cfRule type="cellIs" dxfId="39" priority="12" stopIfTrue="1" operator="greaterThanOrEqual">
      <formula>0</formula>
    </cfRule>
  </conditionalFormatting>
  <conditionalFormatting sqref="AY74:BA74">
    <cfRule type="expression" dxfId="38" priority="13" stopIfTrue="1">
      <formula>NOT(ISERROR(SEARCH("diploma",AY74)))</formula>
    </cfRule>
    <cfRule type="expression" dxfId="37" priority="14" stopIfTrue="1">
      <formula>NOT(ISERROR(SEARCH("diploma",AY74)))</formula>
    </cfRule>
  </conditionalFormatting>
  <conditionalFormatting sqref="BB74">
    <cfRule type="expression" dxfId="36" priority="15" stopIfTrue="1">
      <formula>NOT(ISERROR(SEARCH("geen actie",BB74)))</formula>
    </cfRule>
    <cfRule type="expression" dxfId="35" priority="16" stopIfTrue="1">
      <formula>NOT(ISERROR(SEARCH("diploma uitschrijven",BB74)))</formula>
    </cfRule>
  </conditionalFormatting>
  <conditionalFormatting sqref="O1">
    <cfRule type="cellIs" dxfId="34" priority="10" stopIfTrue="1" operator="between">
      <formula>0</formula>
      <formula>200</formula>
    </cfRule>
  </conditionalFormatting>
  <conditionalFormatting sqref="U1">
    <cfRule type="cellIs" dxfId="33" priority="11" stopIfTrue="1" operator="between">
      <formula>1</formula>
      <formula>200</formula>
    </cfRule>
  </conditionalFormatting>
  <conditionalFormatting sqref="S1">
    <cfRule type="cellIs" dxfId="32" priority="9" stopIfTrue="1" operator="between">
      <formula>0</formula>
      <formula>200</formula>
    </cfRule>
  </conditionalFormatting>
  <conditionalFormatting sqref="W1">
    <cfRule type="cellIs" dxfId="31" priority="8" stopIfTrue="1" operator="between">
      <formula>0</formula>
      <formula>200</formula>
    </cfRule>
  </conditionalFormatting>
  <conditionalFormatting sqref="AA1">
    <cfRule type="cellIs" dxfId="30" priority="7" stopIfTrue="1" operator="between">
      <formula>0</formula>
      <formula>200</formula>
    </cfRule>
  </conditionalFormatting>
  <conditionalFormatting sqref="AE1">
    <cfRule type="cellIs" dxfId="29" priority="6" stopIfTrue="1" operator="between">
      <formula>0</formula>
      <formula>200</formula>
    </cfRule>
  </conditionalFormatting>
  <conditionalFormatting sqref="AI1">
    <cfRule type="cellIs" dxfId="28" priority="5" stopIfTrue="1" operator="between">
      <formula>0</formula>
      <formula>200</formula>
    </cfRule>
  </conditionalFormatting>
  <conditionalFormatting sqref="AM1">
    <cfRule type="cellIs" dxfId="27" priority="4" stopIfTrue="1" operator="between">
      <formula>0</formula>
      <formula>200</formula>
    </cfRule>
  </conditionalFormatting>
  <conditionalFormatting sqref="AQ1">
    <cfRule type="cellIs" dxfId="26" priority="3" stopIfTrue="1" operator="between">
      <formula>0</formula>
      <formula>200</formula>
    </cfRule>
  </conditionalFormatting>
  <conditionalFormatting sqref="AU1">
    <cfRule type="cellIs" dxfId="25" priority="2" stopIfTrue="1" operator="between">
      <formula>0</formula>
      <formula>200</formula>
    </cfRule>
  </conditionalFormatting>
  <conditionalFormatting sqref="I2:I125">
    <cfRule type="cellIs" dxfId="24" priority="1" operator="equal">
      <formula>2018</formula>
    </cfRule>
  </conditionalFormatting>
  <pageMargins left="0.75" right="0.75" top="1" bottom="1" header="0.5" footer="0.5"/>
  <pageSetup paperSize="9" orientation="landscape" verticalDpi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65C44-62E5-41A8-8DAB-9C76644C6ED4}">
  <dimension ref="A1:BC182"/>
  <sheetViews>
    <sheetView zoomScale="110" zoomScaleNormal="110" zoomScalePageLayoutView="85" workbookViewId="0">
      <pane xSplit="9" ySplit="1" topLeftCell="J2" activePane="bottomRight" state="frozen"/>
      <selection activeCell="D2" sqref="D2:D7"/>
      <selection pane="topRight" activeCell="D2" sqref="D2:D7"/>
      <selection pane="bottomLeft" activeCell="D2" sqref="D2:D7"/>
      <selection pane="bottomRight" activeCell="H143" sqref="H143"/>
    </sheetView>
  </sheetViews>
  <sheetFormatPr defaultColWidth="8.7109375" defaultRowHeight="15" x14ac:dyDescent="0.25"/>
  <cols>
    <col min="1" max="1" width="4.28515625" style="64" hidden="1" customWidth="1"/>
    <col min="2" max="2" width="6.42578125" style="64" hidden="1" customWidth="1"/>
    <col min="3" max="3" width="10.140625" style="201" hidden="1" customWidth="1"/>
    <col min="4" max="4" width="21.42578125" style="180" customWidth="1"/>
    <col min="5" max="5" width="8.7109375" style="202" customWidth="1"/>
    <col min="6" max="6" width="12.42578125" style="202" customWidth="1"/>
    <col min="7" max="7" width="8.7109375" style="180"/>
    <col min="8" max="8" width="11.42578125" style="211" customWidth="1"/>
    <col min="9" max="9" width="8.7109375" style="180" customWidth="1"/>
    <col min="10" max="10" width="7.7109375" style="204" customWidth="1"/>
    <col min="11" max="11" width="7.28515625" style="67" customWidth="1"/>
    <col min="12" max="12" width="4.140625" style="67" customWidth="1"/>
    <col min="13" max="13" width="5" style="67" customWidth="1"/>
    <col min="14" max="14" width="5" style="186" customWidth="1"/>
    <col min="15" max="15" width="7.42578125" style="45" hidden="1" customWidth="1"/>
    <col min="16" max="16" width="3.7109375" style="45" hidden="1" customWidth="1"/>
    <col min="17" max="17" width="5" style="45" hidden="1" customWidth="1"/>
    <col min="18" max="18" width="6.28515625" style="186" hidden="1" customWidth="1"/>
    <col min="19" max="19" width="7.85546875" style="45" hidden="1" customWidth="1"/>
    <col min="20" max="20" width="3.7109375" style="45" hidden="1" customWidth="1"/>
    <col min="21" max="21" width="4" style="45" hidden="1" customWidth="1"/>
    <col min="22" max="22" width="6.28515625" style="186" hidden="1" customWidth="1"/>
    <col min="23" max="23" width="7.140625" style="45" hidden="1" customWidth="1"/>
    <col min="24" max="24" width="3.7109375" style="45" hidden="1" customWidth="1"/>
    <col min="25" max="25" width="4.28515625" style="45" hidden="1" customWidth="1"/>
    <col min="26" max="26" width="5.7109375" style="33" hidden="1" customWidth="1"/>
    <col min="27" max="27" width="7.7109375" style="45" hidden="1" customWidth="1"/>
    <col min="28" max="28" width="4.140625" style="45" hidden="1" customWidth="1"/>
    <col min="29" max="29" width="4.28515625" style="45" hidden="1" customWidth="1"/>
    <col min="30" max="30" width="5" style="33" hidden="1" customWidth="1"/>
    <col min="31" max="31" width="7.140625" style="67" hidden="1" customWidth="1"/>
    <col min="32" max="32" width="4.140625" style="67" hidden="1" customWidth="1"/>
    <col min="33" max="33" width="5" style="67" hidden="1" customWidth="1"/>
    <col min="34" max="34" width="5.42578125" style="33" hidden="1" customWidth="1"/>
    <col min="35" max="35" width="7.7109375" style="67" hidden="1" customWidth="1"/>
    <col min="36" max="36" width="4.140625" style="67" hidden="1" customWidth="1"/>
    <col min="37" max="37" width="5.42578125" style="67" hidden="1" customWidth="1"/>
    <col min="38" max="38" width="7.140625" style="33" hidden="1" customWidth="1"/>
    <col min="39" max="39" width="11.42578125" style="67" hidden="1" customWidth="1"/>
    <col min="40" max="41" width="5.42578125" style="67" hidden="1" customWidth="1"/>
    <col min="42" max="42" width="5.42578125" style="33" hidden="1" customWidth="1"/>
    <col min="43" max="43" width="8.5703125" style="67" hidden="1" customWidth="1"/>
    <col min="44" max="45" width="5.42578125" style="67" hidden="1" customWidth="1"/>
    <col min="46" max="46" width="5.42578125" style="33" hidden="1" customWidth="1"/>
    <col min="47" max="47" width="8.5703125" style="67" hidden="1" customWidth="1"/>
    <col min="48" max="48" width="5.42578125" style="67" hidden="1" customWidth="1"/>
    <col min="49" max="49" width="7.28515625" style="67" hidden="1" customWidth="1"/>
    <col min="50" max="50" width="7.28515625" style="33" hidden="1" customWidth="1"/>
    <col min="51" max="51" width="7.42578125" style="33" customWidth="1"/>
    <col min="52" max="52" width="7.28515625" style="71" customWidth="1"/>
    <col min="53" max="53" width="8.42578125" style="33" customWidth="1"/>
    <col min="54" max="54" width="22.28515625" style="33" customWidth="1"/>
    <col min="55" max="55" width="4.7109375" style="64" customWidth="1"/>
    <col min="56" max="76" width="4.7109375" style="180" customWidth="1"/>
    <col min="77" max="256" width="8.7109375" style="180"/>
    <col min="257" max="257" width="4.28515625" style="180" customWidth="1"/>
    <col min="258" max="258" width="6.42578125" style="180" customWidth="1"/>
    <col min="259" max="259" width="10.140625" style="180" customWidth="1"/>
    <col min="260" max="260" width="21.42578125" style="180" customWidth="1"/>
    <col min="261" max="261" width="8.7109375" style="180" customWidth="1"/>
    <col min="262" max="262" width="12.42578125" style="180" customWidth="1"/>
    <col min="263" max="263" width="8.7109375" style="180"/>
    <col min="264" max="264" width="11.42578125" style="180" customWidth="1"/>
    <col min="265" max="302" width="0" style="180" hidden="1" customWidth="1"/>
    <col min="303" max="303" width="5.7109375" style="180" customWidth="1"/>
    <col min="304" max="304" width="5.42578125" style="180" customWidth="1"/>
    <col min="305" max="306" width="7.28515625" style="180" customWidth="1"/>
    <col min="307" max="307" width="7.42578125" style="180" customWidth="1"/>
    <col min="308" max="308" width="7.28515625" style="180" customWidth="1"/>
    <col min="309" max="309" width="8.42578125" style="180" customWidth="1"/>
    <col min="310" max="310" width="22.28515625" style="180" customWidth="1"/>
    <col min="311" max="311" width="4.28515625" style="180" customWidth="1"/>
    <col min="312" max="332" width="4.7109375" style="180" customWidth="1"/>
    <col min="333" max="512" width="8.7109375" style="180"/>
    <col min="513" max="513" width="4.28515625" style="180" customWidth="1"/>
    <col min="514" max="514" width="6.42578125" style="180" customWidth="1"/>
    <col min="515" max="515" width="10.140625" style="180" customWidth="1"/>
    <col min="516" max="516" width="21.42578125" style="180" customWidth="1"/>
    <col min="517" max="517" width="8.7109375" style="180" customWidth="1"/>
    <col min="518" max="518" width="12.42578125" style="180" customWidth="1"/>
    <col min="519" max="519" width="8.7109375" style="180"/>
    <col min="520" max="520" width="11.42578125" style="180" customWidth="1"/>
    <col min="521" max="558" width="0" style="180" hidden="1" customWidth="1"/>
    <col min="559" max="559" width="5.7109375" style="180" customWidth="1"/>
    <col min="560" max="560" width="5.42578125" style="180" customWidth="1"/>
    <col min="561" max="562" width="7.28515625" style="180" customWidth="1"/>
    <col min="563" max="563" width="7.42578125" style="180" customWidth="1"/>
    <col min="564" max="564" width="7.28515625" style="180" customWidth="1"/>
    <col min="565" max="565" width="8.42578125" style="180" customWidth="1"/>
    <col min="566" max="566" width="22.28515625" style="180" customWidth="1"/>
    <col min="567" max="567" width="4.28515625" style="180" customWidth="1"/>
    <col min="568" max="588" width="4.7109375" style="180" customWidth="1"/>
    <col min="589" max="768" width="8.7109375" style="180"/>
    <col min="769" max="769" width="4.28515625" style="180" customWidth="1"/>
    <col min="770" max="770" width="6.42578125" style="180" customWidth="1"/>
    <col min="771" max="771" width="10.140625" style="180" customWidth="1"/>
    <col min="772" max="772" width="21.42578125" style="180" customWidth="1"/>
    <col min="773" max="773" width="8.7109375" style="180" customWidth="1"/>
    <col min="774" max="774" width="12.42578125" style="180" customWidth="1"/>
    <col min="775" max="775" width="8.7109375" style="180"/>
    <col min="776" max="776" width="11.42578125" style="180" customWidth="1"/>
    <col min="777" max="814" width="0" style="180" hidden="1" customWidth="1"/>
    <col min="815" max="815" width="5.7109375" style="180" customWidth="1"/>
    <col min="816" max="816" width="5.42578125" style="180" customWidth="1"/>
    <col min="817" max="818" width="7.28515625" style="180" customWidth="1"/>
    <col min="819" max="819" width="7.42578125" style="180" customWidth="1"/>
    <col min="820" max="820" width="7.28515625" style="180" customWidth="1"/>
    <col min="821" max="821" width="8.42578125" style="180" customWidth="1"/>
    <col min="822" max="822" width="22.28515625" style="180" customWidth="1"/>
    <col min="823" max="823" width="4.28515625" style="180" customWidth="1"/>
    <col min="824" max="844" width="4.7109375" style="180" customWidth="1"/>
    <col min="845" max="1024" width="8.7109375" style="180"/>
    <col min="1025" max="1025" width="4.28515625" style="180" customWidth="1"/>
    <col min="1026" max="1026" width="6.42578125" style="180" customWidth="1"/>
    <col min="1027" max="1027" width="10.140625" style="180" customWidth="1"/>
    <col min="1028" max="1028" width="21.42578125" style="180" customWidth="1"/>
    <col min="1029" max="1029" width="8.7109375" style="180" customWidth="1"/>
    <col min="1030" max="1030" width="12.42578125" style="180" customWidth="1"/>
    <col min="1031" max="1031" width="8.7109375" style="180"/>
    <col min="1032" max="1032" width="11.42578125" style="180" customWidth="1"/>
    <col min="1033" max="1070" width="0" style="180" hidden="1" customWidth="1"/>
    <col min="1071" max="1071" width="5.7109375" style="180" customWidth="1"/>
    <col min="1072" max="1072" width="5.42578125" style="180" customWidth="1"/>
    <col min="1073" max="1074" width="7.28515625" style="180" customWidth="1"/>
    <col min="1075" max="1075" width="7.42578125" style="180" customWidth="1"/>
    <col min="1076" max="1076" width="7.28515625" style="180" customWidth="1"/>
    <col min="1077" max="1077" width="8.42578125" style="180" customWidth="1"/>
    <col min="1078" max="1078" width="22.28515625" style="180" customWidth="1"/>
    <col min="1079" max="1079" width="4.28515625" style="180" customWidth="1"/>
    <col min="1080" max="1100" width="4.7109375" style="180" customWidth="1"/>
    <col min="1101" max="1280" width="8.7109375" style="180"/>
    <col min="1281" max="1281" width="4.28515625" style="180" customWidth="1"/>
    <col min="1282" max="1282" width="6.42578125" style="180" customWidth="1"/>
    <col min="1283" max="1283" width="10.140625" style="180" customWidth="1"/>
    <col min="1284" max="1284" width="21.42578125" style="180" customWidth="1"/>
    <col min="1285" max="1285" width="8.7109375" style="180" customWidth="1"/>
    <col min="1286" max="1286" width="12.42578125" style="180" customWidth="1"/>
    <col min="1287" max="1287" width="8.7109375" style="180"/>
    <col min="1288" max="1288" width="11.42578125" style="180" customWidth="1"/>
    <col min="1289" max="1326" width="0" style="180" hidden="1" customWidth="1"/>
    <col min="1327" max="1327" width="5.7109375" style="180" customWidth="1"/>
    <col min="1328" max="1328" width="5.42578125" style="180" customWidth="1"/>
    <col min="1329" max="1330" width="7.28515625" style="180" customWidth="1"/>
    <col min="1331" max="1331" width="7.42578125" style="180" customWidth="1"/>
    <col min="1332" max="1332" width="7.28515625" style="180" customWidth="1"/>
    <col min="1333" max="1333" width="8.42578125" style="180" customWidth="1"/>
    <col min="1334" max="1334" width="22.28515625" style="180" customWidth="1"/>
    <col min="1335" max="1335" width="4.28515625" style="180" customWidth="1"/>
    <col min="1336" max="1356" width="4.7109375" style="180" customWidth="1"/>
    <col min="1357" max="1536" width="8.7109375" style="180"/>
    <col min="1537" max="1537" width="4.28515625" style="180" customWidth="1"/>
    <col min="1538" max="1538" width="6.42578125" style="180" customWidth="1"/>
    <col min="1539" max="1539" width="10.140625" style="180" customWidth="1"/>
    <col min="1540" max="1540" width="21.42578125" style="180" customWidth="1"/>
    <col min="1541" max="1541" width="8.7109375" style="180" customWidth="1"/>
    <col min="1542" max="1542" width="12.42578125" style="180" customWidth="1"/>
    <col min="1543" max="1543" width="8.7109375" style="180"/>
    <col min="1544" max="1544" width="11.42578125" style="180" customWidth="1"/>
    <col min="1545" max="1582" width="0" style="180" hidden="1" customWidth="1"/>
    <col min="1583" max="1583" width="5.7109375" style="180" customWidth="1"/>
    <col min="1584" max="1584" width="5.42578125" style="180" customWidth="1"/>
    <col min="1585" max="1586" width="7.28515625" style="180" customWidth="1"/>
    <col min="1587" max="1587" width="7.42578125" style="180" customWidth="1"/>
    <col min="1588" max="1588" width="7.28515625" style="180" customWidth="1"/>
    <col min="1589" max="1589" width="8.42578125" style="180" customWidth="1"/>
    <col min="1590" max="1590" width="22.28515625" style="180" customWidth="1"/>
    <col min="1591" max="1591" width="4.28515625" style="180" customWidth="1"/>
    <col min="1592" max="1612" width="4.7109375" style="180" customWidth="1"/>
    <col min="1613" max="1792" width="8.7109375" style="180"/>
    <col min="1793" max="1793" width="4.28515625" style="180" customWidth="1"/>
    <col min="1794" max="1794" width="6.42578125" style="180" customWidth="1"/>
    <col min="1795" max="1795" width="10.140625" style="180" customWidth="1"/>
    <col min="1796" max="1796" width="21.42578125" style="180" customWidth="1"/>
    <col min="1797" max="1797" width="8.7109375" style="180" customWidth="1"/>
    <col min="1798" max="1798" width="12.42578125" style="180" customWidth="1"/>
    <col min="1799" max="1799" width="8.7109375" style="180"/>
    <col min="1800" max="1800" width="11.42578125" style="180" customWidth="1"/>
    <col min="1801" max="1838" width="0" style="180" hidden="1" customWidth="1"/>
    <col min="1839" max="1839" width="5.7109375" style="180" customWidth="1"/>
    <col min="1840" max="1840" width="5.42578125" style="180" customWidth="1"/>
    <col min="1841" max="1842" width="7.28515625" style="180" customWidth="1"/>
    <col min="1843" max="1843" width="7.42578125" style="180" customWidth="1"/>
    <col min="1844" max="1844" width="7.28515625" style="180" customWidth="1"/>
    <col min="1845" max="1845" width="8.42578125" style="180" customWidth="1"/>
    <col min="1846" max="1846" width="22.28515625" style="180" customWidth="1"/>
    <col min="1847" max="1847" width="4.28515625" style="180" customWidth="1"/>
    <col min="1848" max="1868" width="4.7109375" style="180" customWidth="1"/>
    <col min="1869" max="2048" width="8.7109375" style="180"/>
    <col min="2049" max="2049" width="4.28515625" style="180" customWidth="1"/>
    <col min="2050" max="2050" width="6.42578125" style="180" customWidth="1"/>
    <col min="2051" max="2051" width="10.140625" style="180" customWidth="1"/>
    <col min="2052" max="2052" width="21.42578125" style="180" customWidth="1"/>
    <col min="2053" max="2053" width="8.7109375" style="180" customWidth="1"/>
    <col min="2054" max="2054" width="12.42578125" style="180" customWidth="1"/>
    <col min="2055" max="2055" width="8.7109375" style="180"/>
    <col min="2056" max="2056" width="11.42578125" style="180" customWidth="1"/>
    <col min="2057" max="2094" width="0" style="180" hidden="1" customWidth="1"/>
    <col min="2095" max="2095" width="5.7109375" style="180" customWidth="1"/>
    <col min="2096" max="2096" width="5.42578125" style="180" customWidth="1"/>
    <col min="2097" max="2098" width="7.28515625" style="180" customWidth="1"/>
    <col min="2099" max="2099" width="7.42578125" style="180" customWidth="1"/>
    <col min="2100" max="2100" width="7.28515625" style="180" customWidth="1"/>
    <col min="2101" max="2101" width="8.42578125" style="180" customWidth="1"/>
    <col min="2102" max="2102" width="22.28515625" style="180" customWidth="1"/>
    <col min="2103" max="2103" width="4.28515625" style="180" customWidth="1"/>
    <col min="2104" max="2124" width="4.7109375" style="180" customWidth="1"/>
    <col min="2125" max="2304" width="8.7109375" style="180"/>
    <col min="2305" max="2305" width="4.28515625" style="180" customWidth="1"/>
    <col min="2306" max="2306" width="6.42578125" style="180" customWidth="1"/>
    <col min="2307" max="2307" width="10.140625" style="180" customWidth="1"/>
    <col min="2308" max="2308" width="21.42578125" style="180" customWidth="1"/>
    <col min="2309" max="2309" width="8.7109375" style="180" customWidth="1"/>
    <col min="2310" max="2310" width="12.42578125" style="180" customWidth="1"/>
    <col min="2311" max="2311" width="8.7109375" style="180"/>
    <col min="2312" max="2312" width="11.42578125" style="180" customWidth="1"/>
    <col min="2313" max="2350" width="0" style="180" hidden="1" customWidth="1"/>
    <col min="2351" max="2351" width="5.7109375" style="180" customWidth="1"/>
    <col min="2352" max="2352" width="5.42578125" style="180" customWidth="1"/>
    <col min="2353" max="2354" width="7.28515625" style="180" customWidth="1"/>
    <col min="2355" max="2355" width="7.42578125" style="180" customWidth="1"/>
    <col min="2356" max="2356" width="7.28515625" style="180" customWidth="1"/>
    <col min="2357" max="2357" width="8.42578125" style="180" customWidth="1"/>
    <col min="2358" max="2358" width="22.28515625" style="180" customWidth="1"/>
    <col min="2359" max="2359" width="4.28515625" style="180" customWidth="1"/>
    <col min="2360" max="2380" width="4.7109375" style="180" customWidth="1"/>
    <col min="2381" max="2560" width="8.7109375" style="180"/>
    <col min="2561" max="2561" width="4.28515625" style="180" customWidth="1"/>
    <col min="2562" max="2562" width="6.42578125" style="180" customWidth="1"/>
    <col min="2563" max="2563" width="10.140625" style="180" customWidth="1"/>
    <col min="2564" max="2564" width="21.42578125" style="180" customWidth="1"/>
    <col min="2565" max="2565" width="8.7109375" style="180" customWidth="1"/>
    <col min="2566" max="2566" width="12.42578125" style="180" customWidth="1"/>
    <col min="2567" max="2567" width="8.7109375" style="180"/>
    <col min="2568" max="2568" width="11.42578125" style="180" customWidth="1"/>
    <col min="2569" max="2606" width="0" style="180" hidden="1" customWidth="1"/>
    <col min="2607" max="2607" width="5.7109375" style="180" customWidth="1"/>
    <col min="2608" max="2608" width="5.42578125" style="180" customWidth="1"/>
    <col min="2609" max="2610" width="7.28515625" style="180" customWidth="1"/>
    <col min="2611" max="2611" width="7.42578125" style="180" customWidth="1"/>
    <col min="2612" max="2612" width="7.28515625" style="180" customWidth="1"/>
    <col min="2613" max="2613" width="8.42578125" style="180" customWidth="1"/>
    <col min="2614" max="2614" width="22.28515625" style="180" customWidth="1"/>
    <col min="2615" max="2615" width="4.28515625" style="180" customWidth="1"/>
    <col min="2616" max="2636" width="4.7109375" style="180" customWidth="1"/>
    <col min="2637" max="2816" width="8.7109375" style="180"/>
    <col min="2817" max="2817" width="4.28515625" style="180" customWidth="1"/>
    <col min="2818" max="2818" width="6.42578125" style="180" customWidth="1"/>
    <col min="2819" max="2819" width="10.140625" style="180" customWidth="1"/>
    <col min="2820" max="2820" width="21.42578125" style="180" customWidth="1"/>
    <col min="2821" max="2821" width="8.7109375" style="180" customWidth="1"/>
    <col min="2822" max="2822" width="12.42578125" style="180" customWidth="1"/>
    <col min="2823" max="2823" width="8.7109375" style="180"/>
    <col min="2824" max="2824" width="11.42578125" style="180" customWidth="1"/>
    <col min="2825" max="2862" width="0" style="180" hidden="1" customWidth="1"/>
    <col min="2863" max="2863" width="5.7109375" style="180" customWidth="1"/>
    <col min="2864" max="2864" width="5.42578125" style="180" customWidth="1"/>
    <col min="2865" max="2866" width="7.28515625" style="180" customWidth="1"/>
    <col min="2867" max="2867" width="7.42578125" style="180" customWidth="1"/>
    <col min="2868" max="2868" width="7.28515625" style="180" customWidth="1"/>
    <col min="2869" max="2869" width="8.42578125" style="180" customWidth="1"/>
    <col min="2870" max="2870" width="22.28515625" style="180" customWidth="1"/>
    <col min="2871" max="2871" width="4.28515625" style="180" customWidth="1"/>
    <col min="2872" max="2892" width="4.7109375" style="180" customWidth="1"/>
    <col min="2893" max="3072" width="8.7109375" style="180"/>
    <col min="3073" max="3073" width="4.28515625" style="180" customWidth="1"/>
    <col min="3074" max="3074" width="6.42578125" style="180" customWidth="1"/>
    <col min="3075" max="3075" width="10.140625" style="180" customWidth="1"/>
    <col min="3076" max="3076" width="21.42578125" style="180" customWidth="1"/>
    <col min="3077" max="3077" width="8.7109375" style="180" customWidth="1"/>
    <col min="3078" max="3078" width="12.42578125" style="180" customWidth="1"/>
    <col min="3079" max="3079" width="8.7109375" style="180"/>
    <col min="3080" max="3080" width="11.42578125" style="180" customWidth="1"/>
    <col min="3081" max="3118" width="0" style="180" hidden="1" customWidth="1"/>
    <col min="3119" max="3119" width="5.7109375" style="180" customWidth="1"/>
    <col min="3120" max="3120" width="5.42578125" style="180" customWidth="1"/>
    <col min="3121" max="3122" width="7.28515625" style="180" customWidth="1"/>
    <col min="3123" max="3123" width="7.42578125" style="180" customWidth="1"/>
    <col min="3124" max="3124" width="7.28515625" style="180" customWidth="1"/>
    <col min="3125" max="3125" width="8.42578125" style="180" customWidth="1"/>
    <col min="3126" max="3126" width="22.28515625" style="180" customWidth="1"/>
    <col min="3127" max="3127" width="4.28515625" style="180" customWidth="1"/>
    <col min="3128" max="3148" width="4.7109375" style="180" customWidth="1"/>
    <col min="3149" max="3328" width="8.7109375" style="180"/>
    <col min="3329" max="3329" width="4.28515625" style="180" customWidth="1"/>
    <col min="3330" max="3330" width="6.42578125" style="180" customWidth="1"/>
    <col min="3331" max="3331" width="10.140625" style="180" customWidth="1"/>
    <col min="3332" max="3332" width="21.42578125" style="180" customWidth="1"/>
    <col min="3333" max="3333" width="8.7109375" style="180" customWidth="1"/>
    <col min="3334" max="3334" width="12.42578125" style="180" customWidth="1"/>
    <col min="3335" max="3335" width="8.7109375" style="180"/>
    <col min="3336" max="3336" width="11.42578125" style="180" customWidth="1"/>
    <col min="3337" max="3374" width="0" style="180" hidden="1" customWidth="1"/>
    <col min="3375" max="3375" width="5.7109375" style="180" customWidth="1"/>
    <col min="3376" max="3376" width="5.42578125" style="180" customWidth="1"/>
    <col min="3377" max="3378" width="7.28515625" style="180" customWidth="1"/>
    <col min="3379" max="3379" width="7.42578125" style="180" customWidth="1"/>
    <col min="3380" max="3380" width="7.28515625" style="180" customWidth="1"/>
    <col min="3381" max="3381" width="8.42578125" style="180" customWidth="1"/>
    <col min="3382" max="3382" width="22.28515625" style="180" customWidth="1"/>
    <col min="3383" max="3383" width="4.28515625" style="180" customWidth="1"/>
    <col min="3384" max="3404" width="4.7109375" style="180" customWidth="1"/>
    <col min="3405" max="3584" width="8.7109375" style="180"/>
    <col min="3585" max="3585" width="4.28515625" style="180" customWidth="1"/>
    <col min="3586" max="3586" width="6.42578125" style="180" customWidth="1"/>
    <col min="3587" max="3587" width="10.140625" style="180" customWidth="1"/>
    <col min="3588" max="3588" width="21.42578125" style="180" customWidth="1"/>
    <col min="3589" max="3589" width="8.7109375" style="180" customWidth="1"/>
    <col min="3590" max="3590" width="12.42578125" style="180" customWidth="1"/>
    <col min="3591" max="3591" width="8.7109375" style="180"/>
    <col min="3592" max="3592" width="11.42578125" style="180" customWidth="1"/>
    <col min="3593" max="3630" width="0" style="180" hidden="1" customWidth="1"/>
    <col min="3631" max="3631" width="5.7109375" style="180" customWidth="1"/>
    <col min="3632" max="3632" width="5.42578125" style="180" customWidth="1"/>
    <col min="3633" max="3634" width="7.28515625" style="180" customWidth="1"/>
    <col min="3635" max="3635" width="7.42578125" style="180" customWidth="1"/>
    <col min="3636" max="3636" width="7.28515625" style="180" customWidth="1"/>
    <col min="3637" max="3637" width="8.42578125" style="180" customWidth="1"/>
    <col min="3638" max="3638" width="22.28515625" style="180" customWidth="1"/>
    <col min="3639" max="3639" width="4.28515625" style="180" customWidth="1"/>
    <col min="3640" max="3660" width="4.7109375" style="180" customWidth="1"/>
    <col min="3661" max="3840" width="8.7109375" style="180"/>
    <col min="3841" max="3841" width="4.28515625" style="180" customWidth="1"/>
    <col min="3842" max="3842" width="6.42578125" style="180" customWidth="1"/>
    <col min="3843" max="3843" width="10.140625" style="180" customWidth="1"/>
    <col min="3844" max="3844" width="21.42578125" style="180" customWidth="1"/>
    <col min="3845" max="3845" width="8.7109375" style="180" customWidth="1"/>
    <col min="3846" max="3846" width="12.42578125" style="180" customWidth="1"/>
    <col min="3847" max="3847" width="8.7109375" style="180"/>
    <col min="3848" max="3848" width="11.42578125" style="180" customWidth="1"/>
    <col min="3849" max="3886" width="0" style="180" hidden="1" customWidth="1"/>
    <col min="3887" max="3887" width="5.7109375" style="180" customWidth="1"/>
    <col min="3888" max="3888" width="5.42578125" style="180" customWidth="1"/>
    <col min="3889" max="3890" width="7.28515625" style="180" customWidth="1"/>
    <col min="3891" max="3891" width="7.42578125" style="180" customWidth="1"/>
    <col min="3892" max="3892" width="7.28515625" style="180" customWidth="1"/>
    <col min="3893" max="3893" width="8.42578125" style="180" customWidth="1"/>
    <col min="3894" max="3894" width="22.28515625" style="180" customWidth="1"/>
    <col min="3895" max="3895" width="4.28515625" style="180" customWidth="1"/>
    <col min="3896" max="3916" width="4.7109375" style="180" customWidth="1"/>
    <col min="3917" max="4096" width="8.7109375" style="180"/>
    <col min="4097" max="4097" width="4.28515625" style="180" customWidth="1"/>
    <col min="4098" max="4098" width="6.42578125" style="180" customWidth="1"/>
    <col min="4099" max="4099" width="10.140625" style="180" customWidth="1"/>
    <col min="4100" max="4100" width="21.42578125" style="180" customWidth="1"/>
    <col min="4101" max="4101" width="8.7109375" style="180" customWidth="1"/>
    <col min="4102" max="4102" width="12.42578125" style="180" customWidth="1"/>
    <col min="4103" max="4103" width="8.7109375" style="180"/>
    <col min="4104" max="4104" width="11.42578125" style="180" customWidth="1"/>
    <col min="4105" max="4142" width="0" style="180" hidden="1" customWidth="1"/>
    <col min="4143" max="4143" width="5.7109375" style="180" customWidth="1"/>
    <col min="4144" max="4144" width="5.42578125" style="180" customWidth="1"/>
    <col min="4145" max="4146" width="7.28515625" style="180" customWidth="1"/>
    <col min="4147" max="4147" width="7.42578125" style="180" customWidth="1"/>
    <col min="4148" max="4148" width="7.28515625" style="180" customWidth="1"/>
    <col min="4149" max="4149" width="8.42578125" style="180" customWidth="1"/>
    <col min="4150" max="4150" width="22.28515625" style="180" customWidth="1"/>
    <col min="4151" max="4151" width="4.28515625" style="180" customWidth="1"/>
    <col min="4152" max="4172" width="4.7109375" style="180" customWidth="1"/>
    <col min="4173" max="4352" width="8.7109375" style="180"/>
    <col min="4353" max="4353" width="4.28515625" style="180" customWidth="1"/>
    <col min="4354" max="4354" width="6.42578125" style="180" customWidth="1"/>
    <col min="4355" max="4355" width="10.140625" style="180" customWidth="1"/>
    <col min="4356" max="4356" width="21.42578125" style="180" customWidth="1"/>
    <col min="4357" max="4357" width="8.7109375" style="180" customWidth="1"/>
    <col min="4358" max="4358" width="12.42578125" style="180" customWidth="1"/>
    <col min="4359" max="4359" width="8.7109375" style="180"/>
    <col min="4360" max="4360" width="11.42578125" style="180" customWidth="1"/>
    <col min="4361" max="4398" width="0" style="180" hidden="1" customWidth="1"/>
    <col min="4399" max="4399" width="5.7109375" style="180" customWidth="1"/>
    <col min="4400" max="4400" width="5.42578125" style="180" customWidth="1"/>
    <col min="4401" max="4402" width="7.28515625" style="180" customWidth="1"/>
    <col min="4403" max="4403" width="7.42578125" style="180" customWidth="1"/>
    <col min="4404" max="4404" width="7.28515625" style="180" customWidth="1"/>
    <col min="4405" max="4405" width="8.42578125" style="180" customWidth="1"/>
    <col min="4406" max="4406" width="22.28515625" style="180" customWidth="1"/>
    <col min="4407" max="4407" width="4.28515625" style="180" customWidth="1"/>
    <col min="4408" max="4428" width="4.7109375" style="180" customWidth="1"/>
    <col min="4429" max="4608" width="8.7109375" style="180"/>
    <col min="4609" max="4609" width="4.28515625" style="180" customWidth="1"/>
    <col min="4610" max="4610" width="6.42578125" style="180" customWidth="1"/>
    <col min="4611" max="4611" width="10.140625" style="180" customWidth="1"/>
    <col min="4612" max="4612" width="21.42578125" style="180" customWidth="1"/>
    <col min="4613" max="4613" width="8.7109375" style="180" customWidth="1"/>
    <col min="4614" max="4614" width="12.42578125" style="180" customWidth="1"/>
    <col min="4615" max="4615" width="8.7109375" style="180"/>
    <col min="4616" max="4616" width="11.42578125" style="180" customWidth="1"/>
    <col min="4617" max="4654" width="0" style="180" hidden="1" customWidth="1"/>
    <col min="4655" max="4655" width="5.7109375" style="180" customWidth="1"/>
    <col min="4656" max="4656" width="5.42578125" style="180" customWidth="1"/>
    <col min="4657" max="4658" width="7.28515625" style="180" customWidth="1"/>
    <col min="4659" max="4659" width="7.42578125" style="180" customWidth="1"/>
    <col min="4660" max="4660" width="7.28515625" style="180" customWidth="1"/>
    <col min="4661" max="4661" width="8.42578125" style="180" customWidth="1"/>
    <col min="4662" max="4662" width="22.28515625" style="180" customWidth="1"/>
    <col min="4663" max="4663" width="4.28515625" style="180" customWidth="1"/>
    <col min="4664" max="4684" width="4.7109375" style="180" customWidth="1"/>
    <col min="4685" max="4864" width="8.7109375" style="180"/>
    <col min="4865" max="4865" width="4.28515625" style="180" customWidth="1"/>
    <col min="4866" max="4866" width="6.42578125" style="180" customWidth="1"/>
    <col min="4867" max="4867" width="10.140625" style="180" customWidth="1"/>
    <col min="4868" max="4868" width="21.42578125" style="180" customWidth="1"/>
    <col min="4869" max="4869" width="8.7109375" style="180" customWidth="1"/>
    <col min="4870" max="4870" width="12.42578125" style="180" customWidth="1"/>
    <col min="4871" max="4871" width="8.7109375" style="180"/>
    <col min="4872" max="4872" width="11.42578125" style="180" customWidth="1"/>
    <col min="4873" max="4910" width="0" style="180" hidden="1" customWidth="1"/>
    <col min="4911" max="4911" width="5.7109375" style="180" customWidth="1"/>
    <col min="4912" max="4912" width="5.42578125" style="180" customWidth="1"/>
    <col min="4913" max="4914" width="7.28515625" style="180" customWidth="1"/>
    <col min="4915" max="4915" width="7.42578125" style="180" customWidth="1"/>
    <col min="4916" max="4916" width="7.28515625" style="180" customWidth="1"/>
    <col min="4917" max="4917" width="8.42578125" style="180" customWidth="1"/>
    <col min="4918" max="4918" width="22.28515625" style="180" customWidth="1"/>
    <col min="4919" max="4919" width="4.28515625" style="180" customWidth="1"/>
    <col min="4920" max="4940" width="4.7109375" style="180" customWidth="1"/>
    <col min="4941" max="5120" width="8.7109375" style="180"/>
    <col min="5121" max="5121" width="4.28515625" style="180" customWidth="1"/>
    <col min="5122" max="5122" width="6.42578125" style="180" customWidth="1"/>
    <col min="5123" max="5123" width="10.140625" style="180" customWidth="1"/>
    <col min="5124" max="5124" width="21.42578125" style="180" customWidth="1"/>
    <col min="5125" max="5125" width="8.7109375" style="180" customWidth="1"/>
    <col min="5126" max="5126" width="12.42578125" style="180" customWidth="1"/>
    <col min="5127" max="5127" width="8.7109375" style="180"/>
    <col min="5128" max="5128" width="11.42578125" style="180" customWidth="1"/>
    <col min="5129" max="5166" width="0" style="180" hidden="1" customWidth="1"/>
    <col min="5167" max="5167" width="5.7109375" style="180" customWidth="1"/>
    <col min="5168" max="5168" width="5.42578125" style="180" customWidth="1"/>
    <col min="5169" max="5170" width="7.28515625" style="180" customWidth="1"/>
    <col min="5171" max="5171" width="7.42578125" style="180" customWidth="1"/>
    <col min="5172" max="5172" width="7.28515625" style="180" customWidth="1"/>
    <col min="5173" max="5173" width="8.42578125" style="180" customWidth="1"/>
    <col min="5174" max="5174" width="22.28515625" style="180" customWidth="1"/>
    <col min="5175" max="5175" width="4.28515625" style="180" customWidth="1"/>
    <col min="5176" max="5196" width="4.7109375" style="180" customWidth="1"/>
    <col min="5197" max="5376" width="8.7109375" style="180"/>
    <col min="5377" max="5377" width="4.28515625" style="180" customWidth="1"/>
    <col min="5378" max="5378" width="6.42578125" style="180" customWidth="1"/>
    <col min="5379" max="5379" width="10.140625" style="180" customWidth="1"/>
    <col min="5380" max="5380" width="21.42578125" style="180" customWidth="1"/>
    <col min="5381" max="5381" width="8.7109375" style="180" customWidth="1"/>
    <col min="5382" max="5382" width="12.42578125" style="180" customWidth="1"/>
    <col min="5383" max="5383" width="8.7109375" style="180"/>
    <col min="5384" max="5384" width="11.42578125" style="180" customWidth="1"/>
    <col min="5385" max="5422" width="0" style="180" hidden="1" customWidth="1"/>
    <col min="5423" max="5423" width="5.7109375" style="180" customWidth="1"/>
    <col min="5424" max="5424" width="5.42578125" style="180" customWidth="1"/>
    <col min="5425" max="5426" width="7.28515625" style="180" customWidth="1"/>
    <col min="5427" max="5427" width="7.42578125" style="180" customWidth="1"/>
    <col min="5428" max="5428" width="7.28515625" style="180" customWidth="1"/>
    <col min="5429" max="5429" width="8.42578125" style="180" customWidth="1"/>
    <col min="5430" max="5430" width="22.28515625" style="180" customWidth="1"/>
    <col min="5431" max="5431" width="4.28515625" style="180" customWidth="1"/>
    <col min="5432" max="5452" width="4.7109375" style="180" customWidth="1"/>
    <col min="5453" max="5632" width="8.7109375" style="180"/>
    <col min="5633" max="5633" width="4.28515625" style="180" customWidth="1"/>
    <col min="5634" max="5634" width="6.42578125" style="180" customWidth="1"/>
    <col min="5635" max="5635" width="10.140625" style="180" customWidth="1"/>
    <col min="5636" max="5636" width="21.42578125" style="180" customWidth="1"/>
    <col min="5637" max="5637" width="8.7109375" style="180" customWidth="1"/>
    <col min="5638" max="5638" width="12.42578125" style="180" customWidth="1"/>
    <col min="5639" max="5639" width="8.7109375" style="180"/>
    <col min="5640" max="5640" width="11.42578125" style="180" customWidth="1"/>
    <col min="5641" max="5678" width="0" style="180" hidden="1" customWidth="1"/>
    <col min="5679" max="5679" width="5.7109375" style="180" customWidth="1"/>
    <col min="5680" max="5680" width="5.42578125" style="180" customWidth="1"/>
    <col min="5681" max="5682" width="7.28515625" style="180" customWidth="1"/>
    <col min="5683" max="5683" width="7.42578125" style="180" customWidth="1"/>
    <col min="5684" max="5684" width="7.28515625" style="180" customWidth="1"/>
    <col min="5685" max="5685" width="8.42578125" style="180" customWidth="1"/>
    <col min="5686" max="5686" width="22.28515625" style="180" customWidth="1"/>
    <col min="5687" max="5687" width="4.28515625" style="180" customWidth="1"/>
    <col min="5688" max="5708" width="4.7109375" style="180" customWidth="1"/>
    <col min="5709" max="5888" width="8.7109375" style="180"/>
    <col min="5889" max="5889" width="4.28515625" style="180" customWidth="1"/>
    <col min="5890" max="5890" width="6.42578125" style="180" customWidth="1"/>
    <col min="5891" max="5891" width="10.140625" style="180" customWidth="1"/>
    <col min="5892" max="5892" width="21.42578125" style="180" customWidth="1"/>
    <col min="5893" max="5893" width="8.7109375" style="180" customWidth="1"/>
    <col min="5894" max="5894" width="12.42578125" style="180" customWidth="1"/>
    <col min="5895" max="5895" width="8.7109375" style="180"/>
    <col min="5896" max="5896" width="11.42578125" style="180" customWidth="1"/>
    <col min="5897" max="5934" width="0" style="180" hidden="1" customWidth="1"/>
    <col min="5935" max="5935" width="5.7109375" style="180" customWidth="1"/>
    <col min="5936" max="5936" width="5.42578125" style="180" customWidth="1"/>
    <col min="5937" max="5938" width="7.28515625" style="180" customWidth="1"/>
    <col min="5939" max="5939" width="7.42578125" style="180" customWidth="1"/>
    <col min="5940" max="5940" width="7.28515625" style="180" customWidth="1"/>
    <col min="5941" max="5941" width="8.42578125" style="180" customWidth="1"/>
    <col min="5942" max="5942" width="22.28515625" style="180" customWidth="1"/>
    <col min="5943" max="5943" width="4.28515625" style="180" customWidth="1"/>
    <col min="5944" max="5964" width="4.7109375" style="180" customWidth="1"/>
    <col min="5965" max="6144" width="8.7109375" style="180"/>
    <col min="6145" max="6145" width="4.28515625" style="180" customWidth="1"/>
    <col min="6146" max="6146" width="6.42578125" style="180" customWidth="1"/>
    <col min="6147" max="6147" width="10.140625" style="180" customWidth="1"/>
    <col min="6148" max="6148" width="21.42578125" style="180" customWidth="1"/>
    <col min="6149" max="6149" width="8.7109375" style="180" customWidth="1"/>
    <col min="6150" max="6150" width="12.42578125" style="180" customWidth="1"/>
    <col min="6151" max="6151" width="8.7109375" style="180"/>
    <col min="6152" max="6152" width="11.42578125" style="180" customWidth="1"/>
    <col min="6153" max="6190" width="0" style="180" hidden="1" customWidth="1"/>
    <col min="6191" max="6191" width="5.7109375" style="180" customWidth="1"/>
    <col min="6192" max="6192" width="5.42578125" style="180" customWidth="1"/>
    <col min="6193" max="6194" width="7.28515625" style="180" customWidth="1"/>
    <col min="6195" max="6195" width="7.42578125" style="180" customWidth="1"/>
    <col min="6196" max="6196" width="7.28515625" style="180" customWidth="1"/>
    <col min="6197" max="6197" width="8.42578125" style="180" customWidth="1"/>
    <col min="6198" max="6198" width="22.28515625" style="180" customWidth="1"/>
    <col min="6199" max="6199" width="4.28515625" style="180" customWidth="1"/>
    <col min="6200" max="6220" width="4.7109375" style="180" customWidth="1"/>
    <col min="6221" max="6400" width="8.7109375" style="180"/>
    <col min="6401" max="6401" width="4.28515625" style="180" customWidth="1"/>
    <col min="6402" max="6402" width="6.42578125" style="180" customWidth="1"/>
    <col min="6403" max="6403" width="10.140625" style="180" customWidth="1"/>
    <col min="6404" max="6404" width="21.42578125" style="180" customWidth="1"/>
    <col min="6405" max="6405" width="8.7109375" style="180" customWidth="1"/>
    <col min="6406" max="6406" width="12.42578125" style="180" customWidth="1"/>
    <col min="6407" max="6407" width="8.7109375" style="180"/>
    <col min="6408" max="6408" width="11.42578125" style="180" customWidth="1"/>
    <col min="6409" max="6446" width="0" style="180" hidden="1" customWidth="1"/>
    <col min="6447" max="6447" width="5.7109375" style="180" customWidth="1"/>
    <col min="6448" max="6448" width="5.42578125" style="180" customWidth="1"/>
    <col min="6449" max="6450" width="7.28515625" style="180" customWidth="1"/>
    <col min="6451" max="6451" width="7.42578125" style="180" customWidth="1"/>
    <col min="6452" max="6452" width="7.28515625" style="180" customWidth="1"/>
    <col min="6453" max="6453" width="8.42578125" style="180" customWidth="1"/>
    <col min="6454" max="6454" width="22.28515625" style="180" customWidth="1"/>
    <col min="6455" max="6455" width="4.28515625" style="180" customWidth="1"/>
    <col min="6456" max="6476" width="4.7109375" style="180" customWidth="1"/>
    <col min="6477" max="6656" width="8.7109375" style="180"/>
    <col min="6657" max="6657" width="4.28515625" style="180" customWidth="1"/>
    <col min="6658" max="6658" width="6.42578125" style="180" customWidth="1"/>
    <col min="6659" max="6659" width="10.140625" style="180" customWidth="1"/>
    <col min="6660" max="6660" width="21.42578125" style="180" customWidth="1"/>
    <col min="6661" max="6661" width="8.7109375" style="180" customWidth="1"/>
    <col min="6662" max="6662" width="12.42578125" style="180" customWidth="1"/>
    <col min="6663" max="6663" width="8.7109375" style="180"/>
    <col min="6664" max="6664" width="11.42578125" style="180" customWidth="1"/>
    <col min="6665" max="6702" width="0" style="180" hidden="1" customWidth="1"/>
    <col min="6703" max="6703" width="5.7109375" style="180" customWidth="1"/>
    <col min="6704" max="6704" width="5.42578125" style="180" customWidth="1"/>
    <col min="6705" max="6706" width="7.28515625" style="180" customWidth="1"/>
    <col min="6707" max="6707" width="7.42578125" style="180" customWidth="1"/>
    <col min="6708" max="6708" width="7.28515625" style="180" customWidth="1"/>
    <col min="6709" max="6709" width="8.42578125" style="180" customWidth="1"/>
    <col min="6710" max="6710" width="22.28515625" style="180" customWidth="1"/>
    <col min="6711" max="6711" width="4.28515625" style="180" customWidth="1"/>
    <col min="6712" max="6732" width="4.7109375" style="180" customWidth="1"/>
    <col min="6733" max="6912" width="8.7109375" style="180"/>
    <col min="6913" max="6913" width="4.28515625" style="180" customWidth="1"/>
    <col min="6914" max="6914" width="6.42578125" style="180" customWidth="1"/>
    <col min="6915" max="6915" width="10.140625" style="180" customWidth="1"/>
    <col min="6916" max="6916" width="21.42578125" style="180" customWidth="1"/>
    <col min="6917" max="6917" width="8.7109375" style="180" customWidth="1"/>
    <col min="6918" max="6918" width="12.42578125" style="180" customWidth="1"/>
    <col min="6919" max="6919" width="8.7109375" style="180"/>
    <col min="6920" max="6920" width="11.42578125" style="180" customWidth="1"/>
    <col min="6921" max="6958" width="0" style="180" hidden="1" customWidth="1"/>
    <col min="6959" max="6959" width="5.7109375" style="180" customWidth="1"/>
    <col min="6960" max="6960" width="5.42578125" style="180" customWidth="1"/>
    <col min="6961" max="6962" width="7.28515625" style="180" customWidth="1"/>
    <col min="6963" max="6963" width="7.42578125" style="180" customWidth="1"/>
    <col min="6964" max="6964" width="7.28515625" style="180" customWidth="1"/>
    <col min="6965" max="6965" width="8.42578125" style="180" customWidth="1"/>
    <col min="6966" max="6966" width="22.28515625" style="180" customWidth="1"/>
    <col min="6967" max="6967" width="4.28515625" style="180" customWidth="1"/>
    <col min="6968" max="6988" width="4.7109375" style="180" customWidth="1"/>
    <col min="6989" max="7168" width="8.7109375" style="180"/>
    <col min="7169" max="7169" width="4.28515625" style="180" customWidth="1"/>
    <col min="7170" max="7170" width="6.42578125" style="180" customWidth="1"/>
    <col min="7171" max="7171" width="10.140625" style="180" customWidth="1"/>
    <col min="7172" max="7172" width="21.42578125" style="180" customWidth="1"/>
    <col min="7173" max="7173" width="8.7109375" style="180" customWidth="1"/>
    <col min="7174" max="7174" width="12.42578125" style="180" customWidth="1"/>
    <col min="7175" max="7175" width="8.7109375" style="180"/>
    <col min="7176" max="7176" width="11.42578125" style="180" customWidth="1"/>
    <col min="7177" max="7214" width="0" style="180" hidden="1" customWidth="1"/>
    <col min="7215" max="7215" width="5.7109375" style="180" customWidth="1"/>
    <col min="7216" max="7216" width="5.42578125" style="180" customWidth="1"/>
    <col min="7217" max="7218" width="7.28515625" style="180" customWidth="1"/>
    <col min="7219" max="7219" width="7.42578125" style="180" customWidth="1"/>
    <col min="7220" max="7220" width="7.28515625" style="180" customWidth="1"/>
    <col min="7221" max="7221" width="8.42578125" style="180" customWidth="1"/>
    <col min="7222" max="7222" width="22.28515625" style="180" customWidth="1"/>
    <col min="7223" max="7223" width="4.28515625" style="180" customWidth="1"/>
    <col min="7224" max="7244" width="4.7109375" style="180" customWidth="1"/>
    <col min="7245" max="7424" width="8.7109375" style="180"/>
    <col min="7425" max="7425" width="4.28515625" style="180" customWidth="1"/>
    <col min="7426" max="7426" width="6.42578125" style="180" customWidth="1"/>
    <col min="7427" max="7427" width="10.140625" style="180" customWidth="1"/>
    <col min="7428" max="7428" width="21.42578125" style="180" customWidth="1"/>
    <col min="7429" max="7429" width="8.7109375" style="180" customWidth="1"/>
    <col min="7430" max="7430" width="12.42578125" style="180" customWidth="1"/>
    <col min="7431" max="7431" width="8.7109375" style="180"/>
    <col min="7432" max="7432" width="11.42578125" style="180" customWidth="1"/>
    <col min="7433" max="7470" width="0" style="180" hidden="1" customWidth="1"/>
    <col min="7471" max="7471" width="5.7109375" style="180" customWidth="1"/>
    <col min="7472" max="7472" width="5.42578125" style="180" customWidth="1"/>
    <col min="7473" max="7474" width="7.28515625" style="180" customWidth="1"/>
    <col min="7475" max="7475" width="7.42578125" style="180" customWidth="1"/>
    <col min="7476" max="7476" width="7.28515625" style="180" customWidth="1"/>
    <col min="7477" max="7477" width="8.42578125" style="180" customWidth="1"/>
    <col min="7478" max="7478" width="22.28515625" style="180" customWidth="1"/>
    <col min="7479" max="7479" width="4.28515625" style="180" customWidth="1"/>
    <col min="7480" max="7500" width="4.7109375" style="180" customWidth="1"/>
    <col min="7501" max="7680" width="8.7109375" style="180"/>
    <col min="7681" max="7681" width="4.28515625" style="180" customWidth="1"/>
    <col min="7682" max="7682" width="6.42578125" style="180" customWidth="1"/>
    <col min="7683" max="7683" width="10.140625" style="180" customWidth="1"/>
    <col min="7684" max="7684" width="21.42578125" style="180" customWidth="1"/>
    <col min="7685" max="7685" width="8.7109375" style="180" customWidth="1"/>
    <col min="7686" max="7686" width="12.42578125" style="180" customWidth="1"/>
    <col min="7687" max="7687" width="8.7109375" style="180"/>
    <col min="7688" max="7688" width="11.42578125" style="180" customWidth="1"/>
    <col min="7689" max="7726" width="0" style="180" hidden="1" customWidth="1"/>
    <col min="7727" max="7727" width="5.7109375" style="180" customWidth="1"/>
    <col min="7728" max="7728" width="5.42578125" style="180" customWidth="1"/>
    <col min="7729" max="7730" width="7.28515625" style="180" customWidth="1"/>
    <col min="7731" max="7731" width="7.42578125" style="180" customWidth="1"/>
    <col min="7732" max="7732" width="7.28515625" style="180" customWidth="1"/>
    <col min="7733" max="7733" width="8.42578125" style="180" customWidth="1"/>
    <col min="7734" max="7734" width="22.28515625" style="180" customWidth="1"/>
    <col min="7735" max="7735" width="4.28515625" style="180" customWidth="1"/>
    <col min="7736" max="7756" width="4.7109375" style="180" customWidth="1"/>
    <col min="7757" max="7936" width="8.7109375" style="180"/>
    <col min="7937" max="7937" width="4.28515625" style="180" customWidth="1"/>
    <col min="7938" max="7938" width="6.42578125" style="180" customWidth="1"/>
    <col min="7939" max="7939" width="10.140625" style="180" customWidth="1"/>
    <col min="7940" max="7940" width="21.42578125" style="180" customWidth="1"/>
    <col min="7941" max="7941" width="8.7109375" style="180" customWidth="1"/>
    <col min="7942" max="7942" width="12.42578125" style="180" customWidth="1"/>
    <col min="7943" max="7943" width="8.7109375" style="180"/>
    <col min="7944" max="7944" width="11.42578125" style="180" customWidth="1"/>
    <col min="7945" max="7982" width="0" style="180" hidden="1" customWidth="1"/>
    <col min="7983" max="7983" width="5.7109375" style="180" customWidth="1"/>
    <col min="7984" max="7984" width="5.42578125" style="180" customWidth="1"/>
    <col min="7985" max="7986" width="7.28515625" style="180" customWidth="1"/>
    <col min="7987" max="7987" width="7.42578125" style="180" customWidth="1"/>
    <col min="7988" max="7988" width="7.28515625" style="180" customWidth="1"/>
    <col min="7989" max="7989" width="8.42578125" style="180" customWidth="1"/>
    <col min="7990" max="7990" width="22.28515625" style="180" customWidth="1"/>
    <col min="7991" max="7991" width="4.28515625" style="180" customWidth="1"/>
    <col min="7992" max="8012" width="4.7109375" style="180" customWidth="1"/>
    <col min="8013" max="8192" width="8.7109375" style="180"/>
    <col min="8193" max="8193" width="4.28515625" style="180" customWidth="1"/>
    <col min="8194" max="8194" width="6.42578125" style="180" customWidth="1"/>
    <col min="8195" max="8195" width="10.140625" style="180" customWidth="1"/>
    <col min="8196" max="8196" width="21.42578125" style="180" customWidth="1"/>
    <col min="8197" max="8197" width="8.7109375" style="180" customWidth="1"/>
    <col min="8198" max="8198" width="12.42578125" style="180" customWidth="1"/>
    <col min="8199" max="8199" width="8.7109375" style="180"/>
    <col min="8200" max="8200" width="11.42578125" style="180" customWidth="1"/>
    <col min="8201" max="8238" width="0" style="180" hidden="1" customWidth="1"/>
    <col min="8239" max="8239" width="5.7109375" style="180" customWidth="1"/>
    <col min="8240" max="8240" width="5.42578125" style="180" customWidth="1"/>
    <col min="8241" max="8242" width="7.28515625" style="180" customWidth="1"/>
    <col min="8243" max="8243" width="7.42578125" style="180" customWidth="1"/>
    <col min="8244" max="8244" width="7.28515625" style="180" customWidth="1"/>
    <col min="8245" max="8245" width="8.42578125" style="180" customWidth="1"/>
    <col min="8246" max="8246" width="22.28515625" style="180" customWidth="1"/>
    <col min="8247" max="8247" width="4.28515625" style="180" customWidth="1"/>
    <col min="8248" max="8268" width="4.7109375" style="180" customWidth="1"/>
    <col min="8269" max="8448" width="8.7109375" style="180"/>
    <col min="8449" max="8449" width="4.28515625" style="180" customWidth="1"/>
    <col min="8450" max="8450" width="6.42578125" style="180" customWidth="1"/>
    <col min="8451" max="8451" width="10.140625" style="180" customWidth="1"/>
    <col min="8452" max="8452" width="21.42578125" style="180" customWidth="1"/>
    <col min="8453" max="8453" width="8.7109375" style="180" customWidth="1"/>
    <col min="8454" max="8454" width="12.42578125" style="180" customWidth="1"/>
    <col min="8455" max="8455" width="8.7109375" style="180"/>
    <col min="8456" max="8456" width="11.42578125" style="180" customWidth="1"/>
    <col min="8457" max="8494" width="0" style="180" hidden="1" customWidth="1"/>
    <col min="8495" max="8495" width="5.7109375" style="180" customWidth="1"/>
    <col min="8496" max="8496" width="5.42578125" style="180" customWidth="1"/>
    <col min="8497" max="8498" width="7.28515625" style="180" customWidth="1"/>
    <col min="8499" max="8499" width="7.42578125" style="180" customWidth="1"/>
    <col min="8500" max="8500" width="7.28515625" style="180" customWidth="1"/>
    <col min="8501" max="8501" width="8.42578125" style="180" customWidth="1"/>
    <col min="8502" max="8502" width="22.28515625" style="180" customWidth="1"/>
    <col min="8503" max="8503" width="4.28515625" style="180" customWidth="1"/>
    <col min="8504" max="8524" width="4.7109375" style="180" customWidth="1"/>
    <col min="8525" max="8704" width="8.7109375" style="180"/>
    <col min="8705" max="8705" width="4.28515625" style="180" customWidth="1"/>
    <col min="8706" max="8706" width="6.42578125" style="180" customWidth="1"/>
    <col min="8707" max="8707" width="10.140625" style="180" customWidth="1"/>
    <col min="8708" max="8708" width="21.42578125" style="180" customWidth="1"/>
    <col min="8709" max="8709" width="8.7109375" style="180" customWidth="1"/>
    <col min="8710" max="8710" width="12.42578125" style="180" customWidth="1"/>
    <col min="8711" max="8711" width="8.7109375" style="180"/>
    <col min="8712" max="8712" width="11.42578125" style="180" customWidth="1"/>
    <col min="8713" max="8750" width="0" style="180" hidden="1" customWidth="1"/>
    <col min="8751" max="8751" width="5.7109375" style="180" customWidth="1"/>
    <col min="8752" max="8752" width="5.42578125" style="180" customWidth="1"/>
    <col min="8753" max="8754" width="7.28515625" style="180" customWidth="1"/>
    <col min="8755" max="8755" width="7.42578125" style="180" customWidth="1"/>
    <col min="8756" max="8756" width="7.28515625" style="180" customWidth="1"/>
    <col min="8757" max="8757" width="8.42578125" style="180" customWidth="1"/>
    <col min="8758" max="8758" width="22.28515625" style="180" customWidth="1"/>
    <col min="8759" max="8759" width="4.28515625" style="180" customWidth="1"/>
    <col min="8760" max="8780" width="4.7109375" style="180" customWidth="1"/>
    <col min="8781" max="8960" width="8.7109375" style="180"/>
    <col min="8961" max="8961" width="4.28515625" style="180" customWidth="1"/>
    <col min="8962" max="8962" width="6.42578125" style="180" customWidth="1"/>
    <col min="8963" max="8963" width="10.140625" style="180" customWidth="1"/>
    <col min="8964" max="8964" width="21.42578125" style="180" customWidth="1"/>
    <col min="8965" max="8965" width="8.7109375" style="180" customWidth="1"/>
    <col min="8966" max="8966" width="12.42578125" style="180" customWidth="1"/>
    <col min="8967" max="8967" width="8.7109375" style="180"/>
    <col min="8968" max="8968" width="11.42578125" style="180" customWidth="1"/>
    <col min="8969" max="9006" width="0" style="180" hidden="1" customWidth="1"/>
    <col min="9007" max="9007" width="5.7109375" style="180" customWidth="1"/>
    <col min="9008" max="9008" width="5.42578125" style="180" customWidth="1"/>
    <col min="9009" max="9010" width="7.28515625" style="180" customWidth="1"/>
    <col min="9011" max="9011" width="7.42578125" style="180" customWidth="1"/>
    <col min="9012" max="9012" width="7.28515625" style="180" customWidth="1"/>
    <col min="9013" max="9013" width="8.42578125" style="180" customWidth="1"/>
    <col min="9014" max="9014" width="22.28515625" style="180" customWidth="1"/>
    <col min="9015" max="9015" width="4.28515625" style="180" customWidth="1"/>
    <col min="9016" max="9036" width="4.7109375" style="180" customWidth="1"/>
    <col min="9037" max="9216" width="8.7109375" style="180"/>
    <col min="9217" max="9217" width="4.28515625" style="180" customWidth="1"/>
    <col min="9218" max="9218" width="6.42578125" style="180" customWidth="1"/>
    <col min="9219" max="9219" width="10.140625" style="180" customWidth="1"/>
    <col min="9220" max="9220" width="21.42578125" style="180" customWidth="1"/>
    <col min="9221" max="9221" width="8.7109375" style="180" customWidth="1"/>
    <col min="9222" max="9222" width="12.42578125" style="180" customWidth="1"/>
    <col min="9223" max="9223" width="8.7109375" style="180"/>
    <col min="9224" max="9224" width="11.42578125" style="180" customWidth="1"/>
    <col min="9225" max="9262" width="0" style="180" hidden="1" customWidth="1"/>
    <col min="9263" max="9263" width="5.7109375" style="180" customWidth="1"/>
    <col min="9264" max="9264" width="5.42578125" style="180" customWidth="1"/>
    <col min="9265" max="9266" width="7.28515625" style="180" customWidth="1"/>
    <col min="9267" max="9267" width="7.42578125" style="180" customWidth="1"/>
    <col min="9268" max="9268" width="7.28515625" style="180" customWidth="1"/>
    <col min="9269" max="9269" width="8.42578125" style="180" customWidth="1"/>
    <col min="9270" max="9270" width="22.28515625" style="180" customWidth="1"/>
    <col min="9271" max="9271" width="4.28515625" style="180" customWidth="1"/>
    <col min="9272" max="9292" width="4.7109375" style="180" customWidth="1"/>
    <col min="9293" max="9472" width="8.7109375" style="180"/>
    <col min="9473" max="9473" width="4.28515625" style="180" customWidth="1"/>
    <col min="9474" max="9474" width="6.42578125" style="180" customWidth="1"/>
    <col min="9475" max="9475" width="10.140625" style="180" customWidth="1"/>
    <col min="9476" max="9476" width="21.42578125" style="180" customWidth="1"/>
    <col min="9477" max="9477" width="8.7109375" style="180" customWidth="1"/>
    <col min="9478" max="9478" width="12.42578125" style="180" customWidth="1"/>
    <col min="9479" max="9479" width="8.7109375" style="180"/>
    <col min="9480" max="9480" width="11.42578125" style="180" customWidth="1"/>
    <col min="9481" max="9518" width="0" style="180" hidden="1" customWidth="1"/>
    <col min="9519" max="9519" width="5.7109375" style="180" customWidth="1"/>
    <col min="9520" max="9520" width="5.42578125" style="180" customWidth="1"/>
    <col min="9521" max="9522" width="7.28515625" style="180" customWidth="1"/>
    <col min="9523" max="9523" width="7.42578125" style="180" customWidth="1"/>
    <col min="9524" max="9524" width="7.28515625" style="180" customWidth="1"/>
    <col min="9525" max="9525" width="8.42578125" style="180" customWidth="1"/>
    <col min="9526" max="9526" width="22.28515625" style="180" customWidth="1"/>
    <col min="9527" max="9527" width="4.28515625" style="180" customWidth="1"/>
    <col min="9528" max="9548" width="4.7109375" style="180" customWidth="1"/>
    <col min="9549" max="9728" width="8.7109375" style="180"/>
    <col min="9729" max="9729" width="4.28515625" style="180" customWidth="1"/>
    <col min="9730" max="9730" width="6.42578125" style="180" customWidth="1"/>
    <col min="9731" max="9731" width="10.140625" style="180" customWidth="1"/>
    <col min="9732" max="9732" width="21.42578125" style="180" customWidth="1"/>
    <col min="9733" max="9733" width="8.7109375" style="180" customWidth="1"/>
    <col min="9734" max="9734" width="12.42578125" style="180" customWidth="1"/>
    <col min="9735" max="9735" width="8.7109375" style="180"/>
    <col min="9736" max="9736" width="11.42578125" style="180" customWidth="1"/>
    <col min="9737" max="9774" width="0" style="180" hidden="1" customWidth="1"/>
    <col min="9775" max="9775" width="5.7109375" style="180" customWidth="1"/>
    <col min="9776" max="9776" width="5.42578125" style="180" customWidth="1"/>
    <col min="9777" max="9778" width="7.28515625" style="180" customWidth="1"/>
    <col min="9779" max="9779" width="7.42578125" style="180" customWidth="1"/>
    <col min="9780" max="9780" width="7.28515625" style="180" customWidth="1"/>
    <col min="9781" max="9781" width="8.42578125" style="180" customWidth="1"/>
    <col min="9782" max="9782" width="22.28515625" style="180" customWidth="1"/>
    <col min="9783" max="9783" width="4.28515625" style="180" customWidth="1"/>
    <col min="9784" max="9804" width="4.7109375" style="180" customWidth="1"/>
    <col min="9805" max="9984" width="8.7109375" style="180"/>
    <col min="9985" max="9985" width="4.28515625" style="180" customWidth="1"/>
    <col min="9986" max="9986" width="6.42578125" style="180" customWidth="1"/>
    <col min="9987" max="9987" width="10.140625" style="180" customWidth="1"/>
    <col min="9988" max="9988" width="21.42578125" style="180" customWidth="1"/>
    <col min="9989" max="9989" width="8.7109375" style="180" customWidth="1"/>
    <col min="9990" max="9990" width="12.42578125" style="180" customWidth="1"/>
    <col min="9991" max="9991" width="8.7109375" style="180"/>
    <col min="9992" max="9992" width="11.42578125" style="180" customWidth="1"/>
    <col min="9993" max="10030" width="0" style="180" hidden="1" customWidth="1"/>
    <col min="10031" max="10031" width="5.7109375" style="180" customWidth="1"/>
    <col min="10032" max="10032" width="5.42578125" style="180" customWidth="1"/>
    <col min="10033" max="10034" width="7.28515625" style="180" customWidth="1"/>
    <col min="10035" max="10035" width="7.42578125" style="180" customWidth="1"/>
    <col min="10036" max="10036" width="7.28515625" style="180" customWidth="1"/>
    <col min="10037" max="10037" width="8.42578125" style="180" customWidth="1"/>
    <col min="10038" max="10038" width="22.28515625" style="180" customWidth="1"/>
    <col min="10039" max="10039" width="4.28515625" style="180" customWidth="1"/>
    <col min="10040" max="10060" width="4.7109375" style="180" customWidth="1"/>
    <col min="10061" max="10240" width="8.7109375" style="180"/>
    <col min="10241" max="10241" width="4.28515625" style="180" customWidth="1"/>
    <col min="10242" max="10242" width="6.42578125" style="180" customWidth="1"/>
    <col min="10243" max="10243" width="10.140625" style="180" customWidth="1"/>
    <col min="10244" max="10244" width="21.42578125" style="180" customWidth="1"/>
    <col min="10245" max="10245" width="8.7109375" style="180" customWidth="1"/>
    <col min="10246" max="10246" width="12.42578125" style="180" customWidth="1"/>
    <col min="10247" max="10247" width="8.7109375" style="180"/>
    <col min="10248" max="10248" width="11.42578125" style="180" customWidth="1"/>
    <col min="10249" max="10286" width="0" style="180" hidden="1" customWidth="1"/>
    <col min="10287" max="10287" width="5.7109375" style="180" customWidth="1"/>
    <col min="10288" max="10288" width="5.42578125" style="180" customWidth="1"/>
    <col min="10289" max="10290" width="7.28515625" style="180" customWidth="1"/>
    <col min="10291" max="10291" width="7.42578125" style="180" customWidth="1"/>
    <col min="10292" max="10292" width="7.28515625" style="180" customWidth="1"/>
    <col min="10293" max="10293" width="8.42578125" style="180" customWidth="1"/>
    <col min="10294" max="10294" width="22.28515625" style="180" customWidth="1"/>
    <col min="10295" max="10295" width="4.28515625" style="180" customWidth="1"/>
    <col min="10296" max="10316" width="4.7109375" style="180" customWidth="1"/>
    <col min="10317" max="10496" width="8.7109375" style="180"/>
    <col min="10497" max="10497" width="4.28515625" style="180" customWidth="1"/>
    <col min="10498" max="10498" width="6.42578125" style="180" customWidth="1"/>
    <col min="10499" max="10499" width="10.140625" style="180" customWidth="1"/>
    <col min="10500" max="10500" width="21.42578125" style="180" customWidth="1"/>
    <col min="10501" max="10501" width="8.7109375" style="180" customWidth="1"/>
    <col min="10502" max="10502" width="12.42578125" style="180" customWidth="1"/>
    <col min="10503" max="10503" width="8.7109375" style="180"/>
    <col min="10504" max="10504" width="11.42578125" style="180" customWidth="1"/>
    <col min="10505" max="10542" width="0" style="180" hidden="1" customWidth="1"/>
    <col min="10543" max="10543" width="5.7109375" style="180" customWidth="1"/>
    <col min="10544" max="10544" width="5.42578125" style="180" customWidth="1"/>
    <col min="10545" max="10546" width="7.28515625" style="180" customWidth="1"/>
    <col min="10547" max="10547" width="7.42578125" style="180" customWidth="1"/>
    <col min="10548" max="10548" width="7.28515625" style="180" customWidth="1"/>
    <col min="10549" max="10549" width="8.42578125" style="180" customWidth="1"/>
    <col min="10550" max="10550" width="22.28515625" style="180" customWidth="1"/>
    <col min="10551" max="10551" width="4.28515625" style="180" customWidth="1"/>
    <col min="10552" max="10572" width="4.7109375" style="180" customWidth="1"/>
    <col min="10573" max="10752" width="8.7109375" style="180"/>
    <col min="10753" max="10753" width="4.28515625" style="180" customWidth="1"/>
    <col min="10754" max="10754" width="6.42578125" style="180" customWidth="1"/>
    <col min="10755" max="10755" width="10.140625" style="180" customWidth="1"/>
    <col min="10756" max="10756" width="21.42578125" style="180" customWidth="1"/>
    <col min="10757" max="10757" width="8.7109375" style="180" customWidth="1"/>
    <col min="10758" max="10758" width="12.42578125" style="180" customWidth="1"/>
    <col min="10759" max="10759" width="8.7109375" style="180"/>
    <col min="10760" max="10760" width="11.42578125" style="180" customWidth="1"/>
    <col min="10761" max="10798" width="0" style="180" hidden="1" customWidth="1"/>
    <col min="10799" max="10799" width="5.7109375" style="180" customWidth="1"/>
    <col min="10800" max="10800" width="5.42578125" style="180" customWidth="1"/>
    <col min="10801" max="10802" width="7.28515625" style="180" customWidth="1"/>
    <col min="10803" max="10803" width="7.42578125" style="180" customWidth="1"/>
    <col min="10804" max="10804" width="7.28515625" style="180" customWidth="1"/>
    <col min="10805" max="10805" width="8.42578125" style="180" customWidth="1"/>
    <col min="10806" max="10806" width="22.28515625" style="180" customWidth="1"/>
    <col min="10807" max="10807" width="4.28515625" style="180" customWidth="1"/>
    <col min="10808" max="10828" width="4.7109375" style="180" customWidth="1"/>
    <col min="10829" max="11008" width="8.7109375" style="180"/>
    <col min="11009" max="11009" width="4.28515625" style="180" customWidth="1"/>
    <col min="11010" max="11010" width="6.42578125" style="180" customWidth="1"/>
    <col min="11011" max="11011" width="10.140625" style="180" customWidth="1"/>
    <col min="11012" max="11012" width="21.42578125" style="180" customWidth="1"/>
    <col min="11013" max="11013" width="8.7109375" style="180" customWidth="1"/>
    <col min="11014" max="11014" width="12.42578125" style="180" customWidth="1"/>
    <col min="11015" max="11015" width="8.7109375" style="180"/>
    <col min="11016" max="11016" width="11.42578125" style="180" customWidth="1"/>
    <col min="11017" max="11054" width="0" style="180" hidden="1" customWidth="1"/>
    <col min="11055" max="11055" width="5.7109375" style="180" customWidth="1"/>
    <col min="11056" max="11056" width="5.42578125" style="180" customWidth="1"/>
    <col min="11057" max="11058" width="7.28515625" style="180" customWidth="1"/>
    <col min="11059" max="11059" width="7.42578125" style="180" customWidth="1"/>
    <col min="11060" max="11060" width="7.28515625" style="180" customWidth="1"/>
    <col min="11061" max="11061" width="8.42578125" style="180" customWidth="1"/>
    <col min="11062" max="11062" width="22.28515625" style="180" customWidth="1"/>
    <col min="11063" max="11063" width="4.28515625" style="180" customWidth="1"/>
    <col min="11064" max="11084" width="4.7109375" style="180" customWidth="1"/>
    <col min="11085" max="11264" width="8.7109375" style="180"/>
    <col min="11265" max="11265" width="4.28515625" style="180" customWidth="1"/>
    <col min="11266" max="11266" width="6.42578125" style="180" customWidth="1"/>
    <col min="11267" max="11267" width="10.140625" style="180" customWidth="1"/>
    <col min="11268" max="11268" width="21.42578125" style="180" customWidth="1"/>
    <col min="11269" max="11269" width="8.7109375" style="180" customWidth="1"/>
    <col min="11270" max="11270" width="12.42578125" style="180" customWidth="1"/>
    <col min="11271" max="11271" width="8.7109375" style="180"/>
    <col min="11272" max="11272" width="11.42578125" style="180" customWidth="1"/>
    <col min="11273" max="11310" width="0" style="180" hidden="1" customWidth="1"/>
    <col min="11311" max="11311" width="5.7109375" style="180" customWidth="1"/>
    <col min="11312" max="11312" width="5.42578125" style="180" customWidth="1"/>
    <col min="11313" max="11314" width="7.28515625" style="180" customWidth="1"/>
    <col min="11315" max="11315" width="7.42578125" style="180" customWidth="1"/>
    <col min="11316" max="11316" width="7.28515625" style="180" customWidth="1"/>
    <col min="11317" max="11317" width="8.42578125" style="180" customWidth="1"/>
    <col min="11318" max="11318" width="22.28515625" style="180" customWidth="1"/>
    <col min="11319" max="11319" width="4.28515625" style="180" customWidth="1"/>
    <col min="11320" max="11340" width="4.7109375" style="180" customWidth="1"/>
    <col min="11341" max="11520" width="8.7109375" style="180"/>
    <col min="11521" max="11521" width="4.28515625" style="180" customWidth="1"/>
    <col min="11522" max="11522" width="6.42578125" style="180" customWidth="1"/>
    <col min="11523" max="11523" width="10.140625" style="180" customWidth="1"/>
    <col min="11524" max="11524" width="21.42578125" style="180" customWidth="1"/>
    <col min="11525" max="11525" width="8.7109375" style="180" customWidth="1"/>
    <col min="11526" max="11526" width="12.42578125" style="180" customWidth="1"/>
    <col min="11527" max="11527" width="8.7109375" style="180"/>
    <col min="11528" max="11528" width="11.42578125" style="180" customWidth="1"/>
    <col min="11529" max="11566" width="0" style="180" hidden="1" customWidth="1"/>
    <col min="11567" max="11567" width="5.7109375" style="180" customWidth="1"/>
    <col min="11568" max="11568" width="5.42578125" style="180" customWidth="1"/>
    <col min="11569" max="11570" width="7.28515625" style="180" customWidth="1"/>
    <col min="11571" max="11571" width="7.42578125" style="180" customWidth="1"/>
    <col min="11572" max="11572" width="7.28515625" style="180" customWidth="1"/>
    <col min="11573" max="11573" width="8.42578125" style="180" customWidth="1"/>
    <col min="11574" max="11574" width="22.28515625" style="180" customWidth="1"/>
    <col min="11575" max="11575" width="4.28515625" style="180" customWidth="1"/>
    <col min="11576" max="11596" width="4.7109375" style="180" customWidth="1"/>
    <col min="11597" max="11776" width="8.7109375" style="180"/>
    <col min="11777" max="11777" width="4.28515625" style="180" customWidth="1"/>
    <col min="11778" max="11778" width="6.42578125" style="180" customWidth="1"/>
    <col min="11779" max="11779" width="10.140625" style="180" customWidth="1"/>
    <col min="11780" max="11780" width="21.42578125" style="180" customWidth="1"/>
    <col min="11781" max="11781" width="8.7109375" style="180" customWidth="1"/>
    <col min="11782" max="11782" width="12.42578125" style="180" customWidth="1"/>
    <col min="11783" max="11783" width="8.7109375" style="180"/>
    <col min="11784" max="11784" width="11.42578125" style="180" customWidth="1"/>
    <col min="11785" max="11822" width="0" style="180" hidden="1" customWidth="1"/>
    <col min="11823" max="11823" width="5.7109375" style="180" customWidth="1"/>
    <col min="11824" max="11824" width="5.42578125" style="180" customWidth="1"/>
    <col min="11825" max="11826" width="7.28515625" style="180" customWidth="1"/>
    <col min="11827" max="11827" width="7.42578125" style="180" customWidth="1"/>
    <col min="11828" max="11828" width="7.28515625" style="180" customWidth="1"/>
    <col min="11829" max="11829" width="8.42578125" style="180" customWidth="1"/>
    <col min="11830" max="11830" width="22.28515625" style="180" customWidth="1"/>
    <col min="11831" max="11831" width="4.28515625" style="180" customWidth="1"/>
    <col min="11832" max="11852" width="4.7109375" style="180" customWidth="1"/>
    <col min="11853" max="12032" width="8.7109375" style="180"/>
    <col min="12033" max="12033" width="4.28515625" style="180" customWidth="1"/>
    <col min="12034" max="12034" width="6.42578125" style="180" customWidth="1"/>
    <col min="12035" max="12035" width="10.140625" style="180" customWidth="1"/>
    <col min="12036" max="12036" width="21.42578125" style="180" customWidth="1"/>
    <col min="12037" max="12037" width="8.7109375" style="180" customWidth="1"/>
    <col min="12038" max="12038" width="12.42578125" style="180" customWidth="1"/>
    <col min="12039" max="12039" width="8.7109375" style="180"/>
    <col min="12040" max="12040" width="11.42578125" style="180" customWidth="1"/>
    <col min="12041" max="12078" width="0" style="180" hidden="1" customWidth="1"/>
    <col min="12079" max="12079" width="5.7109375" style="180" customWidth="1"/>
    <col min="12080" max="12080" width="5.42578125" style="180" customWidth="1"/>
    <col min="12081" max="12082" width="7.28515625" style="180" customWidth="1"/>
    <col min="12083" max="12083" width="7.42578125" style="180" customWidth="1"/>
    <col min="12084" max="12084" width="7.28515625" style="180" customWidth="1"/>
    <col min="12085" max="12085" width="8.42578125" style="180" customWidth="1"/>
    <col min="12086" max="12086" width="22.28515625" style="180" customWidth="1"/>
    <col min="12087" max="12087" width="4.28515625" style="180" customWidth="1"/>
    <col min="12088" max="12108" width="4.7109375" style="180" customWidth="1"/>
    <col min="12109" max="12288" width="8.7109375" style="180"/>
    <col min="12289" max="12289" width="4.28515625" style="180" customWidth="1"/>
    <col min="12290" max="12290" width="6.42578125" style="180" customWidth="1"/>
    <col min="12291" max="12291" width="10.140625" style="180" customWidth="1"/>
    <col min="12292" max="12292" width="21.42578125" style="180" customWidth="1"/>
    <col min="12293" max="12293" width="8.7109375" style="180" customWidth="1"/>
    <col min="12294" max="12294" width="12.42578125" style="180" customWidth="1"/>
    <col min="12295" max="12295" width="8.7109375" style="180"/>
    <col min="12296" max="12296" width="11.42578125" style="180" customWidth="1"/>
    <col min="12297" max="12334" width="0" style="180" hidden="1" customWidth="1"/>
    <col min="12335" max="12335" width="5.7109375" style="180" customWidth="1"/>
    <col min="12336" max="12336" width="5.42578125" style="180" customWidth="1"/>
    <col min="12337" max="12338" width="7.28515625" style="180" customWidth="1"/>
    <col min="12339" max="12339" width="7.42578125" style="180" customWidth="1"/>
    <col min="12340" max="12340" width="7.28515625" style="180" customWidth="1"/>
    <col min="12341" max="12341" width="8.42578125" style="180" customWidth="1"/>
    <col min="12342" max="12342" width="22.28515625" style="180" customWidth="1"/>
    <col min="12343" max="12343" width="4.28515625" style="180" customWidth="1"/>
    <col min="12344" max="12364" width="4.7109375" style="180" customWidth="1"/>
    <col min="12365" max="12544" width="8.7109375" style="180"/>
    <col min="12545" max="12545" width="4.28515625" style="180" customWidth="1"/>
    <col min="12546" max="12546" width="6.42578125" style="180" customWidth="1"/>
    <col min="12547" max="12547" width="10.140625" style="180" customWidth="1"/>
    <col min="12548" max="12548" width="21.42578125" style="180" customWidth="1"/>
    <col min="12549" max="12549" width="8.7109375" style="180" customWidth="1"/>
    <col min="12550" max="12550" width="12.42578125" style="180" customWidth="1"/>
    <col min="12551" max="12551" width="8.7109375" style="180"/>
    <col min="12552" max="12552" width="11.42578125" style="180" customWidth="1"/>
    <col min="12553" max="12590" width="0" style="180" hidden="1" customWidth="1"/>
    <col min="12591" max="12591" width="5.7109375" style="180" customWidth="1"/>
    <col min="12592" max="12592" width="5.42578125" style="180" customWidth="1"/>
    <col min="12593" max="12594" width="7.28515625" style="180" customWidth="1"/>
    <col min="12595" max="12595" width="7.42578125" style="180" customWidth="1"/>
    <col min="12596" max="12596" width="7.28515625" style="180" customWidth="1"/>
    <col min="12597" max="12597" width="8.42578125" style="180" customWidth="1"/>
    <col min="12598" max="12598" width="22.28515625" style="180" customWidth="1"/>
    <col min="12599" max="12599" width="4.28515625" style="180" customWidth="1"/>
    <col min="12600" max="12620" width="4.7109375" style="180" customWidth="1"/>
    <col min="12621" max="12800" width="8.7109375" style="180"/>
    <col min="12801" max="12801" width="4.28515625" style="180" customWidth="1"/>
    <col min="12802" max="12802" width="6.42578125" style="180" customWidth="1"/>
    <col min="12803" max="12803" width="10.140625" style="180" customWidth="1"/>
    <col min="12804" max="12804" width="21.42578125" style="180" customWidth="1"/>
    <col min="12805" max="12805" width="8.7109375" style="180" customWidth="1"/>
    <col min="12806" max="12806" width="12.42578125" style="180" customWidth="1"/>
    <col min="12807" max="12807" width="8.7109375" style="180"/>
    <col min="12808" max="12808" width="11.42578125" style="180" customWidth="1"/>
    <col min="12809" max="12846" width="0" style="180" hidden="1" customWidth="1"/>
    <col min="12847" max="12847" width="5.7109375" style="180" customWidth="1"/>
    <col min="12848" max="12848" width="5.42578125" style="180" customWidth="1"/>
    <col min="12849" max="12850" width="7.28515625" style="180" customWidth="1"/>
    <col min="12851" max="12851" width="7.42578125" style="180" customWidth="1"/>
    <col min="12852" max="12852" width="7.28515625" style="180" customWidth="1"/>
    <col min="12853" max="12853" width="8.42578125" style="180" customWidth="1"/>
    <col min="12854" max="12854" width="22.28515625" style="180" customWidth="1"/>
    <col min="12855" max="12855" width="4.28515625" style="180" customWidth="1"/>
    <col min="12856" max="12876" width="4.7109375" style="180" customWidth="1"/>
    <col min="12877" max="13056" width="8.7109375" style="180"/>
    <col min="13057" max="13057" width="4.28515625" style="180" customWidth="1"/>
    <col min="13058" max="13058" width="6.42578125" style="180" customWidth="1"/>
    <col min="13059" max="13059" width="10.140625" style="180" customWidth="1"/>
    <col min="13060" max="13060" width="21.42578125" style="180" customWidth="1"/>
    <col min="13061" max="13061" width="8.7109375" style="180" customWidth="1"/>
    <col min="13062" max="13062" width="12.42578125" style="180" customWidth="1"/>
    <col min="13063" max="13063" width="8.7109375" style="180"/>
    <col min="13064" max="13064" width="11.42578125" style="180" customWidth="1"/>
    <col min="13065" max="13102" width="0" style="180" hidden="1" customWidth="1"/>
    <col min="13103" max="13103" width="5.7109375" style="180" customWidth="1"/>
    <col min="13104" max="13104" width="5.42578125" style="180" customWidth="1"/>
    <col min="13105" max="13106" width="7.28515625" style="180" customWidth="1"/>
    <col min="13107" max="13107" width="7.42578125" style="180" customWidth="1"/>
    <col min="13108" max="13108" width="7.28515625" style="180" customWidth="1"/>
    <col min="13109" max="13109" width="8.42578125" style="180" customWidth="1"/>
    <col min="13110" max="13110" width="22.28515625" style="180" customWidth="1"/>
    <col min="13111" max="13111" width="4.28515625" style="180" customWidth="1"/>
    <col min="13112" max="13132" width="4.7109375" style="180" customWidth="1"/>
    <col min="13133" max="13312" width="8.7109375" style="180"/>
    <col min="13313" max="13313" width="4.28515625" style="180" customWidth="1"/>
    <col min="13314" max="13314" width="6.42578125" style="180" customWidth="1"/>
    <col min="13315" max="13315" width="10.140625" style="180" customWidth="1"/>
    <col min="13316" max="13316" width="21.42578125" style="180" customWidth="1"/>
    <col min="13317" max="13317" width="8.7109375" style="180" customWidth="1"/>
    <col min="13318" max="13318" width="12.42578125" style="180" customWidth="1"/>
    <col min="13319" max="13319" width="8.7109375" style="180"/>
    <col min="13320" max="13320" width="11.42578125" style="180" customWidth="1"/>
    <col min="13321" max="13358" width="0" style="180" hidden="1" customWidth="1"/>
    <col min="13359" max="13359" width="5.7109375" style="180" customWidth="1"/>
    <col min="13360" max="13360" width="5.42578125" style="180" customWidth="1"/>
    <col min="13361" max="13362" width="7.28515625" style="180" customWidth="1"/>
    <col min="13363" max="13363" width="7.42578125" style="180" customWidth="1"/>
    <col min="13364" max="13364" width="7.28515625" style="180" customWidth="1"/>
    <col min="13365" max="13365" width="8.42578125" style="180" customWidth="1"/>
    <col min="13366" max="13366" width="22.28515625" style="180" customWidth="1"/>
    <col min="13367" max="13367" width="4.28515625" style="180" customWidth="1"/>
    <col min="13368" max="13388" width="4.7109375" style="180" customWidth="1"/>
    <col min="13389" max="13568" width="8.7109375" style="180"/>
    <col min="13569" max="13569" width="4.28515625" style="180" customWidth="1"/>
    <col min="13570" max="13570" width="6.42578125" style="180" customWidth="1"/>
    <col min="13571" max="13571" width="10.140625" style="180" customWidth="1"/>
    <col min="13572" max="13572" width="21.42578125" style="180" customWidth="1"/>
    <col min="13573" max="13573" width="8.7109375" style="180" customWidth="1"/>
    <col min="13574" max="13574" width="12.42578125" style="180" customWidth="1"/>
    <col min="13575" max="13575" width="8.7109375" style="180"/>
    <col min="13576" max="13576" width="11.42578125" style="180" customWidth="1"/>
    <col min="13577" max="13614" width="0" style="180" hidden="1" customWidth="1"/>
    <col min="13615" max="13615" width="5.7109375" style="180" customWidth="1"/>
    <col min="13616" max="13616" width="5.42578125" style="180" customWidth="1"/>
    <col min="13617" max="13618" width="7.28515625" style="180" customWidth="1"/>
    <col min="13619" max="13619" width="7.42578125" style="180" customWidth="1"/>
    <col min="13620" max="13620" width="7.28515625" style="180" customWidth="1"/>
    <col min="13621" max="13621" width="8.42578125" style="180" customWidth="1"/>
    <col min="13622" max="13622" width="22.28515625" style="180" customWidth="1"/>
    <col min="13623" max="13623" width="4.28515625" style="180" customWidth="1"/>
    <col min="13624" max="13644" width="4.7109375" style="180" customWidth="1"/>
    <col min="13645" max="13824" width="8.7109375" style="180"/>
    <col min="13825" max="13825" width="4.28515625" style="180" customWidth="1"/>
    <col min="13826" max="13826" width="6.42578125" style="180" customWidth="1"/>
    <col min="13827" max="13827" width="10.140625" style="180" customWidth="1"/>
    <col min="13828" max="13828" width="21.42578125" style="180" customWidth="1"/>
    <col min="13829" max="13829" width="8.7109375" style="180" customWidth="1"/>
    <col min="13830" max="13830" width="12.42578125" style="180" customWidth="1"/>
    <col min="13831" max="13831" width="8.7109375" style="180"/>
    <col min="13832" max="13832" width="11.42578125" style="180" customWidth="1"/>
    <col min="13833" max="13870" width="0" style="180" hidden="1" customWidth="1"/>
    <col min="13871" max="13871" width="5.7109375" style="180" customWidth="1"/>
    <col min="13872" max="13872" width="5.42578125" style="180" customWidth="1"/>
    <col min="13873" max="13874" width="7.28515625" style="180" customWidth="1"/>
    <col min="13875" max="13875" width="7.42578125" style="180" customWidth="1"/>
    <col min="13876" max="13876" width="7.28515625" style="180" customWidth="1"/>
    <col min="13877" max="13877" width="8.42578125" style="180" customWidth="1"/>
    <col min="13878" max="13878" width="22.28515625" style="180" customWidth="1"/>
    <col min="13879" max="13879" width="4.28515625" style="180" customWidth="1"/>
    <col min="13880" max="13900" width="4.7109375" style="180" customWidth="1"/>
    <col min="13901" max="14080" width="8.7109375" style="180"/>
    <col min="14081" max="14081" width="4.28515625" style="180" customWidth="1"/>
    <col min="14082" max="14082" width="6.42578125" style="180" customWidth="1"/>
    <col min="14083" max="14083" width="10.140625" style="180" customWidth="1"/>
    <col min="14084" max="14084" width="21.42578125" style="180" customWidth="1"/>
    <col min="14085" max="14085" width="8.7109375" style="180" customWidth="1"/>
    <col min="14086" max="14086" width="12.42578125" style="180" customWidth="1"/>
    <col min="14087" max="14087" width="8.7109375" style="180"/>
    <col min="14088" max="14088" width="11.42578125" style="180" customWidth="1"/>
    <col min="14089" max="14126" width="0" style="180" hidden="1" customWidth="1"/>
    <col min="14127" max="14127" width="5.7109375" style="180" customWidth="1"/>
    <col min="14128" max="14128" width="5.42578125" style="180" customWidth="1"/>
    <col min="14129" max="14130" width="7.28515625" style="180" customWidth="1"/>
    <col min="14131" max="14131" width="7.42578125" style="180" customWidth="1"/>
    <col min="14132" max="14132" width="7.28515625" style="180" customWidth="1"/>
    <col min="14133" max="14133" width="8.42578125" style="180" customWidth="1"/>
    <col min="14134" max="14134" width="22.28515625" style="180" customWidth="1"/>
    <col min="14135" max="14135" width="4.28515625" style="180" customWidth="1"/>
    <col min="14136" max="14156" width="4.7109375" style="180" customWidth="1"/>
    <col min="14157" max="14336" width="8.7109375" style="180"/>
    <col min="14337" max="14337" width="4.28515625" style="180" customWidth="1"/>
    <col min="14338" max="14338" width="6.42578125" style="180" customWidth="1"/>
    <col min="14339" max="14339" width="10.140625" style="180" customWidth="1"/>
    <col min="14340" max="14340" width="21.42578125" style="180" customWidth="1"/>
    <col min="14341" max="14341" width="8.7109375" style="180" customWidth="1"/>
    <col min="14342" max="14342" width="12.42578125" style="180" customWidth="1"/>
    <col min="14343" max="14343" width="8.7109375" style="180"/>
    <col min="14344" max="14344" width="11.42578125" style="180" customWidth="1"/>
    <col min="14345" max="14382" width="0" style="180" hidden="1" customWidth="1"/>
    <col min="14383" max="14383" width="5.7109375" style="180" customWidth="1"/>
    <col min="14384" max="14384" width="5.42578125" style="180" customWidth="1"/>
    <col min="14385" max="14386" width="7.28515625" style="180" customWidth="1"/>
    <col min="14387" max="14387" width="7.42578125" style="180" customWidth="1"/>
    <col min="14388" max="14388" width="7.28515625" style="180" customWidth="1"/>
    <col min="14389" max="14389" width="8.42578125" style="180" customWidth="1"/>
    <col min="14390" max="14390" width="22.28515625" style="180" customWidth="1"/>
    <col min="14391" max="14391" width="4.28515625" style="180" customWidth="1"/>
    <col min="14392" max="14412" width="4.7109375" style="180" customWidth="1"/>
    <col min="14413" max="14592" width="8.7109375" style="180"/>
    <col min="14593" max="14593" width="4.28515625" style="180" customWidth="1"/>
    <col min="14594" max="14594" width="6.42578125" style="180" customWidth="1"/>
    <col min="14595" max="14595" width="10.140625" style="180" customWidth="1"/>
    <col min="14596" max="14596" width="21.42578125" style="180" customWidth="1"/>
    <col min="14597" max="14597" width="8.7109375" style="180" customWidth="1"/>
    <col min="14598" max="14598" width="12.42578125" style="180" customWidth="1"/>
    <col min="14599" max="14599" width="8.7109375" style="180"/>
    <col min="14600" max="14600" width="11.42578125" style="180" customWidth="1"/>
    <col min="14601" max="14638" width="0" style="180" hidden="1" customWidth="1"/>
    <col min="14639" max="14639" width="5.7109375" style="180" customWidth="1"/>
    <col min="14640" max="14640" width="5.42578125" style="180" customWidth="1"/>
    <col min="14641" max="14642" width="7.28515625" style="180" customWidth="1"/>
    <col min="14643" max="14643" width="7.42578125" style="180" customWidth="1"/>
    <col min="14644" max="14644" width="7.28515625" style="180" customWidth="1"/>
    <col min="14645" max="14645" width="8.42578125" style="180" customWidth="1"/>
    <col min="14646" max="14646" width="22.28515625" style="180" customWidth="1"/>
    <col min="14647" max="14647" width="4.28515625" style="180" customWidth="1"/>
    <col min="14648" max="14668" width="4.7109375" style="180" customWidth="1"/>
    <col min="14669" max="14848" width="8.7109375" style="180"/>
    <col min="14849" max="14849" width="4.28515625" style="180" customWidth="1"/>
    <col min="14850" max="14850" width="6.42578125" style="180" customWidth="1"/>
    <col min="14851" max="14851" width="10.140625" style="180" customWidth="1"/>
    <col min="14852" max="14852" width="21.42578125" style="180" customWidth="1"/>
    <col min="14853" max="14853" width="8.7109375" style="180" customWidth="1"/>
    <col min="14854" max="14854" width="12.42578125" style="180" customWidth="1"/>
    <col min="14855" max="14855" width="8.7109375" style="180"/>
    <col min="14856" max="14856" width="11.42578125" style="180" customWidth="1"/>
    <col min="14857" max="14894" width="0" style="180" hidden="1" customWidth="1"/>
    <col min="14895" max="14895" width="5.7109375" style="180" customWidth="1"/>
    <col min="14896" max="14896" width="5.42578125" style="180" customWidth="1"/>
    <col min="14897" max="14898" width="7.28515625" style="180" customWidth="1"/>
    <col min="14899" max="14899" width="7.42578125" style="180" customWidth="1"/>
    <col min="14900" max="14900" width="7.28515625" style="180" customWidth="1"/>
    <col min="14901" max="14901" width="8.42578125" style="180" customWidth="1"/>
    <col min="14902" max="14902" width="22.28515625" style="180" customWidth="1"/>
    <col min="14903" max="14903" width="4.28515625" style="180" customWidth="1"/>
    <col min="14904" max="14924" width="4.7109375" style="180" customWidth="1"/>
    <col min="14925" max="15104" width="8.7109375" style="180"/>
    <col min="15105" max="15105" width="4.28515625" style="180" customWidth="1"/>
    <col min="15106" max="15106" width="6.42578125" style="180" customWidth="1"/>
    <col min="15107" max="15107" width="10.140625" style="180" customWidth="1"/>
    <col min="15108" max="15108" width="21.42578125" style="180" customWidth="1"/>
    <col min="15109" max="15109" width="8.7109375" style="180" customWidth="1"/>
    <col min="15110" max="15110" width="12.42578125" style="180" customWidth="1"/>
    <col min="15111" max="15111" width="8.7109375" style="180"/>
    <col min="15112" max="15112" width="11.42578125" style="180" customWidth="1"/>
    <col min="15113" max="15150" width="0" style="180" hidden="1" customWidth="1"/>
    <col min="15151" max="15151" width="5.7109375" style="180" customWidth="1"/>
    <col min="15152" max="15152" width="5.42578125" style="180" customWidth="1"/>
    <col min="15153" max="15154" width="7.28515625" style="180" customWidth="1"/>
    <col min="15155" max="15155" width="7.42578125" style="180" customWidth="1"/>
    <col min="15156" max="15156" width="7.28515625" style="180" customWidth="1"/>
    <col min="15157" max="15157" width="8.42578125" style="180" customWidth="1"/>
    <col min="15158" max="15158" width="22.28515625" style="180" customWidth="1"/>
    <col min="15159" max="15159" width="4.28515625" style="180" customWidth="1"/>
    <col min="15160" max="15180" width="4.7109375" style="180" customWidth="1"/>
    <col min="15181" max="15360" width="8.7109375" style="180"/>
    <col min="15361" max="15361" width="4.28515625" style="180" customWidth="1"/>
    <col min="15362" max="15362" width="6.42578125" style="180" customWidth="1"/>
    <col min="15363" max="15363" width="10.140625" style="180" customWidth="1"/>
    <col min="15364" max="15364" width="21.42578125" style="180" customWidth="1"/>
    <col min="15365" max="15365" width="8.7109375" style="180" customWidth="1"/>
    <col min="15366" max="15366" width="12.42578125" style="180" customWidth="1"/>
    <col min="15367" max="15367" width="8.7109375" style="180"/>
    <col min="15368" max="15368" width="11.42578125" style="180" customWidth="1"/>
    <col min="15369" max="15406" width="0" style="180" hidden="1" customWidth="1"/>
    <col min="15407" max="15407" width="5.7109375" style="180" customWidth="1"/>
    <col min="15408" max="15408" width="5.42578125" style="180" customWidth="1"/>
    <col min="15409" max="15410" width="7.28515625" style="180" customWidth="1"/>
    <col min="15411" max="15411" width="7.42578125" style="180" customWidth="1"/>
    <col min="15412" max="15412" width="7.28515625" style="180" customWidth="1"/>
    <col min="15413" max="15413" width="8.42578125" style="180" customWidth="1"/>
    <col min="15414" max="15414" width="22.28515625" style="180" customWidth="1"/>
    <col min="15415" max="15415" width="4.28515625" style="180" customWidth="1"/>
    <col min="15416" max="15436" width="4.7109375" style="180" customWidth="1"/>
    <col min="15437" max="15616" width="8.7109375" style="180"/>
    <col min="15617" max="15617" width="4.28515625" style="180" customWidth="1"/>
    <col min="15618" max="15618" width="6.42578125" style="180" customWidth="1"/>
    <col min="15619" max="15619" width="10.140625" style="180" customWidth="1"/>
    <col min="15620" max="15620" width="21.42578125" style="180" customWidth="1"/>
    <col min="15621" max="15621" width="8.7109375" style="180" customWidth="1"/>
    <col min="15622" max="15622" width="12.42578125" style="180" customWidth="1"/>
    <col min="15623" max="15623" width="8.7109375" style="180"/>
    <col min="15624" max="15624" width="11.42578125" style="180" customWidth="1"/>
    <col min="15625" max="15662" width="0" style="180" hidden="1" customWidth="1"/>
    <col min="15663" max="15663" width="5.7109375" style="180" customWidth="1"/>
    <col min="15664" max="15664" width="5.42578125" style="180" customWidth="1"/>
    <col min="15665" max="15666" width="7.28515625" style="180" customWidth="1"/>
    <col min="15667" max="15667" width="7.42578125" style="180" customWidth="1"/>
    <col min="15668" max="15668" width="7.28515625" style="180" customWidth="1"/>
    <col min="15669" max="15669" width="8.42578125" style="180" customWidth="1"/>
    <col min="15670" max="15670" width="22.28515625" style="180" customWidth="1"/>
    <col min="15671" max="15671" width="4.28515625" style="180" customWidth="1"/>
    <col min="15672" max="15692" width="4.7109375" style="180" customWidth="1"/>
    <col min="15693" max="15872" width="8.7109375" style="180"/>
    <col min="15873" max="15873" width="4.28515625" style="180" customWidth="1"/>
    <col min="15874" max="15874" width="6.42578125" style="180" customWidth="1"/>
    <col min="15875" max="15875" width="10.140625" style="180" customWidth="1"/>
    <col min="15876" max="15876" width="21.42578125" style="180" customWidth="1"/>
    <col min="15877" max="15877" width="8.7109375" style="180" customWidth="1"/>
    <col min="15878" max="15878" width="12.42578125" style="180" customWidth="1"/>
    <col min="15879" max="15879" width="8.7109375" style="180"/>
    <col min="15880" max="15880" width="11.42578125" style="180" customWidth="1"/>
    <col min="15881" max="15918" width="0" style="180" hidden="1" customWidth="1"/>
    <col min="15919" max="15919" width="5.7109375" style="180" customWidth="1"/>
    <col min="15920" max="15920" width="5.42578125" style="180" customWidth="1"/>
    <col min="15921" max="15922" width="7.28515625" style="180" customWidth="1"/>
    <col min="15923" max="15923" width="7.42578125" style="180" customWidth="1"/>
    <col min="15924" max="15924" width="7.28515625" style="180" customWidth="1"/>
    <col min="15925" max="15925" width="8.42578125" style="180" customWidth="1"/>
    <col min="15926" max="15926" width="22.28515625" style="180" customWidth="1"/>
    <col min="15927" max="15927" width="4.28515625" style="180" customWidth="1"/>
    <col min="15928" max="15948" width="4.7109375" style="180" customWidth="1"/>
    <col min="15949" max="16128" width="8.7109375" style="180"/>
    <col min="16129" max="16129" width="4.28515625" style="180" customWidth="1"/>
    <col min="16130" max="16130" width="6.42578125" style="180" customWidth="1"/>
    <col min="16131" max="16131" width="10.140625" style="180" customWidth="1"/>
    <col min="16132" max="16132" width="21.42578125" style="180" customWidth="1"/>
    <col min="16133" max="16133" width="8.7109375" style="180" customWidth="1"/>
    <col min="16134" max="16134" width="12.42578125" style="180" customWidth="1"/>
    <col min="16135" max="16135" width="8.7109375" style="180"/>
    <col min="16136" max="16136" width="11.42578125" style="180" customWidth="1"/>
    <col min="16137" max="16174" width="0" style="180" hidden="1" customWidth="1"/>
    <col min="16175" max="16175" width="5.7109375" style="180" customWidth="1"/>
    <col min="16176" max="16176" width="5.42578125" style="180" customWidth="1"/>
    <col min="16177" max="16178" width="7.28515625" style="180" customWidth="1"/>
    <col min="16179" max="16179" width="7.42578125" style="180" customWidth="1"/>
    <col min="16180" max="16180" width="7.28515625" style="180" customWidth="1"/>
    <col min="16181" max="16181" width="8.42578125" style="180" customWidth="1"/>
    <col min="16182" max="16182" width="22.28515625" style="180" customWidth="1"/>
    <col min="16183" max="16183" width="4.28515625" style="180" customWidth="1"/>
    <col min="16184" max="16204" width="4.7109375" style="180" customWidth="1"/>
    <col min="16205" max="16384" width="8.7109375" style="180"/>
  </cols>
  <sheetData>
    <row r="1" spans="1:55" s="197" customFormat="1" ht="55.9" customHeight="1" x14ac:dyDescent="0.5">
      <c r="A1" s="1" t="s">
        <v>28</v>
      </c>
      <c r="B1" s="2" t="s">
        <v>29</v>
      </c>
      <c r="C1" s="107">
        <f>COUNTIF(C3:C128,"1")</f>
        <v>0</v>
      </c>
      <c r="D1" s="190" t="s">
        <v>31</v>
      </c>
      <c r="E1" s="189" t="s">
        <v>32</v>
      </c>
      <c r="F1" s="190" t="s">
        <v>33</v>
      </c>
      <c r="G1" s="110" t="s">
        <v>145</v>
      </c>
      <c r="H1" s="208" t="s">
        <v>35</v>
      </c>
      <c r="I1" s="108" t="s">
        <v>260</v>
      </c>
      <c r="J1" s="192" t="s">
        <v>287</v>
      </c>
      <c r="K1" s="9" t="s">
        <v>38</v>
      </c>
      <c r="L1" s="9" t="s">
        <v>39</v>
      </c>
      <c r="M1" s="9" t="s">
        <v>40</v>
      </c>
      <c r="N1" s="10" t="s">
        <v>41</v>
      </c>
      <c r="O1" s="9" t="s">
        <v>42</v>
      </c>
      <c r="P1" s="9" t="s">
        <v>39</v>
      </c>
      <c r="Q1" s="11" t="s">
        <v>43</v>
      </c>
      <c r="R1" s="10" t="s">
        <v>44</v>
      </c>
      <c r="S1" s="9" t="s">
        <v>42</v>
      </c>
      <c r="T1" s="9" t="s">
        <v>39</v>
      </c>
      <c r="U1" s="11" t="s">
        <v>43</v>
      </c>
      <c r="V1" s="12" t="s">
        <v>45</v>
      </c>
      <c r="W1" s="9" t="s">
        <v>42</v>
      </c>
      <c r="X1" s="9" t="s">
        <v>39</v>
      </c>
      <c r="Y1" s="11" t="s">
        <v>43</v>
      </c>
      <c r="Z1" s="10" t="s">
        <v>46</v>
      </c>
      <c r="AA1" s="9" t="s">
        <v>42</v>
      </c>
      <c r="AB1" s="9" t="s">
        <v>1</v>
      </c>
      <c r="AC1" s="13" t="s">
        <v>47</v>
      </c>
      <c r="AD1" s="12" t="s">
        <v>48</v>
      </c>
      <c r="AE1" s="9" t="s">
        <v>42</v>
      </c>
      <c r="AF1" s="9" t="s">
        <v>1</v>
      </c>
      <c r="AG1" s="13" t="s">
        <v>47</v>
      </c>
      <c r="AH1" s="12" t="s">
        <v>49</v>
      </c>
      <c r="AI1" s="9" t="s">
        <v>42</v>
      </c>
      <c r="AJ1" s="9" t="s">
        <v>1</v>
      </c>
      <c r="AK1" s="13" t="s">
        <v>47</v>
      </c>
      <c r="AL1" s="12" t="s">
        <v>50</v>
      </c>
      <c r="AM1" s="9" t="s">
        <v>42</v>
      </c>
      <c r="AN1" s="9" t="s">
        <v>1</v>
      </c>
      <c r="AO1" s="13" t="s">
        <v>47</v>
      </c>
      <c r="AP1" s="12" t="s">
        <v>51</v>
      </c>
      <c r="AQ1" s="9" t="s">
        <v>42</v>
      </c>
      <c r="AR1" s="9" t="s">
        <v>1</v>
      </c>
      <c r="AS1" s="13" t="s">
        <v>47</v>
      </c>
      <c r="AT1" s="12" t="s">
        <v>52</v>
      </c>
      <c r="AU1" s="9" t="s">
        <v>42</v>
      </c>
      <c r="AV1" s="9" t="s">
        <v>1</v>
      </c>
      <c r="AW1" s="13" t="s">
        <v>47</v>
      </c>
      <c r="AX1" s="12" t="s">
        <v>53</v>
      </c>
      <c r="AY1" s="112" t="s">
        <v>54</v>
      </c>
      <c r="AZ1" s="113" t="s">
        <v>55</v>
      </c>
      <c r="BA1" s="112" t="s">
        <v>56</v>
      </c>
      <c r="BB1" s="114" t="s">
        <v>57</v>
      </c>
      <c r="BC1" s="1" t="s">
        <v>288</v>
      </c>
    </row>
    <row r="2" spans="1:55" s="197" customFormat="1" x14ac:dyDescent="0.25">
      <c r="A2" s="18">
        <v>56</v>
      </c>
      <c r="B2" s="18" t="str">
        <f t="shared" ref="B2:B33" si="0">IF(A2=BC2,"v","x")</f>
        <v>v</v>
      </c>
      <c r="C2" s="209"/>
      <c r="D2" s="195" t="s">
        <v>289</v>
      </c>
      <c r="E2" s="31"/>
      <c r="F2" s="31" t="s">
        <v>279</v>
      </c>
      <c r="G2" s="32">
        <f t="shared" ref="G2:G33" si="1">SUM(J2+N2+R2+V2+Z2+AD2+AH2+AL2+AP2+AT2+AX2)</f>
        <v>1003.75</v>
      </c>
      <c r="H2" s="37">
        <v>2007</v>
      </c>
      <c r="I2" s="176">
        <f t="shared" ref="I2:I33" si="2">2018-H2</f>
        <v>11</v>
      </c>
      <c r="J2" s="25">
        <v>1003.75</v>
      </c>
      <c r="K2" s="26">
        <v>1</v>
      </c>
      <c r="L2" s="26"/>
      <c r="M2" s="26"/>
      <c r="N2" s="27">
        <f t="shared" ref="N2:N33" si="3">SUM(L2*10+M2)/K2*10</f>
        <v>0</v>
      </c>
      <c r="O2" s="26">
        <v>1</v>
      </c>
      <c r="P2" s="26"/>
      <c r="Q2" s="26"/>
      <c r="R2" s="27">
        <f t="shared" ref="R2:R33" si="4">SUM(P2*10+Q2)/O2*10</f>
        <v>0</v>
      </c>
      <c r="S2" s="26">
        <v>1</v>
      </c>
      <c r="T2" s="26"/>
      <c r="U2" s="26"/>
      <c r="V2" s="27">
        <f t="shared" ref="V2:V33" si="5">SUM(T2*10+U2)/S2*10</f>
        <v>0</v>
      </c>
      <c r="W2" s="26">
        <v>1</v>
      </c>
      <c r="X2" s="26"/>
      <c r="Y2" s="26"/>
      <c r="Z2" s="27">
        <f t="shared" ref="Z2:Z33" si="6">SUM(X2*10+Y2)/W2*10</f>
        <v>0</v>
      </c>
      <c r="AA2" s="26">
        <v>1</v>
      </c>
      <c r="AB2" s="26"/>
      <c r="AC2" s="26"/>
      <c r="AD2" s="27">
        <f t="shared" ref="AD2:AD33" si="7">SUM(AB2*10+AC2)/AA2*10</f>
        <v>0</v>
      </c>
      <c r="AE2" s="26">
        <v>1</v>
      </c>
      <c r="AF2" s="26"/>
      <c r="AG2" s="26"/>
      <c r="AH2" s="27">
        <f t="shared" ref="AH2:AH33" si="8">SUM(AF2*10+AG2)/AE2*10</f>
        <v>0</v>
      </c>
      <c r="AI2" s="26">
        <v>1</v>
      </c>
      <c r="AJ2" s="26"/>
      <c r="AK2" s="26"/>
      <c r="AL2" s="27">
        <f t="shared" ref="AL2:AL33" si="9">SUM(AJ2*10+AK2)/AI2*10</f>
        <v>0</v>
      </c>
      <c r="AM2" s="26">
        <v>1</v>
      </c>
      <c r="AN2" s="26"/>
      <c r="AO2" s="26"/>
      <c r="AP2" s="27">
        <f t="shared" ref="AP2:AP33" si="10">SUM(AN2*10+AO2)/AM2*10</f>
        <v>0</v>
      </c>
      <c r="AQ2" s="26">
        <v>1</v>
      </c>
      <c r="AR2" s="26"/>
      <c r="AS2" s="26"/>
      <c r="AT2" s="27">
        <f t="shared" ref="AT2:AT33" si="11">SUM(AR2*10+AS2)/AQ2*10</f>
        <v>0</v>
      </c>
      <c r="AU2" s="26">
        <v>1</v>
      </c>
      <c r="AV2" s="26"/>
      <c r="AW2" s="26"/>
      <c r="AX2" s="27">
        <f t="shared" ref="AX2:AX33" si="12">SUM(AV2*10+AW2)/AU2*10</f>
        <v>0</v>
      </c>
      <c r="AY2" s="29">
        <f t="shared" ref="AY2:AY33" si="13">IF(G2&lt;250,0,IF(G2&lt;500,250,IF(G2&lt;750,"500",IF(G2&lt;1000,750,IF(G2&lt;1500,1000,IF(G2&lt;2000,1500,IF(G2&lt;2500,2000,IF(G2&lt;3000,2500,3000))))))))</f>
        <v>1000</v>
      </c>
      <c r="AZ2" s="30">
        <v>1000</v>
      </c>
      <c r="BA2" s="31">
        <f t="shared" ref="BA2:BA33" si="14">AY2-AZ2</f>
        <v>0</v>
      </c>
      <c r="BB2" s="32" t="str">
        <f t="shared" ref="BB2:BB33" si="15">IF(BA2=0,"geen actie",CONCATENATE("diploma uitschrijven: ",AY2," punten"))</f>
        <v>geen actie</v>
      </c>
      <c r="BC2" s="18">
        <v>56</v>
      </c>
    </row>
    <row r="3" spans="1:55" s="197" customFormat="1" x14ac:dyDescent="0.25">
      <c r="A3" s="18">
        <v>11</v>
      </c>
      <c r="B3" s="18" t="str">
        <f t="shared" si="0"/>
        <v>v</v>
      </c>
      <c r="C3" s="149"/>
      <c r="D3" s="195" t="s">
        <v>290</v>
      </c>
      <c r="E3" s="31"/>
      <c r="F3" s="31" t="s">
        <v>291</v>
      </c>
      <c r="G3" s="32">
        <f t="shared" si="1"/>
        <v>230</v>
      </c>
      <c r="H3" s="37">
        <v>2010</v>
      </c>
      <c r="I3" s="176">
        <f t="shared" si="2"/>
        <v>8</v>
      </c>
      <c r="J3" s="25">
        <v>150</v>
      </c>
      <c r="K3" s="26">
        <v>7</v>
      </c>
      <c r="L3" s="26">
        <v>3</v>
      </c>
      <c r="M3" s="26">
        <v>26</v>
      </c>
      <c r="N3" s="27">
        <f t="shared" si="3"/>
        <v>80</v>
      </c>
      <c r="O3" s="26">
        <v>1</v>
      </c>
      <c r="P3" s="26"/>
      <c r="Q3" s="26"/>
      <c r="R3" s="27">
        <f t="shared" si="4"/>
        <v>0</v>
      </c>
      <c r="S3" s="26">
        <v>1</v>
      </c>
      <c r="T3" s="26"/>
      <c r="U3" s="26"/>
      <c r="V3" s="27">
        <f t="shared" si="5"/>
        <v>0</v>
      </c>
      <c r="W3" s="26">
        <v>1</v>
      </c>
      <c r="X3" s="26"/>
      <c r="Y3" s="26"/>
      <c r="Z3" s="27">
        <f t="shared" si="6"/>
        <v>0</v>
      </c>
      <c r="AA3" s="26">
        <v>1</v>
      </c>
      <c r="AB3" s="26"/>
      <c r="AC3" s="26"/>
      <c r="AD3" s="27">
        <f t="shared" si="7"/>
        <v>0</v>
      </c>
      <c r="AE3" s="26">
        <v>1</v>
      </c>
      <c r="AF3" s="26"/>
      <c r="AG3" s="26"/>
      <c r="AH3" s="27">
        <f t="shared" si="8"/>
        <v>0</v>
      </c>
      <c r="AI3" s="26">
        <v>1</v>
      </c>
      <c r="AJ3" s="26"/>
      <c r="AK3" s="26"/>
      <c r="AL3" s="27">
        <f t="shared" si="9"/>
        <v>0</v>
      </c>
      <c r="AM3" s="26">
        <v>1</v>
      </c>
      <c r="AN3" s="26"/>
      <c r="AO3" s="26"/>
      <c r="AP3" s="27">
        <f t="shared" si="10"/>
        <v>0</v>
      </c>
      <c r="AQ3" s="26">
        <v>1</v>
      </c>
      <c r="AR3" s="26"/>
      <c r="AS3" s="26"/>
      <c r="AT3" s="27">
        <f t="shared" si="11"/>
        <v>0</v>
      </c>
      <c r="AU3" s="26">
        <v>1</v>
      </c>
      <c r="AV3" s="26"/>
      <c r="AW3" s="26"/>
      <c r="AX3" s="27">
        <f t="shared" si="12"/>
        <v>0</v>
      </c>
      <c r="AY3" s="29">
        <f t="shared" si="13"/>
        <v>0</v>
      </c>
      <c r="AZ3" s="30">
        <v>0</v>
      </c>
      <c r="BA3" s="31">
        <f t="shared" si="14"/>
        <v>0</v>
      </c>
      <c r="BB3" s="32" t="str">
        <f t="shared" si="15"/>
        <v>geen actie</v>
      </c>
      <c r="BC3" s="18">
        <v>11</v>
      </c>
    </row>
    <row r="4" spans="1:55" s="197" customFormat="1" ht="16.149999999999999" customHeight="1" x14ac:dyDescent="0.25">
      <c r="A4" s="18">
        <v>3</v>
      </c>
      <c r="B4" s="18" t="str">
        <f t="shared" si="0"/>
        <v>v</v>
      </c>
      <c r="C4" s="209"/>
      <c r="D4" s="210" t="s">
        <v>292</v>
      </c>
      <c r="E4" s="31">
        <v>10069</v>
      </c>
      <c r="F4" s="31" t="s">
        <v>293</v>
      </c>
      <c r="G4" s="32">
        <f t="shared" si="1"/>
        <v>1128.8055555555557</v>
      </c>
      <c r="H4" s="31">
        <v>2007</v>
      </c>
      <c r="I4" s="176">
        <f t="shared" si="2"/>
        <v>11</v>
      </c>
      <c r="J4" s="25">
        <v>1128.8055555555557</v>
      </c>
      <c r="K4" s="26">
        <v>1</v>
      </c>
      <c r="L4" s="26"/>
      <c r="M4" s="26"/>
      <c r="N4" s="27">
        <f t="shared" si="3"/>
        <v>0</v>
      </c>
      <c r="O4" s="26">
        <v>1</v>
      </c>
      <c r="P4" s="26"/>
      <c r="Q4" s="26"/>
      <c r="R4" s="27">
        <f t="shared" si="4"/>
        <v>0</v>
      </c>
      <c r="S4" s="26">
        <v>1</v>
      </c>
      <c r="T4" s="26"/>
      <c r="U4" s="26"/>
      <c r="V4" s="27">
        <f t="shared" si="5"/>
        <v>0</v>
      </c>
      <c r="W4" s="26">
        <v>1</v>
      </c>
      <c r="X4" s="26"/>
      <c r="Y4" s="26"/>
      <c r="Z4" s="27">
        <f t="shared" si="6"/>
        <v>0</v>
      </c>
      <c r="AA4" s="26">
        <v>1</v>
      </c>
      <c r="AB4" s="26"/>
      <c r="AC4" s="26"/>
      <c r="AD4" s="27">
        <f t="shared" si="7"/>
        <v>0</v>
      </c>
      <c r="AE4" s="26">
        <v>1</v>
      </c>
      <c r="AF4" s="26"/>
      <c r="AG4" s="26"/>
      <c r="AH4" s="27">
        <f t="shared" si="8"/>
        <v>0</v>
      </c>
      <c r="AI4" s="26">
        <v>1</v>
      </c>
      <c r="AJ4" s="26"/>
      <c r="AK4" s="26"/>
      <c r="AL4" s="27">
        <f t="shared" si="9"/>
        <v>0</v>
      </c>
      <c r="AM4" s="26">
        <v>1</v>
      </c>
      <c r="AN4" s="26"/>
      <c r="AO4" s="26"/>
      <c r="AP4" s="27">
        <f t="shared" si="10"/>
        <v>0</v>
      </c>
      <c r="AQ4" s="26">
        <v>1</v>
      </c>
      <c r="AR4" s="26"/>
      <c r="AS4" s="26"/>
      <c r="AT4" s="27">
        <f t="shared" si="11"/>
        <v>0</v>
      </c>
      <c r="AU4" s="26">
        <v>1</v>
      </c>
      <c r="AV4" s="26"/>
      <c r="AW4" s="26"/>
      <c r="AX4" s="27">
        <f t="shared" si="12"/>
        <v>0</v>
      </c>
      <c r="AY4" s="29">
        <f t="shared" si="13"/>
        <v>1000</v>
      </c>
      <c r="AZ4" s="30">
        <v>1000</v>
      </c>
      <c r="BA4" s="31">
        <f t="shared" si="14"/>
        <v>0</v>
      </c>
      <c r="BB4" s="32" t="str">
        <f t="shared" si="15"/>
        <v>geen actie</v>
      </c>
      <c r="BC4" s="18">
        <v>3</v>
      </c>
    </row>
    <row r="5" spans="1:55" s="197" customFormat="1" x14ac:dyDescent="0.25">
      <c r="A5" s="18">
        <v>37</v>
      </c>
      <c r="B5" s="18" t="str">
        <f t="shared" si="0"/>
        <v>v</v>
      </c>
      <c r="C5" s="209"/>
      <c r="D5" s="195" t="s">
        <v>294</v>
      </c>
      <c r="E5" s="31">
        <v>116705</v>
      </c>
      <c r="F5" s="31" t="s">
        <v>272</v>
      </c>
      <c r="G5" s="32">
        <f t="shared" si="1"/>
        <v>1480.5555555555557</v>
      </c>
      <c r="H5" s="37">
        <v>2007</v>
      </c>
      <c r="I5" s="176">
        <f t="shared" si="2"/>
        <v>11</v>
      </c>
      <c r="J5" s="25">
        <v>1480.5555555555557</v>
      </c>
      <c r="K5" s="26">
        <v>1</v>
      </c>
      <c r="L5" s="26"/>
      <c r="M5" s="26"/>
      <c r="N5" s="27">
        <f t="shared" si="3"/>
        <v>0</v>
      </c>
      <c r="O5" s="26">
        <v>1</v>
      </c>
      <c r="P5" s="26"/>
      <c r="Q5" s="26"/>
      <c r="R5" s="27">
        <f t="shared" si="4"/>
        <v>0</v>
      </c>
      <c r="S5" s="26">
        <v>1</v>
      </c>
      <c r="T5" s="26"/>
      <c r="U5" s="26"/>
      <c r="V5" s="27">
        <f t="shared" si="5"/>
        <v>0</v>
      </c>
      <c r="W5" s="26">
        <v>1</v>
      </c>
      <c r="X5" s="26"/>
      <c r="Y5" s="26"/>
      <c r="Z5" s="27">
        <f t="shared" si="6"/>
        <v>0</v>
      </c>
      <c r="AA5" s="26">
        <v>1</v>
      </c>
      <c r="AB5" s="26"/>
      <c r="AC5" s="26"/>
      <c r="AD5" s="27">
        <f t="shared" si="7"/>
        <v>0</v>
      </c>
      <c r="AE5" s="26">
        <v>1</v>
      </c>
      <c r="AF5" s="26"/>
      <c r="AG5" s="26"/>
      <c r="AH5" s="27">
        <f t="shared" si="8"/>
        <v>0</v>
      </c>
      <c r="AI5" s="26">
        <v>1</v>
      </c>
      <c r="AJ5" s="26"/>
      <c r="AK5" s="26"/>
      <c r="AL5" s="27">
        <f t="shared" si="9"/>
        <v>0</v>
      </c>
      <c r="AM5" s="26">
        <v>1</v>
      </c>
      <c r="AN5" s="26"/>
      <c r="AO5" s="26"/>
      <c r="AP5" s="27">
        <f t="shared" si="10"/>
        <v>0</v>
      </c>
      <c r="AQ5" s="26">
        <v>1</v>
      </c>
      <c r="AR5" s="26"/>
      <c r="AS5" s="26"/>
      <c r="AT5" s="27">
        <f t="shared" si="11"/>
        <v>0</v>
      </c>
      <c r="AU5" s="26">
        <v>1</v>
      </c>
      <c r="AV5" s="26"/>
      <c r="AW5" s="26"/>
      <c r="AX5" s="27">
        <f t="shared" si="12"/>
        <v>0</v>
      </c>
      <c r="AY5" s="29">
        <f t="shared" si="13"/>
        <v>1000</v>
      </c>
      <c r="AZ5" s="30">
        <v>1000</v>
      </c>
      <c r="BA5" s="31">
        <f t="shared" si="14"/>
        <v>0</v>
      </c>
      <c r="BB5" s="32" t="str">
        <f t="shared" si="15"/>
        <v>geen actie</v>
      </c>
      <c r="BC5" s="18">
        <v>37</v>
      </c>
    </row>
    <row r="6" spans="1:55" s="197" customFormat="1" x14ac:dyDescent="0.25">
      <c r="A6" s="18">
        <v>22</v>
      </c>
      <c r="B6" s="18" t="str">
        <f t="shared" si="0"/>
        <v>v</v>
      </c>
      <c r="C6" s="209"/>
      <c r="D6" s="195" t="s">
        <v>295</v>
      </c>
      <c r="E6" s="31">
        <v>116307</v>
      </c>
      <c r="F6" s="31" t="s">
        <v>296</v>
      </c>
      <c r="G6" s="32">
        <f t="shared" si="1"/>
        <v>446.44444444444446</v>
      </c>
      <c r="H6" s="37">
        <v>2007</v>
      </c>
      <c r="I6" s="176">
        <f t="shared" si="2"/>
        <v>11</v>
      </c>
      <c r="J6" s="25">
        <v>446.44444444444446</v>
      </c>
      <c r="K6" s="26">
        <v>1</v>
      </c>
      <c r="L6" s="26"/>
      <c r="M6" s="26"/>
      <c r="N6" s="27">
        <f t="shared" si="3"/>
        <v>0</v>
      </c>
      <c r="O6" s="26">
        <v>1</v>
      </c>
      <c r="P6" s="26"/>
      <c r="Q6" s="26"/>
      <c r="R6" s="27">
        <f t="shared" si="4"/>
        <v>0</v>
      </c>
      <c r="S6" s="26">
        <v>1</v>
      </c>
      <c r="T6" s="26"/>
      <c r="U6" s="26"/>
      <c r="V6" s="27">
        <f t="shared" si="5"/>
        <v>0</v>
      </c>
      <c r="W6" s="26">
        <v>1</v>
      </c>
      <c r="X6" s="26"/>
      <c r="Y6" s="26"/>
      <c r="Z6" s="27">
        <f t="shared" si="6"/>
        <v>0</v>
      </c>
      <c r="AA6" s="26">
        <v>1</v>
      </c>
      <c r="AB6" s="26"/>
      <c r="AC6" s="26"/>
      <c r="AD6" s="27">
        <f t="shared" si="7"/>
        <v>0</v>
      </c>
      <c r="AE6" s="26">
        <v>1</v>
      </c>
      <c r="AF6" s="26"/>
      <c r="AG6" s="26"/>
      <c r="AH6" s="27">
        <f t="shared" si="8"/>
        <v>0</v>
      </c>
      <c r="AI6" s="26">
        <v>1</v>
      </c>
      <c r="AJ6" s="26"/>
      <c r="AK6" s="26"/>
      <c r="AL6" s="27">
        <f t="shared" si="9"/>
        <v>0</v>
      </c>
      <c r="AM6" s="26">
        <v>1</v>
      </c>
      <c r="AN6" s="26"/>
      <c r="AO6" s="26"/>
      <c r="AP6" s="27">
        <f t="shared" si="10"/>
        <v>0</v>
      </c>
      <c r="AQ6" s="26">
        <v>1</v>
      </c>
      <c r="AR6" s="26"/>
      <c r="AS6" s="26"/>
      <c r="AT6" s="27">
        <f t="shared" si="11"/>
        <v>0</v>
      </c>
      <c r="AU6" s="26">
        <v>1</v>
      </c>
      <c r="AV6" s="26"/>
      <c r="AW6" s="26"/>
      <c r="AX6" s="27">
        <f t="shared" si="12"/>
        <v>0</v>
      </c>
      <c r="AY6" s="29">
        <f t="shared" si="13"/>
        <v>250</v>
      </c>
      <c r="AZ6" s="30">
        <v>250</v>
      </c>
      <c r="BA6" s="31">
        <f t="shared" si="14"/>
        <v>0</v>
      </c>
      <c r="BB6" s="32" t="str">
        <f t="shared" si="15"/>
        <v>geen actie</v>
      </c>
      <c r="BC6" s="18">
        <v>22</v>
      </c>
    </row>
    <row r="7" spans="1:55" s="197" customFormat="1" x14ac:dyDescent="0.25">
      <c r="A7" s="18">
        <v>65</v>
      </c>
      <c r="B7" s="18" t="str">
        <f t="shared" si="0"/>
        <v>v</v>
      </c>
      <c r="C7" s="149"/>
      <c r="D7" s="200" t="s">
        <v>297</v>
      </c>
      <c r="E7" s="31">
        <v>117406</v>
      </c>
      <c r="F7" s="31" t="s">
        <v>298</v>
      </c>
      <c r="G7" s="32">
        <f t="shared" si="1"/>
        <v>440.5</v>
      </c>
      <c r="H7" s="37">
        <v>2009</v>
      </c>
      <c r="I7" s="176">
        <f t="shared" si="2"/>
        <v>9</v>
      </c>
      <c r="J7" s="25">
        <v>343.5</v>
      </c>
      <c r="K7" s="26">
        <v>10</v>
      </c>
      <c r="L7" s="26">
        <v>6</v>
      </c>
      <c r="M7" s="26">
        <v>37</v>
      </c>
      <c r="N7" s="27">
        <f t="shared" si="3"/>
        <v>97</v>
      </c>
      <c r="O7" s="26">
        <v>1</v>
      </c>
      <c r="P7" s="26"/>
      <c r="Q7" s="26"/>
      <c r="R7" s="27">
        <f t="shared" si="4"/>
        <v>0</v>
      </c>
      <c r="S7" s="26">
        <v>1</v>
      </c>
      <c r="T7" s="26"/>
      <c r="U7" s="26"/>
      <c r="V7" s="27">
        <f t="shared" si="5"/>
        <v>0</v>
      </c>
      <c r="W7" s="26">
        <v>1</v>
      </c>
      <c r="X7" s="26"/>
      <c r="Y7" s="26"/>
      <c r="Z7" s="27">
        <f t="shared" si="6"/>
        <v>0</v>
      </c>
      <c r="AA7" s="26">
        <v>1</v>
      </c>
      <c r="AB7" s="26"/>
      <c r="AC7" s="26"/>
      <c r="AD7" s="27">
        <f t="shared" si="7"/>
        <v>0</v>
      </c>
      <c r="AE7" s="26">
        <v>1</v>
      </c>
      <c r="AF7" s="26"/>
      <c r="AG7" s="26"/>
      <c r="AH7" s="27">
        <f t="shared" si="8"/>
        <v>0</v>
      </c>
      <c r="AI7" s="26">
        <v>1</v>
      </c>
      <c r="AJ7" s="26"/>
      <c r="AK7" s="26"/>
      <c r="AL7" s="27">
        <f t="shared" si="9"/>
        <v>0</v>
      </c>
      <c r="AM7" s="26">
        <v>1</v>
      </c>
      <c r="AN7" s="26"/>
      <c r="AO7" s="26"/>
      <c r="AP7" s="27">
        <f t="shared" si="10"/>
        <v>0</v>
      </c>
      <c r="AQ7" s="26">
        <v>1</v>
      </c>
      <c r="AR7" s="26"/>
      <c r="AS7" s="26"/>
      <c r="AT7" s="27">
        <f t="shared" si="11"/>
        <v>0</v>
      </c>
      <c r="AU7" s="26">
        <v>1</v>
      </c>
      <c r="AV7" s="26"/>
      <c r="AW7" s="26"/>
      <c r="AX7" s="27">
        <f t="shared" si="12"/>
        <v>0</v>
      </c>
      <c r="AY7" s="29">
        <f t="shared" si="13"/>
        <v>250</v>
      </c>
      <c r="AZ7" s="30">
        <v>250</v>
      </c>
      <c r="BA7" s="31">
        <f t="shared" si="14"/>
        <v>0</v>
      </c>
      <c r="BB7" s="32" t="str">
        <f t="shared" si="15"/>
        <v>geen actie</v>
      </c>
      <c r="BC7" s="18">
        <v>65</v>
      </c>
    </row>
    <row r="8" spans="1:55" s="197" customFormat="1" x14ac:dyDescent="0.25">
      <c r="A8" s="18">
        <v>31</v>
      </c>
      <c r="B8" s="18" t="str">
        <f t="shared" si="0"/>
        <v>v</v>
      </c>
      <c r="C8" s="149"/>
      <c r="D8" s="210" t="s">
        <v>299</v>
      </c>
      <c r="E8" s="31">
        <v>117323</v>
      </c>
      <c r="F8" s="31" t="s">
        <v>298</v>
      </c>
      <c r="G8" s="32">
        <f t="shared" si="1"/>
        <v>1209.1641414141413</v>
      </c>
      <c r="H8" s="37">
        <v>2010</v>
      </c>
      <c r="I8" s="176">
        <f t="shared" si="2"/>
        <v>8</v>
      </c>
      <c r="J8" s="25">
        <v>1143.1641414141413</v>
      </c>
      <c r="K8" s="26">
        <v>10</v>
      </c>
      <c r="L8" s="26">
        <v>3</v>
      </c>
      <c r="M8" s="26">
        <v>36</v>
      </c>
      <c r="N8" s="27">
        <f t="shared" si="3"/>
        <v>66</v>
      </c>
      <c r="O8" s="26">
        <v>1</v>
      </c>
      <c r="P8" s="26"/>
      <c r="Q8" s="26"/>
      <c r="R8" s="27">
        <f t="shared" si="4"/>
        <v>0</v>
      </c>
      <c r="S8" s="26">
        <v>1</v>
      </c>
      <c r="T8" s="26"/>
      <c r="U8" s="26"/>
      <c r="V8" s="27">
        <f t="shared" si="5"/>
        <v>0</v>
      </c>
      <c r="W8" s="26">
        <v>1</v>
      </c>
      <c r="X8" s="26"/>
      <c r="Y8" s="26"/>
      <c r="Z8" s="27">
        <f t="shared" si="6"/>
        <v>0</v>
      </c>
      <c r="AA8" s="26">
        <v>1</v>
      </c>
      <c r="AB8" s="26"/>
      <c r="AC8" s="26"/>
      <c r="AD8" s="27">
        <f t="shared" si="7"/>
        <v>0</v>
      </c>
      <c r="AE8" s="26">
        <v>1</v>
      </c>
      <c r="AF8" s="26"/>
      <c r="AG8" s="26"/>
      <c r="AH8" s="27">
        <f t="shared" si="8"/>
        <v>0</v>
      </c>
      <c r="AI8" s="26">
        <v>1</v>
      </c>
      <c r="AJ8" s="26"/>
      <c r="AK8" s="26"/>
      <c r="AL8" s="27">
        <f t="shared" si="9"/>
        <v>0</v>
      </c>
      <c r="AM8" s="26">
        <v>1</v>
      </c>
      <c r="AN8" s="26"/>
      <c r="AO8" s="26"/>
      <c r="AP8" s="27">
        <f t="shared" si="10"/>
        <v>0</v>
      </c>
      <c r="AQ8" s="26">
        <v>1</v>
      </c>
      <c r="AR8" s="26"/>
      <c r="AS8" s="26"/>
      <c r="AT8" s="27">
        <f t="shared" si="11"/>
        <v>0</v>
      </c>
      <c r="AU8" s="26">
        <v>1</v>
      </c>
      <c r="AV8" s="26"/>
      <c r="AW8" s="26"/>
      <c r="AX8" s="27">
        <f t="shared" si="12"/>
        <v>0</v>
      </c>
      <c r="AY8" s="29">
        <f t="shared" si="13"/>
        <v>1000</v>
      </c>
      <c r="AZ8" s="30">
        <v>1000</v>
      </c>
      <c r="BA8" s="31">
        <f t="shared" si="14"/>
        <v>0</v>
      </c>
      <c r="BB8" s="32" t="str">
        <f t="shared" si="15"/>
        <v>geen actie</v>
      </c>
      <c r="BC8" s="18">
        <v>31</v>
      </c>
    </row>
    <row r="9" spans="1:55" s="197" customFormat="1" ht="15.75" customHeight="1" x14ac:dyDescent="0.25">
      <c r="A9" s="18">
        <v>51</v>
      </c>
      <c r="B9" s="18" t="str">
        <f t="shared" si="0"/>
        <v>v</v>
      </c>
      <c r="C9" s="149"/>
      <c r="D9" s="195" t="s">
        <v>300</v>
      </c>
      <c r="E9" s="31"/>
      <c r="F9" s="31" t="s">
        <v>274</v>
      </c>
      <c r="G9" s="32">
        <f t="shared" si="1"/>
        <v>1835.0277777777778</v>
      </c>
      <c r="H9" s="37">
        <v>2007</v>
      </c>
      <c r="I9" s="176">
        <f t="shared" si="2"/>
        <v>11</v>
      </c>
      <c r="J9" s="25">
        <v>1695.0277777777778</v>
      </c>
      <c r="K9" s="26">
        <v>10</v>
      </c>
      <c r="L9" s="26">
        <v>9</v>
      </c>
      <c r="M9" s="26">
        <v>50</v>
      </c>
      <c r="N9" s="27">
        <f t="shared" si="3"/>
        <v>140</v>
      </c>
      <c r="O9" s="26">
        <v>1</v>
      </c>
      <c r="P9" s="26"/>
      <c r="Q9" s="26"/>
      <c r="R9" s="27">
        <f t="shared" si="4"/>
        <v>0</v>
      </c>
      <c r="S9" s="26">
        <v>1</v>
      </c>
      <c r="T9" s="26"/>
      <c r="U9" s="26"/>
      <c r="V9" s="27">
        <f t="shared" si="5"/>
        <v>0</v>
      </c>
      <c r="W9" s="26">
        <v>1</v>
      </c>
      <c r="X9" s="26"/>
      <c r="Y9" s="26"/>
      <c r="Z9" s="27">
        <f t="shared" si="6"/>
        <v>0</v>
      </c>
      <c r="AA9" s="26">
        <v>1</v>
      </c>
      <c r="AB9" s="26"/>
      <c r="AC9" s="26"/>
      <c r="AD9" s="27">
        <f t="shared" si="7"/>
        <v>0</v>
      </c>
      <c r="AE9" s="26">
        <v>1</v>
      </c>
      <c r="AF9" s="26"/>
      <c r="AG9" s="26"/>
      <c r="AH9" s="27">
        <f t="shared" si="8"/>
        <v>0</v>
      </c>
      <c r="AI9" s="26">
        <v>1</v>
      </c>
      <c r="AJ9" s="26"/>
      <c r="AK9" s="26"/>
      <c r="AL9" s="27">
        <f t="shared" si="9"/>
        <v>0</v>
      </c>
      <c r="AM9" s="26">
        <v>1</v>
      </c>
      <c r="AN9" s="26"/>
      <c r="AO9" s="26"/>
      <c r="AP9" s="27">
        <f t="shared" si="10"/>
        <v>0</v>
      </c>
      <c r="AQ9" s="26">
        <v>1</v>
      </c>
      <c r="AR9" s="26"/>
      <c r="AS9" s="26"/>
      <c r="AT9" s="27">
        <f t="shared" si="11"/>
        <v>0</v>
      </c>
      <c r="AU9" s="26">
        <v>1</v>
      </c>
      <c r="AV9" s="26"/>
      <c r="AW9" s="26"/>
      <c r="AX9" s="27">
        <f t="shared" si="12"/>
        <v>0</v>
      </c>
      <c r="AY9" s="29">
        <f t="shared" si="13"/>
        <v>1500</v>
      </c>
      <c r="AZ9" s="30">
        <v>1500</v>
      </c>
      <c r="BA9" s="31">
        <f t="shared" si="14"/>
        <v>0</v>
      </c>
      <c r="BB9" s="32" t="str">
        <f t="shared" si="15"/>
        <v>geen actie</v>
      </c>
      <c r="BC9" s="18">
        <v>51</v>
      </c>
    </row>
    <row r="10" spans="1:55" s="197" customFormat="1" x14ac:dyDescent="0.25">
      <c r="A10" s="18">
        <v>55</v>
      </c>
      <c r="B10" s="18" t="str">
        <f t="shared" si="0"/>
        <v>v</v>
      </c>
      <c r="C10" s="209"/>
      <c r="D10" s="200" t="s">
        <v>165</v>
      </c>
      <c r="E10" s="31"/>
      <c r="F10" s="31"/>
      <c r="G10" s="32">
        <f t="shared" si="1"/>
        <v>0</v>
      </c>
      <c r="H10" s="37">
        <v>2006</v>
      </c>
      <c r="I10" s="176">
        <f t="shared" si="2"/>
        <v>12</v>
      </c>
      <c r="J10" s="25">
        <v>0</v>
      </c>
      <c r="K10" s="26">
        <v>1</v>
      </c>
      <c r="L10" s="26"/>
      <c r="M10" s="26"/>
      <c r="N10" s="27">
        <f t="shared" si="3"/>
        <v>0</v>
      </c>
      <c r="O10" s="26">
        <v>1</v>
      </c>
      <c r="P10" s="26"/>
      <c r="Q10" s="26"/>
      <c r="R10" s="27">
        <f t="shared" si="4"/>
        <v>0</v>
      </c>
      <c r="S10" s="26">
        <v>1</v>
      </c>
      <c r="T10" s="26"/>
      <c r="U10" s="26"/>
      <c r="V10" s="27">
        <f t="shared" si="5"/>
        <v>0</v>
      </c>
      <c r="W10" s="26">
        <v>1</v>
      </c>
      <c r="X10" s="26"/>
      <c r="Y10" s="26"/>
      <c r="Z10" s="27">
        <f t="shared" si="6"/>
        <v>0</v>
      </c>
      <c r="AA10" s="26">
        <v>1</v>
      </c>
      <c r="AB10" s="26"/>
      <c r="AC10" s="26"/>
      <c r="AD10" s="27">
        <f t="shared" si="7"/>
        <v>0</v>
      </c>
      <c r="AE10" s="26">
        <v>1</v>
      </c>
      <c r="AF10" s="26"/>
      <c r="AG10" s="26"/>
      <c r="AH10" s="27">
        <f t="shared" si="8"/>
        <v>0</v>
      </c>
      <c r="AI10" s="26">
        <v>1</v>
      </c>
      <c r="AJ10" s="26"/>
      <c r="AK10" s="26"/>
      <c r="AL10" s="27">
        <f t="shared" si="9"/>
        <v>0</v>
      </c>
      <c r="AM10" s="26">
        <v>1</v>
      </c>
      <c r="AN10" s="26"/>
      <c r="AO10" s="26"/>
      <c r="AP10" s="27">
        <f t="shared" si="10"/>
        <v>0</v>
      </c>
      <c r="AQ10" s="26">
        <v>1</v>
      </c>
      <c r="AR10" s="26"/>
      <c r="AS10" s="26"/>
      <c r="AT10" s="27">
        <f t="shared" si="11"/>
        <v>0</v>
      </c>
      <c r="AU10" s="26">
        <v>1</v>
      </c>
      <c r="AV10" s="26"/>
      <c r="AW10" s="26"/>
      <c r="AX10" s="27">
        <f t="shared" si="12"/>
        <v>0</v>
      </c>
      <c r="AY10" s="29">
        <f t="shared" si="13"/>
        <v>0</v>
      </c>
      <c r="AZ10" s="30">
        <v>0</v>
      </c>
      <c r="BA10" s="31">
        <f t="shared" si="14"/>
        <v>0</v>
      </c>
      <c r="BB10" s="32" t="str">
        <f t="shared" si="15"/>
        <v>geen actie</v>
      </c>
      <c r="BC10" s="18">
        <v>55</v>
      </c>
    </row>
    <row r="11" spans="1:55" s="197" customFormat="1" ht="13.15" customHeight="1" x14ac:dyDescent="0.25">
      <c r="A11" s="18">
        <v>52</v>
      </c>
      <c r="B11" s="18" t="str">
        <f t="shared" si="0"/>
        <v>v</v>
      </c>
      <c r="C11" s="149"/>
      <c r="D11" s="200" t="s">
        <v>481</v>
      </c>
      <c r="E11" s="31">
        <v>118017</v>
      </c>
      <c r="F11" s="31" t="s">
        <v>291</v>
      </c>
      <c r="G11" s="32">
        <f t="shared" si="1"/>
        <v>56</v>
      </c>
      <c r="H11" s="37">
        <v>2007</v>
      </c>
      <c r="I11" s="176">
        <f t="shared" si="2"/>
        <v>11</v>
      </c>
      <c r="J11" s="25">
        <v>22</v>
      </c>
      <c r="K11" s="26">
        <v>10</v>
      </c>
      <c r="L11" s="26">
        <v>1</v>
      </c>
      <c r="M11" s="26">
        <v>24</v>
      </c>
      <c r="N11" s="27">
        <f t="shared" si="3"/>
        <v>34</v>
      </c>
      <c r="O11" s="26">
        <v>1</v>
      </c>
      <c r="P11" s="26"/>
      <c r="Q11" s="26"/>
      <c r="R11" s="27">
        <f t="shared" si="4"/>
        <v>0</v>
      </c>
      <c r="S11" s="26">
        <v>1</v>
      </c>
      <c r="T11" s="26"/>
      <c r="U11" s="26"/>
      <c r="V11" s="27">
        <f t="shared" si="5"/>
        <v>0</v>
      </c>
      <c r="W11" s="26">
        <v>1</v>
      </c>
      <c r="X11" s="26"/>
      <c r="Y11" s="26"/>
      <c r="Z11" s="27">
        <f t="shared" si="6"/>
        <v>0</v>
      </c>
      <c r="AA11" s="26">
        <v>1</v>
      </c>
      <c r="AB11" s="26"/>
      <c r="AC11" s="26"/>
      <c r="AD11" s="27">
        <f t="shared" si="7"/>
        <v>0</v>
      </c>
      <c r="AE11" s="26">
        <v>1</v>
      </c>
      <c r="AF11" s="26"/>
      <c r="AG11" s="26"/>
      <c r="AH11" s="27">
        <f t="shared" si="8"/>
        <v>0</v>
      </c>
      <c r="AI11" s="26">
        <v>1</v>
      </c>
      <c r="AJ11" s="26"/>
      <c r="AK11" s="26"/>
      <c r="AL11" s="27">
        <f t="shared" si="9"/>
        <v>0</v>
      </c>
      <c r="AM11" s="26">
        <v>1</v>
      </c>
      <c r="AN11" s="26"/>
      <c r="AO11" s="26"/>
      <c r="AP11" s="27">
        <f t="shared" si="10"/>
        <v>0</v>
      </c>
      <c r="AQ11" s="26">
        <v>1</v>
      </c>
      <c r="AR11" s="26"/>
      <c r="AS11" s="26"/>
      <c r="AT11" s="27">
        <f t="shared" si="11"/>
        <v>0</v>
      </c>
      <c r="AU11" s="26">
        <v>1</v>
      </c>
      <c r="AV11" s="26"/>
      <c r="AW11" s="26"/>
      <c r="AX11" s="27">
        <f t="shared" si="12"/>
        <v>0</v>
      </c>
      <c r="AY11" s="29">
        <f t="shared" si="13"/>
        <v>0</v>
      </c>
      <c r="AZ11" s="30">
        <v>0</v>
      </c>
      <c r="BA11" s="31">
        <f t="shared" si="14"/>
        <v>0</v>
      </c>
      <c r="BB11" s="32" t="str">
        <f t="shared" si="15"/>
        <v>geen actie</v>
      </c>
      <c r="BC11" s="18">
        <v>52</v>
      </c>
    </row>
    <row r="12" spans="1:55" s="197" customFormat="1" x14ac:dyDescent="0.25">
      <c r="A12" s="18">
        <v>60</v>
      </c>
      <c r="B12" s="18" t="str">
        <f t="shared" si="0"/>
        <v>v</v>
      </c>
      <c r="C12" s="209"/>
      <c r="D12" s="195" t="s">
        <v>301</v>
      </c>
      <c r="E12" s="31"/>
      <c r="F12" s="31"/>
      <c r="G12" s="32">
        <f t="shared" si="1"/>
        <v>718.91666666666663</v>
      </c>
      <c r="H12" s="37">
        <v>2007</v>
      </c>
      <c r="I12" s="176">
        <f t="shared" si="2"/>
        <v>11</v>
      </c>
      <c r="J12" s="25">
        <v>718.91666666666663</v>
      </c>
      <c r="K12" s="26">
        <v>1</v>
      </c>
      <c r="L12" s="26"/>
      <c r="M12" s="26"/>
      <c r="N12" s="27">
        <f t="shared" si="3"/>
        <v>0</v>
      </c>
      <c r="O12" s="26">
        <v>1</v>
      </c>
      <c r="P12" s="26"/>
      <c r="Q12" s="26"/>
      <c r="R12" s="27">
        <f t="shared" si="4"/>
        <v>0</v>
      </c>
      <c r="S12" s="26">
        <v>1</v>
      </c>
      <c r="T12" s="26"/>
      <c r="U12" s="26"/>
      <c r="V12" s="27">
        <f t="shared" si="5"/>
        <v>0</v>
      </c>
      <c r="W12" s="26">
        <v>1</v>
      </c>
      <c r="X12" s="26"/>
      <c r="Y12" s="26"/>
      <c r="Z12" s="27">
        <f t="shared" si="6"/>
        <v>0</v>
      </c>
      <c r="AA12" s="26">
        <v>1</v>
      </c>
      <c r="AB12" s="26"/>
      <c r="AC12" s="26"/>
      <c r="AD12" s="27">
        <f t="shared" si="7"/>
        <v>0</v>
      </c>
      <c r="AE12" s="26">
        <v>1</v>
      </c>
      <c r="AF12" s="26"/>
      <c r="AG12" s="26"/>
      <c r="AH12" s="27">
        <f t="shared" si="8"/>
        <v>0</v>
      </c>
      <c r="AI12" s="26">
        <v>1</v>
      </c>
      <c r="AJ12" s="26"/>
      <c r="AK12" s="26"/>
      <c r="AL12" s="27">
        <f t="shared" si="9"/>
        <v>0</v>
      </c>
      <c r="AM12" s="26">
        <v>1</v>
      </c>
      <c r="AN12" s="26"/>
      <c r="AO12" s="26"/>
      <c r="AP12" s="27">
        <f t="shared" si="10"/>
        <v>0</v>
      </c>
      <c r="AQ12" s="26">
        <v>1</v>
      </c>
      <c r="AR12" s="26"/>
      <c r="AS12" s="26"/>
      <c r="AT12" s="27">
        <f t="shared" si="11"/>
        <v>0</v>
      </c>
      <c r="AU12" s="26">
        <v>1</v>
      </c>
      <c r="AV12" s="26"/>
      <c r="AW12" s="26"/>
      <c r="AX12" s="27">
        <f t="shared" si="12"/>
        <v>0</v>
      </c>
      <c r="AY12" s="29" t="str">
        <f t="shared" si="13"/>
        <v>500</v>
      </c>
      <c r="AZ12" s="30">
        <v>500</v>
      </c>
      <c r="BA12" s="31">
        <f t="shared" si="14"/>
        <v>0</v>
      </c>
      <c r="BB12" s="32" t="str">
        <f t="shared" si="15"/>
        <v>geen actie</v>
      </c>
      <c r="BC12" s="18">
        <v>60</v>
      </c>
    </row>
    <row r="13" spans="1:55" s="197" customFormat="1" ht="13.9" customHeight="1" x14ac:dyDescent="0.25">
      <c r="A13" s="18">
        <v>14</v>
      </c>
      <c r="B13" s="18" t="str">
        <f t="shared" si="0"/>
        <v>v</v>
      </c>
      <c r="C13" s="209"/>
      <c r="D13" s="195" t="s">
        <v>302</v>
      </c>
      <c r="E13" s="31"/>
      <c r="F13" s="31"/>
      <c r="G13" s="32">
        <f t="shared" si="1"/>
        <v>82</v>
      </c>
      <c r="H13" s="37">
        <v>2010</v>
      </c>
      <c r="I13" s="176">
        <f t="shared" si="2"/>
        <v>8</v>
      </c>
      <c r="J13" s="25">
        <v>82</v>
      </c>
      <c r="K13" s="26">
        <v>1</v>
      </c>
      <c r="L13" s="26"/>
      <c r="M13" s="26"/>
      <c r="N13" s="27">
        <f t="shared" si="3"/>
        <v>0</v>
      </c>
      <c r="O13" s="26">
        <v>1</v>
      </c>
      <c r="P13" s="26"/>
      <c r="Q13" s="26"/>
      <c r="R13" s="27">
        <f t="shared" si="4"/>
        <v>0</v>
      </c>
      <c r="S13" s="26">
        <v>1</v>
      </c>
      <c r="T13" s="26"/>
      <c r="U13" s="26"/>
      <c r="V13" s="27">
        <f t="shared" si="5"/>
        <v>0</v>
      </c>
      <c r="W13" s="26">
        <v>1</v>
      </c>
      <c r="X13" s="26"/>
      <c r="Y13" s="26"/>
      <c r="Z13" s="27">
        <f t="shared" si="6"/>
        <v>0</v>
      </c>
      <c r="AA13" s="26">
        <v>1</v>
      </c>
      <c r="AB13" s="26"/>
      <c r="AC13" s="26"/>
      <c r="AD13" s="27">
        <f t="shared" si="7"/>
        <v>0</v>
      </c>
      <c r="AE13" s="26">
        <v>1</v>
      </c>
      <c r="AF13" s="26"/>
      <c r="AG13" s="26"/>
      <c r="AH13" s="27">
        <f t="shared" si="8"/>
        <v>0</v>
      </c>
      <c r="AI13" s="26">
        <v>1</v>
      </c>
      <c r="AJ13" s="26"/>
      <c r="AK13" s="26"/>
      <c r="AL13" s="27">
        <f t="shared" si="9"/>
        <v>0</v>
      </c>
      <c r="AM13" s="26">
        <v>1</v>
      </c>
      <c r="AN13" s="26"/>
      <c r="AO13" s="26"/>
      <c r="AP13" s="27">
        <f t="shared" si="10"/>
        <v>0</v>
      </c>
      <c r="AQ13" s="26">
        <v>1</v>
      </c>
      <c r="AR13" s="26"/>
      <c r="AS13" s="26"/>
      <c r="AT13" s="27">
        <f t="shared" si="11"/>
        <v>0</v>
      </c>
      <c r="AU13" s="26">
        <v>1</v>
      </c>
      <c r="AV13" s="26"/>
      <c r="AW13" s="26"/>
      <c r="AX13" s="27">
        <f t="shared" si="12"/>
        <v>0</v>
      </c>
      <c r="AY13" s="29">
        <f t="shared" si="13"/>
        <v>0</v>
      </c>
      <c r="AZ13" s="30">
        <v>0</v>
      </c>
      <c r="BA13" s="31">
        <f t="shared" si="14"/>
        <v>0</v>
      </c>
      <c r="BB13" s="32" t="str">
        <f t="shared" si="15"/>
        <v>geen actie</v>
      </c>
      <c r="BC13" s="18">
        <v>14</v>
      </c>
    </row>
    <row r="14" spans="1:55" s="197" customFormat="1" ht="13.9" hidden="1" customHeight="1" x14ac:dyDescent="0.25">
      <c r="A14" s="18">
        <v>8</v>
      </c>
      <c r="B14" s="18" t="str">
        <f t="shared" si="0"/>
        <v>v</v>
      </c>
      <c r="C14" s="209"/>
      <c r="D14" s="195"/>
      <c r="E14" s="31"/>
      <c r="F14" s="31"/>
      <c r="G14" s="32">
        <f t="shared" si="1"/>
        <v>0</v>
      </c>
      <c r="H14" s="37"/>
      <c r="I14" s="176">
        <f t="shared" si="2"/>
        <v>2018</v>
      </c>
      <c r="J14" s="25"/>
      <c r="K14" s="26">
        <v>1</v>
      </c>
      <c r="L14" s="26"/>
      <c r="M14" s="26"/>
      <c r="N14" s="27">
        <f t="shared" si="3"/>
        <v>0</v>
      </c>
      <c r="O14" s="26">
        <v>1</v>
      </c>
      <c r="P14" s="26"/>
      <c r="Q14" s="26"/>
      <c r="R14" s="27">
        <f t="shared" si="4"/>
        <v>0</v>
      </c>
      <c r="S14" s="26">
        <v>1</v>
      </c>
      <c r="T14" s="26"/>
      <c r="U14" s="26"/>
      <c r="V14" s="27">
        <f t="shared" si="5"/>
        <v>0</v>
      </c>
      <c r="W14" s="26">
        <v>1</v>
      </c>
      <c r="X14" s="26"/>
      <c r="Y14" s="26"/>
      <c r="Z14" s="27">
        <f t="shared" si="6"/>
        <v>0</v>
      </c>
      <c r="AA14" s="26">
        <v>1</v>
      </c>
      <c r="AB14" s="26"/>
      <c r="AC14" s="26"/>
      <c r="AD14" s="27">
        <f t="shared" si="7"/>
        <v>0</v>
      </c>
      <c r="AE14" s="26">
        <v>1</v>
      </c>
      <c r="AF14" s="26"/>
      <c r="AG14" s="26"/>
      <c r="AH14" s="27">
        <f t="shared" si="8"/>
        <v>0</v>
      </c>
      <c r="AI14" s="26">
        <v>1</v>
      </c>
      <c r="AJ14" s="26"/>
      <c r="AK14" s="26"/>
      <c r="AL14" s="27">
        <f t="shared" si="9"/>
        <v>0</v>
      </c>
      <c r="AM14" s="26">
        <v>1</v>
      </c>
      <c r="AN14" s="26"/>
      <c r="AO14" s="26"/>
      <c r="AP14" s="27">
        <f t="shared" si="10"/>
        <v>0</v>
      </c>
      <c r="AQ14" s="26">
        <v>1</v>
      </c>
      <c r="AR14" s="26"/>
      <c r="AS14" s="26"/>
      <c r="AT14" s="27">
        <f t="shared" si="11"/>
        <v>0</v>
      </c>
      <c r="AU14" s="26">
        <v>1</v>
      </c>
      <c r="AV14" s="26"/>
      <c r="AW14" s="26"/>
      <c r="AX14" s="27">
        <f t="shared" si="12"/>
        <v>0</v>
      </c>
      <c r="AY14" s="29">
        <f t="shared" si="13"/>
        <v>0</v>
      </c>
      <c r="AZ14" s="30">
        <v>0</v>
      </c>
      <c r="BA14" s="31">
        <f t="shared" si="14"/>
        <v>0</v>
      </c>
      <c r="BB14" s="32" t="str">
        <f t="shared" si="15"/>
        <v>geen actie</v>
      </c>
      <c r="BC14" s="18">
        <v>8</v>
      </c>
    </row>
    <row r="15" spans="1:55" s="197" customFormat="1" ht="15.75" hidden="1" customHeight="1" x14ac:dyDescent="0.25">
      <c r="A15" s="18">
        <v>16</v>
      </c>
      <c r="B15" s="18" t="str">
        <f t="shared" si="0"/>
        <v>v</v>
      </c>
      <c r="C15" s="209"/>
      <c r="D15" s="200"/>
      <c r="E15" s="31"/>
      <c r="F15" s="31"/>
      <c r="G15" s="32">
        <f t="shared" si="1"/>
        <v>0</v>
      </c>
      <c r="H15" s="31"/>
      <c r="I15" s="176">
        <f t="shared" si="2"/>
        <v>2018</v>
      </c>
      <c r="J15" s="25">
        <v>0</v>
      </c>
      <c r="K15" s="26">
        <v>1</v>
      </c>
      <c r="L15" s="26"/>
      <c r="M15" s="26"/>
      <c r="N15" s="27">
        <f t="shared" si="3"/>
        <v>0</v>
      </c>
      <c r="O15" s="26">
        <v>1</v>
      </c>
      <c r="P15" s="26"/>
      <c r="Q15" s="26"/>
      <c r="R15" s="27">
        <f t="shared" si="4"/>
        <v>0</v>
      </c>
      <c r="S15" s="26">
        <v>1</v>
      </c>
      <c r="T15" s="26"/>
      <c r="U15" s="26"/>
      <c r="V15" s="27">
        <f t="shared" si="5"/>
        <v>0</v>
      </c>
      <c r="W15" s="26">
        <v>1</v>
      </c>
      <c r="X15" s="26"/>
      <c r="Y15" s="26"/>
      <c r="Z15" s="27">
        <f t="shared" si="6"/>
        <v>0</v>
      </c>
      <c r="AA15" s="26">
        <v>1</v>
      </c>
      <c r="AB15" s="26"/>
      <c r="AC15" s="26"/>
      <c r="AD15" s="27">
        <f t="shared" si="7"/>
        <v>0</v>
      </c>
      <c r="AE15" s="26">
        <v>1</v>
      </c>
      <c r="AF15" s="26"/>
      <c r="AG15" s="26"/>
      <c r="AH15" s="27">
        <f t="shared" si="8"/>
        <v>0</v>
      </c>
      <c r="AI15" s="26">
        <v>1</v>
      </c>
      <c r="AJ15" s="26"/>
      <c r="AK15" s="26"/>
      <c r="AL15" s="27">
        <f t="shared" si="9"/>
        <v>0</v>
      </c>
      <c r="AM15" s="26">
        <v>1</v>
      </c>
      <c r="AN15" s="26"/>
      <c r="AO15" s="26"/>
      <c r="AP15" s="27">
        <f t="shared" si="10"/>
        <v>0</v>
      </c>
      <c r="AQ15" s="26">
        <v>1</v>
      </c>
      <c r="AR15" s="26"/>
      <c r="AS15" s="26"/>
      <c r="AT15" s="27">
        <f t="shared" si="11"/>
        <v>0</v>
      </c>
      <c r="AU15" s="26">
        <v>1</v>
      </c>
      <c r="AV15" s="26"/>
      <c r="AW15" s="26"/>
      <c r="AX15" s="27">
        <f t="shared" si="12"/>
        <v>0</v>
      </c>
      <c r="AY15" s="29">
        <f t="shared" si="13"/>
        <v>0</v>
      </c>
      <c r="AZ15" s="30">
        <v>0</v>
      </c>
      <c r="BA15" s="31">
        <f t="shared" si="14"/>
        <v>0</v>
      </c>
      <c r="BB15" s="32" t="str">
        <f t="shared" si="15"/>
        <v>geen actie</v>
      </c>
      <c r="BC15" s="18">
        <v>16</v>
      </c>
    </row>
    <row r="16" spans="1:55" s="197" customFormat="1" hidden="1" x14ac:dyDescent="0.25">
      <c r="A16" s="18">
        <v>57</v>
      </c>
      <c r="B16" s="18" t="str">
        <f t="shared" si="0"/>
        <v>v</v>
      </c>
      <c r="C16" s="209"/>
      <c r="D16" s="200"/>
      <c r="E16" s="31"/>
      <c r="F16" s="31"/>
      <c r="G16" s="32">
        <f t="shared" si="1"/>
        <v>0</v>
      </c>
      <c r="H16" s="37"/>
      <c r="I16" s="176">
        <f t="shared" si="2"/>
        <v>2018</v>
      </c>
      <c r="J16" s="25"/>
      <c r="K16" s="26">
        <v>1</v>
      </c>
      <c r="L16" s="26"/>
      <c r="M16" s="26"/>
      <c r="N16" s="27">
        <f t="shared" si="3"/>
        <v>0</v>
      </c>
      <c r="O16" s="26">
        <v>1</v>
      </c>
      <c r="P16" s="26"/>
      <c r="Q16" s="26"/>
      <c r="R16" s="27">
        <f t="shared" si="4"/>
        <v>0</v>
      </c>
      <c r="S16" s="26">
        <v>1</v>
      </c>
      <c r="T16" s="26"/>
      <c r="U16" s="26"/>
      <c r="V16" s="27">
        <f t="shared" si="5"/>
        <v>0</v>
      </c>
      <c r="W16" s="26">
        <v>1</v>
      </c>
      <c r="X16" s="26"/>
      <c r="Y16" s="26"/>
      <c r="Z16" s="27">
        <f t="shared" si="6"/>
        <v>0</v>
      </c>
      <c r="AA16" s="26">
        <v>1</v>
      </c>
      <c r="AB16" s="26"/>
      <c r="AC16" s="26"/>
      <c r="AD16" s="27">
        <f t="shared" si="7"/>
        <v>0</v>
      </c>
      <c r="AE16" s="26">
        <v>1</v>
      </c>
      <c r="AF16" s="26"/>
      <c r="AG16" s="26"/>
      <c r="AH16" s="27">
        <f t="shared" si="8"/>
        <v>0</v>
      </c>
      <c r="AI16" s="26">
        <v>1</v>
      </c>
      <c r="AJ16" s="26"/>
      <c r="AK16" s="26"/>
      <c r="AL16" s="27">
        <f t="shared" si="9"/>
        <v>0</v>
      </c>
      <c r="AM16" s="26">
        <v>1</v>
      </c>
      <c r="AN16" s="26"/>
      <c r="AO16" s="26"/>
      <c r="AP16" s="27">
        <f t="shared" si="10"/>
        <v>0</v>
      </c>
      <c r="AQ16" s="26">
        <v>1</v>
      </c>
      <c r="AR16" s="26"/>
      <c r="AS16" s="26"/>
      <c r="AT16" s="27">
        <f t="shared" si="11"/>
        <v>0</v>
      </c>
      <c r="AU16" s="26">
        <v>1</v>
      </c>
      <c r="AV16" s="26"/>
      <c r="AW16" s="26"/>
      <c r="AX16" s="27">
        <f t="shared" si="12"/>
        <v>0</v>
      </c>
      <c r="AY16" s="29">
        <f t="shared" si="13"/>
        <v>0</v>
      </c>
      <c r="AZ16" s="30">
        <v>0</v>
      </c>
      <c r="BA16" s="31">
        <f t="shared" si="14"/>
        <v>0</v>
      </c>
      <c r="BB16" s="32" t="str">
        <f t="shared" si="15"/>
        <v>geen actie</v>
      </c>
      <c r="BC16" s="18">
        <v>57</v>
      </c>
    </row>
    <row r="17" spans="1:55" s="197" customFormat="1" ht="16.149999999999999" hidden="1" customHeight="1" x14ac:dyDescent="0.25">
      <c r="A17" s="18">
        <v>15</v>
      </c>
      <c r="B17" s="18" t="str">
        <f t="shared" si="0"/>
        <v>v</v>
      </c>
      <c r="C17" s="209"/>
      <c r="D17" s="200"/>
      <c r="E17" s="31"/>
      <c r="F17" s="37"/>
      <c r="G17" s="32">
        <f t="shared" si="1"/>
        <v>0</v>
      </c>
      <c r="H17" s="31"/>
      <c r="I17" s="176">
        <f t="shared" si="2"/>
        <v>2018</v>
      </c>
      <c r="J17" s="25"/>
      <c r="K17" s="26">
        <v>1</v>
      </c>
      <c r="L17" s="26"/>
      <c r="M17" s="26"/>
      <c r="N17" s="27">
        <f t="shared" si="3"/>
        <v>0</v>
      </c>
      <c r="O17" s="26">
        <v>1</v>
      </c>
      <c r="P17" s="26"/>
      <c r="Q17" s="26"/>
      <c r="R17" s="27">
        <f t="shared" si="4"/>
        <v>0</v>
      </c>
      <c r="S17" s="26">
        <v>1</v>
      </c>
      <c r="T17" s="26"/>
      <c r="U17" s="26"/>
      <c r="V17" s="27">
        <f t="shared" si="5"/>
        <v>0</v>
      </c>
      <c r="W17" s="26">
        <v>1</v>
      </c>
      <c r="X17" s="26"/>
      <c r="Y17" s="26"/>
      <c r="Z17" s="27">
        <f t="shared" si="6"/>
        <v>0</v>
      </c>
      <c r="AA17" s="26">
        <v>1</v>
      </c>
      <c r="AB17" s="26"/>
      <c r="AC17" s="26"/>
      <c r="AD17" s="27">
        <f t="shared" si="7"/>
        <v>0</v>
      </c>
      <c r="AE17" s="26">
        <v>1</v>
      </c>
      <c r="AF17" s="26"/>
      <c r="AG17" s="26"/>
      <c r="AH17" s="27">
        <f t="shared" si="8"/>
        <v>0</v>
      </c>
      <c r="AI17" s="26">
        <v>1</v>
      </c>
      <c r="AJ17" s="26"/>
      <c r="AK17" s="26"/>
      <c r="AL17" s="27">
        <f t="shared" si="9"/>
        <v>0</v>
      </c>
      <c r="AM17" s="26">
        <v>1</v>
      </c>
      <c r="AN17" s="26"/>
      <c r="AO17" s="26"/>
      <c r="AP17" s="27">
        <f t="shared" si="10"/>
        <v>0</v>
      </c>
      <c r="AQ17" s="26">
        <v>1</v>
      </c>
      <c r="AR17" s="26"/>
      <c r="AS17" s="26"/>
      <c r="AT17" s="27">
        <f t="shared" si="11"/>
        <v>0</v>
      </c>
      <c r="AU17" s="26">
        <v>1</v>
      </c>
      <c r="AV17" s="26"/>
      <c r="AW17" s="26"/>
      <c r="AX17" s="27">
        <f t="shared" si="12"/>
        <v>0</v>
      </c>
      <c r="AY17" s="29">
        <f t="shared" si="13"/>
        <v>0</v>
      </c>
      <c r="AZ17" s="30">
        <v>0</v>
      </c>
      <c r="BA17" s="31">
        <f t="shared" si="14"/>
        <v>0</v>
      </c>
      <c r="BB17" s="32" t="str">
        <f t="shared" si="15"/>
        <v>geen actie</v>
      </c>
      <c r="BC17" s="18">
        <v>15</v>
      </c>
    </row>
    <row r="18" spans="1:55" s="197" customFormat="1" ht="15.4" hidden="1" customHeight="1" x14ac:dyDescent="0.25">
      <c r="A18" s="18">
        <v>25</v>
      </c>
      <c r="B18" s="18" t="str">
        <f t="shared" si="0"/>
        <v>v</v>
      </c>
      <c r="C18" s="209"/>
      <c r="D18" s="210"/>
      <c r="E18" s="31"/>
      <c r="F18" s="31"/>
      <c r="G18" s="32">
        <f t="shared" si="1"/>
        <v>0</v>
      </c>
      <c r="H18" s="37"/>
      <c r="I18" s="176">
        <f t="shared" si="2"/>
        <v>2018</v>
      </c>
      <c r="J18" s="25"/>
      <c r="K18" s="26">
        <v>1</v>
      </c>
      <c r="L18" s="26"/>
      <c r="M18" s="26"/>
      <c r="N18" s="27">
        <f t="shared" si="3"/>
        <v>0</v>
      </c>
      <c r="O18" s="26">
        <v>1</v>
      </c>
      <c r="P18" s="26"/>
      <c r="Q18" s="26"/>
      <c r="R18" s="27">
        <f t="shared" si="4"/>
        <v>0</v>
      </c>
      <c r="S18" s="26">
        <v>1</v>
      </c>
      <c r="T18" s="26"/>
      <c r="U18" s="26"/>
      <c r="V18" s="27">
        <f t="shared" si="5"/>
        <v>0</v>
      </c>
      <c r="W18" s="26">
        <v>1</v>
      </c>
      <c r="X18" s="26"/>
      <c r="Y18" s="26"/>
      <c r="Z18" s="27">
        <f t="shared" si="6"/>
        <v>0</v>
      </c>
      <c r="AA18" s="26">
        <v>1</v>
      </c>
      <c r="AB18" s="26"/>
      <c r="AC18" s="26"/>
      <c r="AD18" s="27">
        <f t="shared" si="7"/>
        <v>0</v>
      </c>
      <c r="AE18" s="26">
        <v>1</v>
      </c>
      <c r="AF18" s="26"/>
      <c r="AG18" s="26"/>
      <c r="AH18" s="27">
        <f t="shared" si="8"/>
        <v>0</v>
      </c>
      <c r="AI18" s="26">
        <v>1</v>
      </c>
      <c r="AJ18" s="26"/>
      <c r="AK18" s="26"/>
      <c r="AL18" s="27">
        <f t="shared" si="9"/>
        <v>0</v>
      </c>
      <c r="AM18" s="26">
        <v>1</v>
      </c>
      <c r="AN18" s="26"/>
      <c r="AO18" s="26"/>
      <c r="AP18" s="27">
        <f t="shared" si="10"/>
        <v>0</v>
      </c>
      <c r="AQ18" s="26">
        <v>1</v>
      </c>
      <c r="AR18" s="26"/>
      <c r="AS18" s="26"/>
      <c r="AT18" s="27">
        <f t="shared" si="11"/>
        <v>0</v>
      </c>
      <c r="AU18" s="26">
        <v>1</v>
      </c>
      <c r="AV18" s="26"/>
      <c r="AW18" s="26"/>
      <c r="AX18" s="27">
        <f t="shared" si="12"/>
        <v>0</v>
      </c>
      <c r="AY18" s="29">
        <f t="shared" si="13"/>
        <v>0</v>
      </c>
      <c r="AZ18" s="30">
        <v>0</v>
      </c>
      <c r="BA18" s="31">
        <f t="shared" si="14"/>
        <v>0</v>
      </c>
      <c r="BB18" s="32" t="str">
        <f t="shared" si="15"/>
        <v>geen actie</v>
      </c>
      <c r="BC18" s="18">
        <v>25</v>
      </c>
    </row>
    <row r="19" spans="1:55" s="197" customFormat="1" hidden="1" x14ac:dyDescent="0.25">
      <c r="A19" s="18">
        <v>9</v>
      </c>
      <c r="B19" s="18" t="str">
        <f t="shared" si="0"/>
        <v>v</v>
      </c>
      <c r="C19" s="209"/>
      <c r="D19" s="210"/>
      <c r="E19" s="31"/>
      <c r="F19" s="31"/>
      <c r="G19" s="32">
        <f t="shared" si="1"/>
        <v>0</v>
      </c>
      <c r="H19" s="31"/>
      <c r="I19" s="176">
        <f t="shared" si="2"/>
        <v>2018</v>
      </c>
      <c r="J19" s="25"/>
      <c r="K19" s="26">
        <v>1</v>
      </c>
      <c r="L19" s="26"/>
      <c r="M19" s="26"/>
      <c r="N19" s="27">
        <f t="shared" si="3"/>
        <v>0</v>
      </c>
      <c r="O19" s="26">
        <v>1</v>
      </c>
      <c r="P19" s="26"/>
      <c r="Q19" s="26"/>
      <c r="R19" s="27">
        <f t="shared" si="4"/>
        <v>0</v>
      </c>
      <c r="S19" s="26">
        <v>1</v>
      </c>
      <c r="T19" s="26"/>
      <c r="U19" s="26"/>
      <c r="V19" s="27">
        <f t="shared" si="5"/>
        <v>0</v>
      </c>
      <c r="W19" s="26">
        <v>1</v>
      </c>
      <c r="X19" s="26"/>
      <c r="Y19" s="26"/>
      <c r="Z19" s="27">
        <f t="shared" si="6"/>
        <v>0</v>
      </c>
      <c r="AA19" s="26">
        <v>1</v>
      </c>
      <c r="AB19" s="26"/>
      <c r="AC19" s="26"/>
      <c r="AD19" s="27">
        <f t="shared" si="7"/>
        <v>0</v>
      </c>
      <c r="AE19" s="26">
        <v>1</v>
      </c>
      <c r="AF19" s="26"/>
      <c r="AG19" s="26"/>
      <c r="AH19" s="27">
        <f t="shared" si="8"/>
        <v>0</v>
      </c>
      <c r="AI19" s="26">
        <v>1</v>
      </c>
      <c r="AJ19" s="26"/>
      <c r="AK19" s="26"/>
      <c r="AL19" s="27">
        <f t="shared" si="9"/>
        <v>0</v>
      </c>
      <c r="AM19" s="26">
        <v>1</v>
      </c>
      <c r="AN19" s="26"/>
      <c r="AO19" s="26"/>
      <c r="AP19" s="27">
        <f t="shared" si="10"/>
        <v>0</v>
      </c>
      <c r="AQ19" s="26">
        <v>1</v>
      </c>
      <c r="AR19" s="26"/>
      <c r="AS19" s="26"/>
      <c r="AT19" s="27">
        <f t="shared" si="11"/>
        <v>0</v>
      </c>
      <c r="AU19" s="26">
        <v>1</v>
      </c>
      <c r="AV19" s="26"/>
      <c r="AW19" s="26"/>
      <c r="AX19" s="27">
        <f t="shared" si="12"/>
        <v>0</v>
      </c>
      <c r="AY19" s="29">
        <f t="shared" si="13"/>
        <v>0</v>
      </c>
      <c r="AZ19" s="30">
        <v>0</v>
      </c>
      <c r="BA19" s="31">
        <f t="shared" si="14"/>
        <v>0</v>
      </c>
      <c r="BB19" s="32" t="str">
        <f t="shared" si="15"/>
        <v>geen actie</v>
      </c>
      <c r="BC19" s="18">
        <v>9</v>
      </c>
    </row>
    <row r="20" spans="1:55" s="197" customFormat="1" hidden="1" x14ac:dyDescent="0.25">
      <c r="A20" s="18">
        <v>30</v>
      </c>
      <c r="B20" s="18" t="str">
        <f t="shared" si="0"/>
        <v>v</v>
      </c>
      <c r="C20" s="209"/>
      <c r="D20" s="210"/>
      <c r="E20" s="31"/>
      <c r="F20" s="31"/>
      <c r="G20" s="32">
        <f t="shared" si="1"/>
        <v>0</v>
      </c>
      <c r="H20" s="31"/>
      <c r="I20" s="176">
        <f t="shared" si="2"/>
        <v>2018</v>
      </c>
      <c r="J20" s="25"/>
      <c r="K20" s="26">
        <v>1</v>
      </c>
      <c r="L20" s="26"/>
      <c r="M20" s="26"/>
      <c r="N20" s="27">
        <f t="shared" si="3"/>
        <v>0</v>
      </c>
      <c r="O20" s="26">
        <v>1</v>
      </c>
      <c r="P20" s="26"/>
      <c r="Q20" s="26"/>
      <c r="R20" s="27">
        <f t="shared" si="4"/>
        <v>0</v>
      </c>
      <c r="S20" s="26">
        <v>1</v>
      </c>
      <c r="T20" s="26"/>
      <c r="U20" s="26"/>
      <c r="V20" s="27">
        <f t="shared" si="5"/>
        <v>0</v>
      </c>
      <c r="W20" s="26">
        <v>1</v>
      </c>
      <c r="X20" s="26"/>
      <c r="Y20" s="26"/>
      <c r="Z20" s="27">
        <f t="shared" si="6"/>
        <v>0</v>
      </c>
      <c r="AA20" s="26">
        <v>1</v>
      </c>
      <c r="AB20" s="26"/>
      <c r="AC20" s="26"/>
      <c r="AD20" s="27">
        <f t="shared" si="7"/>
        <v>0</v>
      </c>
      <c r="AE20" s="26">
        <v>1</v>
      </c>
      <c r="AF20" s="26"/>
      <c r="AG20" s="26"/>
      <c r="AH20" s="27">
        <f t="shared" si="8"/>
        <v>0</v>
      </c>
      <c r="AI20" s="26">
        <v>1</v>
      </c>
      <c r="AJ20" s="26"/>
      <c r="AK20" s="26"/>
      <c r="AL20" s="27">
        <f t="shared" si="9"/>
        <v>0</v>
      </c>
      <c r="AM20" s="26">
        <v>1</v>
      </c>
      <c r="AN20" s="26"/>
      <c r="AO20" s="26"/>
      <c r="AP20" s="27">
        <f t="shared" si="10"/>
        <v>0</v>
      </c>
      <c r="AQ20" s="26">
        <v>1</v>
      </c>
      <c r="AR20" s="26"/>
      <c r="AS20" s="26"/>
      <c r="AT20" s="27">
        <f t="shared" si="11"/>
        <v>0</v>
      </c>
      <c r="AU20" s="26">
        <v>1</v>
      </c>
      <c r="AV20" s="26"/>
      <c r="AW20" s="26"/>
      <c r="AX20" s="27">
        <f t="shared" si="12"/>
        <v>0</v>
      </c>
      <c r="AY20" s="29">
        <f t="shared" si="13"/>
        <v>0</v>
      </c>
      <c r="AZ20" s="30">
        <v>0</v>
      </c>
      <c r="BA20" s="31">
        <f t="shared" si="14"/>
        <v>0</v>
      </c>
      <c r="BB20" s="32" t="str">
        <f t="shared" si="15"/>
        <v>geen actie</v>
      </c>
      <c r="BC20" s="18">
        <v>30</v>
      </c>
    </row>
    <row r="21" spans="1:55" s="197" customFormat="1" ht="16.149999999999999" hidden="1" customHeight="1" x14ac:dyDescent="0.25">
      <c r="A21" s="18">
        <v>34</v>
      </c>
      <c r="B21" s="18" t="str">
        <f t="shared" si="0"/>
        <v>v</v>
      </c>
      <c r="C21" s="209"/>
      <c r="D21" s="195"/>
      <c r="E21" s="31"/>
      <c r="F21" s="31"/>
      <c r="G21" s="32">
        <f t="shared" si="1"/>
        <v>0</v>
      </c>
      <c r="H21" s="37"/>
      <c r="I21" s="176">
        <f t="shared" si="2"/>
        <v>2018</v>
      </c>
      <c r="J21" s="25"/>
      <c r="K21" s="26">
        <v>1</v>
      </c>
      <c r="L21" s="26"/>
      <c r="M21" s="26"/>
      <c r="N21" s="27">
        <f t="shared" si="3"/>
        <v>0</v>
      </c>
      <c r="O21" s="26">
        <v>1</v>
      </c>
      <c r="P21" s="26"/>
      <c r="Q21" s="26"/>
      <c r="R21" s="27">
        <f t="shared" si="4"/>
        <v>0</v>
      </c>
      <c r="S21" s="26">
        <v>1</v>
      </c>
      <c r="T21" s="26"/>
      <c r="U21" s="26"/>
      <c r="V21" s="27">
        <f t="shared" si="5"/>
        <v>0</v>
      </c>
      <c r="W21" s="26">
        <v>1</v>
      </c>
      <c r="X21" s="26"/>
      <c r="Y21" s="26"/>
      <c r="Z21" s="27">
        <f t="shared" si="6"/>
        <v>0</v>
      </c>
      <c r="AA21" s="26">
        <v>1</v>
      </c>
      <c r="AB21" s="26"/>
      <c r="AC21" s="26"/>
      <c r="AD21" s="27">
        <f t="shared" si="7"/>
        <v>0</v>
      </c>
      <c r="AE21" s="26">
        <v>1</v>
      </c>
      <c r="AF21" s="26"/>
      <c r="AG21" s="26"/>
      <c r="AH21" s="27">
        <f t="shared" si="8"/>
        <v>0</v>
      </c>
      <c r="AI21" s="26">
        <v>1</v>
      </c>
      <c r="AJ21" s="26"/>
      <c r="AK21" s="26"/>
      <c r="AL21" s="27">
        <f t="shared" si="9"/>
        <v>0</v>
      </c>
      <c r="AM21" s="26">
        <v>1</v>
      </c>
      <c r="AN21" s="26"/>
      <c r="AO21" s="26"/>
      <c r="AP21" s="27">
        <f t="shared" si="10"/>
        <v>0</v>
      </c>
      <c r="AQ21" s="26">
        <v>1</v>
      </c>
      <c r="AR21" s="26"/>
      <c r="AS21" s="26"/>
      <c r="AT21" s="27">
        <f t="shared" si="11"/>
        <v>0</v>
      </c>
      <c r="AU21" s="26">
        <v>1</v>
      </c>
      <c r="AV21" s="26"/>
      <c r="AW21" s="26"/>
      <c r="AX21" s="27">
        <f t="shared" si="12"/>
        <v>0</v>
      </c>
      <c r="AY21" s="29">
        <f t="shared" si="13"/>
        <v>0</v>
      </c>
      <c r="AZ21" s="30">
        <v>0</v>
      </c>
      <c r="BA21" s="31">
        <f t="shared" si="14"/>
        <v>0</v>
      </c>
      <c r="BB21" s="32" t="str">
        <f t="shared" si="15"/>
        <v>geen actie</v>
      </c>
      <c r="BC21" s="18">
        <v>34</v>
      </c>
    </row>
    <row r="22" spans="1:55" s="197" customFormat="1" ht="15.4" hidden="1" customHeight="1" x14ac:dyDescent="0.25">
      <c r="A22" s="18">
        <v>13</v>
      </c>
      <c r="B22" s="18" t="str">
        <f t="shared" si="0"/>
        <v>v</v>
      </c>
      <c r="C22" s="209"/>
      <c r="D22" s="195"/>
      <c r="E22" s="31"/>
      <c r="F22" s="31"/>
      <c r="G22" s="32">
        <f t="shared" si="1"/>
        <v>0</v>
      </c>
      <c r="H22" s="31"/>
      <c r="I22" s="176">
        <f t="shared" si="2"/>
        <v>2018</v>
      </c>
      <c r="J22" s="25"/>
      <c r="K22" s="26">
        <v>1</v>
      </c>
      <c r="L22" s="26"/>
      <c r="M22" s="26"/>
      <c r="N22" s="27">
        <f t="shared" si="3"/>
        <v>0</v>
      </c>
      <c r="O22" s="26">
        <v>1</v>
      </c>
      <c r="P22" s="26"/>
      <c r="Q22" s="26"/>
      <c r="R22" s="27">
        <f t="shared" si="4"/>
        <v>0</v>
      </c>
      <c r="S22" s="26">
        <v>1</v>
      </c>
      <c r="T22" s="26"/>
      <c r="U22" s="26"/>
      <c r="V22" s="27">
        <f t="shared" si="5"/>
        <v>0</v>
      </c>
      <c r="W22" s="26">
        <v>1</v>
      </c>
      <c r="X22" s="26"/>
      <c r="Y22" s="26"/>
      <c r="Z22" s="27">
        <f t="shared" si="6"/>
        <v>0</v>
      </c>
      <c r="AA22" s="26">
        <v>1</v>
      </c>
      <c r="AB22" s="26"/>
      <c r="AC22" s="26"/>
      <c r="AD22" s="27">
        <f t="shared" si="7"/>
        <v>0</v>
      </c>
      <c r="AE22" s="26">
        <v>1</v>
      </c>
      <c r="AF22" s="26"/>
      <c r="AG22" s="26"/>
      <c r="AH22" s="27">
        <f t="shared" si="8"/>
        <v>0</v>
      </c>
      <c r="AI22" s="26">
        <v>1</v>
      </c>
      <c r="AJ22" s="26"/>
      <c r="AK22" s="26"/>
      <c r="AL22" s="27">
        <f t="shared" si="9"/>
        <v>0</v>
      </c>
      <c r="AM22" s="26">
        <v>1</v>
      </c>
      <c r="AN22" s="26"/>
      <c r="AO22" s="26"/>
      <c r="AP22" s="27">
        <f t="shared" si="10"/>
        <v>0</v>
      </c>
      <c r="AQ22" s="26">
        <v>1</v>
      </c>
      <c r="AR22" s="26"/>
      <c r="AS22" s="26"/>
      <c r="AT22" s="27">
        <f t="shared" si="11"/>
        <v>0</v>
      </c>
      <c r="AU22" s="26">
        <v>1</v>
      </c>
      <c r="AV22" s="26"/>
      <c r="AW22" s="26"/>
      <c r="AX22" s="27">
        <f t="shared" si="12"/>
        <v>0</v>
      </c>
      <c r="AY22" s="29">
        <f t="shared" si="13"/>
        <v>0</v>
      </c>
      <c r="AZ22" s="30">
        <v>0</v>
      </c>
      <c r="BA22" s="31">
        <f t="shared" si="14"/>
        <v>0</v>
      </c>
      <c r="BB22" s="32" t="str">
        <f t="shared" si="15"/>
        <v>geen actie</v>
      </c>
      <c r="BC22" s="18">
        <v>13</v>
      </c>
    </row>
    <row r="23" spans="1:55" s="197" customFormat="1" ht="16.149999999999999" hidden="1" customHeight="1" x14ac:dyDescent="0.25">
      <c r="A23" s="18">
        <v>33</v>
      </c>
      <c r="B23" s="18" t="str">
        <f t="shared" si="0"/>
        <v>v</v>
      </c>
      <c r="C23" s="209"/>
      <c r="D23" s="200"/>
      <c r="E23" s="31"/>
      <c r="F23" s="31"/>
      <c r="G23" s="32">
        <f t="shared" si="1"/>
        <v>0</v>
      </c>
      <c r="H23" s="37"/>
      <c r="I23" s="176">
        <f t="shared" si="2"/>
        <v>2018</v>
      </c>
      <c r="J23" s="25"/>
      <c r="K23" s="26">
        <v>1</v>
      </c>
      <c r="L23" s="26"/>
      <c r="M23" s="26"/>
      <c r="N23" s="27">
        <f t="shared" si="3"/>
        <v>0</v>
      </c>
      <c r="O23" s="26">
        <v>1</v>
      </c>
      <c r="P23" s="26"/>
      <c r="Q23" s="26"/>
      <c r="R23" s="27">
        <f t="shared" si="4"/>
        <v>0</v>
      </c>
      <c r="S23" s="26">
        <v>1</v>
      </c>
      <c r="T23" s="26"/>
      <c r="U23" s="26"/>
      <c r="V23" s="27">
        <f t="shared" si="5"/>
        <v>0</v>
      </c>
      <c r="W23" s="26">
        <v>1</v>
      </c>
      <c r="X23" s="26"/>
      <c r="Y23" s="26"/>
      <c r="Z23" s="27">
        <f t="shared" si="6"/>
        <v>0</v>
      </c>
      <c r="AA23" s="26">
        <v>1</v>
      </c>
      <c r="AB23" s="26"/>
      <c r="AC23" s="26"/>
      <c r="AD23" s="27">
        <f t="shared" si="7"/>
        <v>0</v>
      </c>
      <c r="AE23" s="26">
        <v>1</v>
      </c>
      <c r="AF23" s="26"/>
      <c r="AG23" s="26"/>
      <c r="AH23" s="27">
        <f t="shared" si="8"/>
        <v>0</v>
      </c>
      <c r="AI23" s="26">
        <v>1</v>
      </c>
      <c r="AJ23" s="26"/>
      <c r="AK23" s="26"/>
      <c r="AL23" s="27">
        <f t="shared" si="9"/>
        <v>0</v>
      </c>
      <c r="AM23" s="26">
        <v>1</v>
      </c>
      <c r="AN23" s="26"/>
      <c r="AO23" s="26"/>
      <c r="AP23" s="27">
        <f t="shared" si="10"/>
        <v>0</v>
      </c>
      <c r="AQ23" s="26">
        <v>1</v>
      </c>
      <c r="AR23" s="26"/>
      <c r="AS23" s="26"/>
      <c r="AT23" s="27">
        <f t="shared" si="11"/>
        <v>0</v>
      </c>
      <c r="AU23" s="26">
        <v>1</v>
      </c>
      <c r="AV23" s="26"/>
      <c r="AW23" s="26"/>
      <c r="AX23" s="27">
        <f t="shared" si="12"/>
        <v>0</v>
      </c>
      <c r="AY23" s="29">
        <f t="shared" si="13"/>
        <v>0</v>
      </c>
      <c r="AZ23" s="30">
        <v>0</v>
      </c>
      <c r="BA23" s="31">
        <f t="shared" si="14"/>
        <v>0</v>
      </c>
      <c r="BB23" s="32" t="str">
        <f t="shared" si="15"/>
        <v>geen actie</v>
      </c>
      <c r="BC23" s="18">
        <v>33</v>
      </c>
    </row>
    <row r="24" spans="1:55" s="197" customFormat="1" hidden="1" x14ac:dyDescent="0.25">
      <c r="A24" s="18">
        <v>48</v>
      </c>
      <c r="B24" s="18" t="str">
        <f t="shared" si="0"/>
        <v>v</v>
      </c>
      <c r="C24" s="209"/>
      <c r="D24" s="210"/>
      <c r="E24" s="31"/>
      <c r="F24" s="31"/>
      <c r="G24" s="32">
        <f t="shared" si="1"/>
        <v>0</v>
      </c>
      <c r="H24" s="37"/>
      <c r="I24" s="176">
        <f t="shared" si="2"/>
        <v>2018</v>
      </c>
      <c r="J24" s="25"/>
      <c r="K24" s="26">
        <v>1</v>
      </c>
      <c r="L24" s="26"/>
      <c r="M24" s="26"/>
      <c r="N24" s="27">
        <f t="shared" si="3"/>
        <v>0</v>
      </c>
      <c r="O24" s="26">
        <v>1</v>
      </c>
      <c r="P24" s="26"/>
      <c r="Q24" s="26"/>
      <c r="R24" s="27">
        <f t="shared" si="4"/>
        <v>0</v>
      </c>
      <c r="S24" s="26">
        <v>1</v>
      </c>
      <c r="T24" s="26"/>
      <c r="U24" s="26"/>
      <c r="V24" s="27">
        <f t="shared" si="5"/>
        <v>0</v>
      </c>
      <c r="W24" s="26">
        <v>1</v>
      </c>
      <c r="X24" s="26"/>
      <c r="Y24" s="26"/>
      <c r="Z24" s="27">
        <f t="shared" si="6"/>
        <v>0</v>
      </c>
      <c r="AA24" s="26">
        <v>1</v>
      </c>
      <c r="AB24" s="26"/>
      <c r="AC24" s="26"/>
      <c r="AD24" s="27">
        <f t="shared" si="7"/>
        <v>0</v>
      </c>
      <c r="AE24" s="26">
        <v>1</v>
      </c>
      <c r="AF24" s="26"/>
      <c r="AG24" s="26"/>
      <c r="AH24" s="27">
        <f t="shared" si="8"/>
        <v>0</v>
      </c>
      <c r="AI24" s="26">
        <v>1</v>
      </c>
      <c r="AJ24" s="26"/>
      <c r="AK24" s="26"/>
      <c r="AL24" s="27">
        <f t="shared" si="9"/>
        <v>0</v>
      </c>
      <c r="AM24" s="26">
        <v>1</v>
      </c>
      <c r="AN24" s="26"/>
      <c r="AO24" s="26"/>
      <c r="AP24" s="27">
        <f t="shared" si="10"/>
        <v>0</v>
      </c>
      <c r="AQ24" s="26">
        <v>1</v>
      </c>
      <c r="AR24" s="26"/>
      <c r="AS24" s="26"/>
      <c r="AT24" s="27">
        <f t="shared" si="11"/>
        <v>0</v>
      </c>
      <c r="AU24" s="26">
        <v>1</v>
      </c>
      <c r="AV24" s="26"/>
      <c r="AW24" s="26"/>
      <c r="AX24" s="27">
        <f t="shared" si="12"/>
        <v>0</v>
      </c>
      <c r="AY24" s="29">
        <f t="shared" si="13"/>
        <v>0</v>
      </c>
      <c r="AZ24" s="30">
        <v>0</v>
      </c>
      <c r="BA24" s="31">
        <f t="shared" si="14"/>
        <v>0</v>
      </c>
      <c r="BB24" s="32" t="str">
        <f t="shared" si="15"/>
        <v>geen actie</v>
      </c>
      <c r="BC24" s="18">
        <v>48</v>
      </c>
    </row>
    <row r="25" spans="1:55" s="197" customFormat="1" ht="15.75" hidden="1" customHeight="1" x14ac:dyDescent="0.25">
      <c r="A25" s="18">
        <v>2</v>
      </c>
      <c r="B25" s="18" t="str">
        <f t="shared" si="0"/>
        <v>v</v>
      </c>
      <c r="C25" s="209"/>
      <c r="D25" s="195"/>
      <c r="E25" s="31"/>
      <c r="F25" s="31"/>
      <c r="G25" s="32">
        <f t="shared" si="1"/>
        <v>0</v>
      </c>
      <c r="H25" s="31"/>
      <c r="I25" s="176">
        <f t="shared" si="2"/>
        <v>2018</v>
      </c>
      <c r="J25" s="25"/>
      <c r="K25" s="26">
        <v>1</v>
      </c>
      <c r="L25" s="26"/>
      <c r="M25" s="26"/>
      <c r="N25" s="27">
        <f t="shared" si="3"/>
        <v>0</v>
      </c>
      <c r="O25" s="26">
        <v>1</v>
      </c>
      <c r="P25" s="26"/>
      <c r="Q25" s="26"/>
      <c r="R25" s="27">
        <f t="shared" si="4"/>
        <v>0</v>
      </c>
      <c r="S25" s="26">
        <v>1</v>
      </c>
      <c r="T25" s="26"/>
      <c r="U25" s="26"/>
      <c r="V25" s="27">
        <f t="shared" si="5"/>
        <v>0</v>
      </c>
      <c r="W25" s="26">
        <v>1</v>
      </c>
      <c r="X25" s="26"/>
      <c r="Y25" s="26"/>
      <c r="Z25" s="27">
        <f t="shared" si="6"/>
        <v>0</v>
      </c>
      <c r="AA25" s="26">
        <v>1</v>
      </c>
      <c r="AB25" s="26"/>
      <c r="AC25" s="26"/>
      <c r="AD25" s="27">
        <f t="shared" si="7"/>
        <v>0</v>
      </c>
      <c r="AE25" s="26">
        <v>1</v>
      </c>
      <c r="AF25" s="26"/>
      <c r="AG25" s="26"/>
      <c r="AH25" s="27">
        <f t="shared" si="8"/>
        <v>0</v>
      </c>
      <c r="AI25" s="26">
        <v>1</v>
      </c>
      <c r="AJ25" s="26"/>
      <c r="AK25" s="26"/>
      <c r="AL25" s="27">
        <f t="shared" si="9"/>
        <v>0</v>
      </c>
      <c r="AM25" s="26">
        <v>1</v>
      </c>
      <c r="AN25" s="26"/>
      <c r="AO25" s="26"/>
      <c r="AP25" s="27">
        <f t="shared" si="10"/>
        <v>0</v>
      </c>
      <c r="AQ25" s="26">
        <v>1</v>
      </c>
      <c r="AR25" s="26"/>
      <c r="AS25" s="26"/>
      <c r="AT25" s="27">
        <f t="shared" si="11"/>
        <v>0</v>
      </c>
      <c r="AU25" s="26">
        <v>1</v>
      </c>
      <c r="AV25" s="26"/>
      <c r="AW25" s="26"/>
      <c r="AX25" s="27">
        <f t="shared" si="12"/>
        <v>0</v>
      </c>
      <c r="AY25" s="29">
        <f t="shared" si="13"/>
        <v>0</v>
      </c>
      <c r="AZ25" s="30">
        <v>0</v>
      </c>
      <c r="BA25" s="31">
        <f t="shared" si="14"/>
        <v>0</v>
      </c>
      <c r="BB25" s="32" t="str">
        <f t="shared" si="15"/>
        <v>geen actie</v>
      </c>
      <c r="BC25" s="18">
        <v>2</v>
      </c>
    </row>
    <row r="26" spans="1:55" s="197" customFormat="1" hidden="1" x14ac:dyDescent="0.25">
      <c r="A26" s="18">
        <v>62</v>
      </c>
      <c r="B26" s="18" t="str">
        <f t="shared" si="0"/>
        <v>v</v>
      </c>
      <c r="C26" s="209"/>
      <c r="D26" s="210"/>
      <c r="E26" s="31"/>
      <c r="F26" s="31"/>
      <c r="G26" s="32">
        <f t="shared" si="1"/>
        <v>0</v>
      </c>
      <c r="H26" s="37"/>
      <c r="I26" s="176">
        <f t="shared" si="2"/>
        <v>2018</v>
      </c>
      <c r="J26" s="25"/>
      <c r="K26" s="26">
        <v>1</v>
      </c>
      <c r="L26" s="26"/>
      <c r="M26" s="26"/>
      <c r="N26" s="27">
        <f t="shared" si="3"/>
        <v>0</v>
      </c>
      <c r="O26" s="26">
        <v>1</v>
      </c>
      <c r="P26" s="26"/>
      <c r="Q26" s="26"/>
      <c r="R26" s="27">
        <f t="shared" si="4"/>
        <v>0</v>
      </c>
      <c r="S26" s="26">
        <v>1</v>
      </c>
      <c r="T26" s="26"/>
      <c r="U26" s="26"/>
      <c r="V26" s="27">
        <f t="shared" si="5"/>
        <v>0</v>
      </c>
      <c r="W26" s="26">
        <v>1</v>
      </c>
      <c r="X26" s="26"/>
      <c r="Y26" s="26"/>
      <c r="Z26" s="27">
        <f t="shared" si="6"/>
        <v>0</v>
      </c>
      <c r="AA26" s="26">
        <v>1</v>
      </c>
      <c r="AB26" s="26"/>
      <c r="AC26" s="26"/>
      <c r="AD26" s="27">
        <f t="shared" si="7"/>
        <v>0</v>
      </c>
      <c r="AE26" s="26">
        <v>1</v>
      </c>
      <c r="AF26" s="26"/>
      <c r="AG26" s="26"/>
      <c r="AH26" s="27">
        <f t="shared" si="8"/>
        <v>0</v>
      </c>
      <c r="AI26" s="26">
        <v>1</v>
      </c>
      <c r="AJ26" s="26"/>
      <c r="AK26" s="26"/>
      <c r="AL26" s="27">
        <f t="shared" si="9"/>
        <v>0</v>
      </c>
      <c r="AM26" s="26">
        <v>1</v>
      </c>
      <c r="AN26" s="26"/>
      <c r="AO26" s="26"/>
      <c r="AP26" s="27">
        <f t="shared" si="10"/>
        <v>0</v>
      </c>
      <c r="AQ26" s="26">
        <v>1</v>
      </c>
      <c r="AR26" s="26"/>
      <c r="AS26" s="26"/>
      <c r="AT26" s="27">
        <f t="shared" si="11"/>
        <v>0</v>
      </c>
      <c r="AU26" s="26">
        <v>1</v>
      </c>
      <c r="AV26" s="26"/>
      <c r="AW26" s="26"/>
      <c r="AX26" s="27">
        <f t="shared" si="12"/>
        <v>0</v>
      </c>
      <c r="AY26" s="29">
        <f t="shared" si="13"/>
        <v>0</v>
      </c>
      <c r="AZ26" s="30">
        <v>0</v>
      </c>
      <c r="BA26" s="31">
        <f t="shared" si="14"/>
        <v>0</v>
      </c>
      <c r="BB26" s="32" t="str">
        <f t="shared" si="15"/>
        <v>geen actie</v>
      </c>
      <c r="BC26" s="18">
        <v>62</v>
      </c>
    </row>
    <row r="27" spans="1:55" s="197" customFormat="1" ht="16.149999999999999" hidden="1" customHeight="1" x14ac:dyDescent="0.25">
      <c r="A27" s="18">
        <v>53</v>
      </c>
      <c r="B27" s="18" t="str">
        <f t="shared" si="0"/>
        <v>v</v>
      </c>
      <c r="C27" s="209"/>
      <c r="D27" s="210"/>
      <c r="E27" s="31"/>
      <c r="F27" s="31"/>
      <c r="G27" s="32">
        <f t="shared" si="1"/>
        <v>0</v>
      </c>
      <c r="H27" s="37"/>
      <c r="I27" s="176">
        <f t="shared" si="2"/>
        <v>2018</v>
      </c>
      <c r="J27" s="25"/>
      <c r="K27" s="26">
        <v>1</v>
      </c>
      <c r="L27" s="26"/>
      <c r="M27" s="26"/>
      <c r="N27" s="27">
        <f t="shared" si="3"/>
        <v>0</v>
      </c>
      <c r="O27" s="26">
        <v>1</v>
      </c>
      <c r="P27" s="26"/>
      <c r="Q27" s="26"/>
      <c r="R27" s="27">
        <f t="shared" si="4"/>
        <v>0</v>
      </c>
      <c r="S27" s="26">
        <v>1</v>
      </c>
      <c r="T27" s="26"/>
      <c r="U27" s="26"/>
      <c r="V27" s="27">
        <f t="shared" si="5"/>
        <v>0</v>
      </c>
      <c r="W27" s="26">
        <v>1</v>
      </c>
      <c r="X27" s="26"/>
      <c r="Y27" s="26"/>
      <c r="Z27" s="27">
        <f t="shared" si="6"/>
        <v>0</v>
      </c>
      <c r="AA27" s="26">
        <v>1</v>
      </c>
      <c r="AB27" s="26"/>
      <c r="AC27" s="26"/>
      <c r="AD27" s="27">
        <f t="shared" si="7"/>
        <v>0</v>
      </c>
      <c r="AE27" s="26">
        <v>1</v>
      </c>
      <c r="AF27" s="26"/>
      <c r="AG27" s="26"/>
      <c r="AH27" s="27">
        <f t="shared" si="8"/>
        <v>0</v>
      </c>
      <c r="AI27" s="26">
        <v>1</v>
      </c>
      <c r="AJ27" s="26"/>
      <c r="AK27" s="26"/>
      <c r="AL27" s="27">
        <f t="shared" si="9"/>
        <v>0</v>
      </c>
      <c r="AM27" s="26">
        <v>1</v>
      </c>
      <c r="AN27" s="26"/>
      <c r="AO27" s="26"/>
      <c r="AP27" s="27">
        <f t="shared" si="10"/>
        <v>0</v>
      </c>
      <c r="AQ27" s="26">
        <v>1</v>
      </c>
      <c r="AR27" s="26"/>
      <c r="AS27" s="26"/>
      <c r="AT27" s="27">
        <f t="shared" si="11"/>
        <v>0</v>
      </c>
      <c r="AU27" s="26">
        <v>1</v>
      </c>
      <c r="AV27" s="26"/>
      <c r="AW27" s="26"/>
      <c r="AX27" s="27">
        <f t="shared" si="12"/>
        <v>0</v>
      </c>
      <c r="AY27" s="29">
        <f t="shared" si="13"/>
        <v>0</v>
      </c>
      <c r="AZ27" s="30">
        <v>0</v>
      </c>
      <c r="BA27" s="31">
        <f t="shared" si="14"/>
        <v>0</v>
      </c>
      <c r="BB27" s="32" t="str">
        <f t="shared" si="15"/>
        <v>geen actie</v>
      </c>
      <c r="BC27" s="18">
        <v>53</v>
      </c>
    </row>
    <row r="28" spans="1:55" s="197" customFormat="1" hidden="1" x14ac:dyDescent="0.25">
      <c r="A28" s="18">
        <v>47</v>
      </c>
      <c r="B28" s="18" t="str">
        <f t="shared" si="0"/>
        <v>v</v>
      </c>
      <c r="C28" s="209"/>
      <c r="D28" s="210"/>
      <c r="E28" s="31"/>
      <c r="F28" s="31"/>
      <c r="G28" s="32">
        <f t="shared" si="1"/>
        <v>0</v>
      </c>
      <c r="H28" s="37"/>
      <c r="I28" s="176">
        <f t="shared" si="2"/>
        <v>2018</v>
      </c>
      <c r="J28" s="25"/>
      <c r="K28" s="26">
        <v>1</v>
      </c>
      <c r="L28" s="26"/>
      <c r="M28" s="26"/>
      <c r="N28" s="27">
        <f t="shared" si="3"/>
        <v>0</v>
      </c>
      <c r="O28" s="26">
        <v>1</v>
      </c>
      <c r="P28" s="26"/>
      <c r="Q28" s="26"/>
      <c r="R28" s="27">
        <f t="shared" si="4"/>
        <v>0</v>
      </c>
      <c r="S28" s="26">
        <v>1</v>
      </c>
      <c r="T28" s="26"/>
      <c r="U28" s="26"/>
      <c r="V28" s="27">
        <f t="shared" si="5"/>
        <v>0</v>
      </c>
      <c r="W28" s="26">
        <v>1</v>
      </c>
      <c r="X28" s="26"/>
      <c r="Y28" s="26"/>
      <c r="Z28" s="27">
        <f t="shared" si="6"/>
        <v>0</v>
      </c>
      <c r="AA28" s="26">
        <v>1</v>
      </c>
      <c r="AB28" s="26"/>
      <c r="AC28" s="26"/>
      <c r="AD28" s="27">
        <f t="shared" si="7"/>
        <v>0</v>
      </c>
      <c r="AE28" s="26">
        <v>1</v>
      </c>
      <c r="AF28" s="26"/>
      <c r="AG28" s="26"/>
      <c r="AH28" s="27">
        <f t="shared" si="8"/>
        <v>0</v>
      </c>
      <c r="AI28" s="26">
        <v>1</v>
      </c>
      <c r="AJ28" s="26"/>
      <c r="AK28" s="26"/>
      <c r="AL28" s="27">
        <f t="shared" si="9"/>
        <v>0</v>
      </c>
      <c r="AM28" s="26">
        <v>1</v>
      </c>
      <c r="AN28" s="26"/>
      <c r="AO28" s="26"/>
      <c r="AP28" s="27">
        <f t="shared" si="10"/>
        <v>0</v>
      </c>
      <c r="AQ28" s="26">
        <v>1</v>
      </c>
      <c r="AR28" s="26"/>
      <c r="AS28" s="26"/>
      <c r="AT28" s="27">
        <f t="shared" si="11"/>
        <v>0</v>
      </c>
      <c r="AU28" s="26">
        <v>1</v>
      </c>
      <c r="AV28" s="26"/>
      <c r="AW28" s="26"/>
      <c r="AX28" s="27">
        <f t="shared" si="12"/>
        <v>0</v>
      </c>
      <c r="AY28" s="29">
        <f t="shared" si="13"/>
        <v>0</v>
      </c>
      <c r="AZ28" s="30">
        <v>0</v>
      </c>
      <c r="BA28" s="31">
        <f t="shared" si="14"/>
        <v>0</v>
      </c>
      <c r="BB28" s="32" t="str">
        <f t="shared" si="15"/>
        <v>geen actie</v>
      </c>
      <c r="BC28" s="18">
        <v>47</v>
      </c>
    </row>
    <row r="29" spans="1:55" s="197" customFormat="1" ht="16.149999999999999" hidden="1" customHeight="1" x14ac:dyDescent="0.25">
      <c r="A29" s="18">
        <v>66</v>
      </c>
      <c r="B29" s="18" t="str">
        <f t="shared" si="0"/>
        <v>v</v>
      </c>
      <c r="C29" s="209"/>
      <c r="D29" s="200"/>
      <c r="E29" s="31"/>
      <c r="F29" s="31"/>
      <c r="G29" s="32">
        <f t="shared" si="1"/>
        <v>0</v>
      </c>
      <c r="H29" s="37"/>
      <c r="I29" s="176">
        <f t="shared" si="2"/>
        <v>2018</v>
      </c>
      <c r="J29" s="25"/>
      <c r="K29" s="26">
        <v>1</v>
      </c>
      <c r="L29" s="26"/>
      <c r="M29" s="26"/>
      <c r="N29" s="27">
        <f t="shared" si="3"/>
        <v>0</v>
      </c>
      <c r="O29" s="26">
        <v>1</v>
      </c>
      <c r="P29" s="26"/>
      <c r="Q29" s="26"/>
      <c r="R29" s="27">
        <f t="shared" si="4"/>
        <v>0</v>
      </c>
      <c r="S29" s="26">
        <v>1</v>
      </c>
      <c r="T29" s="26"/>
      <c r="U29" s="26"/>
      <c r="V29" s="27">
        <f t="shared" si="5"/>
        <v>0</v>
      </c>
      <c r="W29" s="26">
        <v>1</v>
      </c>
      <c r="X29" s="26"/>
      <c r="Y29" s="26"/>
      <c r="Z29" s="27">
        <f t="shared" si="6"/>
        <v>0</v>
      </c>
      <c r="AA29" s="26">
        <v>1</v>
      </c>
      <c r="AB29" s="26"/>
      <c r="AC29" s="26"/>
      <c r="AD29" s="27">
        <f t="shared" si="7"/>
        <v>0</v>
      </c>
      <c r="AE29" s="26">
        <v>1</v>
      </c>
      <c r="AF29" s="26"/>
      <c r="AG29" s="26"/>
      <c r="AH29" s="27">
        <f t="shared" si="8"/>
        <v>0</v>
      </c>
      <c r="AI29" s="26">
        <v>1</v>
      </c>
      <c r="AJ29" s="26"/>
      <c r="AK29" s="26"/>
      <c r="AL29" s="27">
        <f t="shared" si="9"/>
        <v>0</v>
      </c>
      <c r="AM29" s="26">
        <v>1</v>
      </c>
      <c r="AN29" s="26"/>
      <c r="AO29" s="26"/>
      <c r="AP29" s="27">
        <f t="shared" si="10"/>
        <v>0</v>
      </c>
      <c r="AQ29" s="26">
        <v>1</v>
      </c>
      <c r="AR29" s="26"/>
      <c r="AS29" s="26"/>
      <c r="AT29" s="27">
        <f t="shared" si="11"/>
        <v>0</v>
      </c>
      <c r="AU29" s="26">
        <v>1</v>
      </c>
      <c r="AV29" s="26"/>
      <c r="AW29" s="26"/>
      <c r="AX29" s="27">
        <f t="shared" si="12"/>
        <v>0</v>
      </c>
      <c r="AY29" s="29">
        <f t="shared" si="13"/>
        <v>0</v>
      </c>
      <c r="AZ29" s="30">
        <v>0</v>
      </c>
      <c r="BA29" s="31">
        <f t="shared" si="14"/>
        <v>0</v>
      </c>
      <c r="BB29" s="32" t="str">
        <f t="shared" si="15"/>
        <v>geen actie</v>
      </c>
      <c r="BC29" s="18">
        <v>66</v>
      </c>
    </row>
    <row r="30" spans="1:55" s="197" customFormat="1" hidden="1" x14ac:dyDescent="0.25">
      <c r="A30" s="18">
        <v>17</v>
      </c>
      <c r="B30" s="18" t="str">
        <f t="shared" si="0"/>
        <v>v</v>
      </c>
      <c r="C30" s="209"/>
      <c r="D30" s="210"/>
      <c r="E30" s="31"/>
      <c r="F30" s="31"/>
      <c r="G30" s="32">
        <f t="shared" si="1"/>
        <v>0</v>
      </c>
      <c r="H30" s="31"/>
      <c r="I30" s="176">
        <f t="shared" si="2"/>
        <v>2018</v>
      </c>
      <c r="J30" s="25"/>
      <c r="K30" s="26">
        <v>1</v>
      </c>
      <c r="L30" s="26"/>
      <c r="M30" s="26"/>
      <c r="N30" s="27">
        <f t="shared" si="3"/>
        <v>0</v>
      </c>
      <c r="O30" s="26">
        <v>1</v>
      </c>
      <c r="P30" s="26"/>
      <c r="Q30" s="26"/>
      <c r="R30" s="27">
        <f t="shared" si="4"/>
        <v>0</v>
      </c>
      <c r="S30" s="26">
        <v>1</v>
      </c>
      <c r="T30" s="26"/>
      <c r="U30" s="26"/>
      <c r="V30" s="27">
        <f t="shared" si="5"/>
        <v>0</v>
      </c>
      <c r="W30" s="26">
        <v>1</v>
      </c>
      <c r="X30" s="26"/>
      <c r="Y30" s="26"/>
      <c r="Z30" s="27">
        <f t="shared" si="6"/>
        <v>0</v>
      </c>
      <c r="AA30" s="26">
        <v>1</v>
      </c>
      <c r="AB30" s="26"/>
      <c r="AC30" s="26"/>
      <c r="AD30" s="27">
        <f t="shared" si="7"/>
        <v>0</v>
      </c>
      <c r="AE30" s="26">
        <v>1</v>
      </c>
      <c r="AF30" s="26"/>
      <c r="AG30" s="26"/>
      <c r="AH30" s="27">
        <f t="shared" si="8"/>
        <v>0</v>
      </c>
      <c r="AI30" s="26">
        <v>1</v>
      </c>
      <c r="AJ30" s="26"/>
      <c r="AK30" s="26"/>
      <c r="AL30" s="27">
        <f t="shared" si="9"/>
        <v>0</v>
      </c>
      <c r="AM30" s="26">
        <v>1</v>
      </c>
      <c r="AN30" s="26"/>
      <c r="AO30" s="26"/>
      <c r="AP30" s="27">
        <f t="shared" si="10"/>
        <v>0</v>
      </c>
      <c r="AQ30" s="26">
        <v>1</v>
      </c>
      <c r="AR30" s="26"/>
      <c r="AS30" s="26"/>
      <c r="AT30" s="27">
        <f t="shared" si="11"/>
        <v>0</v>
      </c>
      <c r="AU30" s="26">
        <v>1</v>
      </c>
      <c r="AV30" s="26"/>
      <c r="AW30" s="26"/>
      <c r="AX30" s="27">
        <f t="shared" si="12"/>
        <v>0</v>
      </c>
      <c r="AY30" s="29">
        <f t="shared" si="13"/>
        <v>0</v>
      </c>
      <c r="AZ30" s="30">
        <v>0</v>
      </c>
      <c r="BA30" s="31">
        <f t="shared" si="14"/>
        <v>0</v>
      </c>
      <c r="BB30" s="32" t="str">
        <f t="shared" si="15"/>
        <v>geen actie</v>
      </c>
      <c r="BC30" s="18">
        <v>17</v>
      </c>
    </row>
    <row r="31" spans="1:55" s="197" customFormat="1" ht="16.149999999999999" hidden="1" customHeight="1" x14ac:dyDescent="0.25">
      <c r="A31" s="18">
        <v>58</v>
      </c>
      <c r="B31" s="18" t="str">
        <f t="shared" si="0"/>
        <v>v</v>
      </c>
      <c r="C31" s="209"/>
      <c r="D31" s="200"/>
      <c r="E31" s="31"/>
      <c r="F31" s="31"/>
      <c r="G31" s="32">
        <f t="shared" si="1"/>
        <v>0</v>
      </c>
      <c r="H31" s="37"/>
      <c r="I31" s="176">
        <f t="shared" si="2"/>
        <v>2018</v>
      </c>
      <c r="J31" s="25"/>
      <c r="K31" s="26">
        <v>1</v>
      </c>
      <c r="L31" s="26"/>
      <c r="M31" s="26"/>
      <c r="N31" s="27">
        <f t="shared" si="3"/>
        <v>0</v>
      </c>
      <c r="O31" s="26">
        <v>1</v>
      </c>
      <c r="P31" s="26"/>
      <c r="Q31" s="26"/>
      <c r="R31" s="27">
        <f t="shared" si="4"/>
        <v>0</v>
      </c>
      <c r="S31" s="26">
        <v>1</v>
      </c>
      <c r="T31" s="26"/>
      <c r="U31" s="26"/>
      <c r="V31" s="27">
        <f t="shared" si="5"/>
        <v>0</v>
      </c>
      <c r="W31" s="26">
        <v>1</v>
      </c>
      <c r="X31" s="26"/>
      <c r="Y31" s="26"/>
      <c r="Z31" s="27">
        <f t="shared" si="6"/>
        <v>0</v>
      </c>
      <c r="AA31" s="26">
        <v>1</v>
      </c>
      <c r="AB31" s="26"/>
      <c r="AC31" s="26"/>
      <c r="AD31" s="27">
        <f t="shared" si="7"/>
        <v>0</v>
      </c>
      <c r="AE31" s="26">
        <v>1</v>
      </c>
      <c r="AF31" s="26"/>
      <c r="AG31" s="26"/>
      <c r="AH31" s="27">
        <f t="shared" si="8"/>
        <v>0</v>
      </c>
      <c r="AI31" s="26">
        <v>1</v>
      </c>
      <c r="AJ31" s="26"/>
      <c r="AK31" s="26"/>
      <c r="AL31" s="27">
        <f t="shared" si="9"/>
        <v>0</v>
      </c>
      <c r="AM31" s="26">
        <v>1</v>
      </c>
      <c r="AN31" s="26"/>
      <c r="AO31" s="26"/>
      <c r="AP31" s="27">
        <f t="shared" si="10"/>
        <v>0</v>
      </c>
      <c r="AQ31" s="26">
        <v>1</v>
      </c>
      <c r="AR31" s="26"/>
      <c r="AS31" s="26"/>
      <c r="AT31" s="27">
        <f t="shared" si="11"/>
        <v>0</v>
      </c>
      <c r="AU31" s="26">
        <v>1</v>
      </c>
      <c r="AV31" s="26"/>
      <c r="AW31" s="26"/>
      <c r="AX31" s="27">
        <f t="shared" si="12"/>
        <v>0</v>
      </c>
      <c r="AY31" s="29">
        <f t="shared" si="13"/>
        <v>0</v>
      </c>
      <c r="AZ31" s="30">
        <v>0</v>
      </c>
      <c r="BA31" s="31">
        <f t="shared" si="14"/>
        <v>0</v>
      </c>
      <c r="BB31" s="32" t="str">
        <f t="shared" si="15"/>
        <v>geen actie</v>
      </c>
      <c r="BC31" s="18">
        <v>58</v>
      </c>
    </row>
    <row r="32" spans="1:55" s="197" customFormat="1" hidden="1" x14ac:dyDescent="0.25">
      <c r="A32" s="18">
        <v>26</v>
      </c>
      <c r="B32" s="18" t="str">
        <f t="shared" si="0"/>
        <v>v</v>
      </c>
      <c r="C32" s="209"/>
      <c r="D32" s="200"/>
      <c r="E32" s="31"/>
      <c r="F32" s="31"/>
      <c r="G32" s="32">
        <f t="shared" si="1"/>
        <v>0</v>
      </c>
      <c r="H32" s="37"/>
      <c r="I32" s="176">
        <f t="shared" si="2"/>
        <v>2018</v>
      </c>
      <c r="J32" s="25"/>
      <c r="K32" s="26">
        <v>1</v>
      </c>
      <c r="L32" s="26"/>
      <c r="M32" s="26"/>
      <c r="N32" s="27">
        <f t="shared" si="3"/>
        <v>0</v>
      </c>
      <c r="O32" s="26">
        <v>1</v>
      </c>
      <c r="P32" s="26"/>
      <c r="Q32" s="26"/>
      <c r="R32" s="27">
        <f t="shared" si="4"/>
        <v>0</v>
      </c>
      <c r="S32" s="26">
        <v>1</v>
      </c>
      <c r="T32" s="26"/>
      <c r="U32" s="26"/>
      <c r="V32" s="27">
        <f t="shared" si="5"/>
        <v>0</v>
      </c>
      <c r="W32" s="26">
        <v>1</v>
      </c>
      <c r="X32" s="26"/>
      <c r="Y32" s="26"/>
      <c r="Z32" s="27">
        <f t="shared" si="6"/>
        <v>0</v>
      </c>
      <c r="AA32" s="26">
        <v>1</v>
      </c>
      <c r="AB32" s="26"/>
      <c r="AC32" s="26"/>
      <c r="AD32" s="27">
        <f t="shared" si="7"/>
        <v>0</v>
      </c>
      <c r="AE32" s="26">
        <v>1</v>
      </c>
      <c r="AF32" s="26"/>
      <c r="AG32" s="26"/>
      <c r="AH32" s="27">
        <f t="shared" si="8"/>
        <v>0</v>
      </c>
      <c r="AI32" s="26">
        <v>1</v>
      </c>
      <c r="AJ32" s="26"/>
      <c r="AK32" s="26"/>
      <c r="AL32" s="27">
        <f t="shared" si="9"/>
        <v>0</v>
      </c>
      <c r="AM32" s="26">
        <v>1</v>
      </c>
      <c r="AN32" s="26"/>
      <c r="AO32" s="26"/>
      <c r="AP32" s="27">
        <f t="shared" si="10"/>
        <v>0</v>
      </c>
      <c r="AQ32" s="26">
        <v>1</v>
      </c>
      <c r="AR32" s="26"/>
      <c r="AS32" s="26"/>
      <c r="AT32" s="27">
        <f t="shared" si="11"/>
        <v>0</v>
      </c>
      <c r="AU32" s="26">
        <v>1</v>
      </c>
      <c r="AV32" s="26"/>
      <c r="AW32" s="26"/>
      <c r="AX32" s="27">
        <f t="shared" si="12"/>
        <v>0</v>
      </c>
      <c r="AY32" s="29">
        <f t="shared" si="13"/>
        <v>0</v>
      </c>
      <c r="AZ32" s="30">
        <v>0</v>
      </c>
      <c r="BA32" s="31">
        <f t="shared" si="14"/>
        <v>0</v>
      </c>
      <c r="BB32" s="32" t="str">
        <f t="shared" si="15"/>
        <v>geen actie</v>
      </c>
      <c r="BC32" s="18">
        <v>26</v>
      </c>
    </row>
    <row r="33" spans="1:55" s="197" customFormat="1" ht="14.25" hidden="1" customHeight="1" x14ac:dyDescent="0.25">
      <c r="A33" s="18">
        <v>40</v>
      </c>
      <c r="B33" s="18" t="str">
        <f t="shared" si="0"/>
        <v>v</v>
      </c>
      <c r="C33" s="209"/>
      <c r="D33" s="200"/>
      <c r="E33" s="31"/>
      <c r="F33" s="31"/>
      <c r="G33" s="32">
        <f t="shared" si="1"/>
        <v>0</v>
      </c>
      <c r="H33" s="37"/>
      <c r="I33" s="176">
        <f t="shared" si="2"/>
        <v>2018</v>
      </c>
      <c r="J33" s="25"/>
      <c r="K33" s="26">
        <v>1</v>
      </c>
      <c r="L33" s="26"/>
      <c r="M33" s="26"/>
      <c r="N33" s="27">
        <f t="shared" si="3"/>
        <v>0</v>
      </c>
      <c r="O33" s="26">
        <v>1</v>
      </c>
      <c r="P33" s="26"/>
      <c r="Q33" s="26"/>
      <c r="R33" s="27">
        <f t="shared" si="4"/>
        <v>0</v>
      </c>
      <c r="S33" s="26">
        <v>1</v>
      </c>
      <c r="T33" s="26"/>
      <c r="U33" s="26"/>
      <c r="V33" s="27">
        <f t="shared" si="5"/>
        <v>0</v>
      </c>
      <c r="W33" s="26">
        <v>1</v>
      </c>
      <c r="X33" s="26"/>
      <c r="Y33" s="26"/>
      <c r="Z33" s="27">
        <f t="shared" si="6"/>
        <v>0</v>
      </c>
      <c r="AA33" s="26">
        <v>1</v>
      </c>
      <c r="AB33" s="26"/>
      <c r="AC33" s="26"/>
      <c r="AD33" s="27">
        <f t="shared" si="7"/>
        <v>0</v>
      </c>
      <c r="AE33" s="26">
        <v>1</v>
      </c>
      <c r="AF33" s="26"/>
      <c r="AG33" s="26"/>
      <c r="AH33" s="27">
        <f t="shared" si="8"/>
        <v>0</v>
      </c>
      <c r="AI33" s="26">
        <v>1</v>
      </c>
      <c r="AJ33" s="26"/>
      <c r="AK33" s="26"/>
      <c r="AL33" s="27">
        <f t="shared" si="9"/>
        <v>0</v>
      </c>
      <c r="AM33" s="26">
        <v>1</v>
      </c>
      <c r="AN33" s="26"/>
      <c r="AO33" s="26"/>
      <c r="AP33" s="27">
        <f t="shared" si="10"/>
        <v>0</v>
      </c>
      <c r="AQ33" s="26">
        <v>1</v>
      </c>
      <c r="AR33" s="26"/>
      <c r="AS33" s="26"/>
      <c r="AT33" s="27">
        <f t="shared" si="11"/>
        <v>0</v>
      </c>
      <c r="AU33" s="26">
        <v>1</v>
      </c>
      <c r="AV33" s="26"/>
      <c r="AW33" s="26"/>
      <c r="AX33" s="27">
        <f t="shared" si="12"/>
        <v>0</v>
      </c>
      <c r="AY33" s="29">
        <f t="shared" si="13"/>
        <v>0</v>
      </c>
      <c r="AZ33" s="30">
        <v>0</v>
      </c>
      <c r="BA33" s="31">
        <f t="shared" si="14"/>
        <v>0</v>
      </c>
      <c r="BB33" s="32" t="str">
        <f t="shared" si="15"/>
        <v>geen actie</v>
      </c>
      <c r="BC33" s="18">
        <v>40</v>
      </c>
    </row>
    <row r="34" spans="1:55" s="197" customFormat="1" ht="16.149999999999999" hidden="1" customHeight="1" x14ac:dyDescent="0.25">
      <c r="A34" s="18">
        <v>1</v>
      </c>
      <c r="B34" s="18" t="str">
        <f t="shared" ref="B34:B65" si="16">IF(A34=BC34,"v","x")</f>
        <v>v</v>
      </c>
      <c r="C34" s="209"/>
      <c r="D34" s="195"/>
      <c r="E34" s="31"/>
      <c r="F34" s="31"/>
      <c r="G34" s="32">
        <f t="shared" ref="G34:G65" si="17">SUM(J34+N34+R34+V34+Z34+AD34+AH34+AL34+AP34+AT34+AX34)</f>
        <v>0</v>
      </c>
      <c r="H34" s="37"/>
      <c r="I34" s="176">
        <f t="shared" ref="I34:I65" si="18">2018-H34</f>
        <v>2018</v>
      </c>
      <c r="J34" s="25"/>
      <c r="K34" s="26">
        <v>1</v>
      </c>
      <c r="L34" s="26"/>
      <c r="M34" s="26"/>
      <c r="N34" s="27">
        <f t="shared" ref="N34:N65" si="19">SUM(L34*10+M34)/K34*10</f>
        <v>0</v>
      </c>
      <c r="O34" s="26">
        <v>1</v>
      </c>
      <c r="P34" s="26"/>
      <c r="Q34" s="26"/>
      <c r="R34" s="27">
        <f t="shared" ref="R34:R65" si="20">SUM(P34*10+Q34)/O34*10</f>
        <v>0</v>
      </c>
      <c r="S34" s="26">
        <v>1</v>
      </c>
      <c r="T34" s="26"/>
      <c r="U34" s="26"/>
      <c r="V34" s="27">
        <f t="shared" ref="V34:V65" si="21">SUM(T34*10+U34)/S34*10</f>
        <v>0</v>
      </c>
      <c r="W34" s="26">
        <v>1</v>
      </c>
      <c r="X34" s="26"/>
      <c r="Y34" s="26"/>
      <c r="Z34" s="27">
        <f t="shared" ref="Z34:Z65" si="22">SUM(X34*10+Y34)/W34*10</f>
        <v>0</v>
      </c>
      <c r="AA34" s="26">
        <v>1</v>
      </c>
      <c r="AB34" s="26"/>
      <c r="AC34" s="26"/>
      <c r="AD34" s="27">
        <f t="shared" ref="AD34:AD65" si="23">SUM(AB34*10+AC34)/AA34*10</f>
        <v>0</v>
      </c>
      <c r="AE34" s="26">
        <v>1</v>
      </c>
      <c r="AF34" s="26"/>
      <c r="AG34" s="26"/>
      <c r="AH34" s="27">
        <f t="shared" ref="AH34:AH65" si="24">SUM(AF34*10+AG34)/AE34*10</f>
        <v>0</v>
      </c>
      <c r="AI34" s="26">
        <v>1</v>
      </c>
      <c r="AJ34" s="26"/>
      <c r="AK34" s="26"/>
      <c r="AL34" s="27">
        <f t="shared" ref="AL34:AL65" si="25">SUM(AJ34*10+AK34)/AI34*10</f>
        <v>0</v>
      </c>
      <c r="AM34" s="26">
        <v>1</v>
      </c>
      <c r="AN34" s="26"/>
      <c r="AO34" s="26"/>
      <c r="AP34" s="27">
        <f t="shared" ref="AP34:AP65" si="26">SUM(AN34*10+AO34)/AM34*10</f>
        <v>0</v>
      </c>
      <c r="AQ34" s="26">
        <v>1</v>
      </c>
      <c r="AR34" s="26"/>
      <c r="AS34" s="26"/>
      <c r="AT34" s="27">
        <f t="shared" ref="AT34:AT65" si="27">SUM(AR34*10+AS34)/AQ34*10</f>
        <v>0</v>
      </c>
      <c r="AU34" s="26">
        <v>1</v>
      </c>
      <c r="AV34" s="26"/>
      <c r="AW34" s="26"/>
      <c r="AX34" s="27">
        <f t="shared" ref="AX34:AX65" si="28">SUM(AV34*10+AW34)/AU34*10</f>
        <v>0</v>
      </c>
      <c r="AY34" s="29">
        <f t="shared" ref="AY34:AY65" si="29">IF(G34&lt;250,0,IF(G34&lt;500,250,IF(G34&lt;750,"500",IF(G34&lt;1000,750,IF(G34&lt;1500,1000,IF(G34&lt;2000,1500,IF(G34&lt;2500,2000,IF(G34&lt;3000,2500,3000))))))))</f>
        <v>0</v>
      </c>
      <c r="AZ34" s="30">
        <v>0</v>
      </c>
      <c r="BA34" s="31">
        <f t="shared" ref="BA34:BA63" si="30">AY34-AZ34</f>
        <v>0</v>
      </c>
      <c r="BB34" s="32" t="str">
        <f t="shared" ref="BB34:BB65" si="31">IF(BA34=0,"geen actie",CONCATENATE("diploma uitschrijven: ",AY34," punten"))</f>
        <v>geen actie</v>
      </c>
      <c r="BC34" s="18">
        <v>1</v>
      </c>
    </row>
    <row r="35" spans="1:55" s="197" customFormat="1" ht="15.75" hidden="1" customHeight="1" x14ac:dyDescent="0.25">
      <c r="A35" s="18">
        <v>45</v>
      </c>
      <c r="B35" s="18" t="str">
        <f t="shared" si="16"/>
        <v>v</v>
      </c>
      <c r="C35" s="209"/>
      <c r="D35" s="195"/>
      <c r="E35" s="31"/>
      <c r="F35" s="31"/>
      <c r="G35" s="32">
        <f t="shared" si="17"/>
        <v>0</v>
      </c>
      <c r="H35" s="37"/>
      <c r="I35" s="176">
        <f t="shared" si="18"/>
        <v>2018</v>
      </c>
      <c r="J35" s="25"/>
      <c r="K35" s="26">
        <v>1</v>
      </c>
      <c r="L35" s="26"/>
      <c r="M35" s="26"/>
      <c r="N35" s="27">
        <f t="shared" si="19"/>
        <v>0</v>
      </c>
      <c r="O35" s="26">
        <v>1</v>
      </c>
      <c r="P35" s="26"/>
      <c r="Q35" s="26"/>
      <c r="R35" s="27">
        <f t="shared" si="20"/>
        <v>0</v>
      </c>
      <c r="S35" s="26">
        <v>1</v>
      </c>
      <c r="T35" s="26"/>
      <c r="U35" s="26"/>
      <c r="V35" s="27">
        <f t="shared" si="21"/>
        <v>0</v>
      </c>
      <c r="W35" s="26">
        <v>1</v>
      </c>
      <c r="X35" s="26"/>
      <c r="Y35" s="26"/>
      <c r="Z35" s="27">
        <f t="shared" si="22"/>
        <v>0</v>
      </c>
      <c r="AA35" s="26">
        <v>1</v>
      </c>
      <c r="AB35" s="26"/>
      <c r="AC35" s="26"/>
      <c r="AD35" s="27">
        <f t="shared" si="23"/>
        <v>0</v>
      </c>
      <c r="AE35" s="26">
        <v>1</v>
      </c>
      <c r="AF35" s="26"/>
      <c r="AG35" s="26"/>
      <c r="AH35" s="27">
        <f t="shared" si="24"/>
        <v>0</v>
      </c>
      <c r="AI35" s="26">
        <v>1</v>
      </c>
      <c r="AJ35" s="26"/>
      <c r="AK35" s="26"/>
      <c r="AL35" s="27">
        <f t="shared" si="25"/>
        <v>0</v>
      </c>
      <c r="AM35" s="26">
        <v>1</v>
      </c>
      <c r="AN35" s="26"/>
      <c r="AO35" s="26"/>
      <c r="AP35" s="27">
        <f t="shared" si="26"/>
        <v>0</v>
      </c>
      <c r="AQ35" s="26">
        <v>1</v>
      </c>
      <c r="AR35" s="26"/>
      <c r="AS35" s="26"/>
      <c r="AT35" s="27">
        <f t="shared" si="27"/>
        <v>0</v>
      </c>
      <c r="AU35" s="26">
        <v>1</v>
      </c>
      <c r="AV35" s="26"/>
      <c r="AW35" s="26"/>
      <c r="AX35" s="27">
        <f t="shared" si="28"/>
        <v>0</v>
      </c>
      <c r="AY35" s="29">
        <f t="shared" si="29"/>
        <v>0</v>
      </c>
      <c r="AZ35" s="30">
        <v>0</v>
      </c>
      <c r="BA35" s="31">
        <f t="shared" si="30"/>
        <v>0</v>
      </c>
      <c r="BB35" s="32" t="str">
        <f t="shared" si="31"/>
        <v>geen actie</v>
      </c>
      <c r="BC35" s="18">
        <v>45</v>
      </c>
    </row>
    <row r="36" spans="1:55" s="197" customFormat="1" ht="14.25" hidden="1" customHeight="1" x14ac:dyDescent="0.25">
      <c r="A36" s="18">
        <v>5</v>
      </c>
      <c r="B36" s="18" t="str">
        <f t="shared" si="16"/>
        <v>v</v>
      </c>
      <c r="C36" s="209"/>
      <c r="D36" s="195"/>
      <c r="E36" s="31"/>
      <c r="F36" s="37"/>
      <c r="G36" s="32">
        <f t="shared" si="17"/>
        <v>0</v>
      </c>
      <c r="H36" s="31"/>
      <c r="I36" s="176">
        <f t="shared" si="18"/>
        <v>2018</v>
      </c>
      <c r="J36" s="25"/>
      <c r="K36" s="26">
        <v>1</v>
      </c>
      <c r="L36" s="26"/>
      <c r="M36" s="26"/>
      <c r="N36" s="27">
        <f t="shared" si="19"/>
        <v>0</v>
      </c>
      <c r="O36" s="26">
        <v>1</v>
      </c>
      <c r="P36" s="26"/>
      <c r="Q36" s="26"/>
      <c r="R36" s="27">
        <f t="shared" si="20"/>
        <v>0</v>
      </c>
      <c r="S36" s="26">
        <v>1</v>
      </c>
      <c r="T36" s="26"/>
      <c r="U36" s="26"/>
      <c r="V36" s="27">
        <f t="shared" si="21"/>
        <v>0</v>
      </c>
      <c r="W36" s="26">
        <v>1</v>
      </c>
      <c r="X36" s="26"/>
      <c r="Y36" s="26"/>
      <c r="Z36" s="27">
        <f t="shared" si="22"/>
        <v>0</v>
      </c>
      <c r="AA36" s="26">
        <v>1</v>
      </c>
      <c r="AB36" s="26"/>
      <c r="AC36" s="26"/>
      <c r="AD36" s="27">
        <f t="shared" si="23"/>
        <v>0</v>
      </c>
      <c r="AE36" s="26">
        <v>1</v>
      </c>
      <c r="AF36" s="26"/>
      <c r="AG36" s="26"/>
      <c r="AH36" s="27">
        <f t="shared" si="24"/>
        <v>0</v>
      </c>
      <c r="AI36" s="26">
        <v>1</v>
      </c>
      <c r="AJ36" s="26"/>
      <c r="AK36" s="26"/>
      <c r="AL36" s="27">
        <f t="shared" si="25"/>
        <v>0</v>
      </c>
      <c r="AM36" s="26">
        <v>1</v>
      </c>
      <c r="AN36" s="26"/>
      <c r="AO36" s="26"/>
      <c r="AP36" s="27">
        <f t="shared" si="26"/>
        <v>0</v>
      </c>
      <c r="AQ36" s="26">
        <v>1</v>
      </c>
      <c r="AR36" s="26"/>
      <c r="AS36" s="26"/>
      <c r="AT36" s="27">
        <f t="shared" si="27"/>
        <v>0</v>
      </c>
      <c r="AU36" s="26">
        <v>1</v>
      </c>
      <c r="AV36" s="26"/>
      <c r="AW36" s="26"/>
      <c r="AX36" s="27">
        <f t="shared" si="28"/>
        <v>0</v>
      </c>
      <c r="AY36" s="29">
        <f t="shared" si="29"/>
        <v>0</v>
      </c>
      <c r="AZ36" s="30">
        <v>0</v>
      </c>
      <c r="BA36" s="31">
        <f t="shared" si="30"/>
        <v>0</v>
      </c>
      <c r="BB36" s="32" t="str">
        <f t="shared" si="31"/>
        <v>geen actie</v>
      </c>
      <c r="BC36" s="18">
        <v>5</v>
      </c>
    </row>
    <row r="37" spans="1:55" s="197" customFormat="1" ht="15.4" hidden="1" customHeight="1" x14ac:dyDescent="0.25">
      <c r="A37" s="18">
        <v>63</v>
      </c>
      <c r="B37" s="18" t="str">
        <f t="shared" si="16"/>
        <v>v</v>
      </c>
      <c r="C37" s="209"/>
      <c r="D37" s="200"/>
      <c r="E37" s="31"/>
      <c r="F37" s="31"/>
      <c r="G37" s="32">
        <f t="shared" si="17"/>
        <v>0</v>
      </c>
      <c r="H37" s="37"/>
      <c r="I37" s="176">
        <f t="shared" si="18"/>
        <v>2018</v>
      </c>
      <c r="J37" s="25"/>
      <c r="K37" s="26">
        <v>1</v>
      </c>
      <c r="L37" s="26"/>
      <c r="M37" s="26"/>
      <c r="N37" s="27">
        <f t="shared" si="19"/>
        <v>0</v>
      </c>
      <c r="O37" s="26">
        <v>1</v>
      </c>
      <c r="P37" s="26"/>
      <c r="Q37" s="26"/>
      <c r="R37" s="27">
        <f t="shared" si="20"/>
        <v>0</v>
      </c>
      <c r="S37" s="26">
        <v>1</v>
      </c>
      <c r="T37" s="26"/>
      <c r="U37" s="26"/>
      <c r="V37" s="27">
        <f t="shared" si="21"/>
        <v>0</v>
      </c>
      <c r="W37" s="26">
        <v>1</v>
      </c>
      <c r="X37" s="26"/>
      <c r="Y37" s="26"/>
      <c r="Z37" s="27">
        <f t="shared" si="22"/>
        <v>0</v>
      </c>
      <c r="AA37" s="26">
        <v>1</v>
      </c>
      <c r="AB37" s="26"/>
      <c r="AC37" s="26"/>
      <c r="AD37" s="27">
        <f t="shared" si="23"/>
        <v>0</v>
      </c>
      <c r="AE37" s="26">
        <v>1</v>
      </c>
      <c r="AF37" s="26"/>
      <c r="AG37" s="26"/>
      <c r="AH37" s="27">
        <f t="shared" si="24"/>
        <v>0</v>
      </c>
      <c r="AI37" s="26">
        <v>1</v>
      </c>
      <c r="AJ37" s="26"/>
      <c r="AK37" s="26"/>
      <c r="AL37" s="27">
        <f t="shared" si="25"/>
        <v>0</v>
      </c>
      <c r="AM37" s="26">
        <v>1</v>
      </c>
      <c r="AN37" s="26"/>
      <c r="AO37" s="26"/>
      <c r="AP37" s="27">
        <f t="shared" si="26"/>
        <v>0</v>
      </c>
      <c r="AQ37" s="26">
        <v>1</v>
      </c>
      <c r="AR37" s="26"/>
      <c r="AS37" s="26"/>
      <c r="AT37" s="27">
        <f t="shared" si="27"/>
        <v>0</v>
      </c>
      <c r="AU37" s="26">
        <v>1</v>
      </c>
      <c r="AV37" s="26"/>
      <c r="AW37" s="26"/>
      <c r="AX37" s="27">
        <f t="shared" si="28"/>
        <v>0</v>
      </c>
      <c r="AY37" s="29">
        <f t="shared" si="29"/>
        <v>0</v>
      </c>
      <c r="AZ37" s="30">
        <v>0</v>
      </c>
      <c r="BA37" s="31">
        <f t="shared" si="30"/>
        <v>0</v>
      </c>
      <c r="BB37" s="32" t="str">
        <f t="shared" si="31"/>
        <v>geen actie</v>
      </c>
      <c r="BC37" s="18">
        <v>63</v>
      </c>
    </row>
    <row r="38" spans="1:55" s="197" customFormat="1" hidden="1" x14ac:dyDescent="0.25">
      <c r="A38" s="18">
        <v>21</v>
      </c>
      <c r="B38" s="18" t="str">
        <f t="shared" si="16"/>
        <v>v</v>
      </c>
      <c r="C38" s="209"/>
      <c r="D38" s="195"/>
      <c r="E38" s="31"/>
      <c r="F38" s="31"/>
      <c r="G38" s="32">
        <f t="shared" si="17"/>
        <v>0</v>
      </c>
      <c r="H38" s="31"/>
      <c r="I38" s="176">
        <f t="shared" si="18"/>
        <v>2018</v>
      </c>
      <c r="J38" s="25"/>
      <c r="K38" s="26">
        <v>1</v>
      </c>
      <c r="L38" s="26"/>
      <c r="M38" s="26"/>
      <c r="N38" s="27">
        <f t="shared" si="19"/>
        <v>0</v>
      </c>
      <c r="O38" s="26">
        <v>1</v>
      </c>
      <c r="P38" s="26"/>
      <c r="Q38" s="26"/>
      <c r="R38" s="27">
        <f t="shared" si="20"/>
        <v>0</v>
      </c>
      <c r="S38" s="26">
        <v>1</v>
      </c>
      <c r="T38" s="26"/>
      <c r="U38" s="26"/>
      <c r="V38" s="27">
        <f t="shared" si="21"/>
        <v>0</v>
      </c>
      <c r="W38" s="26">
        <v>1</v>
      </c>
      <c r="X38" s="26"/>
      <c r="Y38" s="26"/>
      <c r="Z38" s="27">
        <f t="shared" si="22"/>
        <v>0</v>
      </c>
      <c r="AA38" s="26">
        <v>1</v>
      </c>
      <c r="AB38" s="26"/>
      <c r="AC38" s="26"/>
      <c r="AD38" s="27">
        <f t="shared" si="23"/>
        <v>0</v>
      </c>
      <c r="AE38" s="26">
        <v>1</v>
      </c>
      <c r="AF38" s="26"/>
      <c r="AG38" s="26"/>
      <c r="AH38" s="27">
        <f t="shared" si="24"/>
        <v>0</v>
      </c>
      <c r="AI38" s="26">
        <v>1</v>
      </c>
      <c r="AJ38" s="26"/>
      <c r="AK38" s="26"/>
      <c r="AL38" s="27">
        <f t="shared" si="25"/>
        <v>0</v>
      </c>
      <c r="AM38" s="26">
        <v>1</v>
      </c>
      <c r="AN38" s="26"/>
      <c r="AO38" s="26"/>
      <c r="AP38" s="27">
        <f t="shared" si="26"/>
        <v>0</v>
      </c>
      <c r="AQ38" s="26">
        <v>1</v>
      </c>
      <c r="AR38" s="26"/>
      <c r="AS38" s="26"/>
      <c r="AT38" s="27">
        <f t="shared" si="27"/>
        <v>0</v>
      </c>
      <c r="AU38" s="26">
        <v>1</v>
      </c>
      <c r="AV38" s="26"/>
      <c r="AW38" s="26"/>
      <c r="AX38" s="27">
        <f t="shared" si="28"/>
        <v>0</v>
      </c>
      <c r="AY38" s="29">
        <f t="shared" si="29"/>
        <v>0</v>
      </c>
      <c r="AZ38" s="30">
        <v>0</v>
      </c>
      <c r="BA38" s="31">
        <f t="shared" si="30"/>
        <v>0</v>
      </c>
      <c r="BB38" s="32" t="str">
        <f t="shared" si="31"/>
        <v>geen actie</v>
      </c>
      <c r="BC38" s="18">
        <v>21</v>
      </c>
    </row>
    <row r="39" spans="1:55" s="197" customFormat="1" ht="15.4" hidden="1" customHeight="1" x14ac:dyDescent="0.25">
      <c r="A39" s="18">
        <v>35</v>
      </c>
      <c r="B39" s="18" t="str">
        <f t="shared" si="16"/>
        <v>v</v>
      </c>
      <c r="C39" s="209"/>
      <c r="D39" s="195"/>
      <c r="E39" s="37"/>
      <c r="F39" s="31"/>
      <c r="G39" s="32">
        <f t="shared" si="17"/>
        <v>0</v>
      </c>
      <c r="H39" s="37"/>
      <c r="I39" s="176">
        <f t="shared" si="18"/>
        <v>2018</v>
      </c>
      <c r="J39" s="25"/>
      <c r="K39" s="26">
        <v>1</v>
      </c>
      <c r="L39" s="26"/>
      <c r="M39" s="26"/>
      <c r="N39" s="27">
        <f t="shared" si="19"/>
        <v>0</v>
      </c>
      <c r="O39" s="26">
        <v>1</v>
      </c>
      <c r="P39" s="26"/>
      <c r="Q39" s="26"/>
      <c r="R39" s="27">
        <f t="shared" si="20"/>
        <v>0</v>
      </c>
      <c r="S39" s="26">
        <v>1</v>
      </c>
      <c r="T39" s="26"/>
      <c r="U39" s="26"/>
      <c r="V39" s="27">
        <f t="shared" si="21"/>
        <v>0</v>
      </c>
      <c r="W39" s="26">
        <v>1</v>
      </c>
      <c r="X39" s="26"/>
      <c r="Y39" s="26"/>
      <c r="Z39" s="27">
        <f t="shared" si="22"/>
        <v>0</v>
      </c>
      <c r="AA39" s="26">
        <v>1</v>
      </c>
      <c r="AB39" s="26"/>
      <c r="AC39" s="26"/>
      <c r="AD39" s="27">
        <f t="shared" si="23"/>
        <v>0</v>
      </c>
      <c r="AE39" s="26">
        <v>1</v>
      </c>
      <c r="AF39" s="26"/>
      <c r="AG39" s="26"/>
      <c r="AH39" s="27">
        <f t="shared" si="24"/>
        <v>0</v>
      </c>
      <c r="AI39" s="26">
        <v>1</v>
      </c>
      <c r="AJ39" s="26"/>
      <c r="AK39" s="26"/>
      <c r="AL39" s="27">
        <f t="shared" si="25"/>
        <v>0</v>
      </c>
      <c r="AM39" s="26">
        <v>1</v>
      </c>
      <c r="AN39" s="26"/>
      <c r="AO39" s="26"/>
      <c r="AP39" s="27">
        <f t="shared" si="26"/>
        <v>0</v>
      </c>
      <c r="AQ39" s="26">
        <v>1</v>
      </c>
      <c r="AR39" s="26"/>
      <c r="AS39" s="26"/>
      <c r="AT39" s="27">
        <f t="shared" si="27"/>
        <v>0</v>
      </c>
      <c r="AU39" s="26">
        <v>1</v>
      </c>
      <c r="AV39" s="26"/>
      <c r="AW39" s="26"/>
      <c r="AX39" s="27">
        <f t="shared" si="28"/>
        <v>0</v>
      </c>
      <c r="AY39" s="29">
        <f t="shared" si="29"/>
        <v>0</v>
      </c>
      <c r="AZ39" s="30">
        <v>0</v>
      </c>
      <c r="BA39" s="31">
        <f t="shared" si="30"/>
        <v>0</v>
      </c>
      <c r="BB39" s="32" t="str">
        <f t="shared" si="31"/>
        <v>geen actie</v>
      </c>
      <c r="BC39" s="18">
        <v>35</v>
      </c>
    </row>
    <row r="40" spans="1:55" s="197" customFormat="1" ht="16.149999999999999" hidden="1" customHeight="1" x14ac:dyDescent="0.25">
      <c r="A40" s="18">
        <v>41</v>
      </c>
      <c r="B40" s="18" t="str">
        <f t="shared" si="16"/>
        <v>v</v>
      </c>
      <c r="C40" s="209"/>
      <c r="D40" s="200"/>
      <c r="E40" s="31"/>
      <c r="F40" s="31"/>
      <c r="G40" s="32">
        <f t="shared" si="17"/>
        <v>0</v>
      </c>
      <c r="H40" s="31"/>
      <c r="I40" s="176">
        <f t="shared" si="18"/>
        <v>2018</v>
      </c>
      <c r="J40" s="25"/>
      <c r="K40" s="26">
        <v>1</v>
      </c>
      <c r="L40" s="26"/>
      <c r="M40" s="26"/>
      <c r="N40" s="27">
        <f t="shared" si="19"/>
        <v>0</v>
      </c>
      <c r="O40" s="26">
        <v>1</v>
      </c>
      <c r="P40" s="26"/>
      <c r="Q40" s="26"/>
      <c r="R40" s="27">
        <f t="shared" si="20"/>
        <v>0</v>
      </c>
      <c r="S40" s="26">
        <v>1</v>
      </c>
      <c r="T40" s="26"/>
      <c r="U40" s="26"/>
      <c r="V40" s="27">
        <f t="shared" si="21"/>
        <v>0</v>
      </c>
      <c r="W40" s="26">
        <v>1</v>
      </c>
      <c r="X40" s="26"/>
      <c r="Y40" s="26"/>
      <c r="Z40" s="27">
        <f t="shared" si="22"/>
        <v>0</v>
      </c>
      <c r="AA40" s="26">
        <v>1</v>
      </c>
      <c r="AB40" s="26"/>
      <c r="AC40" s="26"/>
      <c r="AD40" s="27">
        <f t="shared" si="23"/>
        <v>0</v>
      </c>
      <c r="AE40" s="26">
        <v>1</v>
      </c>
      <c r="AF40" s="26"/>
      <c r="AG40" s="26"/>
      <c r="AH40" s="27">
        <f t="shared" si="24"/>
        <v>0</v>
      </c>
      <c r="AI40" s="26">
        <v>1</v>
      </c>
      <c r="AJ40" s="26"/>
      <c r="AK40" s="26"/>
      <c r="AL40" s="27">
        <f t="shared" si="25"/>
        <v>0</v>
      </c>
      <c r="AM40" s="26">
        <v>1</v>
      </c>
      <c r="AN40" s="26"/>
      <c r="AO40" s="26"/>
      <c r="AP40" s="27">
        <f t="shared" si="26"/>
        <v>0</v>
      </c>
      <c r="AQ40" s="26">
        <v>1</v>
      </c>
      <c r="AR40" s="26"/>
      <c r="AS40" s="26"/>
      <c r="AT40" s="27">
        <f t="shared" si="27"/>
        <v>0</v>
      </c>
      <c r="AU40" s="26">
        <v>1</v>
      </c>
      <c r="AV40" s="26"/>
      <c r="AW40" s="26"/>
      <c r="AX40" s="27">
        <f t="shared" si="28"/>
        <v>0</v>
      </c>
      <c r="AY40" s="29">
        <f t="shared" si="29"/>
        <v>0</v>
      </c>
      <c r="AZ40" s="30">
        <v>0</v>
      </c>
      <c r="BA40" s="31">
        <f t="shared" si="30"/>
        <v>0</v>
      </c>
      <c r="BB40" s="32" t="str">
        <f t="shared" si="31"/>
        <v>geen actie</v>
      </c>
      <c r="BC40" s="18">
        <v>41</v>
      </c>
    </row>
    <row r="41" spans="1:55" s="197" customFormat="1" ht="15.4" hidden="1" customHeight="1" x14ac:dyDescent="0.25">
      <c r="A41" s="18">
        <v>42</v>
      </c>
      <c r="B41" s="18" t="str">
        <f t="shared" si="16"/>
        <v>v</v>
      </c>
      <c r="C41" s="209"/>
      <c r="D41" s="195"/>
      <c r="E41" s="31"/>
      <c r="F41" s="31"/>
      <c r="G41" s="32">
        <f t="shared" si="17"/>
        <v>0</v>
      </c>
      <c r="H41" s="37"/>
      <c r="I41" s="176">
        <f t="shared" si="18"/>
        <v>2018</v>
      </c>
      <c r="J41" s="25"/>
      <c r="K41" s="26">
        <v>1</v>
      </c>
      <c r="L41" s="26"/>
      <c r="M41" s="26"/>
      <c r="N41" s="27">
        <f t="shared" si="19"/>
        <v>0</v>
      </c>
      <c r="O41" s="26">
        <v>1</v>
      </c>
      <c r="P41" s="26"/>
      <c r="Q41" s="26"/>
      <c r="R41" s="27">
        <f t="shared" si="20"/>
        <v>0</v>
      </c>
      <c r="S41" s="26">
        <v>1</v>
      </c>
      <c r="T41" s="26"/>
      <c r="U41" s="26"/>
      <c r="V41" s="27">
        <f t="shared" si="21"/>
        <v>0</v>
      </c>
      <c r="W41" s="26">
        <v>1</v>
      </c>
      <c r="X41" s="26"/>
      <c r="Y41" s="26"/>
      <c r="Z41" s="27">
        <f t="shared" si="22"/>
        <v>0</v>
      </c>
      <c r="AA41" s="26">
        <v>1</v>
      </c>
      <c r="AB41" s="26"/>
      <c r="AC41" s="26"/>
      <c r="AD41" s="27">
        <f t="shared" si="23"/>
        <v>0</v>
      </c>
      <c r="AE41" s="26">
        <v>1</v>
      </c>
      <c r="AF41" s="26"/>
      <c r="AG41" s="26"/>
      <c r="AH41" s="27">
        <f t="shared" si="24"/>
        <v>0</v>
      </c>
      <c r="AI41" s="26">
        <v>1</v>
      </c>
      <c r="AJ41" s="26"/>
      <c r="AK41" s="26"/>
      <c r="AL41" s="27">
        <f t="shared" si="25"/>
        <v>0</v>
      </c>
      <c r="AM41" s="26">
        <v>1</v>
      </c>
      <c r="AN41" s="26"/>
      <c r="AO41" s="26"/>
      <c r="AP41" s="27">
        <f t="shared" si="26"/>
        <v>0</v>
      </c>
      <c r="AQ41" s="26">
        <v>1</v>
      </c>
      <c r="AR41" s="26"/>
      <c r="AS41" s="26"/>
      <c r="AT41" s="27">
        <f t="shared" si="27"/>
        <v>0</v>
      </c>
      <c r="AU41" s="26">
        <v>1</v>
      </c>
      <c r="AV41" s="26"/>
      <c r="AW41" s="26"/>
      <c r="AX41" s="27">
        <f t="shared" si="28"/>
        <v>0</v>
      </c>
      <c r="AY41" s="29">
        <f t="shared" si="29"/>
        <v>0</v>
      </c>
      <c r="AZ41" s="30">
        <v>0</v>
      </c>
      <c r="BA41" s="31">
        <f t="shared" si="30"/>
        <v>0</v>
      </c>
      <c r="BB41" s="32" t="str">
        <f t="shared" si="31"/>
        <v>geen actie</v>
      </c>
      <c r="BC41" s="18">
        <v>42</v>
      </c>
    </row>
    <row r="42" spans="1:55" s="197" customFormat="1" ht="15.4" hidden="1" customHeight="1" x14ac:dyDescent="0.25">
      <c r="A42" s="18">
        <v>44</v>
      </c>
      <c r="B42" s="18" t="str">
        <f t="shared" si="16"/>
        <v>v</v>
      </c>
      <c r="C42" s="209"/>
      <c r="D42" s="195"/>
      <c r="E42" s="31"/>
      <c r="F42" s="31"/>
      <c r="G42" s="32">
        <f t="shared" si="17"/>
        <v>0</v>
      </c>
      <c r="H42" s="31"/>
      <c r="I42" s="176">
        <f t="shared" si="18"/>
        <v>2018</v>
      </c>
      <c r="J42" s="25"/>
      <c r="K42" s="26">
        <v>1</v>
      </c>
      <c r="L42" s="26"/>
      <c r="M42" s="26"/>
      <c r="N42" s="27">
        <f t="shared" si="19"/>
        <v>0</v>
      </c>
      <c r="O42" s="26">
        <v>1</v>
      </c>
      <c r="P42" s="26"/>
      <c r="Q42" s="26"/>
      <c r="R42" s="27">
        <f t="shared" si="20"/>
        <v>0</v>
      </c>
      <c r="S42" s="26">
        <v>1</v>
      </c>
      <c r="T42" s="26"/>
      <c r="U42" s="26"/>
      <c r="V42" s="27">
        <f t="shared" si="21"/>
        <v>0</v>
      </c>
      <c r="W42" s="26">
        <v>1</v>
      </c>
      <c r="X42" s="26"/>
      <c r="Y42" s="26"/>
      <c r="Z42" s="27">
        <f t="shared" si="22"/>
        <v>0</v>
      </c>
      <c r="AA42" s="26">
        <v>1</v>
      </c>
      <c r="AB42" s="26"/>
      <c r="AC42" s="26"/>
      <c r="AD42" s="27">
        <f t="shared" si="23"/>
        <v>0</v>
      </c>
      <c r="AE42" s="26">
        <v>1</v>
      </c>
      <c r="AF42" s="26"/>
      <c r="AG42" s="26"/>
      <c r="AH42" s="27">
        <f t="shared" si="24"/>
        <v>0</v>
      </c>
      <c r="AI42" s="26">
        <v>1</v>
      </c>
      <c r="AJ42" s="26"/>
      <c r="AK42" s="26"/>
      <c r="AL42" s="27">
        <f t="shared" si="25"/>
        <v>0</v>
      </c>
      <c r="AM42" s="26">
        <v>1</v>
      </c>
      <c r="AN42" s="26"/>
      <c r="AO42" s="26"/>
      <c r="AP42" s="27">
        <f t="shared" si="26"/>
        <v>0</v>
      </c>
      <c r="AQ42" s="26">
        <v>1</v>
      </c>
      <c r="AR42" s="26"/>
      <c r="AS42" s="26"/>
      <c r="AT42" s="27">
        <f t="shared" si="27"/>
        <v>0</v>
      </c>
      <c r="AU42" s="26">
        <v>1</v>
      </c>
      <c r="AV42" s="26"/>
      <c r="AW42" s="26"/>
      <c r="AX42" s="27">
        <f t="shared" si="28"/>
        <v>0</v>
      </c>
      <c r="AY42" s="29">
        <f t="shared" si="29"/>
        <v>0</v>
      </c>
      <c r="AZ42" s="30">
        <v>0</v>
      </c>
      <c r="BA42" s="31">
        <f t="shared" si="30"/>
        <v>0</v>
      </c>
      <c r="BB42" s="32" t="str">
        <f t="shared" si="31"/>
        <v>geen actie</v>
      </c>
      <c r="BC42" s="18">
        <v>44</v>
      </c>
    </row>
    <row r="43" spans="1:55" s="197" customFormat="1" ht="13.9" hidden="1" customHeight="1" x14ac:dyDescent="0.25">
      <c r="A43" s="18">
        <v>46</v>
      </c>
      <c r="B43" s="18" t="str">
        <f t="shared" si="16"/>
        <v>v</v>
      </c>
      <c r="C43" s="209"/>
      <c r="D43" s="195"/>
      <c r="E43" s="31"/>
      <c r="F43" s="31"/>
      <c r="G43" s="32">
        <f t="shared" si="17"/>
        <v>0</v>
      </c>
      <c r="H43" s="31"/>
      <c r="I43" s="176">
        <f t="shared" si="18"/>
        <v>2018</v>
      </c>
      <c r="J43" s="25"/>
      <c r="K43" s="26">
        <v>1</v>
      </c>
      <c r="L43" s="26"/>
      <c r="M43" s="26"/>
      <c r="N43" s="27">
        <f t="shared" si="19"/>
        <v>0</v>
      </c>
      <c r="O43" s="26">
        <v>1</v>
      </c>
      <c r="P43" s="26"/>
      <c r="Q43" s="26"/>
      <c r="R43" s="27">
        <f t="shared" si="20"/>
        <v>0</v>
      </c>
      <c r="S43" s="26">
        <v>1</v>
      </c>
      <c r="T43" s="26"/>
      <c r="U43" s="26"/>
      <c r="V43" s="27">
        <f t="shared" si="21"/>
        <v>0</v>
      </c>
      <c r="W43" s="26">
        <v>1</v>
      </c>
      <c r="X43" s="26"/>
      <c r="Y43" s="26"/>
      <c r="Z43" s="27">
        <f t="shared" si="22"/>
        <v>0</v>
      </c>
      <c r="AA43" s="26">
        <v>1</v>
      </c>
      <c r="AB43" s="26"/>
      <c r="AC43" s="26"/>
      <c r="AD43" s="27">
        <f t="shared" si="23"/>
        <v>0</v>
      </c>
      <c r="AE43" s="26">
        <v>1</v>
      </c>
      <c r="AF43" s="26"/>
      <c r="AG43" s="26"/>
      <c r="AH43" s="27">
        <f t="shared" si="24"/>
        <v>0</v>
      </c>
      <c r="AI43" s="26">
        <v>1</v>
      </c>
      <c r="AJ43" s="26"/>
      <c r="AK43" s="26"/>
      <c r="AL43" s="27">
        <f t="shared" si="25"/>
        <v>0</v>
      </c>
      <c r="AM43" s="26">
        <v>1</v>
      </c>
      <c r="AN43" s="26"/>
      <c r="AO43" s="26"/>
      <c r="AP43" s="27">
        <f t="shared" si="26"/>
        <v>0</v>
      </c>
      <c r="AQ43" s="26">
        <v>1</v>
      </c>
      <c r="AR43" s="26"/>
      <c r="AS43" s="26"/>
      <c r="AT43" s="27">
        <f t="shared" si="27"/>
        <v>0</v>
      </c>
      <c r="AU43" s="26">
        <v>1</v>
      </c>
      <c r="AV43" s="26"/>
      <c r="AW43" s="26"/>
      <c r="AX43" s="27">
        <f t="shared" si="28"/>
        <v>0</v>
      </c>
      <c r="AY43" s="29">
        <f t="shared" si="29"/>
        <v>0</v>
      </c>
      <c r="AZ43" s="30">
        <v>0</v>
      </c>
      <c r="BA43" s="31">
        <f t="shared" si="30"/>
        <v>0</v>
      </c>
      <c r="BB43" s="32" t="str">
        <f t="shared" si="31"/>
        <v>geen actie</v>
      </c>
      <c r="BC43" s="18">
        <v>46</v>
      </c>
    </row>
    <row r="44" spans="1:55" s="197" customFormat="1" hidden="1" x14ac:dyDescent="0.25">
      <c r="A44" s="18">
        <v>43</v>
      </c>
      <c r="B44" s="18" t="str">
        <f t="shared" si="16"/>
        <v>v</v>
      </c>
      <c r="C44" s="209"/>
      <c r="D44" s="210"/>
      <c r="E44" s="31"/>
      <c r="F44" s="31"/>
      <c r="G44" s="32">
        <f t="shared" si="17"/>
        <v>0</v>
      </c>
      <c r="H44" s="37"/>
      <c r="I44" s="176">
        <f t="shared" si="18"/>
        <v>2018</v>
      </c>
      <c r="J44" s="25"/>
      <c r="K44" s="26">
        <v>1</v>
      </c>
      <c r="L44" s="26"/>
      <c r="M44" s="26"/>
      <c r="N44" s="27">
        <f t="shared" si="19"/>
        <v>0</v>
      </c>
      <c r="O44" s="26">
        <v>1</v>
      </c>
      <c r="P44" s="26"/>
      <c r="Q44" s="26"/>
      <c r="R44" s="27">
        <f t="shared" si="20"/>
        <v>0</v>
      </c>
      <c r="S44" s="26">
        <v>1</v>
      </c>
      <c r="T44" s="26"/>
      <c r="U44" s="26"/>
      <c r="V44" s="27">
        <f t="shared" si="21"/>
        <v>0</v>
      </c>
      <c r="W44" s="26">
        <v>1</v>
      </c>
      <c r="X44" s="26"/>
      <c r="Y44" s="26"/>
      <c r="Z44" s="27">
        <f t="shared" si="22"/>
        <v>0</v>
      </c>
      <c r="AA44" s="26">
        <v>1</v>
      </c>
      <c r="AB44" s="26"/>
      <c r="AC44" s="26"/>
      <c r="AD44" s="27">
        <f t="shared" si="23"/>
        <v>0</v>
      </c>
      <c r="AE44" s="26">
        <v>1</v>
      </c>
      <c r="AF44" s="26"/>
      <c r="AG44" s="26"/>
      <c r="AH44" s="27">
        <f t="shared" si="24"/>
        <v>0</v>
      </c>
      <c r="AI44" s="26">
        <v>1</v>
      </c>
      <c r="AJ44" s="26"/>
      <c r="AK44" s="26"/>
      <c r="AL44" s="27">
        <f t="shared" si="25"/>
        <v>0</v>
      </c>
      <c r="AM44" s="26">
        <v>1</v>
      </c>
      <c r="AN44" s="26"/>
      <c r="AO44" s="26"/>
      <c r="AP44" s="27">
        <f t="shared" si="26"/>
        <v>0</v>
      </c>
      <c r="AQ44" s="26">
        <v>1</v>
      </c>
      <c r="AR44" s="26"/>
      <c r="AS44" s="26"/>
      <c r="AT44" s="27">
        <f t="shared" si="27"/>
        <v>0</v>
      </c>
      <c r="AU44" s="26">
        <v>1</v>
      </c>
      <c r="AV44" s="26"/>
      <c r="AW44" s="26"/>
      <c r="AX44" s="27">
        <f t="shared" si="28"/>
        <v>0</v>
      </c>
      <c r="AY44" s="29">
        <f t="shared" si="29"/>
        <v>0</v>
      </c>
      <c r="AZ44" s="30">
        <v>0</v>
      </c>
      <c r="BA44" s="31">
        <f t="shared" si="30"/>
        <v>0</v>
      </c>
      <c r="BB44" s="32" t="str">
        <f t="shared" si="31"/>
        <v>geen actie</v>
      </c>
      <c r="BC44" s="18">
        <v>43</v>
      </c>
    </row>
    <row r="45" spans="1:55" s="197" customFormat="1" ht="14.25" hidden="1" customHeight="1" x14ac:dyDescent="0.25">
      <c r="A45" s="18">
        <v>64</v>
      </c>
      <c r="B45" s="18" t="str">
        <f t="shared" si="16"/>
        <v>v</v>
      </c>
      <c r="C45" s="209"/>
      <c r="D45" s="200"/>
      <c r="E45" s="31"/>
      <c r="F45" s="31"/>
      <c r="G45" s="32">
        <f t="shared" si="17"/>
        <v>0</v>
      </c>
      <c r="H45" s="37"/>
      <c r="I45" s="176">
        <f t="shared" si="18"/>
        <v>2018</v>
      </c>
      <c r="J45" s="25"/>
      <c r="K45" s="26">
        <v>1</v>
      </c>
      <c r="L45" s="26"/>
      <c r="M45" s="26"/>
      <c r="N45" s="27">
        <f t="shared" si="19"/>
        <v>0</v>
      </c>
      <c r="O45" s="26">
        <v>1</v>
      </c>
      <c r="P45" s="26"/>
      <c r="Q45" s="26"/>
      <c r="R45" s="27">
        <f t="shared" si="20"/>
        <v>0</v>
      </c>
      <c r="S45" s="26">
        <v>1</v>
      </c>
      <c r="T45" s="26"/>
      <c r="U45" s="26"/>
      <c r="V45" s="27">
        <f t="shared" si="21"/>
        <v>0</v>
      </c>
      <c r="W45" s="26">
        <v>1</v>
      </c>
      <c r="X45" s="26"/>
      <c r="Y45" s="26"/>
      <c r="Z45" s="27">
        <f t="shared" si="22"/>
        <v>0</v>
      </c>
      <c r="AA45" s="26">
        <v>1</v>
      </c>
      <c r="AB45" s="26"/>
      <c r="AC45" s="26"/>
      <c r="AD45" s="27">
        <f t="shared" si="23"/>
        <v>0</v>
      </c>
      <c r="AE45" s="26">
        <v>1</v>
      </c>
      <c r="AF45" s="26"/>
      <c r="AG45" s="26"/>
      <c r="AH45" s="27">
        <f t="shared" si="24"/>
        <v>0</v>
      </c>
      <c r="AI45" s="26">
        <v>1</v>
      </c>
      <c r="AJ45" s="26"/>
      <c r="AK45" s="26"/>
      <c r="AL45" s="27">
        <f t="shared" si="25"/>
        <v>0</v>
      </c>
      <c r="AM45" s="26">
        <v>1</v>
      </c>
      <c r="AN45" s="26"/>
      <c r="AO45" s="26"/>
      <c r="AP45" s="27">
        <f t="shared" si="26"/>
        <v>0</v>
      </c>
      <c r="AQ45" s="26">
        <v>1</v>
      </c>
      <c r="AR45" s="26"/>
      <c r="AS45" s="26"/>
      <c r="AT45" s="27">
        <f t="shared" si="27"/>
        <v>0</v>
      </c>
      <c r="AU45" s="26">
        <v>1</v>
      </c>
      <c r="AV45" s="26"/>
      <c r="AW45" s="26"/>
      <c r="AX45" s="27">
        <f t="shared" si="28"/>
        <v>0</v>
      </c>
      <c r="AY45" s="29">
        <f t="shared" si="29"/>
        <v>0</v>
      </c>
      <c r="AZ45" s="30">
        <v>0</v>
      </c>
      <c r="BA45" s="31">
        <f t="shared" si="30"/>
        <v>0</v>
      </c>
      <c r="BB45" s="32" t="str">
        <f t="shared" si="31"/>
        <v>geen actie</v>
      </c>
      <c r="BC45" s="18">
        <v>64</v>
      </c>
    </row>
    <row r="46" spans="1:55" s="197" customFormat="1" ht="15.75" hidden="1" customHeight="1" x14ac:dyDescent="0.25">
      <c r="A46" s="18">
        <v>68</v>
      </c>
      <c r="B46" s="18" t="str">
        <f t="shared" si="16"/>
        <v>v</v>
      </c>
      <c r="C46" s="209"/>
      <c r="D46" s="200"/>
      <c r="E46" s="31"/>
      <c r="F46" s="31"/>
      <c r="G46" s="32">
        <f t="shared" si="17"/>
        <v>0</v>
      </c>
      <c r="H46" s="37"/>
      <c r="I46" s="176">
        <f t="shared" si="18"/>
        <v>2018</v>
      </c>
      <c r="J46" s="25"/>
      <c r="K46" s="26">
        <v>1</v>
      </c>
      <c r="L46" s="26"/>
      <c r="M46" s="26"/>
      <c r="N46" s="27">
        <f t="shared" si="19"/>
        <v>0</v>
      </c>
      <c r="O46" s="26">
        <v>1</v>
      </c>
      <c r="P46" s="26"/>
      <c r="Q46" s="26"/>
      <c r="R46" s="27">
        <f t="shared" si="20"/>
        <v>0</v>
      </c>
      <c r="S46" s="26">
        <v>1</v>
      </c>
      <c r="T46" s="26"/>
      <c r="U46" s="26"/>
      <c r="V46" s="27">
        <f t="shared" si="21"/>
        <v>0</v>
      </c>
      <c r="W46" s="26">
        <v>1</v>
      </c>
      <c r="X46" s="26"/>
      <c r="Y46" s="26"/>
      <c r="Z46" s="27">
        <f t="shared" si="22"/>
        <v>0</v>
      </c>
      <c r="AA46" s="26">
        <v>1</v>
      </c>
      <c r="AB46" s="26"/>
      <c r="AC46" s="26"/>
      <c r="AD46" s="27">
        <f t="shared" si="23"/>
        <v>0</v>
      </c>
      <c r="AE46" s="26">
        <v>1</v>
      </c>
      <c r="AF46" s="26"/>
      <c r="AG46" s="26"/>
      <c r="AH46" s="27">
        <f t="shared" si="24"/>
        <v>0</v>
      </c>
      <c r="AI46" s="26">
        <v>1</v>
      </c>
      <c r="AJ46" s="26"/>
      <c r="AK46" s="26"/>
      <c r="AL46" s="27">
        <f t="shared" si="25"/>
        <v>0</v>
      </c>
      <c r="AM46" s="26">
        <v>1</v>
      </c>
      <c r="AN46" s="26"/>
      <c r="AO46" s="26"/>
      <c r="AP46" s="27">
        <f t="shared" si="26"/>
        <v>0</v>
      </c>
      <c r="AQ46" s="26">
        <v>1</v>
      </c>
      <c r="AR46" s="26"/>
      <c r="AS46" s="26"/>
      <c r="AT46" s="27">
        <f t="shared" si="27"/>
        <v>0</v>
      </c>
      <c r="AU46" s="26">
        <v>1</v>
      </c>
      <c r="AV46" s="26"/>
      <c r="AW46" s="26"/>
      <c r="AX46" s="27">
        <f t="shared" si="28"/>
        <v>0</v>
      </c>
      <c r="AY46" s="29">
        <f t="shared" si="29"/>
        <v>0</v>
      </c>
      <c r="AZ46" s="30">
        <v>0</v>
      </c>
      <c r="BA46" s="31">
        <f t="shared" si="30"/>
        <v>0</v>
      </c>
      <c r="BB46" s="32" t="str">
        <f t="shared" si="31"/>
        <v>geen actie</v>
      </c>
      <c r="BC46" s="18">
        <v>68</v>
      </c>
    </row>
    <row r="47" spans="1:55" s="197" customFormat="1" ht="13.9" hidden="1" customHeight="1" x14ac:dyDescent="0.25">
      <c r="A47" s="18">
        <v>19</v>
      </c>
      <c r="B47" s="18" t="str">
        <f t="shared" si="16"/>
        <v>v</v>
      </c>
      <c r="C47" s="209"/>
      <c r="D47" s="195"/>
      <c r="E47" s="31"/>
      <c r="F47" s="31"/>
      <c r="G47" s="32">
        <f t="shared" si="17"/>
        <v>0</v>
      </c>
      <c r="H47" s="37"/>
      <c r="I47" s="176">
        <f t="shared" si="18"/>
        <v>2018</v>
      </c>
      <c r="J47" s="25"/>
      <c r="K47" s="26">
        <v>1</v>
      </c>
      <c r="L47" s="26"/>
      <c r="M47" s="26"/>
      <c r="N47" s="27">
        <f t="shared" si="19"/>
        <v>0</v>
      </c>
      <c r="O47" s="26">
        <v>1</v>
      </c>
      <c r="P47" s="26"/>
      <c r="Q47" s="26"/>
      <c r="R47" s="27">
        <f t="shared" si="20"/>
        <v>0</v>
      </c>
      <c r="S47" s="26">
        <v>1</v>
      </c>
      <c r="T47" s="26"/>
      <c r="U47" s="26"/>
      <c r="V47" s="27">
        <f t="shared" si="21"/>
        <v>0</v>
      </c>
      <c r="W47" s="26">
        <v>1</v>
      </c>
      <c r="X47" s="26"/>
      <c r="Y47" s="26"/>
      <c r="Z47" s="27">
        <f t="shared" si="22"/>
        <v>0</v>
      </c>
      <c r="AA47" s="26">
        <v>1</v>
      </c>
      <c r="AB47" s="26"/>
      <c r="AC47" s="26"/>
      <c r="AD47" s="27">
        <f t="shared" si="23"/>
        <v>0</v>
      </c>
      <c r="AE47" s="26">
        <v>1</v>
      </c>
      <c r="AF47" s="26"/>
      <c r="AG47" s="26"/>
      <c r="AH47" s="27">
        <f t="shared" si="24"/>
        <v>0</v>
      </c>
      <c r="AI47" s="26">
        <v>1</v>
      </c>
      <c r="AJ47" s="26"/>
      <c r="AK47" s="26"/>
      <c r="AL47" s="27">
        <f t="shared" si="25"/>
        <v>0</v>
      </c>
      <c r="AM47" s="26">
        <v>1</v>
      </c>
      <c r="AN47" s="26"/>
      <c r="AO47" s="26"/>
      <c r="AP47" s="27">
        <f t="shared" si="26"/>
        <v>0</v>
      </c>
      <c r="AQ47" s="26">
        <v>1</v>
      </c>
      <c r="AR47" s="26"/>
      <c r="AS47" s="26"/>
      <c r="AT47" s="27">
        <f t="shared" si="27"/>
        <v>0</v>
      </c>
      <c r="AU47" s="26">
        <v>1</v>
      </c>
      <c r="AV47" s="26"/>
      <c r="AW47" s="26"/>
      <c r="AX47" s="27">
        <f t="shared" si="28"/>
        <v>0</v>
      </c>
      <c r="AY47" s="29">
        <f t="shared" si="29"/>
        <v>0</v>
      </c>
      <c r="AZ47" s="30">
        <v>0</v>
      </c>
      <c r="BA47" s="31">
        <f t="shared" si="30"/>
        <v>0</v>
      </c>
      <c r="BB47" s="32" t="str">
        <f t="shared" si="31"/>
        <v>geen actie</v>
      </c>
      <c r="BC47" s="18">
        <v>19</v>
      </c>
    </row>
    <row r="48" spans="1:55" s="197" customFormat="1" hidden="1" x14ac:dyDescent="0.25">
      <c r="A48" s="18">
        <v>69</v>
      </c>
      <c r="B48" s="18" t="str">
        <f t="shared" si="16"/>
        <v>v</v>
      </c>
      <c r="C48" s="209"/>
      <c r="D48" s="200"/>
      <c r="E48" s="31"/>
      <c r="F48" s="31"/>
      <c r="G48" s="32">
        <f t="shared" si="17"/>
        <v>0</v>
      </c>
      <c r="H48" s="37"/>
      <c r="I48" s="176">
        <f t="shared" si="18"/>
        <v>2018</v>
      </c>
      <c r="J48" s="25"/>
      <c r="K48" s="26">
        <v>1</v>
      </c>
      <c r="L48" s="26"/>
      <c r="M48" s="26"/>
      <c r="N48" s="27">
        <f t="shared" si="19"/>
        <v>0</v>
      </c>
      <c r="O48" s="26">
        <v>1</v>
      </c>
      <c r="P48" s="26"/>
      <c r="Q48" s="26"/>
      <c r="R48" s="27">
        <f t="shared" si="20"/>
        <v>0</v>
      </c>
      <c r="S48" s="26">
        <v>1</v>
      </c>
      <c r="T48" s="26"/>
      <c r="U48" s="26"/>
      <c r="V48" s="27">
        <f t="shared" si="21"/>
        <v>0</v>
      </c>
      <c r="W48" s="26">
        <v>1</v>
      </c>
      <c r="X48" s="26"/>
      <c r="Y48" s="26"/>
      <c r="Z48" s="27">
        <f t="shared" si="22"/>
        <v>0</v>
      </c>
      <c r="AA48" s="26">
        <v>1</v>
      </c>
      <c r="AB48" s="26"/>
      <c r="AC48" s="26"/>
      <c r="AD48" s="27">
        <f t="shared" si="23"/>
        <v>0</v>
      </c>
      <c r="AE48" s="26">
        <v>1</v>
      </c>
      <c r="AF48" s="26"/>
      <c r="AG48" s="26"/>
      <c r="AH48" s="27">
        <f t="shared" si="24"/>
        <v>0</v>
      </c>
      <c r="AI48" s="26">
        <v>1</v>
      </c>
      <c r="AJ48" s="26"/>
      <c r="AK48" s="26"/>
      <c r="AL48" s="27">
        <f t="shared" si="25"/>
        <v>0</v>
      </c>
      <c r="AM48" s="26">
        <v>1</v>
      </c>
      <c r="AN48" s="26"/>
      <c r="AO48" s="26"/>
      <c r="AP48" s="27">
        <f t="shared" si="26"/>
        <v>0</v>
      </c>
      <c r="AQ48" s="26">
        <v>1</v>
      </c>
      <c r="AR48" s="26"/>
      <c r="AS48" s="26"/>
      <c r="AT48" s="27">
        <f t="shared" si="27"/>
        <v>0</v>
      </c>
      <c r="AU48" s="26">
        <v>1</v>
      </c>
      <c r="AV48" s="26"/>
      <c r="AW48" s="26"/>
      <c r="AX48" s="27">
        <f t="shared" si="28"/>
        <v>0</v>
      </c>
      <c r="AY48" s="29">
        <f t="shared" si="29"/>
        <v>0</v>
      </c>
      <c r="AZ48" s="30">
        <v>0</v>
      </c>
      <c r="BA48" s="31">
        <f t="shared" si="30"/>
        <v>0</v>
      </c>
      <c r="BB48" s="32" t="str">
        <f t="shared" si="31"/>
        <v>geen actie</v>
      </c>
      <c r="BC48" s="18">
        <v>69</v>
      </c>
    </row>
    <row r="49" spans="1:55" s="197" customFormat="1" ht="15.4" hidden="1" customHeight="1" x14ac:dyDescent="0.25">
      <c r="A49" s="18">
        <v>18</v>
      </c>
      <c r="B49" s="18" t="str">
        <f t="shared" si="16"/>
        <v>v</v>
      </c>
      <c r="C49" s="209"/>
      <c r="D49" s="200"/>
      <c r="E49" s="31"/>
      <c r="F49" s="31"/>
      <c r="G49" s="32">
        <f t="shared" si="17"/>
        <v>0</v>
      </c>
      <c r="H49" s="31"/>
      <c r="I49" s="176">
        <f t="shared" si="18"/>
        <v>2018</v>
      </c>
      <c r="J49" s="25"/>
      <c r="K49" s="26">
        <v>1</v>
      </c>
      <c r="L49" s="26"/>
      <c r="M49" s="26"/>
      <c r="N49" s="27">
        <f t="shared" si="19"/>
        <v>0</v>
      </c>
      <c r="O49" s="26">
        <v>1</v>
      </c>
      <c r="P49" s="26"/>
      <c r="Q49" s="26"/>
      <c r="R49" s="27">
        <f t="shared" si="20"/>
        <v>0</v>
      </c>
      <c r="S49" s="26">
        <v>1</v>
      </c>
      <c r="T49" s="26"/>
      <c r="U49" s="26"/>
      <c r="V49" s="27">
        <f t="shared" si="21"/>
        <v>0</v>
      </c>
      <c r="W49" s="26">
        <v>1</v>
      </c>
      <c r="X49" s="26"/>
      <c r="Y49" s="26"/>
      <c r="Z49" s="27">
        <f t="shared" si="22"/>
        <v>0</v>
      </c>
      <c r="AA49" s="26">
        <v>1</v>
      </c>
      <c r="AB49" s="26"/>
      <c r="AC49" s="26"/>
      <c r="AD49" s="27">
        <f t="shared" si="23"/>
        <v>0</v>
      </c>
      <c r="AE49" s="26">
        <v>1</v>
      </c>
      <c r="AF49" s="26"/>
      <c r="AG49" s="26"/>
      <c r="AH49" s="27">
        <f t="shared" si="24"/>
        <v>0</v>
      </c>
      <c r="AI49" s="26">
        <v>1</v>
      </c>
      <c r="AJ49" s="26"/>
      <c r="AK49" s="26"/>
      <c r="AL49" s="27">
        <f t="shared" si="25"/>
        <v>0</v>
      </c>
      <c r="AM49" s="26">
        <v>1</v>
      </c>
      <c r="AN49" s="26"/>
      <c r="AO49" s="26"/>
      <c r="AP49" s="27">
        <f t="shared" si="26"/>
        <v>0</v>
      </c>
      <c r="AQ49" s="26">
        <v>1</v>
      </c>
      <c r="AR49" s="26"/>
      <c r="AS49" s="26"/>
      <c r="AT49" s="27">
        <f t="shared" si="27"/>
        <v>0</v>
      </c>
      <c r="AU49" s="26">
        <v>1</v>
      </c>
      <c r="AV49" s="26"/>
      <c r="AW49" s="26"/>
      <c r="AX49" s="27">
        <f t="shared" si="28"/>
        <v>0</v>
      </c>
      <c r="AY49" s="29">
        <f t="shared" si="29"/>
        <v>0</v>
      </c>
      <c r="AZ49" s="30">
        <v>0</v>
      </c>
      <c r="BA49" s="31">
        <f t="shared" si="30"/>
        <v>0</v>
      </c>
      <c r="BB49" s="32" t="str">
        <f t="shared" si="31"/>
        <v>geen actie</v>
      </c>
      <c r="BC49" s="18">
        <v>18</v>
      </c>
    </row>
    <row r="50" spans="1:55" s="197" customFormat="1" ht="16.149999999999999" hidden="1" customHeight="1" x14ac:dyDescent="0.25">
      <c r="A50" s="18">
        <v>59</v>
      </c>
      <c r="B50" s="18" t="str">
        <f t="shared" si="16"/>
        <v>v</v>
      </c>
      <c r="C50" s="209"/>
      <c r="D50" s="195"/>
      <c r="E50" s="31"/>
      <c r="F50" s="31"/>
      <c r="G50" s="32">
        <f t="shared" si="17"/>
        <v>0</v>
      </c>
      <c r="H50" s="37"/>
      <c r="I50" s="176">
        <f t="shared" si="18"/>
        <v>2018</v>
      </c>
      <c r="J50" s="25"/>
      <c r="K50" s="26">
        <v>1</v>
      </c>
      <c r="L50" s="26"/>
      <c r="M50" s="26"/>
      <c r="N50" s="27">
        <f t="shared" si="19"/>
        <v>0</v>
      </c>
      <c r="O50" s="26">
        <v>1</v>
      </c>
      <c r="P50" s="26"/>
      <c r="Q50" s="26"/>
      <c r="R50" s="27">
        <f t="shared" si="20"/>
        <v>0</v>
      </c>
      <c r="S50" s="26">
        <v>1</v>
      </c>
      <c r="T50" s="26"/>
      <c r="U50" s="26"/>
      <c r="V50" s="27">
        <f t="shared" si="21"/>
        <v>0</v>
      </c>
      <c r="W50" s="26">
        <v>1</v>
      </c>
      <c r="X50" s="26"/>
      <c r="Y50" s="26"/>
      <c r="Z50" s="27">
        <f t="shared" si="22"/>
        <v>0</v>
      </c>
      <c r="AA50" s="26">
        <v>1</v>
      </c>
      <c r="AB50" s="26"/>
      <c r="AC50" s="26"/>
      <c r="AD50" s="27">
        <f t="shared" si="23"/>
        <v>0</v>
      </c>
      <c r="AE50" s="26">
        <v>1</v>
      </c>
      <c r="AF50" s="26"/>
      <c r="AG50" s="26"/>
      <c r="AH50" s="27">
        <f t="shared" si="24"/>
        <v>0</v>
      </c>
      <c r="AI50" s="26">
        <v>1</v>
      </c>
      <c r="AJ50" s="26"/>
      <c r="AK50" s="26"/>
      <c r="AL50" s="27">
        <f t="shared" si="25"/>
        <v>0</v>
      </c>
      <c r="AM50" s="26">
        <v>1</v>
      </c>
      <c r="AN50" s="26"/>
      <c r="AO50" s="26"/>
      <c r="AP50" s="27">
        <f t="shared" si="26"/>
        <v>0</v>
      </c>
      <c r="AQ50" s="26">
        <v>1</v>
      </c>
      <c r="AR50" s="26"/>
      <c r="AS50" s="26"/>
      <c r="AT50" s="27">
        <f t="shared" si="27"/>
        <v>0</v>
      </c>
      <c r="AU50" s="26">
        <v>1</v>
      </c>
      <c r="AV50" s="26"/>
      <c r="AW50" s="26"/>
      <c r="AX50" s="27">
        <f t="shared" si="28"/>
        <v>0</v>
      </c>
      <c r="AY50" s="29">
        <f t="shared" si="29"/>
        <v>0</v>
      </c>
      <c r="AZ50" s="30">
        <v>0</v>
      </c>
      <c r="BA50" s="31">
        <f t="shared" si="30"/>
        <v>0</v>
      </c>
      <c r="BB50" s="32" t="str">
        <f t="shared" si="31"/>
        <v>geen actie</v>
      </c>
      <c r="BC50" s="18">
        <v>59</v>
      </c>
    </row>
    <row r="51" spans="1:55" s="197" customFormat="1" hidden="1" x14ac:dyDescent="0.25">
      <c r="A51" s="18">
        <v>39</v>
      </c>
      <c r="B51" s="18" t="str">
        <f t="shared" si="16"/>
        <v>v</v>
      </c>
      <c r="C51" s="209"/>
      <c r="D51" s="195"/>
      <c r="E51" s="31"/>
      <c r="F51" s="31"/>
      <c r="G51" s="32">
        <f t="shared" si="17"/>
        <v>0</v>
      </c>
      <c r="H51" s="37"/>
      <c r="I51" s="176">
        <f t="shared" si="18"/>
        <v>2018</v>
      </c>
      <c r="J51" s="25"/>
      <c r="K51" s="26">
        <v>1</v>
      </c>
      <c r="L51" s="26"/>
      <c r="M51" s="26"/>
      <c r="N51" s="27">
        <f t="shared" si="19"/>
        <v>0</v>
      </c>
      <c r="O51" s="26">
        <v>1</v>
      </c>
      <c r="P51" s="26"/>
      <c r="Q51" s="26"/>
      <c r="R51" s="27">
        <f t="shared" si="20"/>
        <v>0</v>
      </c>
      <c r="S51" s="26">
        <v>1</v>
      </c>
      <c r="T51" s="26"/>
      <c r="U51" s="26"/>
      <c r="V51" s="27">
        <f t="shared" si="21"/>
        <v>0</v>
      </c>
      <c r="W51" s="26">
        <v>1</v>
      </c>
      <c r="X51" s="26"/>
      <c r="Y51" s="26"/>
      <c r="Z51" s="27">
        <f t="shared" si="22"/>
        <v>0</v>
      </c>
      <c r="AA51" s="26">
        <v>1</v>
      </c>
      <c r="AB51" s="26"/>
      <c r="AC51" s="26"/>
      <c r="AD51" s="27">
        <f t="shared" si="23"/>
        <v>0</v>
      </c>
      <c r="AE51" s="26">
        <v>1</v>
      </c>
      <c r="AF51" s="26"/>
      <c r="AG51" s="26"/>
      <c r="AH51" s="27">
        <f t="shared" si="24"/>
        <v>0</v>
      </c>
      <c r="AI51" s="26">
        <v>1</v>
      </c>
      <c r="AJ51" s="26"/>
      <c r="AK51" s="26"/>
      <c r="AL51" s="27">
        <f t="shared" si="25"/>
        <v>0</v>
      </c>
      <c r="AM51" s="26">
        <v>1</v>
      </c>
      <c r="AN51" s="26"/>
      <c r="AO51" s="26"/>
      <c r="AP51" s="27">
        <f t="shared" si="26"/>
        <v>0</v>
      </c>
      <c r="AQ51" s="26">
        <v>1</v>
      </c>
      <c r="AR51" s="26"/>
      <c r="AS51" s="26"/>
      <c r="AT51" s="27">
        <f t="shared" si="27"/>
        <v>0</v>
      </c>
      <c r="AU51" s="26">
        <v>1</v>
      </c>
      <c r="AV51" s="26"/>
      <c r="AW51" s="26"/>
      <c r="AX51" s="27">
        <f t="shared" si="28"/>
        <v>0</v>
      </c>
      <c r="AY51" s="29">
        <f t="shared" si="29"/>
        <v>0</v>
      </c>
      <c r="AZ51" s="30">
        <v>0</v>
      </c>
      <c r="BA51" s="31">
        <f t="shared" si="30"/>
        <v>0</v>
      </c>
      <c r="BB51" s="32" t="str">
        <f t="shared" si="31"/>
        <v>geen actie</v>
      </c>
      <c r="BC51" s="18">
        <v>39</v>
      </c>
    </row>
    <row r="52" spans="1:55" s="197" customFormat="1" ht="14.25" hidden="1" customHeight="1" x14ac:dyDescent="0.25">
      <c r="A52" s="18">
        <v>61</v>
      </c>
      <c r="B52" s="18" t="str">
        <f t="shared" si="16"/>
        <v>v</v>
      </c>
      <c r="C52" s="209"/>
      <c r="D52" s="210"/>
      <c r="E52" s="31"/>
      <c r="F52" s="31"/>
      <c r="G52" s="32">
        <f t="shared" si="17"/>
        <v>0</v>
      </c>
      <c r="H52" s="37"/>
      <c r="I52" s="176">
        <f t="shared" si="18"/>
        <v>2018</v>
      </c>
      <c r="J52" s="25"/>
      <c r="K52" s="26">
        <v>1</v>
      </c>
      <c r="L52" s="26"/>
      <c r="M52" s="26"/>
      <c r="N52" s="27">
        <f t="shared" si="19"/>
        <v>0</v>
      </c>
      <c r="O52" s="26">
        <v>1</v>
      </c>
      <c r="P52" s="26"/>
      <c r="Q52" s="26"/>
      <c r="R52" s="27">
        <f t="shared" si="20"/>
        <v>0</v>
      </c>
      <c r="S52" s="26">
        <v>1</v>
      </c>
      <c r="T52" s="26"/>
      <c r="U52" s="26"/>
      <c r="V52" s="27">
        <f t="shared" si="21"/>
        <v>0</v>
      </c>
      <c r="W52" s="26">
        <v>1</v>
      </c>
      <c r="X52" s="26"/>
      <c r="Y52" s="26"/>
      <c r="Z52" s="27">
        <f t="shared" si="22"/>
        <v>0</v>
      </c>
      <c r="AA52" s="26">
        <v>1</v>
      </c>
      <c r="AB52" s="26"/>
      <c r="AC52" s="26"/>
      <c r="AD52" s="27">
        <f t="shared" si="23"/>
        <v>0</v>
      </c>
      <c r="AE52" s="26">
        <v>1</v>
      </c>
      <c r="AF52" s="26"/>
      <c r="AG52" s="26"/>
      <c r="AH52" s="27">
        <f t="shared" si="24"/>
        <v>0</v>
      </c>
      <c r="AI52" s="26">
        <v>1</v>
      </c>
      <c r="AJ52" s="26"/>
      <c r="AK52" s="26"/>
      <c r="AL52" s="27">
        <f t="shared" si="25"/>
        <v>0</v>
      </c>
      <c r="AM52" s="26">
        <v>1</v>
      </c>
      <c r="AN52" s="26"/>
      <c r="AO52" s="26"/>
      <c r="AP52" s="27">
        <f t="shared" si="26"/>
        <v>0</v>
      </c>
      <c r="AQ52" s="26">
        <v>1</v>
      </c>
      <c r="AR52" s="26"/>
      <c r="AS52" s="26"/>
      <c r="AT52" s="27">
        <f t="shared" si="27"/>
        <v>0</v>
      </c>
      <c r="AU52" s="26">
        <v>1</v>
      </c>
      <c r="AV52" s="26"/>
      <c r="AW52" s="26"/>
      <c r="AX52" s="27">
        <f t="shared" si="28"/>
        <v>0</v>
      </c>
      <c r="AY52" s="29">
        <f t="shared" si="29"/>
        <v>0</v>
      </c>
      <c r="AZ52" s="30">
        <v>0</v>
      </c>
      <c r="BA52" s="31">
        <f t="shared" si="30"/>
        <v>0</v>
      </c>
      <c r="BB52" s="32" t="str">
        <f t="shared" si="31"/>
        <v>geen actie</v>
      </c>
      <c r="BC52" s="18">
        <v>61</v>
      </c>
    </row>
    <row r="53" spans="1:55" s="197" customFormat="1" hidden="1" x14ac:dyDescent="0.25">
      <c r="A53" s="18">
        <v>28</v>
      </c>
      <c r="B53" s="18" t="str">
        <f t="shared" si="16"/>
        <v>v</v>
      </c>
      <c r="C53" s="209"/>
      <c r="D53" s="195"/>
      <c r="E53" s="31"/>
      <c r="F53" s="31"/>
      <c r="G53" s="32">
        <f t="shared" si="17"/>
        <v>0</v>
      </c>
      <c r="H53" s="37"/>
      <c r="I53" s="176">
        <f t="shared" si="18"/>
        <v>2018</v>
      </c>
      <c r="J53" s="25"/>
      <c r="K53" s="26">
        <v>1</v>
      </c>
      <c r="L53" s="26"/>
      <c r="M53" s="26"/>
      <c r="N53" s="27">
        <f t="shared" si="19"/>
        <v>0</v>
      </c>
      <c r="O53" s="26">
        <v>1</v>
      </c>
      <c r="P53" s="26"/>
      <c r="Q53" s="26"/>
      <c r="R53" s="27">
        <f t="shared" si="20"/>
        <v>0</v>
      </c>
      <c r="S53" s="26">
        <v>1</v>
      </c>
      <c r="T53" s="26"/>
      <c r="U53" s="26"/>
      <c r="V53" s="27">
        <f t="shared" si="21"/>
        <v>0</v>
      </c>
      <c r="W53" s="26">
        <v>1</v>
      </c>
      <c r="X53" s="26"/>
      <c r="Y53" s="26"/>
      <c r="Z53" s="27">
        <f t="shared" si="22"/>
        <v>0</v>
      </c>
      <c r="AA53" s="26">
        <v>1</v>
      </c>
      <c r="AB53" s="26"/>
      <c r="AC53" s="26"/>
      <c r="AD53" s="27">
        <f t="shared" si="23"/>
        <v>0</v>
      </c>
      <c r="AE53" s="26">
        <v>1</v>
      </c>
      <c r="AF53" s="26"/>
      <c r="AG53" s="26"/>
      <c r="AH53" s="27">
        <f t="shared" si="24"/>
        <v>0</v>
      </c>
      <c r="AI53" s="26">
        <v>1</v>
      </c>
      <c r="AJ53" s="26"/>
      <c r="AK53" s="26"/>
      <c r="AL53" s="27">
        <f t="shared" si="25"/>
        <v>0</v>
      </c>
      <c r="AM53" s="26">
        <v>1</v>
      </c>
      <c r="AN53" s="26"/>
      <c r="AO53" s="26"/>
      <c r="AP53" s="27">
        <f t="shared" si="26"/>
        <v>0</v>
      </c>
      <c r="AQ53" s="26">
        <v>1</v>
      </c>
      <c r="AR53" s="26"/>
      <c r="AS53" s="26"/>
      <c r="AT53" s="27">
        <f t="shared" si="27"/>
        <v>0</v>
      </c>
      <c r="AU53" s="26">
        <v>1</v>
      </c>
      <c r="AV53" s="26"/>
      <c r="AW53" s="26"/>
      <c r="AX53" s="27">
        <f t="shared" si="28"/>
        <v>0</v>
      </c>
      <c r="AY53" s="29">
        <f t="shared" si="29"/>
        <v>0</v>
      </c>
      <c r="AZ53" s="30">
        <v>0</v>
      </c>
      <c r="BA53" s="31">
        <f t="shared" si="30"/>
        <v>0</v>
      </c>
      <c r="BB53" s="32" t="str">
        <f t="shared" si="31"/>
        <v>geen actie</v>
      </c>
      <c r="BC53" s="18">
        <v>28</v>
      </c>
    </row>
    <row r="54" spans="1:55" s="197" customFormat="1" ht="16.149999999999999" hidden="1" customHeight="1" x14ac:dyDescent="0.25">
      <c r="A54" s="18">
        <v>32</v>
      </c>
      <c r="B54" s="18" t="str">
        <f t="shared" si="16"/>
        <v>v</v>
      </c>
      <c r="C54" s="209"/>
      <c r="D54" s="200"/>
      <c r="E54" s="31"/>
      <c r="F54" s="31"/>
      <c r="G54" s="32">
        <f t="shared" si="17"/>
        <v>0</v>
      </c>
      <c r="H54" s="37"/>
      <c r="I54" s="176">
        <f t="shared" si="18"/>
        <v>2018</v>
      </c>
      <c r="J54" s="25"/>
      <c r="K54" s="26">
        <v>1</v>
      </c>
      <c r="L54" s="26"/>
      <c r="M54" s="26"/>
      <c r="N54" s="27">
        <f t="shared" si="19"/>
        <v>0</v>
      </c>
      <c r="O54" s="26">
        <v>1</v>
      </c>
      <c r="P54" s="26"/>
      <c r="Q54" s="26"/>
      <c r="R54" s="27">
        <f t="shared" si="20"/>
        <v>0</v>
      </c>
      <c r="S54" s="26">
        <v>1</v>
      </c>
      <c r="T54" s="26"/>
      <c r="U54" s="26"/>
      <c r="V54" s="27">
        <f t="shared" si="21"/>
        <v>0</v>
      </c>
      <c r="W54" s="26">
        <v>1</v>
      </c>
      <c r="X54" s="26"/>
      <c r="Y54" s="26"/>
      <c r="Z54" s="27">
        <f t="shared" si="22"/>
        <v>0</v>
      </c>
      <c r="AA54" s="26">
        <v>1</v>
      </c>
      <c r="AB54" s="26"/>
      <c r="AC54" s="26"/>
      <c r="AD54" s="27">
        <f t="shared" si="23"/>
        <v>0</v>
      </c>
      <c r="AE54" s="26">
        <v>1</v>
      </c>
      <c r="AF54" s="26"/>
      <c r="AG54" s="26"/>
      <c r="AH54" s="27">
        <f t="shared" si="24"/>
        <v>0</v>
      </c>
      <c r="AI54" s="26">
        <v>1</v>
      </c>
      <c r="AJ54" s="26"/>
      <c r="AK54" s="26"/>
      <c r="AL54" s="27">
        <f t="shared" si="25"/>
        <v>0</v>
      </c>
      <c r="AM54" s="26">
        <v>1</v>
      </c>
      <c r="AN54" s="26"/>
      <c r="AO54" s="26"/>
      <c r="AP54" s="27">
        <f t="shared" si="26"/>
        <v>0</v>
      </c>
      <c r="AQ54" s="26">
        <v>1</v>
      </c>
      <c r="AR54" s="26"/>
      <c r="AS54" s="26"/>
      <c r="AT54" s="27">
        <f t="shared" si="27"/>
        <v>0</v>
      </c>
      <c r="AU54" s="26">
        <v>1</v>
      </c>
      <c r="AV54" s="26"/>
      <c r="AW54" s="26"/>
      <c r="AX54" s="27">
        <f t="shared" si="28"/>
        <v>0</v>
      </c>
      <c r="AY54" s="29">
        <f t="shared" si="29"/>
        <v>0</v>
      </c>
      <c r="AZ54" s="30">
        <v>0</v>
      </c>
      <c r="BA54" s="31">
        <f t="shared" si="30"/>
        <v>0</v>
      </c>
      <c r="BB54" s="32" t="str">
        <f t="shared" si="31"/>
        <v>geen actie</v>
      </c>
      <c r="BC54" s="18">
        <v>32</v>
      </c>
    </row>
    <row r="55" spans="1:55" s="197" customFormat="1" ht="16.149999999999999" hidden="1" customHeight="1" x14ac:dyDescent="0.25">
      <c r="A55" s="18">
        <v>29</v>
      </c>
      <c r="B55" s="18" t="str">
        <f t="shared" si="16"/>
        <v>v</v>
      </c>
      <c r="C55" s="209"/>
      <c r="D55" s="195"/>
      <c r="E55" s="31"/>
      <c r="F55" s="31"/>
      <c r="G55" s="32">
        <f t="shared" si="17"/>
        <v>0</v>
      </c>
      <c r="H55" s="37"/>
      <c r="I55" s="176">
        <f t="shared" si="18"/>
        <v>2018</v>
      </c>
      <c r="J55" s="25"/>
      <c r="K55" s="26">
        <v>1</v>
      </c>
      <c r="L55" s="26"/>
      <c r="M55" s="26"/>
      <c r="N55" s="27">
        <f t="shared" si="19"/>
        <v>0</v>
      </c>
      <c r="O55" s="26">
        <v>1</v>
      </c>
      <c r="P55" s="26"/>
      <c r="Q55" s="26"/>
      <c r="R55" s="27">
        <f t="shared" si="20"/>
        <v>0</v>
      </c>
      <c r="S55" s="26">
        <v>1</v>
      </c>
      <c r="T55" s="26"/>
      <c r="U55" s="26"/>
      <c r="V55" s="27">
        <f t="shared" si="21"/>
        <v>0</v>
      </c>
      <c r="W55" s="26">
        <v>1</v>
      </c>
      <c r="X55" s="26"/>
      <c r="Y55" s="26"/>
      <c r="Z55" s="27">
        <f t="shared" si="22"/>
        <v>0</v>
      </c>
      <c r="AA55" s="26">
        <v>1</v>
      </c>
      <c r="AB55" s="26"/>
      <c r="AC55" s="26"/>
      <c r="AD55" s="27">
        <f t="shared" si="23"/>
        <v>0</v>
      </c>
      <c r="AE55" s="26">
        <v>1</v>
      </c>
      <c r="AF55" s="26"/>
      <c r="AG55" s="26"/>
      <c r="AH55" s="27">
        <f t="shared" si="24"/>
        <v>0</v>
      </c>
      <c r="AI55" s="26">
        <v>1</v>
      </c>
      <c r="AJ55" s="26"/>
      <c r="AK55" s="26"/>
      <c r="AL55" s="27">
        <f t="shared" si="25"/>
        <v>0</v>
      </c>
      <c r="AM55" s="26">
        <v>1</v>
      </c>
      <c r="AN55" s="26"/>
      <c r="AO55" s="26"/>
      <c r="AP55" s="27">
        <f t="shared" si="26"/>
        <v>0</v>
      </c>
      <c r="AQ55" s="26">
        <v>1</v>
      </c>
      <c r="AR55" s="26"/>
      <c r="AS55" s="26"/>
      <c r="AT55" s="27">
        <f t="shared" si="27"/>
        <v>0</v>
      </c>
      <c r="AU55" s="26">
        <v>1</v>
      </c>
      <c r="AV55" s="26"/>
      <c r="AW55" s="26"/>
      <c r="AX55" s="27">
        <f t="shared" si="28"/>
        <v>0</v>
      </c>
      <c r="AY55" s="29">
        <f t="shared" si="29"/>
        <v>0</v>
      </c>
      <c r="AZ55" s="30">
        <v>0</v>
      </c>
      <c r="BA55" s="31">
        <f t="shared" si="30"/>
        <v>0</v>
      </c>
      <c r="BB55" s="32" t="str">
        <f t="shared" si="31"/>
        <v>geen actie</v>
      </c>
      <c r="BC55" s="18">
        <v>29</v>
      </c>
    </row>
    <row r="56" spans="1:55" s="197" customFormat="1" hidden="1" x14ac:dyDescent="0.25">
      <c r="A56" s="18">
        <v>67</v>
      </c>
      <c r="B56" s="18" t="str">
        <f t="shared" si="16"/>
        <v>v</v>
      </c>
      <c r="C56" s="209"/>
      <c r="D56" s="210"/>
      <c r="E56" s="31"/>
      <c r="F56" s="31"/>
      <c r="G56" s="32">
        <f t="shared" si="17"/>
        <v>0</v>
      </c>
      <c r="H56" s="37"/>
      <c r="I56" s="176">
        <f t="shared" si="18"/>
        <v>2018</v>
      </c>
      <c r="J56" s="25"/>
      <c r="K56" s="26">
        <v>1</v>
      </c>
      <c r="L56" s="26"/>
      <c r="M56" s="26"/>
      <c r="N56" s="27">
        <f t="shared" si="19"/>
        <v>0</v>
      </c>
      <c r="O56" s="26">
        <v>1</v>
      </c>
      <c r="P56" s="26"/>
      <c r="Q56" s="26"/>
      <c r="R56" s="27">
        <f t="shared" si="20"/>
        <v>0</v>
      </c>
      <c r="S56" s="26">
        <v>1</v>
      </c>
      <c r="T56" s="26"/>
      <c r="U56" s="26"/>
      <c r="V56" s="27">
        <f t="shared" si="21"/>
        <v>0</v>
      </c>
      <c r="W56" s="26">
        <v>1</v>
      </c>
      <c r="X56" s="26"/>
      <c r="Y56" s="26"/>
      <c r="Z56" s="27">
        <f t="shared" si="22"/>
        <v>0</v>
      </c>
      <c r="AA56" s="26">
        <v>1</v>
      </c>
      <c r="AB56" s="26"/>
      <c r="AC56" s="26"/>
      <c r="AD56" s="27">
        <f t="shared" si="23"/>
        <v>0</v>
      </c>
      <c r="AE56" s="26">
        <v>1</v>
      </c>
      <c r="AF56" s="26"/>
      <c r="AG56" s="26"/>
      <c r="AH56" s="27">
        <f t="shared" si="24"/>
        <v>0</v>
      </c>
      <c r="AI56" s="26">
        <v>1</v>
      </c>
      <c r="AJ56" s="26"/>
      <c r="AK56" s="26"/>
      <c r="AL56" s="27">
        <f t="shared" si="25"/>
        <v>0</v>
      </c>
      <c r="AM56" s="26">
        <v>1</v>
      </c>
      <c r="AN56" s="26"/>
      <c r="AO56" s="26"/>
      <c r="AP56" s="27">
        <f t="shared" si="26"/>
        <v>0</v>
      </c>
      <c r="AQ56" s="26">
        <v>1</v>
      </c>
      <c r="AR56" s="26"/>
      <c r="AS56" s="26"/>
      <c r="AT56" s="27">
        <f t="shared" si="27"/>
        <v>0</v>
      </c>
      <c r="AU56" s="26">
        <v>1</v>
      </c>
      <c r="AV56" s="26"/>
      <c r="AW56" s="26"/>
      <c r="AX56" s="27">
        <f t="shared" si="28"/>
        <v>0</v>
      </c>
      <c r="AY56" s="29">
        <f t="shared" si="29"/>
        <v>0</v>
      </c>
      <c r="AZ56" s="30">
        <v>0</v>
      </c>
      <c r="BA56" s="31">
        <f t="shared" si="30"/>
        <v>0</v>
      </c>
      <c r="BB56" s="32" t="str">
        <f t="shared" si="31"/>
        <v>geen actie</v>
      </c>
      <c r="BC56" s="18">
        <v>67</v>
      </c>
    </row>
    <row r="57" spans="1:55" s="197" customFormat="1" hidden="1" x14ac:dyDescent="0.25">
      <c r="A57" s="18">
        <v>50</v>
      </c>
      <c r="B57" s="18" t="str">
        <f t="shared" si="16"/>
        <v>v</v>
      </c>
      <c r="C57" s="209"/>
      <c r="D57" s="200"/>
      <c r="E57" s="31"/>
      <c r="F57" s="31"/>
      <c r="G57" s="32">
        <f t="shared" si="17"/>
        <v>0</v>
      </c>
      <c r="H57" s="37"/>
      <c r="I57" s="176">
        <f t="shared" si="18"/>
        <v>2018</v>
      </c>
      <c r="J57" s="25"/>
      <c r="K57" s="26">
        <v>1</v>
      </c>
      <c r="L57" s="26"/>
      <c r="M57" s="26"/>
      <c r="N57" s="27">
        <f t="shared" si="19"/>
        <v>0</v>
      </c>
      <c r="O57" s="26">
        <v>1</v>
      </c>
      <c r="P57" s="26"/>
      <c r="Q57" s="26"/>
      <c r="R57" s="27">
        <f t="shared" si="20"/>
        <v>0</v>
      </c>
      <c r="S57" s="26">
        <v>1</v>
      </c>
      <c r="T57" s="26"/>
      <c r="U57" s="26"/>
      <c r="V57" s="27">
        <f t="shared" si="21"/>
        <v>0</v>
      </c>
      <c r="W57" s="26">
        <v>1</v>
      </c>
      <c r="X57" s="26"/>
      <c r="Y57" s="26"/>
      <c r="Z57" s="27">
        <f t="shared" si="22"/>
        <v>0</v>
      </c>
      <c r="AA57" s="26">
        <v>1</v>
      </c>
      <c r="AB57" s="26"/>
      <c r="AC57" s="26"/>
      <c r="AD57" s="27">
        <f t="shared" si="23"/>
        <v>0</v>
      </c>
      <c r="AE57" s="26">
        <v>1</v>
      </c>
      <c r="AF57" s="26"/>
      <c r="AG57" s="26"/>
      <c r="AH57" s="27">
        <f t="shared" si="24"/>
        <v>0</v>
      </c>
      <c r="AI57" s="26">
        <v>1</v>
      </c>
      <c r="AJ57" s="26"/>
      <c r="AK57" s="26"/>
      <c r="AL57" s="27">
        <f t="shared" si="25"/>
        <v>0</v>
      </c>
      <c r="AM57" s="26">
        <v>1</v>
      </c>
      <c r="AN57" s="26"/>
      <c r="AO57" s="26"/>
      <c r="AP57" s="27">
        <f t="shared" si="26"/>
        <v>0</v>
      </c>
      <c r="AQ57" s="26">
        <v>1</v>
      </c>
      <c r="AR57" s="26"/>
      <c r="AS57" s="26"/>
      <c r="AT57" s="27">
        <f t="shared" si="27"/>
        <v>0</v>
      </c>
      <c r="AU57" s="26">
        <v>1</v>
      </c>
      <c r="AV57" s="26"/>
      <c r="AW57" s="26"/>
      <c r="AX57" s="27">
        <f t="shared" si="28"/>
        <v>0</v>
      </c>
      <c r="AY57" s="29">
        <f t="shared" si="29"/>
        <v>0</v>
      </c>
      <c r="AZ57" s="30">
        <v>0</v>
      </c>
      <c r="BA57" s="31">
        <f t="shared" si="30"/>
        <v>0</v>
      </c>
      <c r="BB57" s="32" t="str">
        <f t="shared" si="31"/>
        <v>geen actie</v>
      </c>
      <c r="BC57" s="18">
        <v>50</v>
      </c>
    </row>
    <row r="58" spans="1:55" s="197" customFormat="1" ht="13.9" hidden="1" customHeight="1" x14ac:dyDescent="0.25">
      <c r="A58" s="18">
        <v>54</v>
      </c>
      <c r="B58" s="18" t="str">
        <f t="shared" si="16"/>
        <v>v</v>
      </c>
      <c r="C58" s="209"/>
      <c r="D58" s="195"/>
      <c r="E58" s="31"/>
      <c r="F58" s="31"/>
      <c r="G58" s="32">
        <f t="shared" si="17"/>
        <v>0</v>
      </c>
      <c r="H58" s="37"/>
      <c r="I58" s="176">
        <f t="shared" si="18"/>
        <v>2018</v>
      </c>
      <c r="J58" s="25"/>
      <c r="K58" s="26">
        <v>1</v>
      </c>
      <c r="L58" s="26"/>
      <c r="M58" s="26"/>
      <c r="N58" s="27">
        <f t="shared" si="19"/>
        <v>0</v>
      </c>
      <c r="O58" s="26">
        <v>1</v>
      </c>
      <c r="P58" s="26"/>
      <c r="Q58" s="26"/>
      <c r="R58" s="27">
        <f t="shared" si="20"/>
        <v>0</v>
      </c>
      <c r="S58" s="26">
        <v>1</v>
      </c>
      <c r="T58" s="26"/>
      <c r="U58" s="26"/>
      <c r="V58" s="27">
        <f t="shared" si="21"/>
        <v>0</v>
      </c>
      <c r="W58" s="26">
        <v>1</v>
      </c>
      <c r="X58" s="26"/>
      <c r="Y58" s="26"/>
      <c r="Z58" s="27">
        <f t="shared" si="22"/>
        <v>0</v>
      </c>
      <c r="AA58" s="26">
        <v>1</v>
      </c>
      <c r="AB58" s="26"/>
      <c r="AC58" s="26"/>
      <c r="AD58" s="27">
        <f t="shared" si="23"/>
        <v>0</v>
      </c>
      <c r="AE58" s="26">
        <v>1</v>
      </c>
      <c r="AF58" s="26"/>
      <c r="AG58" s="26"/>
      <c r="AH58" s="27">
        <f t="shared" si="24"/>
        <v>0</v>
      </c>
      <c r="AI58" s="26">
        <v>1</v>
      </c>
      <c r="AJ58" s="26"/>
      <c r="AK58" s="26"/>
      <c r="AL58" s="27">
        <f t="shared" si="25"/>
        <v>0</v>
      </c>
      <c r="AM58" s="26">
        <v>1</v>
      </c>
      <c r="AN58" s="26"/>
      <c r="AO58" s="26"/>
      <c r="AP58" s="27">
        <f t="shared" si="26"/>
        <v>0</v>
      </c>
      <c r="AQ58" s="26">
        <v>1</v>
      </c>
      <c r="AR58" s="26"/>
      <c r="AS58" s="26"/>
      <c r="AT58" s="27">
        <f t="shared" si="27"/>
        <v>0</v>
      </c>
      <c r="AU58" s="26">
        <v>1</v>
      </c>
      <c r="AV58" s="26"/>
      <c r="AW58" s="26"/>
      <c r="AX58" s="27">
        <f t="shared" si="28"/>
        <v>0</v>
      </c>
      <c r="AY58" s="29">
        <f t="shared" si="29"/>
        <v>0</v>
      </c>
      <c r="AZ58" s="30">
        <v>0</v>
      </c>
      <c r="BA58" s="31">
        <f t="shared" si="30"/>
        <v>0</v>
      </c>
      <c r="BB58" s="32" t="str">
        <f t="shared" si="31"/>
        <v>geen actie</v>
      </c>
      <c r="BC58" s="18">
        <v>54</v>
      </c>
    </row>
    <row r="59" spans="1:55" s="197" customFormat="1" ht="15.4" hidden="1" customHeight="1" x14ac:dyDescent="0.25">
      <c r="A59" s="18">
        <v>4</v>
      </c>
      <c r="B59" s="18" t="str">
        <f t="shared" si="16"/>
        <v>v</v>
      </c>
      <c r="C59" s="209"/>
      <c r="D59" s="195"/>
      <c r="E59" s="31"/>
      <c r="F59" s="31"/>
      <c r="G59" s="32">
        <f t="shared" si="17"/>
        <v>0</v>
      </c>
      <c r="H59" s="37"/>
      <c r="I59" s="176">
        <f t="shared" si="18"/>
        <v>2018</v>
      </c>
      <c r="J59" s="25"/>
      <c r="K59" s="26">
        <v>1</v>
      </c>
      <c r="L59" s="26"/>
      <c r="M59" s="26"/>
      <c r="N59" s="27">
        <f t="shared" si="19"/>
        <v>0</v>
      </c>
      <c r="O59" s="26">
        <v>1</v>
      </c>
      <c r="P59" s="26"/>
      <c r="Q59" s="26"/>
      <c r="R59" s="27">
        <f t="shared" si="20"/>
        <v>0</v>
      </c>
      <c r="S59" s="26">
        <v>1</v>
      </c>
      <c r="T59" s="26"/>
      <c r="U59" s="26"/>
      <c r="V59" s="27">
        <f t="shared" si="21"/>
        <v>0</v>
      </c>
      <c r="W59" s="26">
        <v>1</v>
      </c>
      <c r="X59" s="26"/>
      <c r="Y59" s="26"/>
      <c r="Z59" s="27">
        <f t="shared" si="22"/>
        <v>0</v>
      </c>
      <c r="AA59" s="26">
        <v>1</v>
      </c>
      <c r="AB59" s="26"/>
      <c r="AC59" s="26"/>
      <c r="AD59" s="27">
        <f t="shared" si="23"/>
        <v>0</v>
      </c>
      <c r="AE59" s="26">
        <v>1</v>
      </c>
      <c r="AF59" s="26"/>
      <c r="AG59" s="26"/>
      <c r="AH59" s="27">
        <f t="shared" si="24"/>
        <v>0</v>
      </c>
      <c r="AI59" s="26">
        <v>1</v>
      </c>
      <c r="AJ59" s="26"/>
      <c r="AK59" s="26"/>
      <c r="AL59" s="27">
        <f t="shared" si="25"/>
        <v>0</v>
      </c>
      <c r="AM59" s="26">
        <v>1</v>
      </c>
      <c r="AN59" s="26"/>
      <c r="AO59" s="26"/>
      <c r="AP59" s="27">
        <f t="shared" si="26"/>
        <v>0</v>
      </c>
      <c r="AQ59" s="26">
        <v>1</v>
      </c>
      <c r="AR59" s="26"/>
      <c r="AS59" s="26"/>
      <c r="AT59" s="27">
        <f t="shared" si="27"/>
        <v>0</v>
      </c>
      <c r="AU59" s="26">
        <v>1</v>
      </c>
      <c r="AV59" s="26"/>
      <c r="AW59" s="26"/>
      <c r="AX59" s="27">
        <f t="shared" si="28"/>
        <v>0</v>
      </c>
      <c r="AY59" s="29">
        <f t="shared" si="29"/>
        <v>0</v>
      </c>
      <c r="AZ59" s="30">
        <v>0</v>
      </c>
      <c r="BA59" s="31">
        <f t="shared" si="30"/>
        <v>0</v>
      </c>
      <c r="BB59" s="32" t="str">
        <f t="shared" si="31"/>
        <v>geen actie</v>
      </c>
      <c r="BC59" s="18">
        <v>4</v>
      </c>
    </row>
    <row r="60" spans="1:55" s="197" customFormat="1" ht="13.9" hidden="1" customHeight="1" x14ac:dyDescent="0.25">
      <c r="A60" s="18">
        <v>12</v>
      </c>
      <c r="B60" s="18" t="str">
        <f t="shared" si="16"/>
        <v>v</v>
      </c>
      <c r="C60" s="209"/>
      <c r="D60" s="200"/>
      <c r="E60" s="31"/>
      <c r="F60" s="37"/>
      <c r="G60" s="32">
        <f t="shared" si="17"/>
        <v>0</v>
      </c>
      <c r="H60" s="31"/>
      <c r="I60" s="176">
        <f t="shared" si="18"/>
        <v>2018</v>
      </c>
      <c r="J60" s="25"/>
      <c r="K60" s="26">
        <v>1</v>
      </c>
      <c r="L60" s="26"/>
      <c r="M60" s="26"/>
      <c r="N60" s="27">
        <f t="shared" si="19"/>
        <v>0</v>
      </c>
      <c r="O60" s="26">
        <v>1</v>
      </c>
      <c r="P60" s="26"/>
      <c r="Q60" s="26"/>
      <c r="R60" s="27">
        <f t="shared" si="20"/>
        <v>0</v>
      </c>
      <c r="S60" s="26">
        <v>1</v>
      </c>
      <c r="T60" s="26"/>
      <c r="U60" s="26"/>
      <c r="V60" s="27">
        <f t="shared" si="21"/>
        <v>0</v>
      </c>
      <c r="W60" s="26">
        <v>1</v>
      </c>
      <c r="X60" s="26"/>
      <c r="Y60" s="26"/>
      <c r="Z60" s="27">
        <f t="shared" si="22"/>
        <v>0</v>
      </c>
      <c r="AA60" s="26">
        <v>1</v>
      </c>
      <c r="AB60" s="26"/>
      <c r="AC60" s="26"/>
      <c r="AD60" s="27">
        <f t="shared" si="23"/>
        <v>0</v>
      </c>
      <c r="AE60" s="26">
        <v>1</v>
      </c>
      <c r="AF60" s="26"/>
      <c r="AG60" s="26"/>
      <c r="AH60" s="27">
        <f t="shared" si="24"/>
        <v>0</v>
      </c>
      <c r="AI60" s="26">
        <v>1</v>
      </c>
      <c r="AJ60" s="26"/>
      <c r="AK60" s="26"/>
      <c r="AL60" s="27">
        <f t="shared" si="25"/>
        <v>0</v>
      </c>
      <c r="AM60" s="26">
        <v>1</v>
      </c>
      <c r="AN60" s="26"/>
      <c r="AO60" s="26"/>
      <c r="AP60" s="27">
        <f t="shared" si="26"/>
        <v>0</v>
      </c>
      <c r="AQ60" s="26">
        <v>1</v>
      </c>
      <c r="AR60" s="26"/>
      <c r="AS60" s="26"/>
      <c r="AT60" s="27">
        <f t="shared" si="27"/>
        <v>0</v>
      </c>
      <c r="AU60" s="26">
        <v>1</v>
      </c>
      <c r="AV60" s="26"/>
      <c r="AW60" s="26"/>
      <c r="AX60" s="27">
        <f t="shared" si="28"/>
        <v>0</v>
      </c>
      <c r="AY60" s="29">
        <f t="shared" si="29"/>
        <v>0</v>
      </c>
      <c r="AZ60" s="30">
        <v>0</v>
      </c>
      <c r="BA60" s="31">
        <f t="shared" si="30"/>
        <v>0</v>
      </c>
      <c r="BB60" s="32" t="str">
        <f t="shared" si="31"/>
        <v>geen actie</v>
      </c>
      <c r="BC60" s="18">
        <v>12</v>
      </c>
    </row>
    <row r="61" spans="1:55" s="197" customFormat="1" hidden="1" x14ac:dyDescent="0.25">
      <c r="A61" s="18">
        <v>36</v>
      </c>
      <c r="B61" s="18" t="str">
        <f t="shared" si="16"/>
        <v>v</v>
      </c>
      <c r="C61" s="209"/>
      <c r="D61" s="195"/>
      <c r="E61" s="31"/>
      <c r="F61" s="31"/>
      <c r="G61" s="32">
        <f t="shared" si="17"/>
        <v>0</v>
      </c>
      <c r="H61" s="37"/>
      <c r="I61" s="176">
        <f t="shared" si="18"/>
        <v>2018</v>
      </c>
      <c r="J61" s="25"/>
      <c r="K61" s="26">
        <v>1</v>
      </c>
      <c r="L61" s="26"/>
      <c r="M61" s="26"/>
      <c r="N61" s="27">
        <f t="shared" si="19"/>
        <v>0</v>
      </c>
      <c r="O61" s="26">
        <v>1</v>
      </c>
      <c r="P61" s="26"/>
      <c r="Q61" s="26"/>
      <c r="R61" s="27">
        <f t="shared" si="20"/>
        <v>0</v>
      </c>
      <c r="S61" s="26">
        <v>1</v>
      </c>
      <c r="T61" s="26"/>
      <c r="U61" s="26"/>
      <c r="V61" s="27">
        <f t="shared" si="21"/>
        <v>0</v>
      </c>
      <c r="W61" s="26">
        <v>1</v>
      </c>
      <c r="X61" s="26"/>
      <c r="Y61" s="26"/>
      <c r="Z61" s="27">
        <f t="shared" si="22"/>
        <v>0</v>
      </c>
      <c r="AA61" s="26">
        <v>1</v>
      </c>
      <c r="AB61" s="26"/>
      <c r="AC61" s="26"/>
      <c r="AD61" s="27">
        <f t="shared" si="23"/>
        <v>0</v>
      </c>
      <c r="AE61" s="26">
        <v>1</v>
      </c>
      <c r="AF61" s="26"/>
      <c r="AG61" s="26"/>
      <c r="AH61" s="27">
        <f t="shared" si="24"/>
        <v>0</v>
      </c>
      <c r="AI61" s="26">
        <v>1</v>
      </c>
      <c r="AJ61" s="26"/>
      <c r="AK61" s="26"/>
      <c r="AL61" s="27">
        <f t="shared" si="25"/>
        <v>0</v>
      </c>
      <c r="AM61" s="26">
        <v>1</v>
      </c>
      <c r="AN61" s="26"/>
      <c r="AO61" s="26"/>
      <c r="AP61" s="27">
        <f t="shared" si="26"/>
        <v>0</v>
      </c>
      <c r="AQ61" s="26">
        <v>1</v>
      </c>
      <c r="AR61" s="26"/>
      <c r="AS61" s="26"/>
      <c r="AT61" s="27">
        <f t="shared" si="27"/>
        <v>0</v>
      </c>
      <c r="AU61" s="26">
        <v>1</v>
      </c>
      <c r="AV61" s="26"/>
      <c r="AW61" s="26"/>
      <c r="AX61" s="27">
        <f t="shared" si="28"/>
        <v>0</v>
      </c>
      <c r="AY61" s="29">
        <f t="shared" si="29"/>
        <v>0</v>
      </c>
      <c r="AZ61" s="30">
        <v>0</v>
      </c>
      <c r="BA61" s="31">
        <f t="shared" si="30"/>
        <v>0</v>
      </c>
      <c r="BB61" s="32" t="str">
        <f t="shared" si="31"/>
        <v>geen actie</v>
      </c>
      <c r="BC61" s="18">
        <v>36</v>
      </c>
    </row>
    <row r="62" spans="1:55" s="197" customFormat="1" hidden="1" x14ac:dyDescent="0.25">
      <c r="A62" s="18">
        <v>23</v>
      </c>
      <c r="B62" s="18" t="str">
        <f t="shared" si="16"/>
        <v>v</v>
      </c>
      <c r="C62" s="209"/>
      <c r="D62" s="195"/>
      <c r="E62" s="31"/>
      <c r="F62" s="31"/>
      <c r="G62" s="32">
        <f t="shared" si="17"/>
        <v>0</v>
      </c>
      <c r="H62" s="31"/>
      <c r="I62" s="176">
        <f t="shared" si="18"/>
        <v>2018</v>
      </c>
      <c r="J62" s="25"/>
      <c r="K62" s="26">
        <v>1</v>
      </c>
      <c r="L62" s="26"/>
      <c r="M62" s="26"/>
      <c r="N62" s="27">
        <f t="shared" si="19"/>
        <v>0</v>
      </c>
      <c r="O62" s="26">
        <v>1</v>
      </c>
      <c r="P62" s="26"/>
      <c r="Q62" s="26"/>
      <c r="R62" s="27">
        <f t="shared" si="20"/>
        <v>0</v>
      </c>
      <c r="S62" s="26">
        <v>1</v>
      </c>
      <c r="T62" s="26"/>
      <c r="U62" s="26"/>
      <c r="V62" s="27">
        <f t="shared" si="21"/>
        <v>0</v>
      </c>
      <c r="W62" s="26">
        <v>1</v>
      </c>
      <c r="X62" s="26"/>
      <c r="Y62" s="26"/>
      <c r="Z62" s="27">
        <f t="shared" si="22"/>
        <v>0</v>
      </c>
      <c r="AA62" s="26">
        <v>1</v>
      </c>
      <c r="AB62" s="26"/>
      <c r="AC62" s="26"/>
      <c r="AD62" s="27">
        <f t="shared" si="23"/>
        <v>0</v>
      </c>
      <c r="AE62" s="26">
        <v>1</v>
      </c>
      <c r="AF62" s="26"/>
      <c r="AG62" s="26"/>
      <c r="AH62" s="27">
        <f t="shared" si="24"/>
        <v>0</v>
      </c>
      <c r="AI62" s="26">
        <v>1</v>
      </c>
      <c r="AJ62" s="26"/>
      <c r="AK62" s="26"/>
      <c r="AL62" s="27">
        <f t="shared" si="25"/>
        <v>0</v>
      </c>
      <c r="AM62" s="26">
        <v>1</v>
      </c>
      <c r="AN62" s="26"/>
      <c r="AO62" s="26"/>
      <c r="AP62" s="27">
        <f t="shared" si="26"/>
        <v>0</v>
      </c>
      <c r="AQ62" s="26">
        <v>1</v>
      </c>
      <c r="AR62" s="26"/>
      <c r="AS62" s="26"/>
      <c r="AT62" s="27">
        <f t="shared" si="27"/>
        <v>0</v>
      </c>
      <c r="AU62" s="26">
        <v>1</v>
      </c>
      <c r="AV62" s="26"/>
      <c r="AW62" s="26"/>
      <c r="AX62" s="27">
        <f t="shared" si="28"/>
        <v>0</v>
      </c>
      <c r="AY62" s="29">
        <f t="shared" si="29"/>
        <v>0</v>
      </c>
      <c r="AZ62" s="30">
        <v>0</v>
      </c>
      <c r="BA62" s="31">
        <f t="shared" si="30"/>
        <v>0</v>
      </c>
      <c r="BB62" s="32" t="str">
        <f t="shared" si="31"/>
        <v>geen actie</v>
      </c>
      <c r="BC62" s="18">
        <v>23</v>
      </c>
    </row>
    <row r="63" spans="1:55" s="197" customFormat="1" hidden="1" x14ac:dyDescent="0.25">
      <c r="A63" s="18">
        <v>49</v>
      </c>
      <c r="B63" s="18" t="str">
        <f t="shared" si="16"/>
        <v>v</v>
      </c>
      <c r="C63" s="209"/>
      <c r="D63" s="195"/>
      <c r="E63" s="31"/>
      <c r="F63" s="31"/>
      <c r="G63" s="32">
        <f t="shared" si="17"/>
        <v>0</v>
      </c>
      <c r="H63" s="37"/>
      <c r="I63" s="176">
        <f t="shared" si="18"/>
        <v>2018</v>
      </c>
      <c r="J63" s="25"/>
      <c r="K63" s="26">
        <v>1</v>
      </c>
      <c r="L63" s="26"/>
      <c r="M63" s="26"/>
      <c r="N63" s="27">
        <f t="shared" si="19"/>
        <v>0</v>
      </c>
      <c r="O63" s="26">
        <v>1</v>
      </c>
      <c r="P63" s="26"/>
      <c r="Q63" s="26"/>
      <c r="R63" s="27">
        <f t="shared" si="20"/>
        <v>0</v>
      </c>
      <c r="S63" s="26">
        <v>1</v>
      </c>
      <c r="T63" s="26"/>
      <c r="U63" s="26"/>
      <c r="V63" s="27">
        <f t="shared" si="21"/>
        <v>0</v>
      </c>
      <c r="W63" s="26">
        <v>1</v>
      </c>
      <c r="X63" s="26"/>
      <c r="Y63" s="26"/>
      <c r="Z63" s="27">
        <f t="shared" si="22"/>
        <v>0</v>
      </c>
      <c r="AA63" s="26">
        <v>1</v>
      </c>
      <c r="AB63" s="26"/>
      <c r="AC63" s="26"/>
      <c r="AD63" s="27">
        <f t="shared" si="23"/>
        <v>0</v>
      </c>
      <c r="AE63" s="26">
        <v>1</v>
      </c>
      <c r="AF63" s="26"/>
      <c r="AG63" s="26"/>
      <c r="AH63" s="27">
        <f t="shared" si="24"/>
        <v>0</v>
      </c>
      <c r="AI63" s="26">
        <v>1</v>
      </c>
      <c r="AJ63" s="26"/>
      <c r="AK63" s="26"/>
      <c r="AL63" s="27">
        <f t="shared" si="25"/>
        <v>0</v>
      </c>
      <c r="AM63" s="26">
        <v>1</v>
      </c>
      <c r="AN63" s="26"/>
      <c r="AO63" s="26"/>
      <c r="AP63" s="27">
        <f t="shared" si="26"/>
        <v>0</v>
      </c>
      <c r="AQ63" s="26">
        <v>1</v>
      </c>
      <c r="AR63" s="26"/>
      <c r="AS63" s="26"/>
      <c r="AT63" s="27">
        <f t="shared" si="27"/>
        <v>0</v>
      </c>
      <c r="AU63" s="26">
        <v>1</v>
      </c>
      <c r="AV63" s="26"/>
      <c r="AW63" s="26"/>
      <c r="AX63" s="27">
        <f t="shared" si="28"/>
        <v>0</v>
      </c>
      <c r="AY63" s="29">
        <f t="shared" si="29"/>
        <v>0</v>
      </c>
      <c r="AZ63" s="30">
        <v>0</v>
      </c>
      <c r="BA63" s="31">
        <f t="shared" si="30"/>
        <v>0</v>
      </c>
      <c r="BB63" s="32" t="str">
        <f t="shared" si="31"/>
        <v>geen actie</v>
      </c>
      <c r="BC63" s="18">
        <v>49</v>
      </c>
    </row>
    <row r="64" spans="1:55" s="197" customFormat="1" hidden="1" x14ac:dyDescent="0.25">
      <c r="A64" s="18">
        <v>24</v>
      </c>
      <c r="B64" s="18" t="str">
        <f t="shared" si="16"/>
        <v>v</v>
      </c>
      <c r="C64" s="209"/>
      <c r="D64" s="195"/>
      <c r="E64" s="31"/>
      <c r="F64" s="31"/>
      <c r="G64" s="32">
        <f t="shared" si="17"/>
        <v>0</v>
      </c>
      <c r="H64" s="37"/>
      <c r="I64" s="176">
        <f t="shared" si="18"/>
        <v>2018</v>
      </c>
      <c r="J64" s="25"/>
      <c r="K64" s="26">
        <v>1</v>
      </c>
      <c r="L64" s="26"/>
      <c r="M64" s="26"/>
      <c r="N64" s="27">
        <f t="shared" si="19"/>
        <v>0</v>
      </c>
      <c r="O64" s="26">
        <v>1</v>
      </c>
      <c r="P64" s="26"/>
      <c r="Q64" s="26"/>
      <c r="R64" s="27">
        <f t="shared" si="20"/>
        <v>0</v>
      </c>
      <c r="S64" s="26">
        <v>1</v>
      </c>
      <c r="T64" s="26"/>
      <c r="U64" s="26"/>
      <c r="V64" s="27">
        <f t="shared" si="21"/>
        <v>0</v>
      </c>
      <c r="W64" s="26">
        <v>1</v>
      </c>
      <c r="X64" s="26"/>
      <c r="Y64" s="26"/>
      <c r="Z64" s="27">
        <f t="shared" si="22"/>
        <v>0</v>
      </c>
      <c r="AA64" s="26">
        <v>1</v>
      </c>
      <c r="AB64" s="26"/>
      <c r="AC64" s="26"/>
      <c r="AD64" s="27">
        <f t="shared" si="23"/>
        <v>0</v>
      </c>
      <c r="AE64" s="26">
        <v>1</v>
      </c>
      <c r="AF64" s="26"/>
      <c r="AG64" s="26"/>
      <c r="AH64" s="27">
        <f t="shared" si="24"/>
        <v>0</v>
      </c>
      <c r="AI64" s="26">
        <v>1</v>
      </c>
      <c r="AJ64" s="26"/>
      <c r="AK64" s="26"/>
      <c r="AL64" s="27">
        <f t="shared" si="25"/>
        <v>0</v>
      </c>
      <c r="AM64" s="26">
        <v>1</v>
      </c>
      <c r="AN64" s="26"/>
      <c r="AO64" s="26"/>
      <c r="AP64" s="27">
        <f t="shared" si="26"/>
        <v>0</v>
      </c>
      <c r="AQ64" s="26">
        <v>1</v>
      </c>
      <c r="AR64" s="26"/>
      <c r="AS64" s="26"/>
      <c r="AT64" s="27">
        <f t="shared" si="27"/>
        <v>0</v>
      </c>
      <c r="AU64" s="26">
        <v>1</v>
      </c>
      <c r="AV64" s="26"/>
      <c r="AW64" s="26"/>
      <c r="AX64" s="27">
        <f t="shared" si="28"/>
        <v>0</v>
      </c>
      <c r="AY64" s="29">
        <f t="shared" si="29"/>
        <v>0</v>
      </c>
      <c r="AZ64" s="30">
        <v>0</v>
      </c>
      <c r="BA64" s="31">
        <v>0</v>
      </c>
      <c r="BB64" s="32" t="str">
        <f t="shared" si="31"/>
        <v>geen actie</v>
      </c>
      <c r="BC64" s="18">
        <v>24</v>
      </c>
    </row>
    <row r="65" spans="1:55" s="197" customFormat="1" hidden="1" x14ac:dyDescent="0.25">
      <c r="A65" s="18">
        <v>38</v>
      </c>
      <c r="B65" s="18" t="str">
        <f t="shared" si="16"/>
        <v>v</v>
      </c>
      <c r="C65" s="209"/>
      <c r="D65" s="195"/>
      <c r="E65" s="31"/>
      <c r="F65" s="31"/>
      <c r="G65" s="32">
        <f t="shared" si="17"/>
        <v>0</v>
      </c>
      <c r="H65" s="37"/>
      <c r="I65" s="176">
        <f t="shared" si="18"/>
        <v>2018</v>
      </c>
      <c r="J65" s="25"/>
      <c r="K65" s="26">
        <v>1</v>
      </c>
      <c r="L65" s="26"/>
      <c r="M65" s="26"/>
      <c r="N65" s="27">
        <f t="shared" si="19"/>
        <v>0</v>
      </c>
      <c r="O65" s="26">
        <v>1</v>
      </c>
      <c r="P65" s="26"/>
      <c r="Q65" s="26"/>
      <c r="R65" s="27">
        <f t="shared" si="20"/>
        <v>0</v>
      </c>
      <c r="S65" s="26">
        <v>1</v>
      </c>
      <c r="T65" s="26"/>
      <c r="U65" s="26"/>
      <c r="V65" s="27">
        <f t="shared" si="21"/>
        <v>0</v>
      </c>
      <c r="W65" s="26">
        <v>1</v>
      </c>
      <c r="X65" s="26"/>
      <c r="Y65" s="26"/>
      <c r="Z65" s="27">
        <f t="shared" si="22"/>
        <v>0</v>
      </c>
      <c r="AA65" s="26">
        <v>1</v>
      </c>
      <c r="AB65" s="26"/>
      <c r="AC65" s="26"/>
      <c r="AD65" s="27">
        <f t="shared" si="23"/>
        <v>0</v>
      </c>
      <c r="AE65" s="26">
        <v>1</v>
      </c>
      <c r="AF65" s="26"/>
      <c r="AG65" s="26"/>
      <c r="AH65" s="27">
        <f t="shared" si="24"/>
        <v>0</v>
      </c>
      <c r="AI65" s="26">
        <v>1</v>
      </c>
      <c r="AJ65" s="26"/>
      <c r="AK65" s="26"/>
      <c r="AL65" s="27">
        <f t="shared" si="25"/>
        <v>0</v>
      </c>
      <c r="AM65" s="26">
        <v>1</v>
      </c>
      <c r="AN65" s="26"/>
      <c r="AO65" s="26"/>
      <c r="AP65" s="27">
        <f t="shared" si="26"/>
        <v>0</v>
      </c>
      <c r="AQ65" s="26">
        <v>1</v>
      </c>
      <c r="AR65" s="26"/>
      <c r="AS65" s="26"/>
      <c r="AT65" s="27">
        <f t="shared" si="27"/>
        <v>0</v>
      </c>
      <c r="AU65" s="26">
        <v>1</v>
      </c>
      <c r="AV65" s="26"/>
      <c r="AW65" s="26"/>
      <c r="AX65" s="27">
        <f t="shared" si="28"/>
        <v>0</v>
      </c>
      <c r="AY65" s="29">
        <f t="shared" si="29"/>
        <v>0</v>
      </c>
      <c r="AZ65" s="30">
        <v>0</v>
      </c>
      <c r="BA65" s="31">
        <v>0</v>
      </c>
      <c r="BB65" s="32" t="str">
        <f t="shared" si="31"/>
        <v>geen actie</v>
      </c>
      <c r="BC65" s="18">
        <v>38</v>
      </c>
    </row>
    <row r="66" spans="1:55" s="197" customFormat="1" hidden="1" x14ac:dyDescent="0.25">
      <c r="A66" s="18">
        <v>20</v>
      </c>
      <c r="B66" s="18" t="str">
        <f t="shared" ref="B66:B97" si="32">IF(A66=BC66,"v","x")</f>
        <v>v</v>
      </c>
      <c r="C66" s="209"/>
      <c r="D66" s="195"/>
      <c r="E66" s="31"/>
      <c r="F66" s="31"/>
      <c r="G66" s="32">
        <f t="shared" ref="G66:G97" si="33">SUM(J66+N66+R66+V66+Z66+AD66+AH66+AL66+AP66+AT66+AX66)</f>
        <v>0</v>
      </c>
      <c r="H66" s="37"/>
      <c r="I66" s="176">
        <f t="shared" ref="I66:I97" si="34">2018-H66</f>
        <v>2018</v>
      </c>
      <c r="J66" s="25"/>
      <c r="K66" s="26">
        <v>1</v>
      </c>
      <c r="L66" s="26"/>
      <c r="M66" s="26"/>
      <c r="N66" s="27">
        <f t="shared" ref="N66:N97" si="35">SUM(L66*10+M66)/K66*10</f>
        <v>0</v>
      </c>
      <c r="O66" s="26">
        <v>1</v>
      </c>
      <c r="P66" s="26"/>
      <c r="Q66" s="26"/>
      <c r="R66" s="27">
        <f t="shared" ref="R66:R97" si="36">SUM(P66*10+Q66)/O66*10</f>
        <v>0</v>
      </c>
      <c r="S66" s="26">
        <v>1</v>
      </c>
      <c r="T66" s="26"/>
      <c r="U66" s="26"/>
      <c r="V66" s="27">
        <f t="shared" ref="V66:V97" si="37">SUM(T66*10+U66)/S66*10</f>
        <v>0</v>
      </c>
      <c r="W66" s="26">
        <v>1</v>
      </c>
      <c r="X66" s="26"/>
      <c r="Y66" s="26"/>
      <c r="Z66" s="27">
        <f t="shared" ref="Z66:Z97" si="38">SUM(X66*10+Y66)/W66*10</f>
        <v>0</v>
      </c>
      <c r="AA66" s="26">
        <v>1</v>
      </c>
      <c r="AB66" s="26"/>
      <c r="AC66" s="26"/>
      <c r="AD66" s="27">
        <f t="shared" ref="AD66:AD97" si="39">SUM(AB66*10+AC66)/AA66*10</f>
        <v>0</v>
      </c>
      <c r="AE66" s="26">
        <v>1</v>
      </c>
      <c r="AF66" s="26"/>
      <c r="AG66" s="26"/>
      <c r="AH66" s="27">
        <f t="shared" ref="AH66:AH97" si="40">SUM(AF66*10+AG66)/AE66*10</f>
        <v>0</v>
      </c>
      <c r="AI66" s="26">
        <v>1</v>
      </c>
      <c r="AJ66" s="26"/>
      <c r="AK66" s="26"/>
      <c r="AL66" s="27">
        <f t="shared" ref="AL66:AL97" si="41">SUM(AJ66*10+AK66)/AI66*10</f>
        <v>0</v>
      </c>
      <c r="AM66" s="26">
        <v>1</v>
      </c>
      <c r="AN66" s="26"/>
      <c r="AO66" s="26"/>
      <c r="AP66" s="27">
        <f t="shared" ref="AP66:AP97" si="42">SUM(AN66*10+AO66)/AM66*10</f>
        <v>0</v>
      </c>
      <c r="AQ66" s="26">
        <v>1</v>
      </c>
      <c r="AR66" s="26"/>
      <c r="AS66" s="26"/>
      <c r="AT66" s="27">
        <f t="shared" ref="AT66:AT97" si="43">SUM(AR66*10+AS66)/AQ66*10</f>
        <v>0</v>
      </c>
      <c r="AU66" s="26">
        <v>1</v>
      </c>
      <c r="AV66" s="26"/>
      <c r="AW66" s="26"/>
      <c r="AX66" s="27">
        <f t="shared" ref="AX66:AX97" si="44">SUM(AV66*10+AW66)/AU66*10</f>
        <v>0</v>
      </c>
      <c r="AY66" s="29">
        <f t="shared" ref="AY66:AY97" si="45">IF(G66&lt;250,0,IF(G66&lt;500,250,IF(G66&lt;750,"500",IF(G66&lt;1000,750,IF(G66&lt;1500,1000,IF(G66&lt;2000,1500,IF(G66&lt;2500,2000,IF(G66&lt;3000,2500,3000))))))))</f>
        <v>0</v>
      </c>
      <c r="AZ66" s="30">
        <v>0</v>
      </c>
      <c r="BA66" s="31">
        <v>0</v>
      </c>
      <c r="BB66" s="32" t="str">
        <f t="shared" ref="BB66:BB97" si="46">IF(BA66=0,"geen actie",CONCATENATE("diploma uitschrijven: ",AY66," punten"))</f>
        <v>geen actie</v>
      </c>
      <c r="BC66" s="18">
        <v>20</v>
      </c>
    </row>
    <row r="67" spans="1:55" s="197" customFormat="1" hidden="1" x14ac:dyDescent="0.25">
      <c r="A67" s="18">
        <v>70</v>
      </c>
      <c r="B67" s="18" t="str">
        <f t="shared" si="32"/>
        <v>v</v>
      </c>
      <c r="C67" s="209"/>
      <c r="D67" s="200"/>
      <c r="E67" s="31"/>
      <c r="F67" s="31"/>
      <c r="G67" s="32">
        <f t="shared" si="33"/>
        <v>0</v>
      </c>
      <c r="H67" s="37"/>
      <c r="I67" s="176">
        <f t="shared" si="34"/>
        <v>2018</v>
      </c>
      <c r="J67" s="25"/>
      <c r="K67" s="26">
        <v>1</v>
      </c>
      <c r="L67" s="26"/>
      <c r="M67" s="26"/>
      <c r="N67" s="27">
        <f t="shared" si="35"/>
        <v>0</v>
      </c>
      <c r="O67" s="26">
        <v>1</v>
      </c>
      <c r="P67" s="26"/>
      <c r="Q67" s="26"/>
      <c r="R67" s="27">
        <f t="shared" si="36"/>
        <v>0</v>
      </c>
      <c r="S67" s="26">
        <v>1</v>
      </c>
      <c r="T67" s="26"/>
      <c r="U67" s="26"/>
      <c r="V67" s="27">
        <f t="shared" si="37"/>
        <v>0</v>
      </c>
      <c r="W67" s="26">
        <v>1</v>
      </c>
      <c r="X67" s="26"/>
      <c r="Y67" s="26"/>
      <c r="Z67" s="27">
        <f t="shared" si="38"/>
        <v>0</v>
      </c>
      <c r="AA67" s="26">
        <v>1</v>
      </c>
      <c r="AB67" s="26"/>
      <c r="AC67" s="26"/>
      <c r="AD67" s="27">
        <f t="shared" si="39"/>
        <v>0</v>
      </c>
      <c r="AE67" s="26">
        <v>1</v>
      </c>
      <c r="AF67" s="26"/>
      <c r="AG67" s="26"/>
      <c r="AH67" s="27">
        <f t="shared" si="40"/>
        <v>0</v>
      </c>
      <c r="AI67" s="26">
        <v>1</v>
      </c>
      <c r="AJ67" s="26"/>
      <c r="AK67" s="26"/>
      <c r="AL67" s="27">
        <f t="shared" si="41"/>
        <v>0</v>
      </c>
      <c r="AM67" s="26">
        <v>1</v>
      </c>
      <c r="AN67" s="26"/>
      <c r="AO67" s="26"/>
      <c r="AP67" s="27">
        <f t="shared" si="42"/>
        <v>0</v>
      </c>
      <c r="AQ67" s="26">
        <v>1</v>
      </c>
      <c r="AR67" s="26"/>
      <c r="AS67" s="26"/>
      <c r="AT67" s="27">
        <f t="shared" si="43"/>
        <v>0</v>
      </c>
      <c r="AU67" s="26">
        <v>1</v>
      </c>
      <c r="AV67" s="26"/>
      <c r="AW67" s="26"/>
      <c r="AX67" s="27">
        <f t="shared" si="44"/>
        <v>0</v>
      </c>
      <c r="AY67" s="29">
        <f t="shared" si="45"/>
        <v>0</v>
      </c>
      <c r="AZ67" s="30">
        <v>0</v>
      </c>
      <c r="BA67" s="31">
        <f t="shared" ref="BA67:BA98" si="47">AY67-AZ67</f>
        <v>0</v>
      </c>
      <c r="BB67" s="32" t="str">
        <f t="shared" si="46"/>
        <v>geen actie</v>
      </c>
      <c r="BC67" s="18">
        <v>70</v>
      </c>
    </row>
    <row r="68" spans="1:55" s="197" customFormat="1" hidden="1" x14ac:dyDescent="0.25">
      <c r="A68" s="18">
        <v>71</v>
      </c>
      <c r="B68" s="18" t="str">
        <f t="shared" si="32"/>
        <v>v</v>
      </c>
      <c r="C68" s="209"/>
      <c r="D68" s="200"/>
      <c r="E68" s="31"/>
      <c r="F68" s="31"/>
      <c r="G68" s="32">
        <f t="shared" si="33"/>
        <v>0</v>
      </c>
      <c r="H68" s="37"/>
      <c r="I68" s="176">
        <f t="shared" si="34"/>
        <v>2018</v>
      </c>
      <c r="J68" s="25"/>
      <c r="K68" s="26">
        <v>1</v>
      </c>
      <c r="L68" s="26"/>
      <c r="M68" s="26"/>
      <c r="N68" s="27">
        <f t="shared" si="35"/>
        <v>0</v>
      </c>
      <c r="O68" s="26">
        <v>1</v>
      </c>
      <c r="P68" s="26"/>
      <c r="Q68" s="26"/>
      <c r="R68" s="27">
        <f t="shared" si="36"/>
        <v>0</v>
      </c>
      <c r="S68" s="26">
        <v>1</v>
      </c>
      <c r="T68" s="26"/>
      <c r="U68" s="26"/>
      <c r="V68" s="27">
        <f t="shared" si="37"/>
        <v>0</v>
      </c>
      <c r="W68" s="26">
        <v>1</v>
      </c>
      <c r="X68" s="26"/>
      <c r="Y68" s="26"/>
      <c r="Z68" s="27">
        <f t="shared" si="38"/>
        <v>0</v>
      </c>
      <c r="AA68" s="26">
        <v>1</v>
      </c>
      <c r="AB68" s="26"/>
      <c r="AC68" s="26"/>
      <c r="AD68" s="27">
        <f t="shared" si="39"/>
        <v>0</v>
      </c>
      <c r="AE68" s="26">
        <v>1</v>
      </c>
      <c r="AF68" s="26"/>
      <c r="AG68" s="26"/>
      <c r="AH68" s="27">
        <f t="shared" si="40"/>
        <v>0</v>
      </c>
      <c r="AI68" s="26">
        <v>1</v>
      </c>
      <c r="AJ68" s="26"/>
      <c r="AK68" s="26"/>
      <c r="AL68" s="27">
        <f t="shared" si="41"/>
        <v>0</v>
      </c>
      <c r="AM68" s="26">
        <v>1</v>
      </c>
      <c r="AN68" s="26"/>
      <c r="AO68" s="26"/>
      <c r="AP68" s="27">
        <f t="shared" si="42"/>
        <v>0</v>
      </c>
      <c r="AQ68" s="26">
        <v>1</v>
      </c>
      <c r="AR68" s="26"/>
      <c r="AS68" s="26"/>
      <c r="AT68" s="27">
        <f t="shared" si="43"/>
        <v>0</v>
      </c>
      <c r="AU68" s="26">
        <v>1</v>
      </c>
      <c r="AV68" s="26"/>
      <c r="AW68" s="26"/>
      <c r="AX68" s="27">
        <f t="shared" si="44"/>
        <v>0</v>
      </c>
      <c r="AY68" s="29">
        <f t="shared" si="45"/>
        <v>0</v>
      </c>
      <c r="AZ68" s="30">
        <v>0</v>
      </c>
      <c r="BA68" s="31">
        <f t="shared" si="47"/>
        <v>0</v>
      </c>
      <c r="BB68" s="32" t="str">
        <f t="shared" si="46"/>
        <v>geen actie</v>
      </c>
      <c r="BC68" s="18">
        <v>71</v>
      </c>
    </row>
    <row r="69" spans="1:55" s="197" customFormat="1" hidden="1" x14ac:dyDescent="0.25">
      <c r="A69" s="18">
        <v>72</v>
      </c>
      <c r="B69" s="18" t="str">
        <f t="shared" si="32"/>
        <v>v</v>
      </c>
      <c r="C69" s="209"/>
      <c r="D69" s="200"/>
      <c r="E69" s="31"/>
      <c r="F69" s="31"/>
      <c r="G69" s="32">
        <f t="shared" si="33"/>
        <v>0</v>
      </c>
      <c r="H69" s="37"/>
      <c r="I69" s="176">
        <f t="shared" si="34"/>
        <v>2018</v>
      </c>
      <c r="J69" s="25"/>
      <c r="K69" s="26">
        <v>1</v>
      </c>
      <c r="L69" s="26"/>
      <c r="M69" s="26"/>
      <c r="N69" s="27">
        <f t="shared" si="35"/>
        <v>0</v>
      </c>
      <c r="O69" s="26">
        <v>1</v>
      </c>
      <c r="P69" s="26"/>
      <c r="Q69" s="26"/>
      <c r="R69" s="27">
        <f t="shared" si="36"/>
        <v>0</v>
      </c>
      <c r="S69" s="26">
        <v>1</v>
      </c>
      <c r="T69" s="26"/>
      <c r="U69" s="26"/>
      <c r="V69" s="27">
        <f t="shared" si="37"/>
        <v>0</v>
      </c>
      <c r="W69" s="26">
        <v>1</v>
      </c>
      <c r="X69" s="26"/>
      <c r="Y69" s="26"/>
      <c r="Z69" s="27">
        <f t="shared" si="38"/>
        <v>0</v>
      </c>
      <c r="AA69" s="26">
        <v>1</v>
      </c>
      <c r="AB69" s="26"/>
      <c r="AC69" s="26"/>
      <c r="AD69" s="27">
        <f t="shared" si="39"/>
        <v>0</v>
      </c>
      <c r="AE69" s="26">
        <v>1</v>
      </c>
      <c r="AF69" s="26"/>
      <c r="AG69" s="26"/>
      <c r="AH69" s="27">
        <f t="shared" si="40"/>
        <v>0</v>
      </c>
      <c r="AI69" s="26">
        <v>1</v>
      </c>
      <c r="AJ69" s="26"/>
      <c r="AK69" s="26"/>
      <c r="AL69" s="27">
        <f t="shared" si="41"/>
        <v>0</v>
      </c>
      <c r="AM69" s="26">
        <v>1</v>
      </c>
      <c r="AN69" s="26"/>
      <c r="AO69" s="26"/>
      <c r="AP69" s="27">
        <f t="shared" si="42"/>
        <v>0</v>
      </c>
      <c r="AQ69" s="26">
        <v>1</v>
      </c>
      <c r="AR69" s="26"/>
      <c r="AS69" s="26"/>
      <c r="AT69" s="27">
        <f t="shared" si="43"/>
        <v>0</v>
      </c>
      <c r="AU69" s="26">
        <v>1</v>
      </c>
      <c r="AV69" s="26"/>
      <c r="AW69" s="26"/>
      <c r="AX69" s="27">
        <f t="shared" si="44"/>
        <v>0</v>
      </c>
      <c r="AY69" s="29">
        <f t="shared" si="45"/>
        <v>0</v>
      </c>
      <c r="AZ69" s="30">
        <v>0</v>
      </c>
      <c r="BA69" s="31">
        <f t="shared" si="47"/>
        <v>0</v>
      </c>
      <c r="BB69" s="32" t="str">
        <f t="shared" si="46"/>
        <v>geen actie</v>
      </c>
      <c r="BC69" s="18">
        <v>72</v>
      </c>
    </row>
    <row r="70" spans="1:55" s="197" customFormat="1" hidden="1" x14ac:dyDescent="0.25">
      <c r="A70" s="18">
        <v>73</v>
      </c>
      <c r="B70" s="18" t="str">
        <f t="shared" si="32"/>
        <v>v</v>
      </c>
      <c r="C70" s="209"/>
      <c r="D70" s="200"/>
      <c r="E70" s="31"/>
      <c r="F70" s="31"/>
      <c r="G70" s="32">
        <f t="shared" si="33"/>
        <v>0</v>
      </c>
      <c r="H70" s="37"/>
      <c r="I70" s="176">
        <f t="shared" si="34"/>
        <v>2018</v>
      </c>
      <c r="J70" s="25"/>
      <c r="K70" s="26">
        <v>1</v>
      </c>
      <c r="L70" s="26"/>
      <c r="M70" s="26"/>
      <c r="N70" s="27">
        <f t="shared" si="35"/>
        <v>0</v>
      </c>
      <c r="O70" s="26">
        <v>1</v>
      </c>
      <c r="P70" s="26"/>
      <c r="Q70" s="26"/>
      <c r="R70" s="27">
        <f t="shared" si="36"/>
        <v>0</v>
      </c>
      <c r="S70" s="26">
        <v>1</v>
      </c>
      <c r="T70" s="26"/>
      <c r="U70" s="26"/>
      <c r="V70" s="27">
        <f t="shared" si="37"/>
        <v>0</v>
      </c>
      <c r="W70" s="26">
        <v>1</v>
      </c>
      <c r="X70" s="26"/>
      <c r="Y70" s="26"/>
      <c r="Z70" s="27">
        <f t="shared" si="38"/>
        <v>0</v>
      </c>
      <c r="AA70" s="26">
        <v>1</v>
      </c>
      <c r="AB70" s="26"/>
      <c r="AC70" s="26"/>
      <c r="AD70" s="27">
        <f t="shared" si="39"/>
        <v>0</v>
      </c>
      <c r="AE70" s="26">
        <v>1</v>
      </c>
      <c r="AF70" s="26"/>
      <c r="AG70" s="26"/>
      <c r="AH70" s="27">
        <f t="shared" si="40"/>
        <v>0</v>
      </c>
      <c r="AI70" s="26">
        <v>1</v>
      </c>
      <c r="AJ70" s="26"/>
      <c r="AK70" s="26"/>
      <c r="AL70" s="27">
        <f t="shared" si="41"/>
        <v>0</v>
      </c>
      <c r="AM70" s="26">
        <v>1</v>
      </c>
      <c r="AN70" s="26"/>
      <c r="AO70" s="26"/>
      <c r="AP70" s="27">
        <f t="shared" si="42"/>
        <v>0</v>
      </c>
      <c r="AQ70" s="26">
        <v>1</v>
      </c>
      <c r="AR70" s="26"/>
      <c r="AS70" s="26"/>
      <c r="AT70" s="27">
        <f t="shared" si="43"/>
        <v>0</v>
      </c>
      <c r="AU70" s="26">
        <v>1</v>
      </c>
      <c r="AV70" s="26"/>
      <c r="AW70" s="26"/>
      <c r="AX70" s="27">
        <f t="shared" si="44"/>
        <v>0</v>
      </c>
      <c r="AY70" s="29">
        <f t="shared" si="45"/>
        <v>0</v>
      </c>
      <c r="AZ70" s="30">
        <v>0</v>
      </c>
      <c r="BA70" s="31">
        <f t="shared" si="47"/>
        <v>0</v>
      </c>
      <c r="BB70" s="32" t="str">
        <f t="shared" si="46"/>
        <v>geen actie</v>
      </c>
      <c r="BC70" s="18">
        <v>73</v>
      </c>
    </row>
    <row r="71" spans="1:55" s="197" customFormat="1" hidden="1" x14ac:dyDescent="0.25">
      <c r="A71" s="18">
        <v>74</v>
      </c>
      <c r="B71" s="18" t="str">
        <f t="shared" si="32"/>
        <v>v</v>
      </c>
      <c r="C71" s="209"/>
      <c r="D71" s="200"/>
      <c r="E71" s="31"/>
      <c r="F71" s="31"/>
      <c r="G71" s="32">
        <f t="shared" si="33"/>
        <v>0</v>
      </c>
      <c r="H71" s="37"/>
      <c r="I71" s="176">
        <f t="shared" si="34"/>
        <v>2018</v>
      </c>
      <c r="J71" s="25"/>
      <c r="K71" s="26">
        <v>1</v>
      </c>
      <c r="L71" s="26"/>
      <c r="M71" s="26"/>
      <c r="N71" s="27">
        <f t="shared" si="35"/>
        <v>0</v>
      </c>
      <c r="O71" s="26">
        <v>1</v>
      </c>
      <c r="P71" s="26"/>
      <c r="Q71" s="26"/>
      <c r="R71" s="27">
        <f t="shared" si="36"/>
        <v>0</v>
      </c>
      <c r="S71" s="26">
        <v>1</v>
      </c>
      <c r="T71" s="26"/>
      <c r="U71" s="26"/>
      <c r="V71" s="27">
        <f t="shared" si="37"/>
        <v>0</v>
      </c>
      <c r="W71" s="26">
        <v>1</v>
      </c>
      <c r="X71" s="26"/>
      <c r="Y71" s="26"/>
      <c r="Z71" s="27">
        <f t="shared" si="38"/>
        <v>0</v>
      </c>
      <c r="AA71" s="26">
        <v>1</v>
      </c>
      <c r="AB71" s="26"/>
      <c r="AC71" s="26"/>
      <c r="AD71" s="27">
        <f t="shared" si="39"/>
        <v>0</v>
      </c>
      <c r="AE71" s="26">
        <v>1</v>
      </c>
      <c r="AF71" s="26"/>
      <c r="AG71" s="26"/>
      <c r="AH71" s="27">
        <f t="shared" si="40"/>
        <v>0</v>
      </c>
      <c r="AI71" s="26">
        <v>1</v>
      </c>
      <c r="AJ71" s="26"/>
      <c r="AK71" s="26"/>
      <c r="AL71" s="27">
        <f t="shared" si="41"/>
        <v>0</v>
      </c>
      <c r="AM71" s="26">
        <v>1</v>
      </c>
      <c r="AN71" s="26"/>
      <c r="AO71" s="26"/>
      <c r="AP71" s="27">
        <f t="shared" si="42"/>
        <v>0</v>
      </c>
      <c r="AQ71" s="26">
        <v>1</v>
      </c>
      <c r="AR71" s="26"/>
      <c r="AS71" s="26"/>
      <c r="AT71" s="27">
        <f t="shared" si="43"/>
        <v>0</v>
      </c>
      <c r="AU71" s="26">
        <v>1</v>
      </c>
      <c r="AV71" s="26"/>
      <c r="AW71" s="26"/>
      <c r="AX71" s="27">
        <f t="shared" si="44"/>
        <v>0</v>
      </c>
      <c r="AY71" s="29">
        <f t="shared" si="45"/>
        <v>0</v>
      </c>
      <c r="AZ71" s="30">
        <v>0</v>
      </c>
      <c r="BA71" s="31">
        <f t="shared" si="47"/>
        <v>0</v>
      </c>
      <c r="BB71" s="32" t="str">
        <f t="shared" si="46"/>
        <v>geen actie</v>
      </c>
      <c r="BC71" s="18">
        <v>74</v>
      </c>
    </row>
    <row r="72" spans="1:55" s="197" customFormat="1" hidden="1" x14ac:dyDescent="0.25">
      <c r="A72" s="18">
        <v>75</v>
      </c>
      <c r="B72" s="18" t="str">
        <f t="shared" si="32"/>
        <v>v</v>
      </c>
      <c r="C72" s="209"/>
      <c r="D72" s="200"/>
      <c r="E72" s="31"/>
      <c r="F72" s="31"/>
      <c r="G72" s="32">
        <f t="shared" si="33"/>
        <v>0</v>
      </c>
      <c r="H72" s="37"/>
      <c r="I72" s="176">
        <f t="shared" si="34"/>
        <v>2018</v>
      </c>
      <c r="J72" s="25"/>
      <c r="K72" s="26">
        <v>1</v>
      </c>
      <c r="L72" s="26"/>
      <c r="M72" s="26"/>
      <c r="N72" s="27">
        <f t="shared" si="35"/>
        <v>0</v>
      </c>
      <c r="O72" s="26">
        <v>1</v>
      </c>
      <c r="P72" s="26"/>
      <c r="Q72" s="26"/>
      <c r="R72" s="27">
        <f t="shared" si="36"/>
        <v>0</v>
      </c>
      <c r="S72" s="26">
        <v>1</v>
      </c>
      <c r="T72" s="26"/>
      <c r="U72" s="26"/>
      <c r="V72" s="27">
        <f t="shared" si="37"/>
        <v>0</v>
      </c>
      <c r="W72" s="26">
        <v>1</v>
      </c>
      <c r="X72" s="26"/>
      <c r="Y72" s="26"/>
      <c r="Z72" s="27">
        <f t="shared" si="38"/>
        <v>0</v>
      </c>
      <c r="AA72" s="26">
        <v>1</v>
      </c>
      <c r="AB72" s="26"/>
      <c r="AC72" s="26"/>
      <c r="AD72" s="27">
        <f t="shared" si="39"/>
        <v>0</v>
      </c>
      <c r="AE72" s="26">
        <v>1</v>
      </c>
      <c r="AF72" s="26"/>
      <c r="AG72" s="26"/>
      <c r="AH72" s="27">
        <f t="shared" si="40"/>
        <v>0</v>
      </c>
      <c r="AI72" s="26">
        <v>1</v>
      </c>
      <c r="AJ72" s="26"/>
      <c r="AK72" s="26"/>
      <c r="AL72" s="27">
        <f t="shared" si="41"/>
        <v>0</v>
      </c>
      <c r="AM72" s="26">
        <v>1</v>
      </c>
      <c r="AN72" s="26"/>
      <c r="AO72" s="26"/>
      <c r="AP72" s="27">
        <f t="shared" si="42"/>
        <v>0</v>
      </c>
      <c r="AQ72" s="26">
        <v>1</v>
      </c>
      <c r="AR72" s="26"/>
      <c r="AS72" s="26"/>
      <c r="AT72" s="27">
        <f t="shared" si="43"/>
        <v>0</v>
      </c>
      <c r="AU72" s="26">
        <v>1</v>
      </c>
      <c r="AV72" s="26"/>
      <c r="AW72" s="26"/>
      <c r="AX72" s="27">
        <f t="shared" si="44"/>
        <v>0</v>
      </c>
      <c r="AY72" s="29">
        <f t="shared" si="45"/>
        <v>0</v>
      </c>
      <c r="AZ72" s="30">
        <v>0</v>
      </c>
      <c r="BA72" s="31">
        <f t="shared" si="47"/>
        <v>0</v>
      </c>
      <c r="BB72" s="32" t="str">
        <f t="shared" si="46"/>
        <v>geen actie</v>
      </c>
      <c r="BC72" s="18">
        <v>75</v>
      </c>
    </row>
    <row r="73" spans="1:55" s="197" customFormat="1" hidden="1" x14ac:dyDescent="0.25">
      <c r="A73" s="18">
        <v>76</v>
      </c>
      <c r="B73" s="18" t="str">
        <f t="shared" si="32"/>
        <v>v</v>
      </c>
      <c r="C73" s="209"/>
      <c r="D73" s="200"/>
      <c r="E73" s="31"/>
      <c r="F73" s="31"/>
      <c r="G73" s="32">
        <f t="shared" si="33"/>
        <v>0</v>
      </c>
      <c r="H73" s="37"/>
      <c r="I73" s="176">
        <f t="shared" si="34"/>
        <v>2018</v>
      </c>
      <c r="J73" s="25"/>
      <c r="K73" s="26">
        <v>1</v>
      </c>
      <c r="L73" s="26"/>
      <c r="M73" s="26"/>
      <c r="N73" s="27">
        <f t="shared" si="35"/>
        <v>0</v>
      </c>
      <c r="O73" s="26">
        <v>1</v>
      </c>
      <c r="P73" s="26"/>
      <c r="Q73" s="26"/>
      <c r="R73" s="27">
        <f t="shared" si="36"/>
        <v>0</v>
      </c>
      <c r="S73" s="26">
        <v>1</v>
      </c>
      <c r="T73" s="26"/>
      <c r="U73" s="26"/>
      <c r="V73" s="27">
        <f t="shared" si="37"/>
        <v>0</v>
      </c>
      <c r="W73" s="26">
        <v>1</v>
      </c>
      <c r="X73" s="26"/>
      <c r="Y73" s="26"/>
      <c r="Z73" s="27">
        <f t="shared" si="38"/>
        <v>0</v>
      </c>
      <c r="AA73" s="26">
        <v>1</v>
      </c>
      <c r="AB73" s="26"/>
      <c r="AC73" s="26"/>
      <c r="AD73" s="27">
        <f t="shared" si="39"/>
        <v>0</v>
      </c>
      <c r="AE73" s="26">
        <v>1</v>
      </c>
      <c r="AF73" s="26"/>
      <c r="AG73" s="26"/>
      <c r="AH73" s="27">
        <f t="shared" si="40"/>
        <v>0</v>
      </c>
      <c r="AI73" s="26">
        <v>1</v>
      </c>
      <c r="AJ73" s="26"/>
      <c r="AK73" s="26"/>
      <c r="AL73" s="27">
        <f t="shared" si="41"/>
        <v>0</v>
      </c>
      <c r="AM73" s="26">
        <v>1</v>
      </c>
      <c r="AN73" s="26"/>
      <c r="AO73" s="26"/>
      <c r="AP73" s="27">
        <f t="shared" si="42"/>
        <v>0</v>
      </c>
      <c r="AQ73" s="26">
        <v>1</v>
      </c>
      <c r="AR73" s="26"/>
      <c r="AS73" s="26"/>
      <c r="AT73" s="27">
        <f t="shared" si="43"/>
        <v>0</v>
      </c>
      <c r="AU73" s="26">
        <v>1</v>
      </c>
      <c r="AV73" s="26"/>
      <c r="AW73" s="26"/>
      <c r="AX73" s="27">
        <f t="shared" si="44"/>
        <v>0</v>
      </c>
      <c r="AY73" s="29">
        <f t="shared" si="45"/>
        <v>0</v>
      </c>
      <c r="AZ73" s="30">
        <v>0</v>
      </c>
      <c r="BA73" s="31">
        <f t="shared" si="47"/>
        <v>0</v>
      </c>
      <c r="BB73" s="32" t="str">
        <f t="shared" si="46"/>
        <v>geen actie</v>
      </c>
      <c r="BC73" s="18">
        <v>76</v>
      </c>
    </row>
    <row r="74" spans="1:55" s="197" customFormat="1" hidden="1" x14ac:dyDescent="0.25">
      <c r="A74" s="18">
        <v>77</v>
      </c>
      <c r="B74" s="18" t="str">
        <f t="shared" si="32"/>
        <v>v</v>
      </c>
      <c r="C74" s="209"/>
      <c r="D74" s="200"/>
      <c r="E74" s="31"/>
      <c r="F74" s="31"/>
      <c r="G74" s="32">
        <f t="shared" si="33"/>
        <v>0</v>
      </c>
      <c r="H74" s="37"/>
      <c r="I74" s="176">
        <f t="shared" si="34"/>
        <v>2018</v>
      </c>
      <c r="J74" s="25"/>
      <c r="K74" s="26">
        <v>1</v>
      </c>
      <c r="L74" s="26"/>
      <c r="M74" s="26"/>
      <c r="N74" s="27">
        <f t="shared" si="35"/>
        <v>0</v>
      </c>
      <c r="O74" s="26">
        <v>1</v>
      </c>
      <c r="P74" s="26"/>
      <c r="Q74" s="26"/>
      <c r="R74" s="27">
        <f t="shared" si="36"/>
        <v>0</v>
      </c>
      <c r="S74" s="26">
        <v>1</v>
      </c>
      <c r="T74" s="26"/>
      <c r="U74" s="26"/>
      <c r="V74" s="27">
        <f t="shared" si="37"/>
        <v>0</v>
      </c>
      <c r="W74" s="26">
        <v>1</v>
      </c>
      <c r="X74" s="26"/>
      <c r="Y74" s="26"/>
      <c r="Z74" s="27">
        <f t="shared" si="38"/>
        <v>0</v>
      </c>
      <c r="AA74" s="26">
        <v>1</v>
      </c>
      <c r="AB74" s="26"/>
      <c r="AC74" s="26"/>
      <c r="AD74" s="27">
        <f t="shared" si="39"/>
        <v>0</v>
      </c>
      <c r="AE74" s="26">
        <v>1</v>
      </c>
      <c r="AF74" s="26"/>
      <c r="AG74" s="26"/>
      <c r="AH74" s="27">
        <f t="shared" si="40"/>
        <v>0</v>
      </c>
      <c r="AI74" s="26">
        <v>1</v>
      </c>
      <c r="AJ74" s="26"/>
      <c r="AK74" s="26"/>
      <c r="AL74" s="27">
        <f t="shared" si="41"/>
        <v>0</v>
      </c>
      <c r="AM74" s="26">
        <v>1</v>
      </c>
      <c r="AN74" s="26"/>
      <c r="AO74" s="26"/>
      <c r="AP74" s="27">
        <f t="shared" si="42"/>
        <v>0</v>
      </c>
      <c r="AQ74" s="26">
        <v>1</v>
      </c>
      <c r="AR74" s="26"/>
      <c r="AS74" s="26"/>
      <c r="AT74" s="27">
        <f t="shared" si="43"/>
        <v>0</v>
      </c>
      <c r="AU74" s="26">
        <v>1</v>
      </c>
      <c r="AV74" s="26"/>
      <c r="AW74" s="26"/>
      <c r="AX74" s="27">
        <f t="shared" si="44"/>
        <v>0</v>
      </c>
      <c r="AY74" s="29">
        <f t="shared" si="45"/>
        <v>0</v>
      </c>
      <c r="AZ74" s="30">
        <v>0</v>
      </c>
      <c r="BA74" s="31">
        <f t="shared" si="47"/>
        <v>0</v>
      </c>
      <c r="BB74" s="32" t="str">
        <f t="shared" si="46"/>
        <v>geen actie</v>
      </c>
      <c r="BC74" s="18">
        <v>77</v>
      </c>
    </row>
    <row r="75" spans="1:55" s="197" customFormat="1" hidden="1" x14ac:dyDescent="0.25">
      <c r="A75" s="18">
        <v>78</v>
      </c>
      <c r="B75" s="18" t="str">
        <f t="shared" si="32"/>
        <v>v</v>
      </c>
      <c r="C75" s="209"/>
      <c r="D75" s="200"/>
      <c r="E75" s="31"/>
      <c r="F75" s="31"/>
      <c r="G75" s="32">
        <f t="shared" si="33"/>
        <v>0</v>
      </c>
      <c r="H75" s="37"/>
      <c r="I75" s="176">
        <f t="shared" si="34"/>
        <v>2018</v>
      </c>
      <c r="J75" s="25"/>
      <c r="K75" s="26">
        <v>1</v>
      </c>
      <c r="L75" s="26"/>
      <c r="M75" s="26"/>
      <c r="N75" s="27">
        <f t="shared" si="35"/>
        <v>0</v>
      </c>
      <c r="O75" s="26">
        <v>1</v>
      </c>
      <c r="P75" s="26"/>
      <c r="Q75" s="26"/>
      <c r="R75" s="27">
        <f t="shared" si="36"/>
        <v>0</v>
      </c>
      <c r="S75" s="26">
        <v>1</v>
      </c>
      <c r="T75" s="26"/>
      <c r="U75" s="26"/>
      <c r="V75" s="27">
        <f t="shared" si="37"/>
        <v>0</v>
      </c>
      <c r="W75" s="26">
        <v>1</v>
      </c>
      <c r="X75" s="26"/>
      <c r="Y75" s="26"/>
      <c r="Z75" s="27">
        <f t="shared" si="38"/>
        <v>0</v>
      </c>
      <c r="AA75" s="26">
        <v>1</v>
      </c>
      <c r="AB75" s="26"/>
      <c r="AC75" s="26"/>
      <c r="AD75" s="27">
        <f t="shared" si="39"/>
        <v>0</v>
      </c>
      <c r="AE75" s="26">
        <v>1</v>
      </c>
      <c r="AF75" s="26"/>
      <c r="AG75" s="26"/>
      <c r="AH75" s="27">
        <f t="shared" si="40"/>
        <v>0</v>
      </c>
      <c r="AI75" s="26">
        <v>1</v>
      </c>
      <c r="AJ75" s="26"/>
      <c r="AK75" s="26"/>
      <c r="AL75" s="27">
        <f t="shared" si="41"/>
        <v>0</v>
      </c>
      <c r="AM75" s="26">
        <v>1</v>
      </c>
      <c r="AN75" s="26"/>
      <c r="AO75" s="26"/>
      <c r="AP75" s="27">
        <f t="shared" si="42"/>
        <v>0</v>
      </c>
      <c r="AQ75" s="26">
        <v>1</v>
      </c>
      <c r="AR75" s="26"/>
      <c r="AS75" s="26"/>
      <c r="AT75" s="27">
        <f t="shared" si="43"/>
        <v>0</v>
      </c>
      <c r="AU75" s="26">
        <v>1</v>
      </c>
      <c r="AV75" s="26"/>
      <c r="AW75" s="26"/>
      <c r="AX75" s="27">
        <f t="shared" si="44"/>
        <v>0</v>
      </c>
      <c r="AY75" s="29">
        <f t="shared" si="45"/>
        <v>0</v>
      </c>
      <c r="AZ75" s="30">
        <v>0</v>
      </c>
      <c r="BA75" s="31">
        <f t="shared" si="47"/>
        <v>0</v>
      </c>
      <c r="BB75" s="32" t="str">
        <f t="shared" si="46"/>
        <v>geen actie</v>
      </c>
      <c r="BC75" s="18">
        <v>78</v>
      </c>
    </row>
    <row r="76" spans="1:55" s="197" customFormat="1" hidden="1" x14ac:dyDescent="0.25">
      <c r="A76" s="18">
        <v>79</v>
      </c>
      <c r="B76" s="18" t="str">
        <f t="shared" si="32"/>
        <v>v</v>
      </c>
      <c r="C76" s="209"/>
      <c r="D76" s="200"/>
      <c r="E76" s="31"/>
      <c r="F76" s="31"/>
      <c r="G76" s="32">
        <f t="shared" si="33"/>
        <v>0</v>
      </c>
      <c r="H76" s="37"/>
      <c r="I76" s="176">
        <f t="shared" si="34"/>
        <v>2018</v>
      </c>
      <c r="J76" s="25"/>
      <c r="K76" s="26">
        <v>1</v>
      </c>
      <c r="L76" s="26"/>
      <c r="M76" s="26"/>
      <c r="N76" s="27">
        <f t="shared" si="35"/>
        <v>0</v>
      </c>
      <c r="O76" s="26">
        <v>1</v>
      </c>
      <c r="P76" s="26"/>
      <c r="Q76" s="26"/>
      <c r="R76" s="27">
        <f t="shared" si="36"/>
        <v>0</v>
      </c>
      <c r="S76" s="26">
        <v>1</v>
      </c>
      <c r="T76" s="26"/>
      <c r="U76" s="26"/>
      <c r="V76" s="27">
        <f t="shared" si="37"/>
        <v>0</v>
      </c>
      <c r="W76" s="26">
        <v>1</v>
      </c>
      <c r="X76" s="26"/>
      <c r="Y76" s="26"/>
      <c r="Z76" s="27">
        <f t="shared" si="38"/>
        <v>0</v>
      </c>
      <c r="AA76" s="26">
        <v>1</v>
      </c>
      <c r="AB76" s="26"/>
      <c r="AC76" s="26"/>
      <c r="AD76" s="27">
        <f t="shared" si="39"/>
        <v>0</v>
      </c>
      <c r="AE76" s="26">
        <v>1</v>
      </c>
      <c r="AF76" s="26"/>
      <c r="AG76" s="26"/>
      <c r="AH76" s="27">
        <f t="shared" si="40"/>
        <v>0</v>
      </c>
      <c r="AI76" s="26">
        <v>1</v>
      </c>
      <c r="AJ76" s="26"/>
      <c r="AK76" s="26"/>
      <c r="AL76" s="27">
        <f t="shared" si="41"/>
        <v>0</v>
      </c>
      <c r="AM76" s="26">
        <v>1</v>
      </c>
      <c r="AN76" s="26"/>
      <c r="AO76" s="26"/>
      <c r="AP76" s="27">
        <f t="shared" si="42"/>
        <v>0</v>
      </c>
      <c r="AQ76" s="26">
        <v>1</v>
      </c>
      <c r="AR76" s="26"/>
      <c r="AS76" s="26"/>
      <c r="AT76" s="27">
        <f t="shared" si="43"/>
        <v>0</v>
      </c>
      <c r="AU76" s="26">
        <v>1</v>
      </c>
      <c r="AV76" s="26"/>
      <c r="AW76" s="26"/>
      <c r="AX76" s="27">
        <f t="shared" si="44"/>
        <v>0</v>
      </c>
      <c r="AY76" s="29">
        <f t="shared" si="45"/>
        <v>0</v>
      </c>
      <c r="AZ76" s="30">
        <v>0</v>
      </c>
      <c r="BA76" s="31">
        <f t="shared" si="47"/>
        <v>0</v>
      </c>
      <c r="BB76" s="32" t="str">
        <f t="shared" si="46"/>
        <v>geen actie</v>
      </c>
      <c r="BC76" s="18">
        <v>79</v>
      </c>
    </row>
    <row r="77" spans="1:55" s="197" customFormat="1" hidden="1" x14ac:dyDescent="0.25">
      <c r="A77" s="18">
        <v>80</v>
      </c>
      <c r="B77" s="18" t="str">
        <f t="shared" si="32"/>
        <v>v</v>
      </c>
      <c r="C77" s="209"/>
      <c r="D77" s="200"/>
      <c r="E77" s="31"/>
      <c r="F77" s="31"/>
      <c r="G77" s="32">
        <f t="shared" si="33"/>
        <v>0</v>
      </c>
      <c r="H77" s="37"/>
      <c r="I77" s="176">
        <f t="shared" si="34"/>
        <v>2018</v>
      </c>
      <c r="J77" s="25"/>
      <c r="K77" s="26">
        <v>1</v>
      </c>
      <c r="L77" s="26"/>
      <c r="M77" s="26"/>
      <c r="N77" s="27">
        <f t="shared" si="35"/>
        <v>0</v>
      </c>
      <c r="O77" s="26">
        <v>1</v>
      </c>
      <c r="P77" s="26"/>
      <c r="Q77" s="26"/>
      <c r="R77" s="27">
        <f t="shared" si="36"/>
        <v>0</v>
      </c>
      <c r="S77" s="26">
        <v>1</v>
      </c>
      <c r="T77" s="26"/>
      <c r="U77" s="26"/>
      <c r="V77" s="27">
        <f t="shared" si="37"/>
        <v>0</v>
      </c>
      <c r="W77" s="26">
        <v>1</v>
      </c>
      <c r="X77" s="26"/>
      <c r="Y77" s="26"/>
      <c r="Z77" s="27">
        <f t="shared" si="38"/>
        <v>0</v>
      </c>
      <c r="AA77" s="26">
        <v>1</v>
      </c>
      <c r="AB77" s="26"/>
      <c r="AC77" s="26"/>
      <c r="AD77" s="27">
        <f t="shared" si="39"/>
        <v>0</v>
      </c>
      <c r="AE77" s="26">
        <v>1</v>
      </c>
      <c r="AF77" s="26"/>
      <c r="AG77" s="26"/>
      <c r="AH77" s="27">
        <f t="shared" si="40"/>
        <v>0</v>
      </c>
      <c r="AI77" s="26">
        <v>1</v>
      </c>
      <c r="AJ77" s="26"/>
      <c r="AK77" s="26"/>
      <c r="AL77" s="27">
        <f t="shared" si="41"/>
        <v>0</v>
      </c>
      <c r="AM77" s="26">
        <v>1</v>
      </c>
      <c r="AN77" s="26"/>
      <c r="AO77" s="26"/>
      <c r="AP77" s="27">
        <f t="shared" si="42"/>
        <v>0</v>
      </c>
      <c r="AQ77" s="26">
        <v>1</v>
      </c>
      <c r="AR77" s="26"/>
      <c r="AS77" s="26"/>
      <c r="AT77" s="27">
        <f t="shared" si="43"/>
        <v>0</v>
      </c>
      <c r="AU77" s="26">
        <v>1</v>
      </c>
      <c r="AV77" s="26"/>
      <c r="AW77" s="26"/>
      <c r="AX77" s="27">
        <f t="shared" si="44"/>
        <v>0</v>
      </c>
      <c r="AY77" s="29">
        <f t="shared" si="45"/>
        <v>0</v>
      </c>
      <c r="AZ77" s="30">
        <v>0</v>
      </c>
      <c r="BA77" s="31">
        <f t="shared" si="47"/>
        <v>0</v>
      </c>
      <c r="BB77" s="32" t="str">
        <f t="shared" si="46"/>
        <v>geen actie</v>
      </c>
      <c r="BC77" s="18">
        <v>80</v>
      </c>
    </row>
    <row r="78" spans="1:55" s="197" customFormat="1" hidden="1" x14ac:dyDescent="0.25">
      <c r="A78" s="18">
        <v>81</v>
      </c>
      <c r="B78" s="18" t="str">
        <f t="shared" si="32"/>
        <v>v</v>
      </c>
      <c r="C78" s="209"/>
      <c r="D78" s="200"/>
      <c r="E78" s="31"/>
      <c r="F78" s="31"/>
      <c r="G78" s="32">
        <f t="shared" si="33"/>
        <v>0</v>
      </c>
      <c r="H78" s="37"/>
      <c r="I78" s="176">
        <f t="shared" si="34"/>
        <v>2018</v>
      </c>
      <c r="J78" s="25"/>
      <c r="K78" s="26">
        <v>1</v>
      </c>
      <c r="L78" s="26"/>
      <c r="M78" s="26"/>
      <c r="N78" s="27">
        <f t="shared" si="35"/>
        <v>0</v>
      </c>
      <c r="O78" s="26">
        <v>1</v>
      </c>
      <c r="P78" s="26"/>
      <c r="Q78" s="26"/>
      <c r="R78" s="27">
        <f t="shared" si="36"/>
        <v>0</v>
      </c>
      <c r="S78" s="26">
        <v>1</v>
      </c>
      <c r="T78" s="26"/>
      <c r="U78" s="26"/>
      <c r="V78" s="27">
        <f t="shared" si="37"/>
        <v>0</v>
      </c>
      <c r="W78" s="26">
        <v>1</v>
      </c>
      <c r="X78" s="26"/>
      <c r="Y78" s="26"/>
      <c r="Z78" s="27">
        <f t="shared" si="38"/>
        <v>0</v>
      </c>
      <c r="AA78" s="26">
        <v>1</v>
      </c>
      <c r="AB78" s="26"/>
      <c r="AC78" s="26"/>
      <c r="AD78" s="27">
        <f t="shared" si="39"/>
        <v>0</v>
      </c>
      <c r="AE78" s="26">
        <v>1</v>
      </c>
      <c r="AF78" s="26"/>
      <c r="AG78" s="26"/>
      <c r="AH78" s="27">
        <f t="shared" si="40"/>
        <v>0</v>
      </c>
      <c r="AI78" s="26">
        <v>1</v>
      </c>
      <c r="AJ78" s="26"/>
      <c r="AK78" s="26"/>
      <c r="AL78" s="27">
        <f t="shared" si="41"/>
        <v>0</v>
      </c>
      <c r="AM78" s="26">
        <v>1</v>
      </c>
      <c r="AN78" s="26"/>
      <c r="AO78" s="26"/>
      <c r="AP78" s="27">
        <f t="shared" si="42"/>
        <v>0</v>
      </c>
      <c r="AQ78" s="26">
        <v>1</v>
      </c>
      <c r="AR78" s="26"/>
      <c r="AS78" s="26"/>
      <c r="AT78" s="27">
        <f t="shared" si="43"/>
        <v>0</v>
      </c>
      <c r="AU78" s="26">
        <v>1</v>
      </c>
      <c r="AV78" s="26"/>
      <c r="AW78" s="26"/>
      <c r="AX78" s="27">
        <f t="shared" si="44"/>
        <v>0</v>
      </c>
      <c r="AY78" s="29">
        <f t="shared" si="45"/>
        <v>0</v>
      </c>
      <c r="AZ78" s="30">
        <v>0</v>
      </c>
      <c r="BA78" s="31">
        <f t="shared" si="47"/>
        <v>0</v>
      </c>
      <c r="BB78" s="32" t="str">
        <f t="shared" si="46"/>
        <v>geen actie</v>
      </c>
      <c r="BC78" s="18">
        <v>81</v>
      </c>
    </row>
    <row r="79" spans="1:55" s="197" customFormat="1" hidden="1" x14ac:dyDescent="0.25">
      <c r="A79" s="18">
        <v>82</v>
      </c>
      <c r="B79" s="18" t="str">
        <f t="shared" si="32"/>
        <v>v</v>
      </c>
      <c r="C79" s="209"/>
      <c r="D79" s="200"/>
      <c r="E79" s="31"/>
      <c r="F79" s="31"/>
      <c r="G79" s="32">
        <f t="shared" si="33"/>
        <v>0</v>
      </c>
      <c r="H79" s="37"/>
      <c r="I79" s="176">
        <f t="shared" si="34"/>
        <v>2018</v>
      </c>
      <c r="J79" s="25"/>
      <c r="K79" s="26">
        <v>1</v>
      </c>
      <c r="L79" s="26"/>
      <c r="M79" s="26"/>
      <c r="N79" s="27">
        <f t="shared" si="35"/>
        <v>0</v>
      </c>
      <c r="O79" s="26">
        <v>1</v>
      </c>
      <c r="P79" s="26"/>
      <c r="Q79" s="26"/>
      <c r="R79" s="27">
        <f t="shared" si="36"/>
        <v>0</v>
      </c>
      <c r="S79" s="26">
        <v>1</v>
      </c>
      <c r="T79" s="26"/>
      <c r="U79" s="26"/>
      <c r="V79" s="27">
        <f t="shared" si="37"/>
        <v>0</v>
      </c>
      <c r="W79" s="26">
        <v>1</v>
      </c>
      <c r="X79" s="26"/>
      <c r="Y79" s="26"/>
      <c r="Z79" s="27">
        <f t="shared" si="38"/>
        <v>0</v>
      </c>
      <c r="AA79" s="26">
        <v>1</v>
      </c>
      <c r="AB79" s="26"/>
      <c r="AC79" s="26"/>
      <c r="AD79" s="27">
        <f t="shared" si="39"/>
        <v>0</v>
      </c>
      <c r="AE79" s="26">
        <v>1</v>
      </c>
      <c r="AF79" s="26"/>
      <c r="AG79" s="26"/>
      <c r="AH79" s="27">
        <f t="shared" si="40"/>
        <v>0</v>
      </c>
      <c r="AI79" s="26">
        <v>1</v>
      </c>
      <c r="AJ79" s="26"/>
      <c r="AK79" s="26"/>
      <c r="AL79" s="27">
        <f t="shared" si="41"/>
        <v>0</v>
      </c>
      <c r="AM79" s="26">
        <v>1</v>
      </c>
      <c r="AN79" s="26"/>
      <c r="AO79" s="26"/>
      <c r="AP79" s="27">
        <f t="shared" si="42"/>
        <v>0</v>
      </c>
      <c r="AQ79" s="26">
        <v>1</v>
      </c>
      <c r="AR79" s="26"/>
      <c r="AS79" s="26"/>
      <c r="AT79" s="27">
        <f t="shared" si="43"/>
        <v>0</v>
      </c>
      <c r="AU79" s="26">
        <v>1</v>
      </c>
      <c r="AV79" s="26"/>
      <c r="AW79" s="26"/>
      <c r="AX79" s="27">
        <f t="shared" si="44"/>
        <v>0</v>
      </c>
      <c r="AY79" s="29">
        <f t="shared" si="45"/>
        <v>0</v>
      </c>
      <c r="AZ79" s="30">
        <v>0</v>
      </c>
      <c r="BA79" s="31">
        <f t="shared" si="47"/>
        <v>0</v>
      </c>
      <c r="BB79" s="32" t="str">
        <f t="shared" si="46"/>
        <v>geen actie</v>
      </c>
      <c r="BC79" s="18">
        <v>82</v>
      </c>
    </row>
    <row r="80" spans="1:55" s="197" customFormat="1" hidden="1" x14ac:dyDescent="0.25">
      <c r="A80" s="18">
        <v>83</v>
      </c>
      <c r="B80" s="18" t="str">
        <f t="shared" si="32"/>
        <v>v</v>
      </c>
      <c r="C80" s="209"/>
      <c r="D80" s="200"/>
      <c r="E80" s="31"/>
      <c r="F80" s="31"/>
      <c r="G80" s="32">
        <f t="shared" si="33"/>
        <v>0</v>
      </c>
      <c r="H80" s="37"/>
      <c r="I80" s="176">
        <f t="shared" si="34"/>
        <v>2018</v>
      </c>
      <c r="J80" s="25"/>
      <c r="K80" s="26">
        <v>1</v>
      </c>
      <c r="L80" s="26"/>
      <c r="M80" s="26"/>
      <c r="N80" s="27">
        <f t="shared" si="35"/>
        <v>0</v>
      </c>
      <c r="O80" s="26">
        <v>1</v>
      </c>
      <c r="P80" s="26"/>
      <c r="Q80" s="26"/>
      <c r="R80" s="27">
        <f t="shared" si="36"/>
        <v>0</v>
      </c>
      <c r="S80" s="26">
        <v>1</v>
      </c>
      <c r="T80" s="26"/>
      <c r="U80" s="26"/>
      <c r="V80" s="27">
        <f t="shared" si="37"/>
        <v>0</v>
      </c>
      <c r="W80" s="26">
        <v>1</v>
      </c>
      <c r="X80" s="26"/>
      <c r="Y80" s="26"/>
      <c r="Z80" s="27">
        <f t="shared" si="38"/>
        <v>0</v>
      </c>
      <c r="AA80" s="26">
        <v>1</v>
      </c>
      <c r="AB80" s="26"/>
      <c r="AC80" s="26"/>
      <c r="AD80" s="27">
        <f t="shared" si="39"/>
        <v>0</v>
      </c>
      <c r="AE80" s="26">
        <v>1</v>
      </c>
      <c r="AF80" s="26"/>
      <c r="AG80" s="26"/>
      <c r="AH80" s="27">
        <f t="shared" si="40"/>
        <v>0</v>
      </c>
      <c r="AI80" s="26">
        <v>1</v>
      </c>
      <c r="AJ80" s="26"/>
      <c r="AK80" s="26"/>
      <c r="AL80" s="27">
        <f t="shared" si="41"/>
        <v>0</v>
      </c>
      <c r="AM80" s="26">
        <v>1</v>
      </c>
      <c r="AN80" s="26"/>
      <c r="AO80" s="26"/>
      <c r="AP80" s="27">
        <f t="shared" si="42"/>
        <v>0</v>
      </c>
      <c r="AQ80" s="26">
        <v>1</v>
      </c>
      <c r="AR80" s="26"/>
      <c r="AS80" s="26"/>
      <c r="AT80" s="27">
        <f t="shared" si="43"/>
        <v>0</v>
      </c>
      <c r="AU80" s="26">
        <v>1</v>
      </c>
      <c r="AV80" s="26"/>
      <c r="AW80" s="26"/>
      <c r="AX80" s="27">
        <f t="shared" si="44"/>
        <v>0</v>
      </c>
      <c r="AY80" s="29">
        <f t="shared" si="45"/>
        <v>0</v>
      </c>
      <c r="AZ80" s="30">
        <v>0</v>
      </c>
      <c r="BA80" s="31">
        <f t="shared" si="47"/>
        <v>0</v>
      </c>
      <c r="BB80" s="32" t="str">
        <f t="shared" si="46"/>
        <v>geen actie</v>
      </c>
      <c r="BC80" s="18">
        <v>83</v>
      </c>
    </row>
    <row r="81" spans="1:55" s="197" customFormat="1" hidden="1" x14ac:dyDescent="0.25">
      <c r="A81" s="18">
        <v>84</v>
      </c>
      <c r="B81" s="18" t="str">
        <f t="shared" si="32"/>
        <v>v</v>
      </c>
      <c r="C81" s="209"/>
      <c r="D81" s="200"/>
      <c r="E81" s="31"/>
      <c r="F81" s="31"/>
      <c r="G81" s="32">
        <f t="shared" si="33"/>
        <v>0</v>
      </c>
      <c r="H81" s="37"/>
      <c r="I81" s="176">
        <f t="shared" si="34"/>
        <v>2018</v>
      </c>
      <c r="J81" s="25"/>
      <c r="K81" s="26">
        <v>1</v>
      </c>
      <c r="L81" s="26"/>
      <c r="M81" s="26"/>
      <c r="N81" s="27">
        <f t="shared" si="35"/>
        <v>0</v>
      </c>
      <c r="O81" s="26">
        <v>1</v>
      </c>
      <c r="P81" s="26"/>
      <c r="Q81" s="26"/>
      <c r="R81" s="27">
        <f t="shared" si="36"/>
        <v>0</v>
      </c>
      <c r="S81" s="26">
        <v>1</v>
      </c>
      <c r="T81" s="26"/>
      <c r="U81" s="26"/>
      <c r="V81" s="27">
        <f t="shared" si="37"/>
        <v>0</v>
      </c>
      <c r="W81" s="26">
        <v>1</v>
      </c>
      <c r="X81" s="26"/>
      <c r="Y81" s="26"/>
      <c r="Z81" s="27">
        <f t="shared" si="38"/>
        <v>0</v>
      </c>
      <c r="AA81" s="26">
        <v>1</v>
      </c>
      <c r="AB81" s="26"/>
      <c r="AC81" s="26"/>
      <c r="AD81" s="27">
        <f t="shared" si="39"/>
        <v>0</v>
      </c>
      <c r="AE81" s="26">
        <v>1</v>
      </c>
      <c r="AF81" s="26"/>
      <c r="AG81" s="26"/>
      <c r="AH81" s="27">
        <f t="shared" si="40"/>
        <v>0</v>
      </c>
      <c r="AI81" s="26">
        <v>1</v>
      </c>
      <c r="AJ81" s="26"/>
      <c r="AK81" s="26"/>
      <c r="AL81" s="27">
        <f t="shared" si="41"/>
        <v>0</v>
      </c>
      <c r="AM81" s="26">
        <v>1</v>
      </c>
      <c r="AN81" s="26"/>
      <c r="AO81" s="26"/>
      <c r="AP81" s="27">
        <f t="shared" si="42"/>
        <v>0</v>
      </c>
      <c r="AQ81" s="26">
        <v>1</v>
      </c>
      <c r="AR81" s="26"/>
      <c r="AS81" s="26"/>
      <c r="AT81" s="27">
        <f t="shared" si="43"/>
        <v>0</v>
      </c>
      <c r="AU81" s="26">
        <v>1</v>
      </c>
      <c r="AV81" s="26"/>
      <c r="AW81" s="26"/>
      <c r="AX81" s="27">
        <f t="shared" si="44"/>
        <v>0</v>
      </c>
      <c r="AY81" s="29">
        <f t="shared" si="45"/>
        <v>0</v>
      </c>
      <c r="AZ81" s="30">
        <v>0</v>
      </c>
      <c r="BA81" s="31">
        <f t="shared" si="47"/>
        <v>0</v>
      </c>
      <c r="BB81" s="32" t="str">
        <f t="shared" si="46"/>
        <v>geen actie</v>
      </c>
      <c r="BC81" s="18">
        <v>84</v>
      </c>
    </row>
    <row r="82" spans="1:55" s="197" customFormat="1" hidden="1" x14ac:dyDescent="0.25">
      <c r="A82" s="18">
        <v>85</v>
      </c>
      <c r="B82" s="18" t="str">
        <f t="shared" si="32"/>
        <v>v</v>
      </c>
      <c r="C82" s="209"/>
      <c r="D82" s="200"/>
      <c r="E82" s="31"/>
      <c r="F82" s="31"/>
      <c r="G82" s="32">
        <f t="shared" si="33"/>
        <v>0</v>
      </c>
      <c r="H82" s="37"/>
      <c r="I82" s="176">
        <f t="shared" si="34"/>
        <v>2018</v>
      </c>
      <c r="J82" s="25"/>
      <c r="K82" s="26">
        <v>1</v>
      </c>
      <c r="L82" s="26"/>
      <c r="M82" s="26"/>
      <c r="N82" s="27">
        <f t="shared" si="35"/>
        <v>0</v>
      </c>
      <c r="O82" s="26">
        <v>1</v>
      </c>
      <c r="P82" s="26"/>
      <c r="Q82" s="26"/>
      <c r="R82" s="27">
        <f t="shared" si="36"/>
        <v>0</v>
      </c>
      <c r="S82" s="26">
        <v>1</v>
      </c>
      <c r="T82" s="26"/>
      <c r="U82" s="26"/>
      <c r="V82" s="27">
        <f t="shared" si="37"/>
        <v>0</v>
      </c>
      <c r="W82" s="26">
        <v>1</v>
      </c>
      <c r="X82" s="26"/>
      <c r="Y82" s="26"/>
      <c r="Z82" s="27">
        <f t="shared" si="38"/>
        <v>0</v>
      </c>
      <c r="AA82" s="26">
        <v>1</v>
      </c>
      <c r="AB82" s="26"/>
      <c r="AC82" s="26"/>
      <c r="AD82" s="27">
        <f t="shared" si="39"/>
        <v>0</v>
      </c>
      <c r="AE82" s="26">
        <v>1</v>
      </c>
      <c r="AF82" s="26"/>
      <c r="AG82" s="26"/>
      <c r="AH82" s="27">
        <f t="shared" si="40"/>
        <v>0</v>
      </c>
      <c r="AI82" s="26">
        <v>1</v>
      </c>
      <c r="AJ82" s="26"/>
      <c r="AK82" s="26"/>
      <c r="AL82" s="27">
        <f t="shared" si="41"/>
        <v>0</v>
      </c>
      <c r="AM82" s="26">
        <v>1</v>
      </c>
      <c r="AN82" s="26"/>
      <c r="AO82" s="26"/>
      <c r="AP82" s="27">
        <f t="shared" si="42"/>
        <v>0</v>
      </c>
      <c r="AQ82" s="26">
        <v>1</v>
      </c>
      <c r="AR82" s="26"/>
      <c r="AS82" s="26"/>
      <c r="AT82" s="27">
        <f t="shared" si="43"/>
        <v>0</v>
      </c>
      <c r="AU82" s="26">
        <v>1</v>
      </c>
      <c r="AV82" s="26"/>
      <c r="AW82" s="26"/>
      <c r="AX82" s="27">
        <f t="shared" si="44"/>
        <v>0</v>
      </c>
      <c r="AY82" s="29">
        <f t="shared" si="45"/>
        <v>0</v>
      </c>
      <c r="AZ82" s="30">
        <v>0</v>
      </c>
      <c r="BA82" s="31">
        <f t="shared" si="47"/>
        <v>0</v>
      </c>
      <c r="BB82" s="32" t="str">
        <f t="shared" si="46"/>
        <v>geen actie</v>
      </c>
      <c r="BC82" s="18">
        <v>85</v>
      </c>
    </row>
    <row r="83" spans="1:55" s="197" customFormat="1" hidden="1" x14ac:dyDescent="0.25">
      <c r="A83" s="18">
        <v>86</v>
      </c>
      <c r="B83" s="18" t="str">
        <f t="shared" si="32"/>
        <v>v</v>
      </c>
      <c r="C83" s="209"/>
      <c r="D83" s="200"/>
      <c r="E83" s="31"/>
      <c r="F83" s="31"/>
      <c r="G83" s="32">
        <f t="shared" si="33"/>
        <v>0</v>
      </c>
      <c r="H83" s="37"/>
      <c r="I83" s="176">
        <f t="shared" si="34"/>
        <v>2018</v>
      </c>
      <c r="J83" s="25"/>
      <c r="K83" s="26">
        <v>1</v>
      </c>
      <c r="L83" s="26"/>
      <c r="M83" s="26"/>
      <c r="N83" s="27">
        <f t="shared" si="35"/>
        <v>0</v>
      </c>
      <c r="O83" s="26">
        <v>1</v>
      </c>
      <c r="P83" s="26"/>
      <c r="Q83" s="26"/>
      <c r="R83" s="27">
        <f t="shared" si="36"/>
        <v>0</v>
      </c>
      <c r="S83" s="26">
        <v>1</v>
      </c>
      <c r="T83" s="26"/>
      <c r="U83" s="26"/>
      <c r="V83" s="27">
        <f t="shared" si="37"/>
        <v>0</v>
      </c>
      <c r="W83" s="26">
        <v>1</v>
      </c>
      <c r="X83" s="26"/>
      <c r="Y83" s="26"/>
      <c r="Z83" s="27">
        <f t="shared" si="38"/>
        <v>0</v>
      </c>
      <c r="AA83" s="26">
        <v>1</v>
      </c>
      <c r="AB83" s="26"/>
      <c r="AC83" s="26"/>
      <c r="AD83" s="27">
        <f t="shared" si="39"/>
        <v>0</v>
      </c>
      <c r="AE83" s="26">
        <v>1</v>
      </c>
      <c r="AF83" s="26"/>
      <c r="AG83" s="26"/>
      <c r="AH83" s="27">
        <f t="shared" si="40"/>
        <v>0</v>
      </c>
      <c r="AI83" s="26">
        <v>1</v>
      </c>
      <c r="AJ83" s="26"/>
      <c r="AK83" s="26"/>
      <c r="AL83" s="27">
        <f t="shared" si="41"/>
        <v>0</v>
      </c>
      <c r="AM83" s="26">
        <v>1</v>
      </c>
      <c r="AN83" s="26"/>
      <c r="AO83" s="26"/>
      <c r="AP83" s="27">
        <f t="shared" si="42"/>
        <v>0</v>
      </c>
      <c r="AQ83" s="26">
        <v>1</v>
      </c>
      <c r="AR83" s="26"/>
      <c r="AS83" s="26"/>
      <c r="AT83" s="27">
        <f t="shared" si="43"/>
        <v>0</v>
      </c>
      <c r="AU83" s="26">
        <v>1</v>
      </c>
      <c r="AV83" s="26"/>
      <c r="AW83" s="26"/>
      <c r="AX83" s="27">
        <f t="shared" si="44"/>
        <v>0</v>
      </c>
      <c r="AY83" s="29">
        <f t="shared" si="45"/>
        <v>0</v>
      </c>
      <c r="AZ83" s="30">
        <v>0</v>
      </c>
      <c r="BA83" s="31">
        <f t="shared" si="47"/>
        <v>0</v>
      </c>
      <c r="BB83" s="32" t="str">
        <f t="shared" si="46"/>
        <v>geen actie</v>
      </c>
      <c r="BC83" s="18">
        <v>86</v>
      </c>
    </row>
    <row r="84" spans="1:55" s="197" customFormat="1" hidden="1" x14ac:dyDescent="0.25">
      <c r="A84" s="18">
        <v>87</v>
      </c>
      <c r="B84" s="18" t="str">
        <f t="shared" si="32"/>
        <v>v</v>
      </c>
      <c r="C84" s="209"/>
      <c r="D84" s="200"/>
      <c r="E84" s="31"/>
      <c r="F84" s="31"/>
      <c r="G84" s="32">
        <f t="shared" si="33"/>
        <v>0</v>
      </c>
      <c r="H84" s="37"/>
      <c r="I84" s="176">
        <f t="shared" si="34"/>
        <v>2018</v>
      </c>
      <c r="J84" s="25"/>
      <c r="K84" s="26">
        <v>1</v>
      </c>
      <c r="L84" s="26"/>
      <c r="M84" s="26"/>
      <c r="N84" s="27">
        <f t="shared" si="35"/>
        <v>0</v>
      </c>
      <c r="O84" s="26">
        <v>1</v>
      </c>
      <c r="P84" s="26"/>
      <c r="Q84" s="26"/>
      <c r="R84" s="27">
        <f t="shared" si="36"/>
        <v>0</v>
      </c>
      <c r="S84" s="26">
        <v>1</v>
      </c>
      <c r="T84" s="26"/>
      <c r="U84" s="26"/>
      <c r="V84" s="27">
        <f t="shared" si="37"/>
        <v>0</v>
      </c>
      <c r="W84" s="26">
        <v>1</v>
      </c>
      <c r="X84" s="26"/>
      <c r="Y84" s="26"/>
      <c r="Z84" s="27">
        <f t="shared" si="38"/>
        <v>0</v>
      </c>
      <c r="AA84" s="26">
        <v>1</v>
      </c>
      <c r="AB84" s="26"/>
      <c r="AC84" s="26"/>
      <c r="AD84" s="27">
        <f t="shared" si="39"/>
        <v>0</v>
      </c>
      <c r="AE84" s="26">
        <v>1</v>
      </c>
      <c r="AF84" s="26"/>
      <c r="AG84" s="26"/>
      <c r="AH84" s="27">
        <f t="shared" si="40"/>
        <v>0</v>
      </c>
      <c r="AI84" s="26">
        <v>1</v>
      </c>
      <c r="AJ84" s="26"/>
      <c r="AK84" s="26"/>
      <c r="AL84" s="27">
        <f t="shared" si="41"/>
        <v>0</v>
      </c>
      <c r="AM84" s="26">
        <v>1</v>
      </c>
      <c r="AN84" s="26"/>
      <c r="AO84" s="26"/>
      <c r="AP84" s="27">
        <f t="shared" si="42"/>
        <v>0</v>
      </c>
      <c r="AQ84" s="26">
        <v>1</v>
      </c>
      <c r="AR84" s="26"/>
      <c r="AS84" s="26"/>
      <c r="AT84" s="27">
        <f t="shared" si="43"/>
        <v>0</v>
      </c>
      <c r="AU84" s="26">
        <v>1</v>
      </c>
      <c r="AV84" s="26"/>
      <c r="AW84" s="26"/>
      <c r="AX84" s="27">
        <f t="shared" si="44"/>
        <v>0</v>
      </c>
      <c r="AY84" s="29">
        <f t="shared" si="45"/>
        <v>0</v>
      </c>
      <c r="AZ84" s="30">
        <v>0</v>
      </c>
      <c r="BA84" s="31">
        <f t="shared" si="47"/>
        <v>0</v>
      </c>
      <c r="BB84" s="32" t="str">
        <f t="shared" si="46"/>
        <v>geen actie</v>
      </c>
      <c r="BC84" s="18">
        <v>87</v>
      </c>
    </row>
    <row r="85" spans="1:55" s="197" customFormat="1" hidden="1" x14ac:dyDescent="0.25">
      <c r="A85" s="18">
        <v>88</v>
      </c>
      <c r="B85" s="18" t="str">
        <f t="shared" si="32"/>
        <v>v</v>
      </c>
      <c r="C85" s="209"/>
      <c r="D85" s="200"/>
      <c r="E85" s="31"/>
      <c r="F85" s="31"/>
      <c r="G85" s="32">
        <f t="shared" si="33"/>
        <v>0</v>
      </c>
      <c r="H85" s="37"/>
      <c r="I85" s="176">
        <f t="shared" si="34"/>
        <v>2018</v>
      </c>
      <c r="J85" s="25"/>
      <c r="K85" s="26">
        <v>1</v>
      </c>
      <c r="L85" s="26"/>
      <c r="M85" s="26"/>
      <c r="N85" s="27">
        <f t="shared" si="35"/>
        <v>0</v>
      </c>
      <c r="O85" s="26">
        <v>1</v>
      </c>
      <c r="P85" s="26"/>
      <c r="Q85" s="26"/>
      <c r="R85" s="27">
        <f t="shared" si="36"/>
        <v>0</v>
      </c>
      <c r="S85" s="26">
        <v>1</v>
      </c>
      <c r="T85" s="26"/>
      <c r="U85" s="26"/>
      <c r="V85" s="27">
        <f t="shared" si="37"/>
        <v>0</v>
      </c>
      <c r="W85" s="26">
        <v>1</v>
      </c>
      <c r="X85" s="26"/>
      <c r="Y85" s="26"/>
      <c r="Z85" s="27">
        <f t="shared" si="38"/>
        <v>0</v>
      </c>
      <c r="AA85" s="26">
        <v>1</v>
      </c>
      <c r="AB85" s="26"/>
      <c r="AC85" s="26"/>
      <c r="AD85" s="27">
        <f t="shared" si="39"/>
        <v>0</v>
      </c>
      <c r="AE85" s="26">
        <v>1</v>
      </c>
      <c r="AF85" s="26"/>
      <c r="AG85" s="26"/>
      <c r="AH85" s="27">
        <f t="shared" si="40"/>
        <v>0</v>
      </c>
      <c r="AI85" s="26">
        <v>1</v>
      </c>
      <c r="AJ85" s="26"/>
      <c r="AK85" s="26"/>
      <c r="AL85" s="27">
        <f t="shared" si="41"/>
        <v>0</v>
      </c>
      <c r="AM85" s="26">
        <v>1</v>
      </c>
      <c r="AN85" s="26"/>
      <c r="AO85" s="26"/>
      <c r="AP85" s="27">
        <f t="shared" si="42"/>
        <v>0</v>
      </c>
      <c r="AQ85" s="26">
        <v>1</v>
      </c>
      <c r="AR85" s="26"/>
      <c r="AS85" s="26"/>
      <c r="AT85" s="27">
        <f t="shared" si="43"/>
        <v>0</v>
      </c>
      <c r="AU85" s="26">
        <v>1</v>
      </c>
      <c r="AV85" s="26"/>
      <c r="AW85" s="26"/>
      <c r="AX85" s="27">
        <f t="shared" si="44"/>
        <v>0</v>
      </c>
      <c r="AY85" s="29">
        <f t="shared" si="45"/>
        <v>0</v>
      </c>
      <c r="AZ85" s="30">
        <v>0</v>
      </c>
      <c r="BA85" s="31">
        <f t="shared" si="47"/>
        <v>0</v>
      </c>
      <c r="BB85" s="32" t="str">
        <f t="shared" si="46"/>
        <v>geen actie</v>
      </c>
      <c r="BC85" s="18">
        <v>88</v>
      </c>
    </row>
    <row r="86" spans="1:55" s="197" customFormat="1" hidden="1" x14ac:dyDescent="0.25">
      <c r="A86" s="18">
        <v>89</v>
      </c>
      <c r="B86" s="18" t="str">
        <f t="shared" si="32"/>
        <v>v</v>
      </c>
      <c r="C86" s="209"/>
      <c r="D86" s="200"/>
      <c r="E86" s="31"/>
      <c r="F86" s="31"/>
      <c r="G86" s="32">
        <f t="shared" si="33"/>
        <v>0</v>
      </c>
      <c r="H86" s="37"/>
      <c r="I86" s="176">
        <f t="shared" si="34"/>
        <v>2018</v>
      </c>
      <c r="J86" s="25"/>
      <c r="K86" s="26">
        <v>1</v>
      </c>
      <c r="L86" s="26"/>
      <c r="M86" s="26"/>
      <c r="N86" s="27">
        <f t="shared" si="35"/>
        <v>0</v>
      </c>
      <c r="O86" s="26">
        <v>1</v>
      </c>
      <c r="P86" s="26"/>
      <c r="Q86" s="26"/>
      <c r="R86" s="27">
        <f t="shared" si="36"/>
        <v>0</v>
      </c>
      <c r="S86" s="26">
        <v>1</v>
      </c>
      <c r="T86" s="26"/>
      <c r="U86" s="26"/>
      <c r="V86" s="27">
        <f t="shared" si="37"/>
        <v>0</v>
      </c>
      <c r="W86" s="26">
        <v>1</v>
      </c>
      <c r="X86" s="26"/>
      <c r="Y86" s="26"/>
      <c r="Z86" s="27">
        <f t="shared" si="38"/>
        <v>0</v>
      </c>
      <c r="AA86" s="26">
        <v>1</v>
      </c>
      <c r="AB86" s="26"/>
      <c r="AC86" s="26"/>
      <c r="AD86" s="27">
        <f t="shared" si="39"/>
        <v>0</v>
      </c>
      <c r="AE86" s="26">
        <v>1</v>
      </c>
      <c r="AF86" s="26"/>
      <c r="AG86" s="26"/>
      <c r="AH86" s="27">
        <f t="shared" si="40"/>
        <v>0</v>
      </c>
      <c r="AI86" s="26">
        <v>1</v>
      </c>
      <c r="AJ86" s="26"/>
      <c r="AK86" s="26"/>
      <c r="AL86" s="27">
        <f t="shared" si="41"/>
        <v>0</v>
      </c>
      <c r="AM86" s="26">
        <v>1</v>
      </c>
      <c r="AN86" s="26"/>
      <c r="AO86" s="26"/>
      <c r="AP86" s="27">
        <f t="shared" si="42"/>
        <v>0</v>
      </c>
      <c r="AQ86" s="26">
        <v>1</v>
      </c>
      <c r="AR86" s="26"/>
      <c r="AS86" s="26"/>
      <c r="AT86" s="27">
        <f t="shared" si="43"/>
        <v>0</v>
      </c>
      <c r="AU86" s="26">
        <v>1</v>
      </c>
      <c r="AV86" s="26"/>
      <c r="AW86" s="26"/>
      <c r="AX86" s="27">
        <f t="shared" si="44"/>
        <v>0</v>
      </c>
      <c r="AY86" s="29">
        <f t="shared" si="45"/>
        <v>0</v>
      </c>
      <c r="AZ86" s="30">
        <v>0</v>
      </c>
      <c r="BA86" s="31">
        <f t="shared" si="47"/>
        <v>0</v>
      </c>
      <c r="BB86" s="32" t="str">
        <f t="shared" si="46"/>
        <v>geen actie</v>
      </c>
      <c r="BC86" s="18">
        <v>89</v>
      </c>
    </row>
    <row r="87" spans="1:55" s="197" customFormat="1" hidden="1" x14ac:dyDescent="0.25">
      <c r="A87" s="18">
        <v>90</v>
      </c>
      <c r="B87" s="18" t="str">
        <f t="shared" si="32"/>
        <v>v</v>
      </c>
      <c r="C87" s="209"/>
      <c r="D87" s="200"/>
      <c r="E87" s="31"/>
      <c r="F87" s="31"/>
      <c r="G87" s="32">
        <f t="shared" si="33"/>
        <v>0</v>
      </c>
      <c r="H87" s="37"/>
      <c r="I87" s="176">
        <f t="shared" si="34"/>
        <v>2018</v>
      </c>
      <c r="J87" s="25"/>
      <c r="K87" s="26">
        <v>1</v>
      </c>
      <c r="L87" s="26"/>
      <c r="M87" s="26"/>
      <c r="N87" s="27">
        <f t="shared" si="35"/>
        <v>0</v>
      </c>
      <c r="O87" s="26">
        <v>1</v>
      </c>
      <c r="P87" s="26"/>
      <c r="Q87" s="26"/>
      <c r="R87" s="27">
        <f t="shared" si="36"/>
        <v>0</v>
      </c>
      <c r="S87" s="26">
        <v>1</v>
      </c>
      <c r="T87" s="26"/>
      <c r="U87" s="26"/>
      <c r="V87" s="27">
        <f t="shared" si="37"/>
        <v>0</v>
      </c>
      <c r="W87" s="26">
        <v>1</v>
      </c>
      <c r="X87" s="26"/>
      <c r="Y87" s="26"/>
      <c r="Z87" s="27">
        <f t="shared" si="38"/>
        <v>0</v>
      </c>
      <c r="AA87" s="26">
        <v>1</v>
      </c>
      <c r="AB87" s="26"/>
      <c r="AC87" s="26"/>
      <c r="AD87" s="27">
        <f t="shared" si="39"/>
        <v>0</v>
      </c>
      <c r="AE87" s="26">
        <v>1</v>
      </c>
      <c r="AF87" s="26"/>
      <c r="AG87" s="26"/>
      <c r="AH87" s="27">
        <f t="shared" si="40"/>
        <v>0</v>
      </c>
      <c r="AI87" s="26">
        <v>1</v>
      </c>
      <c r="AJ87" s="26"/>
      <c r="AK87" s="26"/>
      <c r="AL87" s="27">
        <f t="shared" si="41"/>
        <v>0</v>
      </c>
      <c r="AM87" s="26">
        <v>1</v>
      </c>
      <c r="AN87" s="26"/>
      <c r="AO87" s="26"/>
      <c r="AP87" s="27">
        <f t="shared" si="42"/>
        <v>0</v>
      </c>
      <c r="AQ87" s="26">
        <v>1</v>
      </c>
      <c r="AR87" s="26"/>
      <c r="AS87" s="26"/>
      <c r="AT87" s="27">
        <f t="shared" si="43"/>
        <v>0</v>
      </c>
      <c r="AU87" s="26">
        <v>1</v>
      </c>
      <c r="AV87" s="26"/>
      <c r="AW87" s="26"/>
      <c r="AX87" s="27">
        <f t="shared" si="44"/>
        <v>0</v>
      </c>
      <c r="AY87" s="29">
        <f t="shared" si="45"/>
        <v>0</v>
      </c>
      <c r="AZ87" s="30">
        <v>0</v>
      </c>
      <c r="BA87" s="31">
        <f t="shared" si="47"/>
        <v>0</v>
      </c>
      <c r="BB87" s="32" t="str">
        <f t="shared" si="46"/>
        <v>geen actie</v>
      </c>
      <c r="BC87" s="18">
        <v>90</v>
      </c>
    </row>
    <row r="88" spans="1:55" s="197" customFormat="1" hidden="1" x14ac:dyDescent="0.25">
      <c r="A88" s="18">
        <v>91</v>
      </c>
      <c r="B88" s="18" t="str">
        <f t="shared" si="32"/>
        <v>v</v>
      </c>
      <c r="C88" s="209"/>
      <c r="D88" s="200"/>
      <c r="E88" s="31"/>
      <c r="F88" s="31"/>
      <c r="G88" s="32">
        <f t="shared" si="33"/>
        <v>0</v>
      </c>
      <c r="H88" s="37"/>
      <c r="I88" s="176">
        <f t="shared" si="34"/>
        <v>2018</v>
      </c>
      <c r="J88" s="25"/>
      <c r="K88" s="26">
        <v>1</v>
      </c>
      <c r="L88" s="26"/>
      <c r="M88" s="26"/>
      <c r="N88" s="27">
        <f t="shared" si="35"/>
        <v>0</v>
      </c>
      <c r="O88" s="26">
        <v>1</v>
      </c>
      <c r="P88" s="26"/>
      <c r="Q88" s="26"/>
      <c r="R88" s="27">
        <f t="shared" si="36"/>
        <v>0</v>
      </c>
      <c r="S88" s="26">
        <v>1</v>
      </c>
      <c r="T88" s="26"/>
      <c r="U88" s="26"/>
      <c r="V88" s="27">
        <f t="shared" si="37"/>
        <v>0</v>
      </c>
      <c r="W88" s="26">
        <v>1</v>
      </c>
      <c r="X88" s="26"/>
      <c r="Y88" s="26"/>
      <c r="Z88" s="27">
        <f t="shared" si="38"/>
        <v>0</v>
      </c>
      <c r="AA88" s="26">
        <v>1</v>
      </c>
      <c r="AB88" s="26"/>
      <c r="AC88" s="26"/>
      <c r="AD88" s="27">
        <f t="shared" si="39"/>
        <v>0</v>
      </c>
      <c r="AE88" s="26">
        <v>1</v>
      </c>
      <c r="AF88" s="26"/>
      <c r="AG88" s="26"/>
      <c r="AH88" s="27">
        <f t="shared" si="40"/>
        <v>0</v>
      </c>
      <c r="AI88" s="26">
        <v>1</v>
      </c>
      <c r="AJ88" s="26"/>
      <c r="AK88" s="26"/>
      <c r="AL88" s="27">
        <f t="shared" si="41"/>
        <v>0</v>
      </c>
      <c r="AM88" s="26">
        <v>1</v>
      </c>
      <c r="AN88" s="26"/>
      <c r="AO88" s="26"/>
      <c r="AP88" s="27">
        <f t="shared" si="42"/>
        <v>0</v>
      </c>
      <c r="AQ88" s="26">
        <v>1</v>
      </c>
      <c r="AR88" s="26"/>
      <c r="AS88" s="26"/>
      <c r="AT88" s="27">
        <f t="shared" si="43"/>
        <v>0</v>
      </c>
      <c r="AU88" s="26">
        <v>1</v>
      </c>
      <c r="AV88" s="26"/>
      <c r="AW88" s="26"/>
      <c r="AX88" s="27">
        <f t="shared" si="44"/>
        <v>0</v>
      </c>
      <c r="AY88" s="29">
        <f t="shared" si="45"/>
        <v>0</v>
      </c>
      <c r="AZ88" s="30">
        <v>0</v>
      </c>
      <c r="BA88" s="31">
        <f t="shared" si="47"/>
        <v>0</v>
      </c>
      <c r="BB88" s="32" t="str">
        <f t="shared" si="46"/>
        <v>geen actie</v>
      </c>
      <c r="BC88" s="18">
        <v>91</v>
      </c>
    </row>
    <row r="89" spans="1:55" s="197" customFormat="1" hidden="1" x14ac:dyDescent="0.25">
      <c r="A89" s="18">
        <v>92</v>
      </c>
      <c r="B89" s="18" t="str">
        <f t="shared" si="32"/>
        <v>v</v>
      </c>
      <c r="C89" s="209"/>
      <c r="D89" s="200"/>
      <c r="E89" s="31"/>
      <c r="F89" s="31"/>
      <c r="G89" s="32">
        <f t="shared" si="33"/>
        <v>0</v>
      </c>
      <c r="H89" s="37"/>
      <c r="I89" s="176">
        <f t="shared" si="34"/>
        <v>2018</v>
      </c>
      <c r="J89" s="25"/>
      <c r="K89" s="26">
        <v>1</v>
      </c>
      <c r="L89" s="26"/>
      <c r="M89" s="26"/>
      <c r="N89" s="27">
        <f t="shared" si="35"/>
        <v>0</v>
      </c>
      <c r="O89" s="26">
        <v>1</v>
      </c>
      <c r="P89" s="26"/>
      <c r="Q89" s="26"/>
      <c r="R89" s="27">
        <f t="shared" si="36"/>
        <v>0</v>
      </c>
      <c r="S89" s="26">
        <v>1</v>
      </c>
      <c r="T89" s="26"/>
      <c r="U89" s="26"/>
      <c r="V89" s="27">
        <f t="shared" si="37"/>
        <v>0</v>
      </c>
      <c r="W89" s="26">
        <v>1</v>
      </c>
      <c r="X89" s="26"/>
      <c r="Y89" s="26"/>
      <c r="Z89" s="27">
        <f t="shared" si="38"/>
        <v>0</v>
      </c>
      <c r="AA89" s="26">
        <v>1</v>
      </c>
      <c r="AB89" s="26"/>
      <c r="AC89" s="26"/>
      <c r="AD89" s="27">
        <f t="shared" si="39"/>
        <v>0</v>
      </c>
      <c r="AE89" s="26">
        <v>1</v>
      </c>
      <c r="AF89" s="26"/>
      <c r="AG89" s="26"/>
      <c r="AH89" s="27">
        <f t="shared" si="40"/>
        <v>0</v>
      </c>
      <c r="AI89" s="26">
        <v>1</v>
      </c>
      <c r="AJ89" s="26"/>
      <c r="AK89" s="26"/>
      <c r="AL89" s="27">
        <f t="shared" si="41"/>
        <v>0</v>
      </c>
      <c r="AM89" s="26">
        <v>1</v>
      </c>
      <c r="AN89" s="26"/>
      <c r="AO89" s="26"/>
      <c r="AP89" s="27">
        <f t="shared" si="42"/>
        <v>0</v>
      </c>
      <c r="AQ89" s="26">
        <v>1</v>
      </c>
      <c r="AR89" s="26"/>
      <c r="AS89" s="26"/>
      <c r="AT89" s="27">
        <f t="shared" si="43"/>
        <v>0</v>
      </c>
      <c r="AU89" s="26">
        <v>1</v>
      </c>
      <c r="AV89" s="26"/>
      <c r="AW89" s="26"/>
      <c r="AX89" s="27">
        <f t="shared" si="44"/>
        <v>0</v>
      </c>
      <c r="AY89" s="29">
        <f t="shared" si="45"/>
        <v>0</v>
      </c>
      <c r="AZ89" s="30">
        <v>0</v>
      </c>
      <c r="BA89" s="31">
        <f t="shared" si="47"/>
        <v>0</v>
      </c>
      <c r="BB89" s="32" t="str">
        <f t="shared" si="46"/>
        <v>geen actie</v>
      </c>
      <c r="BC89" s="18">
        <v>92</v>
      </c>
    </row>
    <row r="90" spans="1:55" s="197" customFormat="1" hidden="1" x14ac:dyDescent="0.25">
      <c r="A90" s="18">
        <v>93</v>
      </c>
      <c r="B90" s="18" t="str">
        <f t="shared" si="32"/>
        <v>v</v>
      </c>
      <c r="C90" s="209"/>
      <c r="D90" s="200"/>
      <c r="E90" s="31"/>
      <c r="F90" s="31"/>
      <c r="G90" s="32">
        <f t="shared" si="33"/>
        <v>0</v>
      </c>
      <c r="H90" s="37"/>
      <c r="I90" s="176">
        <f t="shared" si="34"/>
        <v>2018</v>
      </c>
      <c r="J90" s="25"/>
      <c r="K90" s="26">
        <v>1</v>
      </c>
      <c r="L90" s="26"/>
      <c r="M90" s="26"/>
      <c r="N90" s="27">
        <f t="shared" si="35"/>
        <v>0</v>
      </c>
      <c r="O90" s="26">
        <v>1</v>
      </c>
      <c r="P90" s="26"/>
      <c r="Q90" s="26"/>
      <c r="R90" s="27">
        <f t="shared" si="36"/>
        <v>0</v>
      </c>
      <c r="S90" s="26">
        <v>1</v>
      </c>
      <c r="T90" s="26"/>
      <c r="U90" s="26"/>
      <c r="V90" s="27">
        <f t="shared" si="37"/>
        <v>0</v>
      </c>
      <c r="W90" s="26">
        <v>1</v>
      </c>
      <c r="X90" s="26"/>
      <c r="Y90" s="26"/>
      <c r="Z90" s="27">
        <f t="shared" si="38"/>
        <v>0</v>
      </c>
      <c r="AA90" s="26">
        <v>1</v>
      </c>
      <c r="AB90" s="26"/>
      <c r="AC90" s="26"/>
      <c r="AD90" s="27">
        <f t="shared" si="39"/>
        <v>0</v>
      </c>
      <c r="AE90" s="26">
        <v>1</v>
      </c>
      <c r="AF90" s="26"/>
      <c r="AG90" s="26"/>
      <c r="AH90" s="27">
        <f t="shared" si="40"/>
        <v>0</v>
      </c>
      <c r="AI90" s="26">
        <v>1</v>
      </c>
      <c r="AJ90" s="26"/>
      <c r="AK90" s="26"/>
      <c r="AL90" s="27">
        <f t="shared" si="41"/>
        <v>0</v>
      </c>
      <c r="AM90" s="26">
        <v>1</v>
      </c>
      <c r="AN90" s="26"/>
      <c r="AO90" s="26"/>
      <c r="AP90" s="27">
        <f t="shared" si="42"/>
        <v>0</v>
      </c>
      <c r="AQ90" s="26">
        <v>1</v>
      </c>
      <c r="AR90" s="26"/>
      <c r="AS90" s="26"/>
      <c r="AT90" s="27">
        <f t="shared" si="43"/>
        <v>0</v>
      </c>
      <c r="AU90" s="26">
        <v>1</v>
      </c>
      <c r="AV90" s="26"/>
      <c r="AW90" s="26"/>
      <c r="AX90" s="27">
        <f t="shared" si="44"/>
        <v>0</v>
      </c>
      <c r="AY90" s="29">
        <f t="shared" si="45"/>
        <v>0</v>
      </c>
      <c r="AZ90" s="30">
        <v>0</v>
      </c>
      <c r="BA90" s="31">
        <f t="shared" si="47"/>
        <v>0</v>
      </c>
      <c r="BB90" s="32" t="str">
        <f t="shared" si="46"/>
        <v>geen actie</v>
      </c>
      <c r="BC90" s="18">
        <v>93</v>
      </c>
    </row>
    <row r="91" spans="1:55" s="197" customFormat="1" hidden="1" x14ac:dyDescent="0.25">
      <c r="A91" s="18">
        <v>94</v>
      </c>
      <c r="B91" s="18" t="str">
        <f t="shared" si="32"/>
        <v>v</v>
      </c>
      <c r="C91" s="209"/>
      <c r="D91" s="200"/>
      <c r="E91" s="31"/>
      <c r="F91" s="31"/>
      <c r="G91" s="32">
        <f t="shared" si="33"/>
        <v>0</v>
      </c>
      <c r="H91" s="37"/>
      <c r="I91" s="176">
        <f t="shared" si="34"/>
        <v>2018</v>
      </c>
      <c r="J91" s="25"/>
      <c r="K91" s="26">
        <v>1</v>
      </c>
      <c r="L91" s="26"/>
      <c r="M91" s="26"/>
      <c r="N91" s="27">
        <f t="shared" si="35"/>
        <v>0</v>
      </c>
      <c r="O91" s="26">
        <v>1</v>
      </c>
      <c r="P91" s="26"/>
      <c r="Q91" s="26"/>
      <c r="R91" s="27">
        <f t="shared" si="36"/>
        <v>0</v>
      </c>
      <c r="S91" s="26">
        <v>1</v>
      </c>
      <c r="T91" s="26"/>
      <c r="U91" s="26"/>
      <c r="V91" s="27">
        <f t="shared" si="37"/>
        <v>0</v>
      </c>
      <c r="W91" s="26">
        <v>1</v>
      </c>
      <c r="X91" s="26"/>
      <c r="Y91" s="26"/>
      <c r="Z91" s="27">
        <f t="shared" si="38"/>
        <v>0</v>
      </c>
      <c r="AA91" s="26">
        <v>1</v>
      </c>
      <c r="AB91" s="26"/>
      <c r="AC91" s="26"/>
      <c r="AD91" s="27">
        <f t="shared" si="39"/>
        <v>0</v>
      </c>
      <c r="AE91" s="26">
        <v>1</v>
      </c>
      <c r="AF91" s="26"/>
      <c r="AG91" s="26"/>
      <c r="AH91" s="27">
        <f t="shared" si="40"/>
        <v>0</v>
      </c>
      <c r="AI91" s="26">
        <v>1</v>
      </c>
      <c r="AJ91" s="26"/>
      <c r="AK91" s="26"/>
      <c r="AL91" s="27">
        <f t="shared" si="41"/>
        <v>0</v>
      </c>
      <c r="AM91" s="26">
        <v>1</v>
      </c>
      <c r="AN91" s="26"/>
      <c r="AO91" s="26"/>
      <c r="AP91" s="27">
        <f t="shared" si="42"/>
        <v>0</v>
      </c>
      <c r="AQ91" s="26">
        <v>1</v>
      </c>
      <c r="AR91" s="26"/>
      <c r="AS91" s="26"/>
      <c r="AT91" s="27">
        <f t="shared" si="43"/>
        <v>0</v>
      </c>
      <c r="AU91" s="26">
        <v>1</v>
      </c>
      <c r="AV91" s="26"/>
      <c r="AW91" s="26"/>
      <c r="AX91" s="27">
        <f t="shared" si="44"/>
        <v>0</v>
      </c>
      <c r="AY91" s="29">
        <f t="shared" si="45"/>
        <v>0</v>
      </c>
      <c r="AZ91" s="30">
        <v>0</v>
      </c>
      <c r="BA91" s="31">
        <f t="shared" si="47"/>
        <v>0</v>
      </c>
      <c r="BB91" s="32" t="str">
        <f t="shared" si="46"/>
        <v>geen actie</v>
      </c>
      <c r="BC91" s="18">
        <v>94</v>
      </c>
    </row>
    <row r="92" spans="1:55" s="197" customFormat="1" hidden="1" x14ac:dyDescent="0.25">
      <c r="A92" s="18">
        <v>95</v>
      </c>
      <c r="B92" s="18" t="str">
        <f t="shared" si="32"/>
        <v>v</v>
      </c>
      <c r="C92" s="209"/>
      <c r="D92" s="200"/>
      <c r="E92" s="31"/>
      <c r="F92" s="31"/>
      <c r="G92" s="32">
        <f t="shared" si="33"/>
        <v>0</v>
      </c>
      <c r="H92" s="37"/>
      <c r="I92" s="176">
        <f t="shared" si="34"/>
        <v>2018</v>
      </c>
      <c r="J92" s="25"/>
      <c r="K92" s="26">
        <v>1</v>
      </c>
      <c r="L92" s="26"/>
      <c r="M92" s="26"/>
      <c r="N92" s="27">
        <f t="shared" si="35"/>
        <v>0</v>
      </c>
      <c r="O92" s="26">
        <v>1</v>
      </c>
      <c r="P92" s="26"/>
      <c r="Q92" s="26"/>
      <c r="R92" s="27">
        <f t="shared" si="36"/>
        <v>0</v>
      </c>
      <c r="S92" s="26">
        <v>1</v>
      </c>
      <c r="T92" s="26"/>
      <c r="U92" s="26"/>
      <c r="V92" s="27">
        <f t="shared" si="37"/>
        <v>0</v>
      </c>
      <c r="W92" s="26">
        <v>1</v>
      </c>
      <c r="X92" s="26"/>
      <c r="Y92" s="26"/>
      <c r="Z92" s="27">
        <f t="shared" si="38"/>
        <v>0</v>
      </c>
      <c r="AA92" s="26">
        <v>1</v>
      </c>
      <c r="AB92" s="26"/>
      <c r="AC92" s="26"/>
      <c r="AD92" s="27">
        <f t="shared" si="39"/>
        <v>0</v>
      </c>
      <c r="AE92" s="26">
        <v>1</v>
      </c>
      <c r="AF92" s="26"/>
      <c r="AG92" s="26"/>
      <c r="AH92" s="27">
        <f t="shared" si="40"/>
        <v>0</v>
      </c>
      <c r="AI92" s="26">
        <v>1</v>
      </c>
      <c r="AJ92" s="26"/>
      <c r="AK92" s="26"/>
      <c r="AL92" s="27">
        <f t="shared" si="41"/>
        <v>0</v>
      </c>
      <c r="AM92" s="26">
        <v>1</v>
      </c>
      <c r="AN92" s="26"/>
      <c r="AO92" s="26"/>
      <c r="AP92" s="27">
        <f t="shared" si="42"/>
        <v>0</v>
      </c>
      <c r="AQ92" s="26">
        <v>1</v>
      </c>
      <c r="AR92" s="26"/>
      <c r="AS92" s="26"/>
      <c r="AT92" s="27">
        <f t="shared" si="43"/>
        <v>0</v>
      </c>
      <c r="AU92" s="26">
        <v>1</v>
      </c>
      <c r="AV92" s="26"/>
      <c r="AW92" s="26"/>
      <c r="AX92" s="27">
        <f t="shared" si="44"/>
        <v>0</v>
      </c>
      <c r="AY92" s="29">
        <f t="shared" si="45"/>
        <v>0</v>
      </c>
      <c r="AZ92" s="30">
        <v>0</v>
      </c>
      <c r="BA92" s="31">
        <f t="shared" si="47"/>
        <v>0</v>
      </c>
      <c r="BB92" s="32" t="str">
        <f t="shared" si="46"/>
        <v>geen actie</v>
      </c>
      <c r="BC92" s="18">
        <v>95</v>
      </c>
    </row>
    <row r="93" spans="1:55" s="197" customFormat="1" hidden="1" x14ac:dyDescent="0.25">
      <c r="A93" s="18">
        <v>96</v>
      </c>
      <c r="B93" s="18" t="str">
        <f t="shared" si="32"/>
        <v>v</v>
      </c>
      <c r="C93" s="209"/>
      <c r="D93" s="200"/>
      <c r="E93" s="31"/>
      <c r="F93" s="31"/>
      <c r="G93" s="32">
        <f t="shared" si="33"/>
        <v>0</v>
      </c>
      <c r="H93" s="37"/>
      <c r="I93" s="176">
        <f t="shared" si="34"/>
        <v>2018</v>
      </c>
      <c r="J93" s="25"/>
      <c r="K93" s="26">
        <v>1</v>
      </c>
      <c r="L93" s="26"/>
      <c r="M93" s="26"/>
      <c r="N93" s="27">
        <f t="shared" si="35"/>
        <v>0</v>
      </c>
      <c r="O93" s="26">
        <v>1</v>
      </c>
      <c r="P93" s="26"/>
      <c r="Q93" s="26"/>
      <c r="R93" s="27">
        <f t="shared" si="36"/>
        <v>0</v>
      </c>
      <c r="S93" s="26">
        <v>1</v>
      </c>
      <c r="T93" s="26"/>
      <c r="U93" s="26"/>
      <c r="V93" s="27">
        <f t="shared" si="37"/>
        <v>0</v>
      </c>
      <c r="W93" s="26">
        <v>1</v>
      </c>
      <c r="X93" s="26"/>
      <c r="Y93" s="26"/>
      <c r="Z93" s="27">
        <f t="shared" si="38"/>
        <v>0</v>
      </c>
      <c r="AA93" s="26">
        <v>1</v>
      </c>
      <c r="AB93" s="26"/>
      <c r="AC93" s="26"/>
      <c r="AD93" s="27">
        <f t="shared" si="39"/>
        <v>0</v>
      </c>
      <c r="AE93" s="26">
        <v>1</v>
      </c>
      <c r="AF93" s="26"/>
      <c r="AG93" s="26"/>
      <c r="AH93" s="27">
        <f t="shared" si="40"/>
        <v>0</v>
      </c>
      <c r="AI93" s="26">
        <v>1</v>
      </c>
      <c r="AJ93" s="26"/>
      <c r="AK93" s="26"/>
      <c r="AL93" s="27">
        <f t="shared" si="41"/>
        <v>0</v>
      </c>
      <c r="AM93" s="26">
        <v>1</v>
      </c>
      <c r="AN93" s="26"/>
      <c r="AO93" s="26"/>
      <c r="AP93" s="27">
        <f t="shared" si="42"/>
        <v>0</v>
      </c>
      <c r="AQ93" s="26">
        <v>1</v>
      </c>
      <c r="AR93" s="26"/>
      <c r="AS93" s="26"/>
      <c r="AT93" s="27">
        <f t="shared" si="43"/>
        <v>0</v>
      </c>
      <c r="AU93" s="26">
        <v>1</v>
      </c>
      <c r="AV93" s="26"/>
      <c r="AW93" s="26"/>
      <c r="AX93" s="27">
        <f t="shared" si="44"/>
        <v>0</v>
      </c>
      <c r="AY93" s="29">
        <f t="shared" si="45"/>
        <v>0</v>
      </c>
      <c r="AZ93" s="30">
        <v>0</v>
      </c>
      <c r="BA93" s="31">
        <f t="shared" si="47"/>
        <v>0</v>
      </c>
      <c r="BB93" s="32" t="str">
        <f t="shared" si="46"/>
        <v>geen actie</v>
      </c>
      <c r="BC93" s="18">
        <v>96</v>
      </c>
    </row>
    <row r="94" spans="1:55" s="197" customFormat="1" hidden="1" x14ac:dyDescent="0.25">
      <c r="A94" s="18">
        <v>97</v>
      </c>
      <c r="B94" s="18" t="str">
        <f t="shared" si="32"/>
        <v>v</v>
      </c>
      <c r="C94" s="209"/>
      <c r="D94" s="200"/>
      <c r="E94" s="31"/>
      <c r="F94" s="31"/>
      <c r="G94" s="32">
        <f t="shared" si="33"/>
        <v>0</v>
      </c>
      <c r="H94" s="37"/>
      <c r="I94" s="176">
        <f t="shared" si="34"/>
        <v>2018</v>
      </c>
      <c r="J94" s="25"/>
      <c r="K94" s="26">
        <v>1</v>
      </c>
      <c r="L94" s="26"/>
      <c r="M94" s="26"/>
      <c r="N94" s="27">
        <f t="shared" si="35"/>
        <v>0</v>
      </c>
      <c r="O94" s="26">
        <v>1</v>
      </c>
      <c r="P94" s="26"/>
      <c r="Q94" s="26"/>
      <c r="R94" s="27">
        <f t="shared" si="36"/>
        <v>0</v>
      </c>
      <c r="S94" s="26">
        <v>1</v>
      </c>
      <c r="T94" s="26"/>
      <c r="U94" s="26"/>
      <c r="V94" s="27">
        <f t="shared" si="37"/>
        <v>0</v>
      </c>
      <c r="W94" s="26">
        <v>1</v>
      </c>
      <c r="X94" s="26"/>
      <c r="Y94" s="26"/>
      <c r="Z94" s="27">
        <f t="shared" si="38"/>
        <v>0</v>
      </c>
      <c r="AA94" s="26">
        <v>1</v>
      </c>
      <c r="AB94" s="26"/>
      <c r="AC94" s="26"/>
      <c r="AD94" s="27">
        <f t="shared" si="39"/>
        <v>0</v>
      </c>
      <c r="AE94" s="26">
        <v>1</v>
      </c>
      <c r="AF94" s="26"/>
      <c r="AG94" s="26"/>
      <c r="AH94" s="27">
        <f t="shared" si="40"/>
        <v>0</v>
      </c>
      <c r="AI94" s="26">
        <v>1</v>
      </c>
      <c r="AJ94" s="26"/>
      <c r="AK94" s="26"/>
      <c r="AL94" s="27">
        <f t="shared" si="41"/>
        <v>0</v>
      </c>
      <c r="AM94" s="26">
        <v>1</v>
      </c>
      <c r="AN94" s="26"/>
      <c r="AO94" s="26"/>
      <c r="AP94" s="27">
        <f t="shared" si="42"/>
        <v>0</v>
      </c>
      <c r="AQ94" s="26">
        <v>1</v>
      </c>
      <c r="AR94" s="26"/>
      <c r="AS94" s="26"/>
      <c r="AT94" s="27">
        <f t="shared" si="43"/>
        <v>0</v>
      </c>
      <c r="AU94" s="26">
        <v>1</v>
      </c>
      <c r="AV94" s="26"/>
      <c r="AW94" s="26"/>
      <c r="AX94" s="27">
        <f t="shared" si="44"/>
        <v>0</v>
      </c>
      <c r="AY94" s="29">
        <f t="shared" si="45"/>
        <v>0</v>
      </c>
      <c r="AZ94" s="30">
        <v>0</v>
      </c>
      <c r="BA94" s="31">
        <f t="shared" si="47"/>
        <v>0</v>
      </c>
      <c r="BB94" s="32" t="str">
        <f t="shared" si="46"/>
        <v>geen actie</v>
      </c>
      <c r="BC94" s="18">
        <v>97</v>
      </c>
    </row>
    <row r="95" spans="1:55" s="197" customFormat="1" hidden="1" x14ac:dyDescent="0.25">
      <c r="A95" s="18">
        <v>98</v>
      </c>
      <c r="B95" s="18" t="str">
        <f t="shared" si="32"/>
        <v>v</v>
      </c>
      <c r="C95" s="209"/>
      <c r="D95" s="200"/>
      <c r="E95" s="31"/>
      <c r="F95" s="31"/>
      <c r="G95" s="32">
        <f t="shared" si="33"/>
        <v>0</v>
      </c>
      <c r="H95" s="37"/>
      <c r="I95" s="176">
        <f t="shared" si="34"/>
        <v>2018</v>
      </c>
      <c r="J95" s="25"/>
      <c r="K95" s="26">
        <v>1</v>
      </c>
      <c r="L95" s="26"/>
      <c r="M95" s="26"/>
      <c r="N95" s="27">
        <f t="shared" si="35"/>
        <v>0</v>
      </c>
      <c r="O95" s="26">
        <v>1</v>
      </c>
      <c r="P95" s="26"/>
      <c r="Q95" s="26"/>
      <c r="R95" s="27">
        <f t="shared" si="36"/>
        <v>0</v>
      </c>
      <c r="S95" s="26">
        <v>1</v>
      </c>
      <c r="T95" s="26"/>
      <c r="U95" s="26"/>
      <c r="V95" s="27">
        <f t="shared" si="37"/>
        <v>0</v>
      </c>
      <c r="W95" s="26">
        <v>1</v>
      </c>
      <c r="X95" s="26"/>
      <c r="Y95" s="26"/>
      <c r="Z95" s="27">
        <f t="shared" si="38"/>
        <v>0</v>
      </c>
      <c r="AA95" s="26">
        <v>1</v>
      </c>
      <c r="AB95" s="26"/>
      <c r="AC95" s="26"/>
      <c r="AD95" s="27">
        <f t="shared" si="39"/>
        <v>0</v>
      </c>
      <c r="AE95" s="26">
        <v>1</v>
      </c>
      <c r="AF95" s="26"/>
      <c r="AG95" s="26"/>
      <c r="AH95" s="27">
        <f t="shared" si="40"/>
        <v>0</v>
      </c>
      <c r="AI95" s="26">
        <v>1</v>
      </c>
      <c r="AJ95" s="26"/>
      <c r="AK95" s="26"/>
      <c r="AL95" s="27">
        <f t="shared" si="41"/>
        <v>0</v>
      </c>
      <c r="AM95" s="26">
        <v>1</v>
      </c>
      <c r="AN95" s="26"/>
      <c r="AO95" s="26"/>
      <c r="AP95" s="27">
        <f t="shared" si="42"/>
        <v>0</v>
      </c>
      <c r="AQ95" s="26">
        <v>1</v>
      </c>
      <c r="AR95" s="26"/>
      <c r="AS95" s="26"/>
      <c r="AT95" s="27">
        <f t="shared" si="43"/>
        <v>0</v>
      </c>
      <c r="AU95" s="26">
        <v>1</v>
      </c>
      <c r="AV95" s="26"/>
      <c r="AW95" s="26"/>
      <c r="AX95" s="27">
        <f t="shared" si="44"/>
        <v>0</v>
      </c>
      <c r="AY95" s="29">
        <f t="shared" si="45"/>
        <v>0</v>
      </c>
      <c r="AZ95" s="30">
        <v>0</v>
      </c>
      <c r="BA95" s="31">
        <f t="shared" si="47"/>
        <v>0</v>
      </c>
      <c r="BB95" s="32" t="str">
        <f t="shared" si="46"/>
        <v>geen actie</v>
      </c>
      <c r="BC95" s="18">
        <v>98</v>
      </c>
    </row>
    <row r="96" spans="1:55" s="197" customFormat="1" hidden="1" x14ac:dyDescent="0.25">
      <c r="A96" s="18">
        <v>99</v>
      </c>
      <c r="B96" s="18" t="str">
        <f t="shared" si="32"/>
        <v>v</v>
      </c>
      <c r="C96" s="209"/>
      <c r="D96" s="200"/>
      <c r="E96" s="31"/>
      <c r="F96" s="31"/>
      <c r="G96" s="32">
        <f t="shared" si="33"/>
        <v>0</v>
      </c>
      <c r="H96" s="37"/>
      <c r="I96" s="176">
        <f t="shared" si="34"/>
        <v>2018</v>
      </c>
      <c r="J96" s="25"/>
      <c r="K96" s="26">
        <v>1</v>
      </c>
      <c r="L96" s="26"/>
      <c r="M96" s="26"/>
      <c r="N96" s="27">
        <f t="shared" si="35"/>
        <v>0</v>
      </c>
      <c r="O96" s="26">
        <v>1</v>
      </c>
      <c r="P96" s="26"/>
      <c r="Q96" s="26"/>
      <c r="R96" s="27">
        <f t="shared" si="36"/>
        <v>0</v>
      </c>
      <c r="S96" s="26">
        <v>1</v>
      </c>
      <c r="T96" s="26"/>
      <c r="U96" s="26"/>
      <c r="V96" s="27">
        <f t="shared" si="37"/>
        <v>0</v>
      </c>
      <c r="W96" s="26">
        <v>1</v>
      </c>
      <c r="X96" s="26"/>
      <c r="Y96" s="26"/>
      <c r="Z96" s="27">
        <f t="shared" si="38"/>
        <v>0</v>
      </c>
      <c r="AA96" s="26">
        <v>1</v>
      </c>
      <c r="AB96" s="26"/>
      <c r="AC96" s="26"/>
      <c r="AD96" s="27">
        <f t="shared" si="39"/>
        <v>0</v>
      </c>
      <c r="AE96" s="26">
        <v>1</v>
      </c>
      <c r="AF96" s="26"/>
      <c r="AG96" s="26"/>
      <c r="AH96" s="27">
        <f t="shared" si="40"/>
        <v>0</v>
      </c>
      <c r="AI96" s="26">
        <v>1</v>
      </c>
      <c r="AJ96" s="26"/>
      <c r="AK96" s="26"/>
      <c r="AL96" s="27">
        <f t="shared" si="41"/>
        <v>0</v>
      </c>
      <c r="AM96" s="26">
        <v>1</v>
      </c>
      <c r="AN96" s="26"/>
      <c r="AO96" s="26"/>
      <c r="AP96" s="27">
        <f t="shared" si="42"/>
        <v>0</v>
      </c>
      <c r="AQ96" s="26">
        <v>1</v>
      </c>
      <c r="AR96" s="26"/>
      <c r="AS96" s="26"/>
      <c r="AT96" s="27">
        <f t="shared" si="43"/>
        <v>0</v>
      </c>
      <c r="AU96" s="26">
        <v>1</v>
      </c>
      <c r="AV96" s="26"/>
      <c r="AW96" s="26"/>
      <c r="AX96" s="27">
        <f t="shared" si="44"/>
        <v>0</v>
      </c>
      <c r="AY96" s="29">
        <f t="shared" si="45"/>
        <v>0</v>
      </c>
      <c r="AZ96" s="30">
        <v>0</v>
      </c>
      <c r="BA96" s="31">
        <f t="shared" si="47"/>
        <v>0</v>
      </c>
      <c r="BB96" s="32" t="str">
        <f t="shared" si="46"/>
        <v>geen actie</v>
      </c>
      <c r="BC96" s="18">
        <v>99</v>
      </c>
    </row>
    <row r="97" spans="1:55" s="197" customFormat="1" hidden="1" x14ac:dyDescent="0.25">
      <c r="A97" s="18">
        <v>100</v>
      </c>
      <c r="B97" s="18" t="str">
        <f t="shared" si="32"/>
        <v>v</v>
      </c>
      <c r="C97" s="209"/>
      <c r="D97" s="200"/>
      <c r="E97" s="31"/>
      <c r="F97" s="31"/>
      <c r="G97" s="32">
        <f t="shared" si="33"/>
        <v>0</v>
      </c>
      <c r="H97" s="37"/>
      <c r="I97" s="176">
        <f t="shared" si="34"/>
        <v>2018</v>
      </c>
      <c r="J97" s="25"/>
      <c r="K97" s="26">
        <v>1</v>
      </c>
      <c r="L97" s="26"/>
      <c r="M97" s="26"/>
      <c r="N97" s="27">
        <f t="shared" si="35"/>
        <v>0</v>
      </c>
      <c r="O97" s="26">
        <v>1</v>
      </c>
      <c r="P97" s="26"/>
      <c r="Q97" s="26"/>
      <c r="R97" s="27">
        <f t="shared" si="36"/>
        <v>0</v>
      </c>
      <c r="S97" s="26">
        <v>1</v>
      </c>
      <c r="T97" s="26"/>
      <c r="U97" s="26"/>
      <c r="V97" s="27">
        <f t="shared" si="37"/>
        <v>0</v>
      </c>
      <c r="W97" s="26">
        <v>1</v>
      </c>
      <c r="X97" s="26"/>
      <c r="Y97" s="26"/>
      <c r="Z97" s="27">
        <f t="shared" si="38"/>
        <v>0</v>
      </c>
      <c r="AA97" s="26">
        <v>1</v>
      </c>
      <c r="AB97" s="26"/>
      <c r="AC97" s="26"/>
      <c r="AD97" s="27">
        <f t="shared" si="39"/>
        <v>0</v>
      </c>
      <c r="AE97" s="26">
        <v>1</v>
      </c>
      <c r="AF97" s="26"/>
      <c r="AG97" s="26"/>
      <c r="AH97" s="27">
        <f t="shared" si="40"/>
        <v>0</v>
      </c>
      <c r="AI97" s="26">
        <v>1</v>
      </c>
      <c r="AJ97" s="26"/>
      <c r="AK97" s="26"/>
      <c r="AL97" s="27">
        <f t="shared" si="41"/>
        <v>0</v>
      </c>
      <c r="AM97" s="26">
        <v>1</v>
      </c>
      <c r="AN97" s="26"/>
      <c r="AO97" s="26"/>
      <c r="AP97" s="27">
        <f t="shared" si="42"/>
        <v>0</v>
      </c>
      <c r="AQ97" s="26">
        <v>1</v>
      </c>
      <c r="AR97" s="26"/>
      <c r="AS97" s="26"/>
      <c r="AT97" s="27">
        <f t="shared" si="43"/>
        <v>0</v>
      </c>
      <c r="AU97" s="26">
        <v>1</v>
      </c>
      <c r="AV97" s="26"/>
      <c r="AW97" s="26"/>
      <c r="AX97" s="27">
        <f t="shared" si="44"/>
        <v>0</v>
      </c>
      <c r="AY97" s="29">
        <f t="shared" si="45"/>
        <v>0</v>
      </c>
      <c r="AZ97" s="30">
        <v>0</v>
      </c>
      <c r="BA97" s="31">
        <f t="shared" si="47"/>
        <v>0</v>
      </c>
      <c r="BB97" s="32" t="str">
        <f t="shared" si="46"/>
        <v>geen actie</v>
      </c>
      <c r="BC97" s="18">
        <v>100</v>
      </c>
    </row>
    <row r="98" spans="1:55" s="197" customFormat="1" hidden="1" x14ac:dyDescent="0.25">
      <c r="A98" s="18">
        <v>101</v>
      </c>
      <c r="B98" s="18" t="str">
        <f t="shared" ref="B98:B124" si="48">IF(A98=BC98,"v","x")</f>
        <v>v</v>
      </c>
      <c r="C98" s="209"/>
      <c r="D98" s="200"/>
      <c r="E98" s="31"/>
      <c r="F98" s="31"/>
      <c r="G98" s="32">
        <f t="shared" ref="G98:G124" si="49">SUM(J98+N98+R98+V98+Z98+AD98+AH98+AL98+AP98+AT98+AX98)</f>
        <v>0</v>
      </c>
      <c r="H98" s="37"/>
      <c r="I98" s="176">
        <f t="shared" ref="I98:I124" si="50">2018-H98</f>
        <v>2018</v>
      </c>
      <c r="J98" s="25"/>
      <c r="K98" s="26">
        <v>1</v>
      </c>
      <c r="L98" s="26"/>
      <c r="M98" s="26"/>
      <c r="N98" s="27">
        <f t="shared" ref="N98:N124" si="51">SUM(L98*10+M98)/K98*10</f>
        <v>0</v>
      </c>
      <c r="O98" s="26">
        <v>1</v>
      </c>
      <c r="P98" s="26"/>
      <c r="Q98" s="26"/>
      <c r="R98" s="27">
        <f t="shared" ref="R98:R124" si="52">SUM(P98*10+Q98)/O98*10</f>
        <v>0</v>
      </c>
      <c r="S98" s="26">
        <v>1</v>
      </c>
      <c r="T98" s="26"/>
      <c r="U98" s="26"/>
      <c r="V98" s="27">
        <f t="shared" ref="V98:V124" si="53">SUM(T98*10+U98)/S98*10</f>
        <v>0</v>
      </c>
      <c r="W98" s="26">
        <v>1</v>
      </c>
      <c r="X98" s="26"/>
      <c r="Y98" s="26"/>
      <c r="Z98" s="27">
        <f t="shared" ref="Z98:Z124" si="54">SUM(X98*10+Y98)/W98*10</f>
        <v>0</v>
      </c>
      <c r="AA98" s="26">
        <v>1</v>
      </c>
      <c r="AB98" s="26"/>
      <c r="AC98" s="26"/>
      <c r="AD98" s="27">
        <f t="shared" ref="AD98:AD124" si="55">SUM(AB98*10+AC98)/AA98*10</f>
        <v>0</v>
      </c>
      <c r="AE98" s="26">
        <v>1</v>
      </c>
      <c r="AF98" s="26"/>
      <c r="AG98" s="26"/>
      <c r="AH98" s="27">
        <f t="shared" ref="AH98:AH124" si="56">SUM(AF98*10+AG98)/AE98*10</f>
        <v>0</v>
      </c>
      <c r="AI98" s="26">
        <v>1</v>
      </c>
      <c r="AJ98" s="26"/>
      <c r="AK98" s="26"/>
      <c r="AL98" s="27">
        <f t="shared" ref="AL98:AL124" si="57">SUM(AJ98*10+AK98)/AI98*10</f>
        <v>0</v>
      </c>
      <c r="AM98" s="26">
        <v>1</v>
      </c>
      <c r="AN98" s="26"/>
      <c r="AO98" s="26"/>
      <c r="AP98" s="27">
        <f t="shared" ref="AP98:AP124" si="58">SUM(AN98*10+AO98)/AM98*10</f>
        <v>0</v>
      </c>
      <c r="AQ98" s="26">
        <v>1</v>
      </c>
      <c r="AR98" s="26"/>
      <c r="AS98" s="26"/>
      <c r="AT98" s="27">
        <f t="shared" ref="AT98:AT124" si="59">SUM(AR98*10+AS98)/AQ98*10</f>
        <v>0</v>
      </c>
      <c r="AU98" s="26">
        <v>1</v>
      </c>
      <c r="AV98" s="26"/>
      <c r="AW98" s="26"/>
      <c r="AX98" s="27">
        <f t="shared" ref="AX98:AX124" si="60">SUM(AV98*10+AW98)/AU98*10</f>
        <v>0</v>
      </c>
      <c r="AY98" s="29">
        <f t="shared" ref="AY98:AY124" si="61">IF(G98&lt;250,0,IF(G98&lt;500,250,IF(G98&lt;750,"500",IF(G98&lt;1000,750,IF(G98&lt;1500,1000,IF(G98&lt;2000,1500,IF(G98&lt;2500,2000,IF(G98&lt;3000,2500,3000))))))))</f>
        <v>0</v>
      </c>
      <c r="AZ98" s="30">
        <v>0</v>
      </c>
      <c r="BA98" s="31">
        <f t="shared" si="47"/>
        <v>0</v>
      </c>
      <c r="BB98" s="32" t="str">
        <f t="shared" ref="BB98:BB124" si="62">IF(BA98=0,"geen actie",CONCATENATE("diploma uitschrijven: ",AY98," punten"))</f>
        <v>geen actie</v>
      </c>
      <c r="BC98" s="18">
        <v>101</v>
      </c>
    </row>
    <row r="99" spans="1:55" s="197" customFormat="1" hidden="1" x14ac:dyDescent="0.25">
      <c r="A99" s="18">
        <v>102</v>
      </c>
      <c r="B99" s="18" t="str">
        <f t="shared" si="48"/>
        <v>v</v>
      </c>
      <c r="C99" s="209"/>
      <c r="D99" s="200"/>
      <c r="E99" s="31"/>
      <c r="F99" s="31"/>
      <c r="G99" s="32">
        <f t="shared" si="49"/>
        <v>0</v>
      </c>
      <c r="H99" s="37"/>
      <c r="I99" s="176">
        <f t="shared" si="50"/>
        <v>2018</v>
      </c>
      <c r="J99" s="25"/>
      <c r="K99" s="26">
        <v>1</v>
      </c>
      <c r="L99" s="26"/>
      <c r="M99" s="26"/>
      <c r="N99" s="27">
        <f t="shared" si="51"/>
        <v>0</v>
      </c>
      <c r="O99" s="26">
        <v>1</v>
      </c>
      <c r="P99" s="26"/>
      <c r="Q99" s="26"/>
      <c r="R99" s="27">
        <f t="shared" si="52"/>
        <v>0</v>
      </c>
      <c r="S99" s="26">
        <v>1</v>
      </c>
      <c r="T99" s="26"/>
      <c r="U99" s="26"/>
      <c r="V99" s="27">
        <f t="shared" si="53"/>
        <v>0</v>
      </c>
      <c r="W99" s="26">
        <v>1</v>
      </c>
      <c r="X99" s="26"/>
      <c r="Y99" s="26"/>
      <c r="Z99" s="27">
        <f t="shared" si="54"/>
        <v>0</v>
      </c>
      <c r="AA99" s="26">
        <v>1</v>
      </c>
      <c r="AB99" s="26"/>
      <c r="AC99" s="26"/>
      <c r="AD99" s="27">
        <f t="shared" si="55"/>
        <v>0</v>
      </c>
      <c r="AE99" s="26">
        <v>1</v>
      </c>
      <c r="AF99" s="26"/>
      <c r="AG99" s="26"/>
      <c r="AH99" s="27">
        <f t="shared" si="56"/>
        <v>0</v>
      </c>
      <c r="AI99" s="26">
        <v>1</v>
      </c>
      <c r="AJ99" s="26"/>
      <c r="AK99" s="26"/>
      <c r="AL99" s="27">
        <f t="shared" si="57"/>
        <v>0</v>
      </c>
      <c r="AM99" s="26">
        <v>1</v>
      </c>
      <c r="AN99" s="26"/>
      <c r="AO99" s="26"/>
      <c r="AP99" s="27">
        <f t="shared" si="58"/>
        <v>0</v>
      </c>
      <c r="AQ99" s="26">
        <v>1</v>
      </c>
      <c r="AR99" s="26"/>
      <c r="AS99" s="26"/>
      <c r="AT99" s="27">
        <f t="shared" si="59"/>
        <v>0</v>
      </c>
      <c r="AU99" s="26">
        <v>1</v>
      </c>
      <c r="AV99" s="26"/>
      <c r="AW99" s="26"/>
      <c r="AX99" s="27">
        <f t="shared" si="60"/>
        <v>0</v>
      </c>
      <c r="AY99" s="29">
        <f t="shared" si="61"/>
        <v>0</v>
      </c>
      <c r="AZ99" s="30">
        <v>0</v>
      </c>
      <c r="BA99" s="31">
        <f t="shared" ref="BA99:BA124" si="63">AY99-AZ99</f>
        <v>0</v>
      </c>
      <c r="BB99" s="32" t="str">
        <f t="shared" si="62"/>
        <v>geen actie</v>
      </c>
      <c r="BC99" s="18">
        <v>102</v>
      </c>
    </row>
    <row r="100" spans="1:55" s="197" customFormat="1" hidden="1" x14ac:dyDescent="0.25">
      <c r="A100" s="18">
        <v>103</v>
      </c>
      <c r="B100" s="18" t="str">
        <f t="shared" si="48"/>
        <v>v</v>
      </c>
      <c r="C100" s="209"/>
      <c r="D100" s="200"/>
      <c r="E100" s="31"/>
      <c r="F100" s="31"/>
      <c r="G100" s="32">
        <f t="shared" si="49"/>
        <v>0</v>
      </c>
      <c r="H100" s="37"/>
      <c r="I100" s="176">
        <f t="shared" si="50"/>
        <v>2018</v>
      </c>
      <c r="J100" s="25"/>
      <c r="K100" s="26">
        <v>1</v>
      </c>
      <c r="L100" s="26"/>
      <c r="M100" s="26"/>
      <c r="N100" s="27">
        <f t="shared" si="51"/>
        <v>0</v>
      </c>
      <c r="O100" s="26">
        <v>1</v>
      </c>
      <c r="P100" s="26"/>
      <c r="Q100" s="26"/>
      <c r="R100" s="27">
        <f t="shared" si="52"/>
        <v>0</v>
      </c>
      <c r="S100" s="26">
        <v>1</v>
      </c>
      <c r="T100" s="26"/>
      <c r="U100" s="26"/>
      <c r="V100" s="27">
        <f t="shared" si="53"/>
        <v>0</v>
      </c>
      <c r="W100" s="26">
        <v>1</v>
      </c>
      <c r="X100" s="26"/>
      <c r="Y100" s="26"/>
      <c r="Z100" s="27">
        <f t="shared" si="54"/>
        <v>0</v>
      </c>
      <c r="AA100" s="26">
        <v>1</v>
      </c>
      <c r="AB100" s="26"/>
      <c r="AC100" s="26"/>
      <c r="AD100" s="27">
        <f t="shared" si="55"/>
        <v>0</v>
      </c>
      <c r="AE100" s="26">
        <v>1</v>
      </c>
      <c r="AF100" s="26"/>
      <c r="AG100" s="26"/>
      <c r="AH100" s="27">
        <f t="shared" si="56"/>
        <v>0</v>
      </c>
      <c r="AI100" s="26">
        <v>1</v>
      </c>
      <c r="AJ100" s="26"/>
      <c r="AK100" s="26"/>
      <c r="AL100" s="27">
        <f t="shared" si="57"/>
        <v>0</v>
      </c>
      <c r="AM100" s="26">
        <v>1</v>
      </c>
      <c r="AN100" s="26"/>
      <c r="AO100" s="26"/>
      <c r="AP100" s="27">
        <f t="shared" si="58"/>
        <v>0</v>
      </c>
      <c r="AQ100" s="26">
        <v>1</v>
      </c>
      <c r="AR100" s="26"/>
      <c r="AS100" s="26"/>
      <c r="AT100" s="27">
        <f t="shared" si="59"/>
        <v>0</v>
      </c>
      <c r="AU100" s="26">
        <v>1</v>
      </c>
      <c r="AV100" s="26"/>
      <c r="AW100" s="26"/>
      <c r="AX100" s="27">
        <f t="shared" si="60"/>
        <v>0</v>
      </c>
      <c r="AY100" s="29">
        <f t="shared" si="61"/>
        <v>0</v>
      </c>
      <c r="AZ100" s="30">
        <v>0</v>
      </c>
      <c r="BA100" s="31">
        <f t="shared" si="63"/>
        <v>0</v>
      </c>
      <c r="BB100" s="32" t="str">
        <f t="shared" si="62"/>
        <v>geen actie</v>
      </c>
      <c r="BC100" s="18">
        <v>103</v>
      </c>
    </row>
    <row r="101" spans="1:55" s="197" customFormat="1" hidden="1" x14ac:dyDescent="0.25">
      <c r="A101" s="18">
        <v>104</v>
      </c>
      <c r="B101" s="18" t="str">
        <f t="shared" si="48"/>
        <v>v</v>
      </c>
      <c r="C101" s="209"/>
      <c r="D101" s="200"/>
      <c r="E101" s="31"/>
      <c r="F101" s="31"/>
      <c r="G101" s="32">
        <f t="shared" si="49"/>
        <v>0</v>
      </c>
      <c r="H101" s="37"/>
      <c r="I101" s="176">
        <f t="shared" si="50"/>
        <v>2018</v>
      </c>
      <c r="J101" s="25"/>
      <c r="K101" s="26">
        <v>1</v>
      </c>
      <c r="L101" s="26"/>
      <c r="M101" s="26"/>
      <c r="N101" s="27">
        <f t="shared" si="51"/>
        <v>0</v>
      </c>
      <c r="O101" s="26">
        <v>1</v>
      </c>
      <c r="P101" s="26"/>
      <c r="Q101" s="26"/>
      <c r="R101" s="27">
        <f t="shared" si="52"/>
        <v>0</v>
      </c>
      <c r="S101" s="26">
        <v>1</v>
      </c>
      <c r="T101" s="26"/>
      <c r="U101" s="26"/>
      <c r="V101" s="27">
        <f t="shared" si="53"/>
        <v>0</v>
      </c>
      <c r="W101" s="26">
        <v>1</v>
      </c>
      <c r="X101" s="26"/>
      <c r="Y101" s="26"/>
      <c r="Z101" s="27">
        <f t="shared" si="54"/>
        <v>0</v>
      </c>
      <c r="AA101" s="26">
        <v>1</v>
      </c>
      <c r="AB101" s="26"/>
      <c r="AC101" s="26"/>
      <c r="AD101" s="27">
        <f t="shared" si="55"/>
        <v>0</v>
      </c>
      <c r="AE101" s="26">
        <v>1</v>
      </c>
      <c r="AF101" s="26"/>
      <c r="AG101" s="26"/>
      <c r="AH101" s="27">
        <f t="shared" si="56"/>
        <v>0</v>
      </c>
      <c r="AI101" s="26">
        <v>1</v>
      </c>
      <c r="AJ101" s="26"/>
      <c r="AK101" s="26"/>
      <c r="AL101" s="27">
        <f t="shared" si="57"/>
        <v>0</v>
      </c>
      <c r="AM101" s="26">
        <v>1</v>
      </c>
      <c r="AN101" s="26"/>
      <c r="AO101" s="26"/>
      <c r="AP101" s="27">
        <f t="shared" si="58"/>
        <v>0</v>
      </c>
      <c r="AQ101" s="26">
        <v>1</v>
      </c>
      <c r="AR101" s="26"/>
      <c r="AS101" s="26"/>
      <c r="AT101" s="27">
        <f t="shared" si="59"/>
        <v>0</v>
      </c>
      <c r="AU101" s="26">
        <v>1</v>
      </c>
      <c r="AV101" s="26"/>
      <c r="AW101" s="26"/>
      <c r="AX101" s="27">
        <f t="shared" si="60"/>
        <v>0</v>
      </c>
      <c r="AY101" s="29">
        <f t="shared" si="61"/>
        <v>0</v>
      </c>
      <c r="AZ101" s="30">
        <v>0</v>
      </c>
      <c r="BA101" s="31">
        <f t="shared" si="63"/>
        <v>0</v>
      </c>
      <c r="BB101" s="32" t="str">
        <f t="shared" si="62"/>
        <v>geen actie</v>
      </c>
      <c r="BC101" s="18">
        <v>104</v>
      </c>
    </row>
    <row r="102" spans="1:55" s="197" customFormat="1" hidden="1" x14ac:dyDescent="0.25">
      <c r="A102" s="18">
        <v>105</v>
      </c>
      <c r="B102" s="18" t="str">
        <f t="shared" si="48"/>
        <v>v</v>
      </c>
      <c r="C102" s="209"/>
      <c r="D102" s="200"/>
      <c r="E102" s="31"/>
      <c r="F102" s="31"/>
      <c r="G102" s="32">
        <f t="shared" si="49"/>
        <v>0</v>
      </c>
      <c r="H102" s="37"/>
      <c r="I102" s="176">
        <f t="shared" si="50"/>
        <v>2018</v>
      </c>
      <c r="J102" s="25"/>
      <c r="K102" s="26">
        <v>1</v>
      </c>
      <c r="L102" s="26"/>
      <c r="M102" s="26"/>
      <c r="N102" s="27">
        <f t="shared" si="51"/>
        <v>0</v>
      </c>
      <c r="O102" s="26">
        <v>1</v>
      </c>
      <c r="P102" s="26"/>
      <c r="Q102" s="26"/>
      <c r="R102" s="27">
        <f t="shared" si="52"/>
        <v>0</v>
      </c>
      <c r="S102" s="26">
        <v>1</v>
      </c>
      <c r="T102" s="26"/>
      <c r="U102" s="26"/>
      <c r="V102" s="27">
        <f t="shared" si="53"/>
        <v>0</v>
      </c>
      <c r="W102" s="26">
        <v>1</v>
      </c>
      <c r="X102" s="26"/>
      <c r="Y102" s="26"/>
      <c r="Z102" s="27">
        <f t="shared" si="54"/>
        <v>0</v>
      </c>
      <c r="AA102" s="26">
        <v>1</v>
      </c>
      <c r="AB102" s="26"/>
      <c r="AC102" s="26"/>
      <c r="AD102" s="27">
        <f t="shared" si="55"/>
        <v>0</v>
      </c>
      <c r="AE102" s="26">
        <v>1</v>
      </c>
      <c r="AF102" s="26"/>
      <c r="AG102" s="26"/>
      <c r="AH102" s="27">
        <f t="shared" si="56"/>
        <v>0</v>
      </c>
      <c r="AI102" s="26">
        <v>1</v>
      </c>
      <c r="AJ102" s="26"/>
      <c r="AK102" s="26"/>
      <c r="AL102" s="27">
        <f t="shared" si="57"/>
        <v>0</v>
      </c>
      <c r="AM102" s="26">
        <v>1</v>
      </c>
      <c r="AN102" s="26"/>
      <c r="AO102" s="26"/>
      <c r="AP102" s="27">
        <f t="shared" si="58"/>
        <v>0</v>
      </c>
      <c r="AQ102" s="26">
        <v>1</v>
      </c>
      <c r="AR102" s="26"/>
      <c r="AS102" s="26"/>
      <c r="AT102" s="27">
        <f t="shared" si="59"/>
        <v>0</v>
      </c>
      <c r="AU102" s="26">
        <v>1</v>
      </c>
      <c r="AV102" s="26"/>
      <c r="AW102" s="26"/>
      <c r="AX102" s="27">
        <f t="shared" si="60"/>
        <v>0</v>
      </c>
      <c r="AY102" s="29">
        <f t="shared" si="61"/>
        <v>0</v>
      </c>
      <c r="AZ102" s="30">
        <v>0</v>
      </c>
      <c r="BA102" s="31">
        <f t="shared" si="63"/>
        <v>0</v>
      </c>
      <c r="BB102" s="32" t="str">
        <f t="shared" si="62"/>
        <v>geen actie</v>
      </c>
      <c r="BC102" s="18">
        <v>105</v>
      </c>
    </row>
    <row r="103" spans="1:55" s="197" customFormat="1" hidden="1" x14ac:dyDescent="0.25">
      <c r="A103" s="18">
        <v>106</v>
      </c>
      <c r="B103" s="18" t="str">
        <f t="shared" si="48"/>
        <v>v</v>
      </c>
      <c r="C103" s="209"/>
      <c r="D103" s="200"/>
      <c r="E103" s="31"/>
      <c r="F103" s="31"/>
      <c r="G103" s="32">
        <f t="shared" si="49"/>
        <v>0</v>
      </c>
      <c r="H103" s="37"/>
      <c r="I103" s="176">
        <f t="shared" si="50"/>
        <v>2018</v>
      </c>
      <c r="J103" s="25"/>
      <c r="K103" s="26">
        <v>1</v>
      </c>
      <c r="L103" s="26"/>
      <c r="M103" s="26"/>
      <c r="N103" s="27">
        <f t="shared" si="51"/>
        <v>0</v>
      </c>
      <c r="O103" s="26">
        <v>1</v>
      </c>
      <c r="P103" s="26"/>
      <c r="Q103" s="26"/>
      <c r="R103" s="27">
        <f t="shared" si="52"/>
        <v>0</v>
      </c>
      <c r="S103" s="26">
        <v>1</v>
      </c>
      <c r="T103" s="26"/>
      <c r="U103" s="26"/>
      <c r="V103" s="27">
        <f t="shared" si="53"/>
        <v>0</v>
      </c>
      <c r="W103" s="26">
        <v>1</v>
      </c>
      <c r="X103" s="26"/>
      <c r="Y103" s="26"/>
      <c r="Z103" s="27">
        <f t="shared" si="54"/>
        <v>0</v>
      </c>
      <c r="AA103" s="26">
        <v>1</v>
      </c>
      <c r="AB103" s="26"/>
      <c r="AC103" s="26"/>
      <c r="AD103" s="27">
        <f t="shared" si="55"/>
        <v>0</v>
      </c>
      <c r="AE103" s="26">
        <v>1</v>
      </c>
      <c r="AF103" s="26"/>
      <c r="AG103" s="26"/>
      <c r="AH103" s="27">
        <f t="shared" si="56"/>
        <v>0</v>
      </c>
      <c r="AI103" s="26">
        <v>1</v>
      </c>
      <c r="AJ103" s="26"/>
      <c r="AK103" s="26"/>
      <c r="AL103" s="27">
        <f t="shared" si="57"/>
        <v>0</v>
      </c>
      <c r="AM103" s="26">
        <v>1</v>
      </c>
      <c r="AN103" s="26"/>
      <c r="AO103" s="26"/>
      <c r="AP103" s="27">
        <f t="shared" si="58"/>
        <v>0</v>
      </c>
      <c r="AQ103" s="26">
        <v>1</v>
      </c>
      <c r="AR103" s="26"/>
      <c r="AS103" s="26"/>
      <c r="AT103" s="27">
        <f t="shared" si="59"/>
        <v>0</v>
      </c>
      <c r="AU103" s="26">
        <v>1</v>
      </c>
      <c r="AV103" s="26"/>
      <c r="AW103" s="26"/>
      <c r="AX103" s="27">
        <f t="shared" si="60"/>
        <v>0</v>
      </c>
      <c r="AY103" s="29">
        <f t="shared" si="61"/>
        <v>0</v>
      </c>
      <c r="AZ103" s="30">
        <v>0</v>
      </c>
      <c r="BA103" s="31">
        <f t="shared" si="63"/>
        <v>0</v>
      </c>
      <c r="BB103" s="32" t="str">
        <f t="shared" si="62"/>
        <v>geen actie</v>
      </c>
      <c r="BC103" s="18">
        <v>106</v>
      </c>
    </row>
    <row r="104" spans="1:55" s="197" customFormat="1" hidden="1" x14ac:dyDescent="0.25">
      <c r="A104" s="18">
        <v>107</v>
      </c>
      <c r="B104" s="18" t="str">
        <f t="shared" si="48"/>
        <v>v</v>
      </c>
      <c r="C104" s="209"/>
      <c r="D104" s="200"/>
      <c r="E104" s="31"/>
      <c r="F104" s="31"/>
      <c r="G104" s="32">
        <f t="shared" si="49"/>
        <v>0</v>
      </c>
      <c r="H104" s="37"/>
      <c r="I104" s="176">
        <f t="shared" si="50"/>
        <v>2018</v>
      </c>
      <c r="J104" s="25"/>
      <c r="K104" s="26">
        <v>1</v>
      </c>
      <c r="L104" s="26"/>
      <c r="M104" s="26"/>
      <c r="N104" s="27">
        <f t="shared" si="51"/>
        <v>0</v>
      </c>
      <c r="O104" s="26">
        <v>1</v>
      </c>
      <c r="P104" s="26"/>
      <c r="Q104" s="26"/>
      <c r="R104" s="27">
        <f t="shared" si="52"/>
        <v>0</v>
      </c>
      <c r="S104" s="26">
        <v>1</v>
      </c>
      <c r="T104" s="26"/>
      <c r="U104" s="26"/>
      <c r="V104" s="27">
        <f t="shared" si="53"/>
        <v>0</v>
      </c>
      <c r="W104" s="26">
        <v>1</v>
      </c>
      <c r="X104" s="26"/>
      <c r="Y104" s="26"/>
      <c r="Z104" s="27">
        <f t="shared" si="54"/>
        <v>0</v>
      </c>
      <c r="AA104" s="26">
        <v>1</v>
      </c>
      <c r="AB104" s="26"/>
      <c r="AC104" s="26"/>
      <c r="AD104" s="27">
        <f t="shared" si="55"/>
        <v>0</v>
      </c>
      <c r="AE104" s="26">
        <v>1</v>
      </c>
      <c r="AF104" s="26"/>
      <c r="AG104" s="26"/>
      <c r="AH104" s="27">
        <f t="shared" si="56"/>
        <v>0</v>
      </c>
      <c r="AI104" s="26">
        <v>1</v>
      </c>
      <c r="AJ104" s="26"/>
      <c r="AK104" s="26"/>
      <c r="AL104" s="27">
        <f t="shared" si="57"/>
        <v>0</v>
      </c>
      <c r="AM104" s="26">
        <v>1</v>
      </c>
      <c r="AN104" s="26"/>
      <c r="AO104" s="26"/>
      <c r="AP104" s="27">
        <f t="shared" si="58"/>
        <v>0</v>
      </c>
      <c r="AQ104" s="26">
        <v>1</v>
      </c>
      <c r="AR104" s="26"/>
      <c r="AS104" s="26"/>
      <c r="AT104" s="27">
        <f t="shared" si="59"/>
        <v>0</v>
      </c>
      <c r="AU104" s="26">
        <v>1</v>
      </c>
      <c r="AV104" s="26"/>
      <c r="AW104" s="26"/>
      <c r="AX104" s="27">
        <f t="shared" si="60"/>
        <v>0</v>
      </c>
      <c r="AY104" s="29">
        <f t="shared" si="61"/>
        <v>0</v>
      </c>
      <c r="AZ104" s="30">
        <v>0</v>
      </c>
      <c r="BA104" s="31">
        <f t="shared" si="63"/>
        <v>0</v>
      </c>
      <c r="BB104" s="32" t="str">
        <f t="shared" si="62"/>
        <v>geen actie</v>
      </c>
      <c r="BC104" s="18">
        <v>107</v>
      </c>
    </row>
    <row r="105" spans="1:55" s="197" customFormat="1" hidden="1" x14ac:dyDescent="0.25">
      <c r="A105" s="18">
        <v>108</v>
      </c>
      <c r="B105" s="18" t="str">
        <f t="shared" si="48"/>
        <v>v</v>
      </c>
      <c r="C105" s="209"/>
      <c r="D105" s="200"/>
      <c r="E105" s="31"/>
      <c r="F105" s="31"/>
      <c r="G105" s="32">
        <f t="shared" si="49"/>
        <v>0</v>
      </c>
      <c r="H105" s="37"/>
      <c r="I105" s="176">
        <f t="shared" si="50"/>
        <v>2018</v>
      </c>
      <c r="J105" s="25"/>
      <c r="K105" s="26">
        <v>1</v>
      </c>
      <c r="L105" s="26"/>
      <c r="M105" s="26"/>
      <c r="N105" s="27">
        <f t="shared" si="51"/>
        <v>0</v>
      </c>
      <c r="O105" s="26">
        <v>1</v>
      </c>
      <c r="P105" s="26"/>
      <c r="Q105" s="26"/>
      <c r="R105" s="27">
        <f t="shared" si="52"/>
        <v>0</v>
      </c>
      <c r="S105" s="26">
        <v>1</v>
      </c>
      <c r="T105" s="26"/>
      <c r="U105" s="26"/>
      <c r="V105" s="27">
        <f t="shared" si="53"/>
        <v>0</v>
      </c>
      <c r="W105" s="26">
        <v>1</v>
      </c>
      <c r="X105" s="26"/>
      <c r="Y105" s="26"/>
      <c r="Z105" s="27">
        <f t="shared" si="54"/>
        <v>0</v>
      </c>
      <c r="AA105" s="26">
        <v>1</v>
      </c>
      <c r="AB105" s="26"/>
      <c r="AC105" s="26"/>
      <c r="AD105" s="27">
        <f t="shared" si="55"/>
        <v>0</v>
      </c>
      <c r="AE105" s="26">
        <v>1</v>
      </c>
      <c r="AF105" s="26"/>
      <c r="AG105" s="26"/>
      <c r="AH105" s="27">
        <f t="shared" si="56"/>
        <v>0</v>
      </c>
      <c r="AI105" s="26">
        <v>1</v>
      </c>
      <c r="AJ105" s="26"/>
      <c r="AK105" s="26"/>
      <c r="AL105" s="27">
        <f t="shared" si="57"/>
        <v>0</v>
      </c>
      <c r="AM105" s="26">
        <v>1</v>
      </c>
      <c r="AN105" s="26"/>
      <c r="AO105" s="26"/>
      <c r="AP105" s="27">
        <f t="shared" si="58"/>
        <v>0</v>
      </c>
      <c r="AQ105" s="26">
        <v>1</v>
      </c>
      <c r="AR105" s="26"/>
      <c r="AS105" s="26"/>
      <c r="AT105" s="27">
        <f t="shared" si="59"/>
        <v>0</v>
      </c>
      <c r="AU105" s="26">
        <v>1</v>
      </c>
      <c r="AV105" s="26"/>
      <c r="AW105" s="26"/>
      <c r="AX105" s="27">
        <f t="shared" si="60"/>
        <v>0</v>
      </c>
      <c r="AY105" s="29">
        <f t="shared" si="61"/>
        <v>0</v>
      </c>
      <c r="AZ105" s="30">
        <v>0</v>
      </c>
      <c r="BA105" s="31">
        <f t="shared" si="63"/>
        <v>0</v>
      </c>
      <c r="BB105" s="32" t="str">
        <f t="shared" si="62"/>
        <v>geen actie</v>
      </c>
      <c r="BC105" s="18">
        <v>108</v>
      </c>
    </row>
    <row r="106" spans="1:55" s="197" customFormat="1" hidden="1" x14ac:dyDescent="0.25">
      <c r="A106" s="18">
        <v>109</v>
      </c>
      <c r="B106" s="18" t="str">
        <f t="shared" si="48"/>
        <v>v</v>
      </c>
      <c r="C106" s="209"/>
      <c r="D106" s="200"/>
      <c r="E106" s="31"/>
      <c r="F106" s="31"/>
      <c r="G106" s="32">
        <f t="shared" si="49"/>
        <v>0</v>
      </c>
      <c r="H106" s="37"/>
      <c r="I106" s="176">
        <f t="shared" si="50"/>
        <v>2018</v>
      </c>
      <c r="J106" s="25"/>
      <c r="K106" s="26">
        <v>1</v>
      </c>
      <c r="L106" s="26"/>
      <c r="M106" s="26"/>
      <c r="N106" s="27">
        <f t="shared" si="51"/>
        <v>0</v>
      </c>
      <c r="O106" s="26">
        <v>1</v>
      </c>
      <c r="P106" s="26"/>
      <c r="Q106" s="26"/>
      <c r="R106" s="27">
        <f t="shared" si="52"/>
        <v>0</v>
      </c>
      <c r="S106" s="26">
        <v>1</v>
      </c>
      <c r="T106" s="26"/>
      <c r="U106" s="26"/>
      <c r="V106" s="27">
        <f t="shared" si="53"/>
        <v>0</v>
      </c>
      <c r="W106" s="26">
        <v>1</v>
      </c>
      <c r="X106" s="26"/>
      <c r="Y106" s="26"/>
      <c r="Z106" s="27">
        <f t="shared" si="54"/>
        <v>0</v>
      </c>
      <c r="AA106" s="26">
        <v>1</v>
      </c>
      <c r="AB106" s="26"/>
      <c r="AC106" s="26"/>
      <c r="AD106" s="27">
        <f t="shared" si="55"/>
        <v>0</v>
      </c>
      <c r="AE106" s="26">
        <v>1</v>
      </c>
      <c r="AF106" s="26"/>
      <c r="AG106" s="26"/>
      <c r="AH106" s="27">
        <f t="shared" si="56"/>
        <v>0</v>
      </c>
      <c r="AI106" s="26">
        <v>1</v>
      </c>
      <c r="AJ106" s="26"/>
      <c r="AK106" s="26"/>
      <c r="AL106" s="27">
        <f t="shared" si="57"/>
        <v>0</v>
      </c>
      <c r="AM106" s="26">
        <v>1</v>
      </c>
      <c r="AN106" s="26"/>
      <c r="AO106" s="26"/>
      <c r="AP106" s="27">
        <f t="shared" si="58"/>
        <v>0</v>
      </c>
      <c r="AQ106" s="26">
        <v>1</v>
      </c>
      <c r="AR106" s="26"/>
      <c r="AS106" s="26"/>
      <c r="AT106" s="27">
        <f t="shared" si="59"/>
        <v>0</v>
      </c>
      <c r="AU106" s="26">
        <v>1</v>
      </c>
      <c r="AV106" s="26"/>
      <c r="AW106" s="26"/>
      <c r="AX106" s="27">
        <f t="shared" si="60"/>
        <v>0</v>
      </c>
      <c r="AY106" s="29">
        <f t="shared" si="61"/>
        <v>0</v>
      </c>
      <c r="AZ106" s="30">
        <v>0</v>
      </c>
      <c r="BA106" s="31">
        <f t="shared" si="63"/>
        <v>0</v>
      </c>
      <c r="BB106" s="32" t="str">
        <f t="shared" si="62"/>
        <v>geen actie</v>
      </c>
      <c r="BC106" s="18">
        <v>109</v>
      </c>
    </row>
    <row r="107" spans="1:55" s="197" customFormat="1" hidden="1" x14ac:dyDescent="0.25">
      <c r="A107" s="18">
        <v>110</v>
      </c>
      <c r="B107" s="18" t="str">
        <f t="shared" si="48"/>
        <v>v</v>
      </c>
      <c r="C107" s="209"/>
      <c r="D107" s="200"/>
      <c r="E107" s="31"/>
      <c r="F107" s="31"/>
      <c r="G107" s="32">
        <f t="shared" si="49"/>
        <v>0</v>
      </c>
      <c r="H107" s="37"/>
      <c r="I107" s="176">
        <f t="shared" si="50"/>
        <v>2018</v>
      </c>
      <c r="J107" s="25"/>
      <c r="K107" s="26">
        <v>1</v>
      </c>
      <c r="L107" s="26"/>
      <c r="M107" s="26"/>
      <c r="N107" s="27">
        <f t="shared" si="51"/>
        <v>0</v>
      </c>
      <c r="O107" s="26">
        <v>1</v>
      </c>
      <c r="P107" s="26"/>
      <c r="Q107" s="26"/>
      <c r="R107" s="27">
        <f t="shared" si="52"/>
        <v>0</v>
      </c>
      <c r="S107" s="26">
        <v>1</v>
      </c>
      <c r="T107" s="26"/>
      <c r="U107" s="26"/>
      <c r="V107" s="27">
        <f t="shared" si="53"/>
        <v>0</v>
      </c>
      <c r="W107" s="26">
        <v>1</v>
      </c>
      <c r="X107" s="26"/>
      <c r="Y107" s="26"/>
      <c r="Z107" s="27">
        <f t="shared" si="54"/>
        <v>0</v>
      </c>
      <c r="AA107" s="26">
        <v>1</v>
      </c>
      <c r="AB107" s="26"/>
      <c r="AC107" s="26"/>
      <c r="AD107" s="27">
        <f t="shared" si="55"/>
        <v>0</v>
      </c>
      <c r="AE107" s="26">
        <v>1</v>
      </c>
      <c r="AF107" s="26"/>
      <c r="AG107" s="26"/>
      <c r="AH107" s="27">
        <f t="shared" si="56"/>
        <v>0</v>
      </c>
      <c r="AI107" s="26">
        <v>1</v>
      </c>
      <c r="AJ107" s="26"/>
      <c r="AK107" s="26"/>
      <c r="AL107" s="27">
        <f t="shared" si="57"/>
        <v>0</v>
      </c>
      <c r="AM107" s="26">
        <v>1</v>
      </c>
      <c r="AN107" s="26"/>
      <c r="AO107" s="26"/>
      <c r="AP107" s="27">
        <f t="shared" si="58"/>
        <v>0</v>
      </c>
      <c r="AQ107" s="26">
        <v>1</v>
      </c>
      <c r="AR107" s="26"/>
      <c r="AS107" s="26"/>
      <c r="AT107" s="27">
        <f t="shared" si="59"/>
        <v>0</v>
      </c>
      <c r="AU107" s="26">
        <v>1</v>
      </c>
      <c r="AV107" s="26"/>
      <c r="AW107" s="26"/>
      <c r="AX107" s="27">
        <f t="shared" si="60"/>
        <v>0</v>
      </c>
      <c r="AY107" s="29">
        <f t="shared" si="61"/>
        <v>0</v>
      </c>
      <c r="AZ107" s="30">
        <v>0</v>
      </c>
      <c r="BA107" s="31">
        <f t="shared" si="63"/>
        <v>0</v>
      </c>
      <c r="BB107" s="32" t="str">
        <f t="shared" si="62"/>
        <v>geen actie</v>
      </c>
      <c r="BC107" s="18">
        <v>110</v>
      </c>
    </row>
    <row r="108" spans="1:55" s="197" customFormat="1" hidden="1" x14ac:dyDescent="0.25">
      <c r="A108" s="18">
        <v>111</v>
      </c>
      <c r="B108" s="18" t="str">
        <f t="shared" si="48"/>
        <v>v</v>
      </c>
      <c r="C108" s="209"/>
      <c r="D108" s="200"/>
      <c r="E108" s="31"/>
      <c r="F108" s="31"/>
      <c r="G108" s="32">
        <f t="shared" si="49"/>
        <v>0</v>
      </c>
      <c r="H108" s="37"/>
      <c r="I108" s="176">
        <f t="shared" si="50"/>
        <v>2018</v>
      </c>
      <c r="J108" s="25"/>
      <c r="K108" s="26">
        <v>1</v>
      </c>
      <c r="L108" s="26"/>
      <c r="M108" s="26"/>
      <c r="N108" s="27">
        <f t="shared" si="51"/>
        <v>0</v>
      </c>
      <c r="O108" s="26">
        <v>1</v>
      </c>
      <c r="P108" s="26"/>
      <c r="Q108" s="26"/>
      <c r="R108" s="27">
        <f t="shared" si="52"/>
        <v>0</v>
      </c>
      <c r="S108" s="26">
        <v>1</v>
      </c>
      <c r="T108" s="26"/>
      <c r="U108" s="26"/>
      <c r="V108" s="27">
        <f t="shared" si="53"/>
        <v>0</v>
      </c>
      <c r="W108" s="26">
        <v>1</v>
      </c>
      <c r="X108" s="26"/>
      <c r="Y108" s="26"/>
      <c r="Z108" s="27">
        <f t="shared" si="54"/>
        <v>0</v>
      </c>
      <c r="AA108" s="26">
        <v>1</v>
      </c>
      <c r="AB108" s="26"/>
      <c r="AC108" s="26"/>
      <c r="AD108" s="27">
        <f t="shared" si="55"/>
        <v>0</v>
      </c>
      <c r="AE108" s="26">
        <v>1</v>
      </c>
      <c r="AF108" s="26"/>
      <c r="AG108" s="26"/>
      <c r="AH108" s="27">
        <f t="shared" si="56"/>
        <v>0</v>
      </c>
      <c r="AI108" s="26">
        <v>1</v>
      </c>
      <c r="AJ108" s="26"/>
      <c r="AK108" s="26"/>
      <c r="AL108" s="27">
        <f t="shared" si="57"/>
        <v>0</v>
      </c>
      <c r="AM108" s="26">
        <v>1</v>
      </c>
      <c r="AN108" s="26"/>
      <c r="AO108" s="26"/>
      <c r="AP108" s="27">
        <f t="shared" si="58"/>
        <v>0</v>
      </c>
      <c r="AQ108" s="26">
        <v>1</v>
      </c>
      <c r="AR108" s="26"/>
      <c r="AS108" s="26"/>
      <c r="AT108" s="27">
        <f t="shared" si="59"/>
        <v>0</v>
      </c>
      <c r="AU108" s="26">
        <v>1</v>
      </c>
      <c r="AV108" s="26"/>
      <c r="AW108" s="26"/>
      <c r="AX108" s="27">
        <f t="shared" si="60"/>
        <v>0</v>
      </c>
      <c r="AY108" s="29">
        <f t="shared" si="61"/>
        <v>0</v>
      </c>
      <c r="AZ108" s="30">
        <v>0</v>
      </c>
      <c r="BA108" s="31">
        <f t="shared" si="63"/>
        <v>0</v>
      </c>
      <c r="BB108" s="32" t="str">
        <f t="shared" si="62"/>
        <v>geen actie</v>
      </c>
      <c r="BC108" s="18">
        <v>111</v>
      </c>
    </row>
    <row r="109" spans="1:55" s="197" customFormat="1" hidden="1" x14ac:dyDescent="0.25">
      <c r="A109" s="18">
        <v>112</v>
      </c>
      <c r="B109" s="18" t="str">
        <f t="shared" si="48"/>
        <v>v</v>
      </c>
      <c r="C109" s="209"/>
      <c r="D109" s="200"/>
      <c r="E109" s="31"/>
      <c r="F109" s="31"/>
      <c r="G109" s="32">
        <f t="shared" si="49"/>
        <v>0</v>
      </c>
      <c r="H109" s="37"/>
      <c r="I109" s="176">
        <f t="shared" si="50"/>
        <v>2018</v>
      </c>
      <c r="J109" s="25"/>
      <c r="K109" s="26">
        <v>1</v>
      </c>
      <c r="L109" s="26"/>
      <c r="M109" s="26"/>
      <c r="N109" s="27">
        <f t="shared" si="51"/>
        <v>0</v>
      </c>
      <c r="O109" s="26">
        <v>1</v>
      </c>
      <c r="P109" s="26"/>
      <c r="Q109" s="26"/>
      <c r="R109" s="27">
        <f t="shared" si="52"/>
        <v>0</v>
      </c>
      <c r="S109" s="26">
        <v>1</v>
      </c>
      <c r="T109" s="26"/>
      <c r="U109" s="26"/>
      <c r="V109" s="27">
        <f t="shared" si="53"/>
        <v>0</v>
      </c>
      <c r="W109" s="26">
        <v>1</v>
      </c>
      <c r="X109" s="26"/>
      <c r="Y109" s="26"/>
      <c r="Z109" s="27">
        <f t="shared" si="54"/>
        <v>0</v>
      </c>
      <c r="AA109" s="26">
        <v>1</v>
      </c>
      <c r="AB109" s="26"/>
      <c r="AC109" s="26"/>
      <c r="AD109" s="27">
        <f t="shared" si="55"/>
        <v>0</v>
      </c>
      <c r="AE109" s="26">
        <v>1</v>
      </c>
      <c r="AF109" s="26"/>
      <c r="AG109" s="26"/>
      <c r="AH109" s="27">
        <f t="shared" si="56"/>
        <v>0</v>
      </c>
      <c r="AI109" s="26">
        <v>1</v>
      </c>
      <c r="AJ109" s="26"/>
      <c r="AK109" s="26"/>
      <c r="AL109" s="27">
        <f t="shared" si="57"/>
        <v>0</v>
      </c>
      <c r="AM109" s="26">
        <v>1</v>
      </c>
      <c r="AN109" s="26"/>
      <c r="AO109" s="26"/>
      <c r="AP109" s="27">
        <f t="shared" si="58"/>
        <v>0</v>
      </c>
      <c r="AQ109" s="26">
        <v>1</v>
      </c>
      <c r="AR109" s="26"/>
      <c r="AS109" s="26"/>
      <c r="AT109" s="27">
        <f t="shared" si="59"/>
        <v>0</v>
      </c>
      <c r="AU109" s="26">
        <v>1</v>
      </c>
      <c r="AV109" s="26"/>
      <c r="AW109" s="26"/>
      <c r="AX109" s="27">
        <f t="shared" si="60"/>
        <v>0</v>
      </c>
      <c r="AY109" s="29">
        <f t="shared" si="61"/>
        <v>0</v>
      </c>
      <c r="AZ109" s="30">
        <v>0</v>
      </c>
      <c r="BA109" s="31">
        <f t="shared" si="63"/>
        <v>0</v>
      </c>
      <c r="BB109" s="32" t="str">
        <f t="shared" si="62"/>
        <v>geen actie</v>
      </c>
      <c r="BC109" s="18">
        <v>112</v>
      </c>
    </row>
    <row r="110" spans="1:55" s="197" customFormat="1" hidden="1" x14ac:dyDescent="0.25">
      <c r="A110" s="18">
        <v>113</v>
      </c>
      <c r="B110" s="18" t="str">
        <f t="shared" si="48"/>
        <v>v</v>
      </c>
      <c r="C110" s="209"/>
      <c r="D110" s="200"/>
      <c r="E110" s="31"/>
      <c r="F110" s="31"/>
      <c r="G110" s="32">
        <f t="shared" si="49"/>
        <v>0</v>
      </c>
      <c r="H110" s="37"/>
      <c r="I110" s="176">
        <f t="shared" si="50"/>
        <v>2018</v>
      </c>
      <c r="J110" s="25"/>
      <c r="K110" s="26">
        <v>1</v>
      </c>
      <c r="L110" s="26"/>
      <c r="M110" s="26"/>
      <c r="N110" s="27">
        <f t="shared" si="51"/>
        <v>0</v>
      </c>
      <c r="O110" s="26">
        <v>1</v>
      </c>
      <c r="P110" s="26"/>
      <c r="Q110" s="26"/>
      <c r="R110" s="27">
        <f t="shared" si="52"/>
        <v>0</v>
      </c>
      <c r="S110" s="26">
        <v>1</v>
      </c>
      <c r="T110" s="26"/>
      <c r="U110" s="26"/>
      <c r="V110" s="27">
        <f t="shared" si="53"/>
        <v>0</v>
      </c>
      <c r="W110" s="26">
        <v>1</v>
      </c>
      <c r="X110" s="26"/>
      <c r="Y110" s="26"/>
      <c r="Z110" s="27">
        <f t="shared" si="54"/>
        <v>0</v>
      </c>
      <c r="AA110" s="26">
        <v>1</v>
      </c>
      <c r="AB110" s="26"/>
      <c r="AC110" s="26"/>
      <c r="AD110" s="27">
        <f t="shared" si="55"/>
        <v>0</v>
      </c>
      <c r="AE110" s="26">
        <v>1</v>
      </c>
      <c r="AF110" s="26"/>
      <c r="AG110" s="26"/>
      <c r="AH110" s="27">
        <f t="shared" si="56"/>
        <v>0</v>
      </c>
      <c r="AI110" s="26">
        <v>1</v>
      </c>
      <c r="AJ110" s="26"/>
      <c r="AK110" s="26"/>
      <c r="AL110" s="27">
        <f t="shared" si="57"/>
        <v>0</v>
      </c>
      <c r="AM110" s="26">
        <v>1</v>
      </c>
      <c r="AN110" s="26"/>
      <c r="AO110" s="26"/>
      <c r="AP110" s="27">
        <f t="shared" si="58"/>
        <v>0</v>
      </c>
      <c r="AQ110" s="26">
        <v>1</v>
      </c>
      <c r="AR110" s="26"/>
      <c r="AS110" s="26"/>
      <c r="AT110" s="27">
        <f t="shared" si="59"/>
        <v>0</v>
      </c>
      <c r="AU110" s="26">
        <v>1</v>
      </c>
      <c r="AV110" s="26"/>
      <c r="AW110" s="26"/>
      <c r="AX110" s="27">
        <f t="shared" si="60"/>
        <v>0</v>
      </c>
      <c r="AY110" s="29">
        <f t="shared" si="61"/>
        <v>0</v>
      </c>
      <c r="AZ110" s="30">
        <v>0</v>
      </c>
      <c r="BA110" s="31">
        <f t="shared" si="63"/>
        <v>0</v>
      </c>
      <c r="BB110" s="32" t="str">
        <f t="shared" si="62"/>
        <v>geen actie</v>
      </c>
      <c r="BC110" s="18">
        <v>113</v>
      </c>
    </row>
    <row r="111" spans="1:55" s="197" customFormat="1" hidden="1" x14ac:dyDescent="0.25">
      <c r="A111" s="18">
        <v>114</v>
      </c>
      <c r="B111" s="18" t="str">
        <f t="shared" si="48"/>
        <v>v</v>
      </c>
      <c r="C111" s="209"/>
      <c r="D111" s="200"/>
      <c r="E111" s="31"/>
      <c r="F111" s="31"/>
      <c r="G111" s="32">
        <f t="shared" si="49"/>
        <v>0</v>
      </c>
      <c r="H111" s="37"/>
      <c r="I111" s="176">
        <f t="shared" si="50"/>
        <v>2018</v>
      </c>
      <c r="J111" s="25"/>
      <c r="K111" s="26">
        <v>1</v>
      </c>
      <c r="L111" s="26"/>
      <c r="M111" s="26"/>
      <c r="N111" s="27">
        <f t="shared" si="51"/>
        <v>0</v>
      </c>
      <c r="O111" s="26">
        <v>1</v>
      </c>
      <c r="P111" s="26"/>
      <c r="Q111" s="26"/>
      <c r="R111" s="27">
        <f t="shared" si="52"/>
        <v>0</v>
      </c>
      <c r="S111" s="26">
        <v>1</v>
      </c>
      <c r="T111" s="26"/>
      <c r="U111" s="26"/>
      <c r="V111" s="27">
        <f t="shared" si="53"/>
        <v>0</v>
      </c>
      <c r="W111" s="26">
        <v>1</v>
      </c>
      <c r="X111" s="26"/>
      <c r="Y111" s="26"/>
      <c r="Z111" s="27">
        <f t="shared" si="54"/>
        <v>0</v>
      </c>
      <c r="AA111" s="26">
        <v>1</v>
      </c>
      <c r="AB111" s="26"/>
      <c r="AC111" s="26"/>
      <c r="AD111" s="27">
        <f t="shared" si="55"/>
        <v>0</v>
      </c>
      <c r="AE111" s="26">
        <v>1</v>
      </c>
      <c r="AF111" s="26"/>
      <c r="AG111" s="26"/>
      <c r="AH111" s="27">
        <f t="shared" si="56"/>
        <v>0</v>
      </c>
      <c r="AI111" s="26">
        <v>1</v>
      </c>
      <c r="AJ111" s="26"/>
      <c r="AK111" s="26"/>
      <c r="AL111" s="27">
        <f t="shared" si="57"/>
        <v>0</v>
      </c>
      <c r="AM111" s="26">
        <v>1</v>
      </c>
      <c r="AN111" s="26"/>
      <c r="AO111" s="26"/>
      <c r="AP111" s="27">
        <f t="shared" si="58"/>
        <v>0</v>
      </c>
      <c r="AQ111" s="26">
        <v>1</v>
      </c>
      <c r="AR111" s="26"/>
      <c r="AS111" s="26"/>
      <c r="AT111" s="27">
        <f t="shared" si="59"/>
        <v>0</v>
      </c>
      <c r="AU111" s="26">
        <v>1</v>
      </c>
      <c r="AV111" s="26"/>
      <c r="AW111" s="26"/>
      <c r="AX111" s="27">
        <f t="shared" si="60"/>
        <v>0</v>
      </c>
      <c r="AY111" s="29">
        <f t="shared" si="61"/>
        <v>0</v>
      </c>
      <c r="AZ111" s="30">
        <v>0</v>
      </c>
      <c r="BA111" s="31">
        <f t="shared" si="63"/>
        <v>0</v>
      </c>
      <c r="BB111" s="32" t="str">
        <f t="shared" si="62"/>
        <v>geen actie</v>
      </c>
      <c r="BC111" s="18">
        <v>114</v>
      </c>
    </row>
    <row r="112" spans="1:55" s="197" customFormat="1" hidden="1" x14ac:dyDescent="0.25">
      <c r="A112" s="18">
        <v>115</v>
      </c>
      <c r="B112" s="18" t="str">
        <f t="shared" si="48"/>
        <v>v</v>
      </c>
      <c r="C112" s="209"/>
      <c r="D112" s="200"/>
      <c r="E112" s="31"/>
      <c r="F112" s="31"/>
      <c r="G112" s="32">
        <f t="shared" si="49"/>
        <v>0</v>
      </c>
      <c r="H112" s="37"/>
      <c r="I112" s="176">
        <f t="shared" si="50"/>
        <v>2018</v>
      </c>
      <c r="J112" s="25"/>
      <c r="K112" s="26">
        <v>1</v>
      </c>
      <c r="L112" s="26"/>
      <c r="M112" s="26"/>
      <c r="N112" s="27">
        <f t="shared" si="51"/>
        <v>0</v>
      </c>
      <c r="O112" s="26">
        <v>1</v>
      </c>
      <c r="P112" s="26"/>
      <c r="Q112" s="26"/>
      <c r="R112" s="27">
        <f t="shared" si="52"/>
        <v>0</v>
      </c>
      <c r="S112" s="26">
        <v>1</v>
      </c>
      <c r="T112" s="26"/>
      <c r="U112" s="26"/>
      <c r="V112" s="27">
        <f t="shared" si="53"/>
        <v>0</v>
      </c>
      <c r="W112" s="26">
        <v>1</v>
      </c>
      <c r="X112" s="26"/>
      <c r="Y112" s="26"/>
      <c r="Z112" s="27">
        <f t="shared" si="54"/>
        <v>0</v>
      </c>
      <c r="AA112" s="26">
        <v>1</v>
      </c>
      <c r="AB112" s="26"/>
      <c r="AC112" s="26"/>
      <c r="AD112" s="27">
        <f t="shared" si="55"/>
        <v>0</v>
      </c>
      <c r="AE112" s="26">
        <v>1</v>
      </c>
      <c r="AF112" s="26"/>
      <c r="AG112" s="26"/>
      <c r="AH112" s="27">
        <f t="shared" si="56"/>
        <v>0</v>
      </c>
      <c r="AI112" s="26">
        <v>1</v>
      </c>
      <c r="AJ112" s="26"/>
      <c r="AK112" s="26"/>
      <c r="AL112" s="27">
        <f t="shared" si="57"/>
        <v>0</v>
      </c>
      <c r="AM112" s="26">
        <v>1</v>
      </c>
      <c r="AN112" s="26"/>
      <c r="AO112" s="26"/>
      <c r="AP112" s="27">
        <f t="shared" si="58"/>
        <v>0</v>
      </c>
      <c r="AQ112" s="26">
        <v>1</v>
      </c>
      <c r="AR112" s="26"/>
      <c r="AS112" s="26"/>
      <c r="AT112" s="27">
        <f t="shared" si="59"/>
        <v>0</v>
      </c>
      <c r="AU112" s="26">
        <v>1</v>
      </c>
      <c r="AV112" s="26"/>
      <c r="AW112" s="26"/>
      <c r="AX112" s="27">
        <f t="shared" si="60"/>
        <v>0</v>
      </c>
      <c r="AY112" s="29">
        <f t="shared" si="61"/>
        <v>0</v>
      </c>
      <c r="AZ112" s="30">
        <v>0</v>
      </c>
      <c r="BA112" s="31">
        <f t="shared" si="63"/>
        <v>0</v>
      </c>
      <c r="BB112" s="32" t="str">
        <f t="shared" si="62"/>
        <v>geen actie</v>
      </c>
      <c r="BC112" s="18">
        <v>115</v>
      </c>
    </row>
    <row r="113" spans="1:55" s="197" customFormat="1" hidden="1" x14ac:dyDescent="0.25">
      <c r="A113" s="18">
        <v>116</v>
      </c>
      <c r="B113" s="18" t="str">
        <f t="shared" si="48"/>
        <v>v</v>
      </c>
      <c r="C113" s="209"/>
      <c r="D113" s="200"/>
      <c r="E113" s="31"/>
      <c r="F113" s="31"/>
      <c r="G113" s="32">
        <f t="shared" si="49"/>
        <v>0</v>
      </c>
      <c r="H113" s="37"/>
      <c r="I113" s="176">
        <f t="shared" si="50"/>
        <v>2018</v>
      </c>
      <c r="J113" s="25"/>
      <c r="K113" s="26">
        <v>1</v>
      </c>
      <c r="L113" s="26"/>
      <c r="M113" s="26"/>
      <c r="N113" s="27">
        <f t="shared" si="51"/>
        <v>0</v>
      </c>
      <c r="O113" s="26">
        <v>1</v>
      </c>
      <c r="P113" s="26"/>
      <c r="Q113" s="26"/>
      <c r="R113" s="27">
        <f t="shared" si="52"/>
        <v>0</v>
      </c>
      <c r="S113" s="26">
        <v>1</v>
      </c>
      <c r="T113" s="26"/>
      <c r="U113" s="26"/>
      <c r="V113" s="27">
        <f t="shared" si="53"/>
        <v>0</v>
      </c>
      <c r="W113" s="26">
        <v>1</v>
      </c>
      <c r="X113" s="26"/>
      <c r="Y113" s="26"/>
      <c r="Z113" s="27">
        <f t="shared" si="54"/>
        <v>0</v>
      </c>
      <c r="AA113" s="26">
        <v>1</v>
      </c>
      <c r="AB113" s="26"/>
      <c r="AC113" s="26"/>
      <c r="AD113" s="27">
        <f t="shared" si="55"/>
        <v>0</v>
      </c>
      <c r="AE113" s="26">
        <v>1</v>
      </c>
      <c r="AF113" s="26"/>
      <c r="AG113" s="26"/>
      <c r="AH113" s="27">
        <f t="shared" si="56"/>
        <v>0</v>
      </c>
      <c r="AI113" s="26">
        <v>1</v>
      </c>
      <c r="AJ113" s="26"/>
      <c r="AK113" s="26"/>
      <c r="AL113" s="27">
        <f t="shared" si="57"/>
        <v>0</v>
      </c>
      <c r="AM113" s="26">
        <v>1</v>
      </c>
      <c r="AN113" s="26"/>
      <c r="AO113" s="26"/>
      <c r="AP113" s="27">
        <f t="shared" si="58"/>
        <v>0</v>
      </c>
      <c r="AQ113" s="26">
        <v>1</v>
      </c>
      <c r="AR113" s="26"/>
      <c r="AS113" s="26"/>
      <c r="AT113" s="27">
        <f t="shared" si="59"/>
        <v>0</v>
      </c>
      <c r="AU113" s="26">
        <v>1</v>
      </c>
      <c r="AV113" s="26"/>
      <c r="AW113" s="26"/>
      <c r="AX113" s="27">
        <f t="shared" si="60"/>
        <v>0</v>
      </c>
      <c r="AY113" s="29">
        <f t="shared" si="61"/>
        <v>0</v>
      </c>
      <c r="AZ113" s="30">
        <v>0</v>
      </c>
      <c r="BA113" s="31">
        <f t="shared" si="63"/>
        <v>0</v>
      </c>
      <c r="BB113" s="32" t="str">
        <f t="shared" si="62"/>
        <v>geen actie</v>
      </c>
      <c r="BC113" s="18">
        <v>116</v>
      </c>
    </row>
    <row r="114" spans="1:55" s="197" customFormat="1" hidden="1" x14ac:dyDescent="0.25">
      <c r="A114" s="18">
        <v>117</v>
      </c>
      <c r="B114" s="18" t="str">
        <f t="shared" si="48"/>
        <v>v</v>
      </c>
      <c r="C114" s="209"/>
      <c r="D114" s="200"/>
      <c r="E114" s="31"/>
      <c r="F114" s="31"/>
      <c r="G114" s="32">
        <f t="shared" si="49"/>
        <v>0</v>
      </c>
      <c r="H114" s="37"/>
      <c r="I114" s="176">
        <f t="shared" si="50"/>
        <v>2018</v>
      </c>
      <c r="J114" s="25"/>
      <c r="K114" s="26">
        <v>1</v>
      </c>
      <c r="L114" s="26"/>
      <c r="M114" s="26"/>
      <c r="N114" s="27">
        <f t="shared" si="51"/>
        <v>0</v>
      </c>
      <c r="O114" s="26">
        <v>1</v>
      </c>
      <c r="P114" s="26"/>
      <c r="Q114" s="26"/>
      <c r="R114" s="27">
        <f t="shared" si="52"/>
        <v>0</v>
      </c>
      <c r="S114" s="26">
        <v>1</v>
      </c>
      <c r="T114" s="26"/>
      <c r="U114" s="26"/>
      <c r="V114" s="27">
        <f t="shared" si="53"/>
        <v>0</v>
      </c>
      <c r="W114" s="26">
        <v>1</v>
      </c>
      <c r="X114" s="26"/>
      <c r="Y114" s="26"/>
      <c r="Z114" s="27">
        <f t="shared" si="54"/>
        <v>0</v>
      </c>
      <c r="AA114" s="26">
        <v>1</v>
      </c>
      <c r="AB114" s="26"/>
      <c r="AC114" s="26"/>
      <c r="AD114" s="27">
        <f t="shared" si="55"/>
        <v>0</v>
      </c>
      <c r="AE114" s="26">
        <v>1</v>
      </c>
      <c r="AF114" s="26"/>
      <c r="AG114" s="26"/>
      <c r="AH114" s="27">
        <f t="shared" si="56"/>
        <v>0</v>
      </c>
      <c r="AI114" s="26">
        <v>1</v>
      </c>
      <c r="AJ114" s="26"/>
      <c r="AK114" s="26"/>
      <c r="AL114" s="27">
        <f t="shared" si="57"/>
        <v>0</v>
      </c>
      <c r="AM114" s="26">
        <v>1</v>
      </c>
      <c r="AN114" s="26"/>
      <c r="AO114" s="26"/>
      <c r="AP114" s="27">
        <f t="shared" si="58"/>
        <v>0</v>
      </c>
      <c r="AQ114" s="26">
        <v>1</v>
      </c>
      <c r="AR114" s="26"/>
      <c r="AS114" s="26"/>
      <c r="AT114" s="27">
        <f t="shared" si="59"/>
        <v>0</v>
      </c>
      <c r="AU114" s="26">
        <v>1</v>
      </c>
      <c r="AV114" s="26"/>
      <c r="AW114" s="26"/>
      <c r="AX114" s="27">
        <f t="shared" si="60"/>
        <v>0</v>
      </c>
      <c r="AY114" s="29">
        <f t="shared" si="61"/>
        <v>0</v>
      </c>
      <c r="AZ114" s="30">
        <v>0</v>
      </c>
      <c r="BA114" s="31">
        <f t="shared" si="63"/>
        <v>0</v>
      </c>
      <c r="BB114" s="32" t="str">
        <f t="shared" si="62"/>
        <v>geen actie</v>
      </c>
      <c r="BC114" s="18">
        <v>117</v>
      </c>
    </row>
    <row r="115" spans="1:55" s="197" customFormat="1" hidden="1" x14ac:dyDescent="0.25">
      <c r="A115" s="18">
        <v>118</v>
      </c>
      <c r="B115" s="18" t="str">
        <f t="shared" si="48"/>
        <v>v</v>
      </c>
      <c r="C115" s="209"/>
      <c r="D115" s="200"/>
      <c r="E115" s="31"/>
      <c r="F115" s="31"/>
      <c r="G115" s="32">
        <f t="shared" si="49"/>
        <v>0</v>
      </c>
      <c r="H115" s="37"/>
      <c r="I115" s="176">
        <f t="shared" si="50"/>
        <v>2018</v>
      </c>
      <c r="J115" s="25"/>
      <c r="K115" s="26">
        <v>1</v>
      </c>
      <c r="L115" s="26"/>
      <c r="M115" s="26"/>
      <c r="N115" s="27">
        <f t="shared" si="51"/>
        <v>0</v>
      </c>
      <c r="O115" s="26">
        <v>1</v>
      </c>
      <c r="P115" s="26"/>
      <c r="Q115" s="26"/>
      <c r="R115" s="27">
        <f t="shared" si="52"/>
        <v>0</v>
      </c>
      <c r="S115" s="26">
        <v>1</v>
      </c>
      <c r="T115" s="26"/>
      <c r="U115" s="26"/>
      <c r="V115" s="27">
        <f t="shared" si="53"/>
        <v>0</v>
      </c>
      <c r="W115" s="26">
        <v>1</v>
      </c>
      <c r="X115" s="26"/>
      <c r="Y115" s="26"/>
      <c r="Z115" s="27">
        <f t="shared" si="54"/>
        <v>0</v>
      </c>
      <c r="AA115" s="26">
        <v>1</v>
      </c>
      <c r="AB115" s="26"/>
      <c r="AC115" s="26"/>
      <c r="AD115" s="27">
        <f t="shared" si="55"/>
        <v>0</v>
      </c>
      <c r="AE115" s="26">
        <v>1</v>
      </c>
      <c r="AF115" s="26"/>
      <c r="AG115" s="26"/>
      <c r="AH115" s="27">
        <f t="shared" si="56"/>
        <v>0</v>
      </c>
      <c r="AI115" s="26">
        <v>1</v>
      </c>
      <c r="AJ115" s="26"/>
      <c r="AK115" s="26"/>
      <c r="AL115" s="27">
        <f t="shared" si="57"/>
        <v>0</v>
      </c>
      <c r="AM115" s="26">
        <v>1</v>
      </c>
      <c r="AN115" s="26"/>
      <c r="AO115" s="26"/>
      <c r="AP115" s="27">
        <f t="shared" si="58"/>
        <v>0</v>
      </c>
      <c r="AQ115" s="26">
        <v>1</v>
      </c>
      <c r="AR115" s="26"/>
      <c r="AS115" s="26"/>
      <c r="AT115" s="27">
        <f t="shared" si="59"/>
        <v>0</v>
      </c>
      <c r="AU115" s="26">
        <v>1</v>
      </c>
      <c r="AV115" s="26"/>
      <c r="AW115" s="26"/>
      <c r="AX115" s="27">
        <f t="shared" si="60"/>
        <v>0</v>
      </c>
      <c r="AY115" s="29">
        <f t="shared" si="61"/>
        <v>0</v>
      </c>
      <c r="AZ115" s="30">
        <v>0</v>
      </c>
      <c r="BA115" s="31">
        <f t="shared" si="63"/>
        <v>0</v>
      </c>
      <c r="BB115" s="32" t="str">
        <f t="shared" si="62"/>
        <v>geen actie</v>
      </c>
      <c r="BC115" s="18">
        <v>118</v>
      </c>
    </row>
    <row r="116" spans="1:55" s="197" customFormat="1" hidden="1" x14ac:dyDescent="0.25">
      <c r="A116" s="18">
        <v>119</v>
      </c>
      <c r="B116" s="18" t="str">
        <f t="shared" si="48"/>
        <v>v</v>
      </c>
      <c r="C116" s="209"/>
      <c r="D116" s="200"/>
      <c r="E116" s="31"/>
      <c r="F116" s="31"/>
      <c r="G116" s="32">
        <f t="shared" si="49"/>
        <v>0</v>
      </c>
      <c r="H116" s="37"/>
      <c r="I116" s="176">
        <f t="shared" si="50"/>
        <v>2018</v>
      </c>
      <c r="J116" s="25"/>
      <c r="K116" s="26">
        <v>1</v>
      </c>
      <c r="L116" s="26"/>
      <c r="M116" s="26"/>
      <c r="N116" s="27">
        <f t="shared" si="51"/>
        <v>0</v>
      </c>
      <c r="O116" s="26">
        <v>1</v>
      </c>
      <c r="P116" s="26"/>
      <c r="Q116" s="26"/>
      <c r="R116" s="27">
        <f t="shared" si="52"/>
        <v>0</v>
      </c>
      <c r="S116" s="26">
        <v>1</v>
      </c>
      <c r="T116" s="26"/>
      <c r="U116" s="26"/>
      <c r="V116" s="27">
        <f t="shared" si="53"/>
        <v>0</v>
      </c>
      <c r="W116" s="26">
        <v>1</v>
      </c>
      <c r="X116" s="26"/>
      <c r="Y116" s="26"/>
      <c r="Z116" s="27">
        <f t="shared" si="54"/>
        <v>0</v>
      </c>
      <c r="AA116" s="26">
        <v>1</v>
      </c>
      <c r="AB116" s="26"/>
      <c r="AC116" s="26"/>
      <c r="AD116" s="27">
        <f t="shared" si="55"/>
        <v>0</v>
      </c>
      <c r="AE116" s="26">
        <v>1</v>
      </c>
      <c r="AF116" s="26"/>
      <c r="AG116" s="26"/>
      <c r="AH116" s="27">
        <f t="shared" si="56"/>
        <v>0</v>
      </c>
      <c r="AI116" s="26">
        <v>1</v>
      </c>
      <c r="AJ116" s="26"/>
      <c r="AK116" s="26"/>
      <c r="AL116" s="27">
        <f t="shared" si="57"/>
        <v>0</v>
      </c>
      <c r="AM116" s="26">
        <v>1</v>
      </c>
      <c r="AN116" s="26"/>
      <c r="AO116" s="26"/>
      <c r="AP116" s="27">
        <f t="shared" si="58"/>
        <v>0</v>
      </c>
      <c r="AQ116" s="26">
        <v>1</v>
      </c>
      <c r="AR116" s="26"/>
      <c r="AS116" s="26"/>
      <c r="AT116" s="27">
        <f t="shared" si="59"/>
        <v>0</v>
      </c>
      <c r="AU116" s="26">
        <v>1</v>
      </c>
      <c r="AV116" s="26"/>
      <c r="AW116" s="26"/>
      <c r="AX116" s="27">
        <f t="shared" si="60"/>
        <v>0</v>
      </c>
      <c r="AY116" s="29">
        <f t="shared" si="61"/>
        <v>0</v>
      </c>
      <c r="AZ116" s="30">
        <v>0</v>
      </c>
      <c r="BA116" s="31">
        <f t="shared" si="63"/>
        <v>0</v>
      </c>
      <c r="BB116" s="32" t="str">
        <f t="shared" si="62"/>
        <v>geen actie</v>
      </c>
      <c r="BC116" s="18">
        <v>119</v>
      </c>
    </row>
    <row r="117" spans="1:55" s="197" customFormat="1" hidden="1" x14ac:dyDescent="0.25">
      <c r="A117" s="18">
        <v>120</v>
      </c>
      <c r="B117" s="18" t="str">
        <f t="shared" si="48"/>
        <v>v</v>
      </c>
      <c r="C117" s="209"/>
      <c r="D117" s="200"/>
      <c r="E117" s="31"/>
      <c r="F117" s="31"/>
      <c r="G117" s="32">
        <f t="shared" si="49"/>
        <v>0</v>
      </c>
      <c r="H117" s="37"/>
      <c r="I117" s="176">
        <f t="shared" si="50"/>
        <v>2018</v>
      </c>
      <c r="J117" s="25"/>
      <c r="K117" s="26">
        <v>1</v>
      </c>
      <c r="L117" s="26"/>
      <c r="M117" s="26"/>
      <c r="N117" s="27">
        <f t="shared" si="51"/>
        <v>0</v>
      </c>
      <c r="O117" s="26">
        <v>1</v>
      </c>
      <c r="P117" s="26"/>
      <c r="Q117" s="26"/>
      <c r="R117" s="27">
        <f t="shared" si="52"/>
        <v>0</v>
      </c>
      <c r="S117" s="26">
        <v>1</v>
      </c>
      <c r="T117" s="26"/>
      <c r="U117" s="26"/>
      <c r="V117" s="27">
        <f t="shared" si="53"/>
        <v>0</v>
      </c>
      <c r="W117" s="26">
        <v>1</v>
      </c>
      <c r="X117" s="26"/>
      <c r="Y117" s="26"/>
      <c r="Z117" s="27">
        <f t="shared" si="54"/>
        <v>0</v>
      </c>
      <c r="AA117" s="26">
        <v>1</v>
      </c>
      <c r="AB117" s="26"/>
      <c r="AC117" s="26"/>
      <c r="AD117" s="27">
        <f t="shared" si="55"/>
        <v>0</v>
      </c>
      <c r="AE117" s="26">
        <v>1</v>
      </c>
      <c r="AF117" s="26"/>
      <c r="AG117" s="26"/>
      <c r="AH117" s="27">
        <f t="shared" si="56"/>
        <v>0</v>
      </c>
      <c r="AI117" s="26">
        <v>1</v>
      </c>
      <c r="AJ117" s="26"/>
      <c r="AK117" s="26"/>
      <c r="AL117" s="27">
        <f t="shared" si="57"/>
        <v>0</v>
      </c>
      <c r="AM117" s="26">
        <v>1</v>
      </c>
      <c r="AN117" s="26"/>
      <c r="AO117" s="26"/>
      <c r="AP117" s="27">
        <f t="shared" si="58"/>
        <v>0</v>
      </c>
      <c r="AQ117" s="26">
        <v>1</v>
      </c>
      <c r="AR117" s="26"/>
      <c r="AS117" s="26"/>
      <c r="AT117" s="27">
        <f t="shared" si="59"/>
        <v>0</v>
      </c>
      <c r="AU117" s="26">
        <v>1</v>
      </c>
      <c r="AV117" s="26"/>
      <c r="AW117" s="26"/>
      <c r="AX117" s="27">
        <f t="shared" si="60"/>
        <v>0</v>
      </c>
      <c r="AY117" s="29">
        <f t="shared" si="61"/>
        <v>0</v>
      </c>
      <c r="AZ117" s="30">
        <v>0</v>
      </c>
      <c r="BA117" s="31">
        <f t="shared" si="63"/>
        <v>0</v>
      </c>
      <c r="BB117" s="32" t="str">
        <f t="shared" si="62"/>
        <v>geen actie</v>
      </c>
      <c r="BC117" s="18">
        <v>120</v>
      </c>
    </row>
    <row r="118" spans="1:55" s="197" customFormat="1" hidden="1" x14ac:dyDescent="0.25">
      <c r="A118" s="18">
        <v>121</v>
      </c>
      <c r="B118" s="18" t="str">
        <f t="shared" si="48"/>
        <v>v</v>
      </c>
      <c r="C118" s="209"/>
      <c r="D118" s="200"/>
      <c r="E118" s="31"/>
      <c r="F118" s="31"/>
      <c r="G118" s="32">
        <f t="shared" si="49"/>
        <v>0</v>
      </c>
      <c r="H118" s="37"/>
      <c r="I118" s="176">
        <f t="shared" si="50"/>
        <v>2018</v>
      </c>
      <c r="J118" s="25"/>
      <c r="K118" s="26">
        <v>1</v>
      </c>
      <c r="L118" s="26"/>
      <c r="M118" s="26"/>
      <c r="N118" s="27">
        <f t="shared" si="51"/>
        <v>0</v>
      </c>
      <c r="O118" s="26">
        <v>1</v>
      </c>
      <c r="P118" s="26"/>
      <c r="Q118" s="26"/>
      <c r="R118" s="27">
        <f t="shared" si="52"/>
        <v>0</v>
      </c>
      <c r="S118" s="26">
        <v>1</v>
      </c>
      <c r="T118" s="26"/>
      <c r="U118" s="26"/>
      <c r="V118" s="27">
        <f t="shared" si="53"/>
        <v>0</v>
      </c>
      <c r="W118" s="26">
        <v>1</v>
      </c>
      <c r="X118" s="26"/>
      <c r="Y118" s="26"/>
      <c r="Z118" s="27">
        <f t="shared" si="54"/>
        <v>0</v>
      </c>
      <c r="AA118" s="26">
        <v>1</v>
      </c>
      <c r="AB118" s="26"/>
      <c r="AC118" s="26"/>
      <c r="AD118" s="27">
        <f t="shared" si="55"/>
        <v>0</v>
      </c>
      <c r="AE118" s="26">
        <v>1</v>
      </c>
      <c r="AF118" s="26"/>
      <c r="AG118" s="26"/>
      <c r="AH118" s="27">
        <f t="shared" si="56"/>
        <v>0</v>
      </c>
      <c r="AI118" s="26">
        <v>1</v>
      </c>
      <c r="AJ118" s="26"/>
      <c r="AK118" s="26"/>
      <c r="AL118" s="27">
        <f t="shared" si="57"/>
        <v>0</v>
      </c>
      <c r="AM118" s="26">
        <v>1</v>
      </c>
      <c r="AN118" s="26"/>
      <c r="AO118" s="26"/>
      <c r="AP118" s="27">
        <f t="shared" si="58"/>
        <v>0</v>
      </c>
      <c r="AQ118" s="26">
        <v>1</v>
      </c>
      <c r="AR118" s="26"/>
      <c r="AS118" s="26"/>
      <c r="AT118" s="27">
        <f t="shared" si="59"/>
        <v>0</v>
      </c>
      <c r="AU118" s="26">
        <v>1</v>
      </c>
      <c r="AV118" s="26"/>
      <c r="AW118" s="26"/>
      <c r="AX118" s="27">
        <f t="shared" si="60"/>
        <v>0</v>
      </c>
      <c r="AY118" s="29">
        <f t="shared" si="61"/>
        <v>0</v>
      </c>
      <c r="AZ118" s="30">
        <v>0</v>
      </c>
      <c r="BA118" s="31">
        <f t="shared" si="63"/>
        <v>0</v>
      </c>
      <c r="BB118" s="32" t="str">
        <f t="shared" si="62"/>
        <v>geen actie</v>
      </c>
      <c r="BC118" s="18">
        <v>121</v>
      </c>
    </row>
    <row r="119" spans="1:55" s="197" customFormat="1" hidden="1" x14ac:dyDescent="0.25">
      <c r="A119" s="18">
        <v>122</v>
      </c>
      <c r="B119" s="18" t="str">
        <f t="shared" si="48"/>
        <v>v</v>
      </c>
      <c r="C119" s="209"/>
      <c r="D119" s="200"/>
      <c r="E119" s="31"/>
      <c r="F119" s="31"/>
      <c r="G119" s="32">
        <f t="shared" si="49"/>
        <v>0</v>
      </c>
      <c r="H119" s="37"/>
      <c r="I119" s="176">
        <f t="shared" si="50"/>
        <v>2018</v>
      </c>
      <c r="J119" s="25"/>
      <c r="K119" s="26">
        <v>1</v>
      </c>
      <c r="L119" s="26"/>
      <c r="M119" s="26"/>
      <c r="N119" s="27">
        <f t="shared" si="51"/>
        <v>0</v>
      </c>
      <c r="O119" s="26">
        <v>1</v>
      </c>
      <c r="P119" s="26"/>
      <c r="Q119" s="26"/>
      <c r="R119" s="27">
        <f t="shared" si="52"/>
        <v>0</v>
      </c>
      <c r="S119" s="26">
        <v>1</v>
      </c>
      <c r="T119" s="26"/>
      <c r="U119" s="26"/>
      <c r="V119" s="27">
        <f t="shared" si="53"/>
        <v>0</v>
      </c>
      <c r="W119" s="26">
        <v>1</v>
      </c>
      <c r="X119" s="26"/>
      <c r="Y119" s="26"/>
      <c r="Z119" s="27">
        <f t="shared" si="54"/>
        <v>0</v>
      </c>
      <c r="AA119" s="26">
        <v>1</v>
      </c>
      <c r="AB119" s="26"/>
      <c r="AC119" s="26"/>
      <c r="AD119" s="27">
        <f t="shared" si="55"/>
        <v>0</v>
      </c>
      <c r="AE119" s="26">
        <v>1</v>
      </c>
      <c r="AF119" s="26"/>
      <c r="AG119" s="26"/>
      <c r="AH119" s="27">
        <f t="shared" si="56"/>
        <v>0</v>
      </c>
      <c r="AI119" s="26">
        <v>1</v>
      </c>
      <c r="AJ119" s="26"/>
      <c r="AK119" s="26"/>
      <c r="AL119" s="27">
        <f t="shared" si="57"/>
        <v>0</v>
      </c>
      <c r="AM119" s="26">
        <v>1</v>
      </c>
      <c r="AN119" s="26"/>
      <c r="AO119" s="26"/>
      <c r="AP119" s="27">
        <f t="shared" si="58"/>
        <v>0</v>
      </c>
      <c r="AQ119" s="26">
        <v>1</v>
      </c>
      <c r="AR119" s="26"/>
      <c r="AS119" s="26"/>
      <c r="AT119" s="27">
        <f t="shared" si="59"/>
        <v>0</v>
      </c>
      <c r="AU119" s="26">
        <v>1</v>
      </c>
      <c r="AV119" s="26"/>
      <c r="AW119" s="26"/>
      <c r="AX119" s="27">
        <f t="shared" si="60"/>
        <v>0</v>
      </c>
      <c r="AY119" s="29">
        <f t="shared" si="61"/>
        <v>0</v>
      </c>
      <c r="AZ119" s="30">
        <v>0</v>
      </c>
      <c r="BA119" s="31">
        <f t="shared" si="63"/>
        <v>0</v>
      </c>
      <c r="BB119" s="32" t="str">
        <f t="shared" si="62"/>
        <v>geen actie</v>
      </c>
      <c r="BC119" s="18">
        <v>122</v>
      </c>
    </row>
    <row r="120" spans="1:55" s="197" customFormat="1" hidden="1" x14ac:dyDescent="0.25">
      <c r="A120" s="18">
        <v>123</v>
      </c>
      <c r="B120" s="18" t="str">
        <f t="shared" si="48"/>
        <v>v</v>
      </c>
      <c r="C120" s="209"/>
      <c r="D120" s="200"/>
      <c r="E120" s="31"/>
      <c r="F120" s="31"/>
      <c r="G120" s="32">
        <f t="shared" si="49"/>
        <v>0</v>
      </c>
      <c r="H120" s="37"/>
      <c r="I120" s="176">
        <f t="shared" si="50"/>
        <v>2018</v>
      </c>
      <c r="J120" s="25"/>
      <c r="K120" s="26">
        <v>1</v>
      </c>
      <c r="L120" s="26"/>
      <c r="M120" s="26"/>
      <c r="N120" s="27">
        <f t="shared" si="51"/>
        <v>0</v>
      </c>
      <c r="O120" s="26">
        <v>1</v>
      </c>
      <c r="P120" s="26"/>
      <c r="Q120" s="26"/>
      <c r="R120" s="27">
        <f t="shared" si="52"/>
        <v>0</v>
      </c>
      <c r="S120" s="26">
        <v>1</v>
      </c>
      <c r="T120" s="26"/>
      <c r="U120" s="26"/>
      <c r="V120" s="27">
        <f t="shared" si="53"/>
        <v>0</v>
      </c>
      <c r="W120" s="26">
        <v>1</v>
      </c>
      <c r="X120" s="26"/>
      <c r="Y120" s="26"/>
      <c r="Z120" s="27">
        <f t="shared" si="54"/>
        <v>0</v>
      </c>
      <c r="AA120" s="26">
        <v>1</v>
      </c>
      <c r="AB120" s="26"/>
      <c r="AC120" s="26"/>
      <c r="AD120" s="27">
        <f t="shared" si="55"/>
        <v>0</v>
      </c>
      <c r="AE120" s="26">
        <v>1</v>
      </c>
      <c r="AF120" s="26"/>
      <c r="AG120" s="26"/>
      <c r="AH120" s="27">
        <f t="shared" si="56"/>
        <v>0</v>
      </c>
      <c r="AI120" s="26">
        <v>1</v>
      </c>
      <c r="AJ120" s="26"/>
      <c r="AK120" s="26"/>
      <c r="AL120" s="27">
        <f t="shared" si="57"/>
        <v>0</v>
      </c>
      <c r="AM120" s="26">
        <v>1</v>
      </c>
      <c r="AN120" s="26"/>
      <c r="AO120" s="26"/>
      <c r="AP120" s="27">
        <f t="shared" si="58"/>
        <v>0</v>
      </c>
      <c r="AQ120" s="26">
        <v>1</v>
      </c>
      <c r="AR120" s="26"/>
      <c r="AS120" s="26"/>
      <c r="AT120" s="27">
        <f t="shared" si="59"/>
        <v>0</v>
      </c>
      <c r="AU120" s="26">
        <v>1</v>
      </c>
      <c r="AV120" s="26"/>
      <c r="AW120" s="26"/>
      <c r="AX120" s="27">
        <f t="shared" si="60"/>
        <v>0</v>
      </c>
      <c r="AY120" s="29">
        <f t="shared" si="61"/>
        <v>0</v>
      </c>
      <c r="AZ120" s="30">
        <v>0</v>
      </c>
      <c r="BA120" s="31">
        <f t="shared" si="63"/>
        <v>0</v>
      </c>
      <c r="BB120" s="32" t="str">
        <f t="shared" si="62"/>
        <v>geen actie</v>
      </c>
      <c r="BC120" s="18">
        <v>123</v>
      </c>
    </row>
    <row r="121" spans="1:55" s="197" customFormat="1" hidden="1" x14ac:dyDescent="0.25">
      <c r="A121" s="18">
        <v>124</v>
      </c>
      <c r="B121" s="18" t="str">
        <f t="shared" si="48"/>
        <v>v</v>
      </c>
      <c r="C121" s="209"/>
      <c r="D121" s="200"/>
      <c r="E121" s="31"/>
      <c r="F121" s="31"/>
      <c r="G121" s="32">
        <f t="shared" si="49"/>
        <v>0</v>
      </c>
      <c r="H121" s="37"/>
      <c r="I121" s="176">
        <f t="shared" si="50"/>
        <v>2018</v>
      </c>
      <c r="J121" s="25"/>
      <c r="K121" s="26">
        <v>1</v>
      </c>
      <c r="L121" s="26"/>
      <c r="M121" s="26"/>
      <c r="N121" s="27">
        <f t="shared" si="51"/>
        <v>0</v>
      </c>
      <c r="O121" s="26">
        <v>1</v>
      </c>
      <c r="P121" s="26"/>
      <c r="Q121" s="26"/>
      <c r="R121" s="27">
        <f t="shared" si="52"/>
        <v>0</v>
      </c>
      <c r="S121" s="26">
        <v>1</v>
      </c>
      <c r="T121" s="26"/>
      <c r="U121" s="26"/>
      <c r="V121" s="27">
        <f t="shared" si="53"/>
        <v>0</v>
      </c>
      <c r="W121" s="26">
        <v>1</v>
      </c>
      <c r="X121" s="26"/>
      <c r="Y121" s="26"/>
      <c r="Z121" s="27">
        <f t="shared" si="54"/>
        <v>0</v>
      </c>
      <c r="AA121" s="26">
        <v>1</v>
      </c>
      <c r="AB121" s="26"/>
      <c r="AC121" s="26"/>
      <c r="AD121" s="27">
        <f t="shared" si="55"/>
        <v>0</v>
      </c>
      <c r="AE121" s="26">
        <v>1</v>
      </c>
      <c r="AF121" s="26"/>
      <c r="AG121" s="26"/>
      <c r="AH121" s="27">
        <f t="shared" si="56"/>
        <v>0</v>
      </c>
      <c r="AI121" s="26">
        <v>1</v>
      </c>
      <c r="AJ121" s="26"/>
      <c r="AK121" s="26"/>
      <c r="AL121" s="27">
        <f t="shared" si="57"/>
        <v>0</v>
      </c>
      <c r="AM121" s="26">
        <v>1</v>
      </c>
      <c r="AN121" s="26"/>
      <c r="AO121" s="26"/>
      <c r="AP121" s="27">
        <f t="shared" si="58"/>
        <v>0</v>
      </c>
      <c r="AQ121" s="26">
        <v>1</v>
      </c>
      <c r="AR121" s="26"/>
      <c r="AS121" s="26"/>
      <c r="AT121" s="27">
        <f t="shared" si="59"/>
        <v>0</v>
      </c>
      <c r="AU121" s="26">
        <v>1</v>
      </c>
      <c r="AV121" s="26"/>
      <c r="AW121" s="26"/>
      <c r="AX121" s="27">
        <f t="shared" si="60"/>
        <v>0</v>
      </c>
      <c r="AY121" s="29">
        <f t="shared" si="61"/>
        <v>0</v>
      </c>
      <c r="AZ121" s="30">
        <v>0</v>
      </c>
      <c r="BA121" s="31">
        <f t="shared" si="63"/>
        <v>0</v>
      </c>
      <c r="BB121" s="32" t="str">
        <f t="shared" si="62"/>
        <v>geen actie</v>
      </c>
      <c r="BC121" s="18">
        <v>124</v>
      </c>
    </row>
    <row r="122" spans="1:55" s="197" customFormat="1" hidden="1" x14ac:dyDescent="0.25">
      <c r="A122" s="18">
        <v>125</v>
      </c>
      <c r="B122" s="18" t="str">
        <f t="shared" si="48"/>
        <v>v</v>
      </c>
      <c r="C122" s="209"/>
      <c r="D122" s="200"/>
      <c r="E122" s="31"/>
      <c r="F122" s="31"/>
      <c r="G122" s="32">
        <f t="shared" si="49"/>
        <v>0</v>
      </c>
      <c r="H122" s="37"/>
      <c r="I122" s="176">
        <f t="shared" si="50"/>
        <v>2018</v>
      </c>
      <c r="J122" s="25"/>
      <c r="K122" s="26">
        <v>1</v>
      </c>
      <c r="L122" s="26"/>
      <c r="M122" s="26"/>
      <c r="N122" s="27">
        <f t="shared" si="51"/>
        <v>0</v>
      </c>
      <c r="O122" s="26">
        <v>1</v>
      </c>
      <c r="P122" s="26"/>
      <c r="Q122" s="26"/>
      <c r="R122" s="27">
        <f t="shared" si="52"/>
        <v>0</v>
      </c>
      <c r="S122" s="26">
        <v>1</v>
      </c>
      <c r="T122" s="26"/>
      <c r="U122" s="26"/>
      <c r="V122" s="27">
        <f t="shared" si="53"/>
        <v>0</v>
      </c>
      <c r="W122" s="26">
        <v>1</v>
      </c>
      <c r="X122" s="26"/>
      <c r="Y122" s="26"/>
      <c r="Z122" s="27">
        <f t="shared" si="54"/>
        <v>0</v>
      </c>
      <c r="AA122" s="26">
        <v>1</v>
      </c>
      <c r="AB122" s="26"/>
      <c r="AC122" s="26"/>
      <c r="AD122" s="27">
        <f t="shared" si="55"/>
        <v>0</v>
      </c>
      <c r="AE122" s="26">
        <v>1</v>
      </c>
      <c r="AF122" s="26"/>
      <c r="AG122" s="26"/>
      <c r="AH122" s="27">
        <f t="shared" si="56"/>
        <v>0</v>
      </c>
      <c r="AI122" s="26">
        <v>1</v>
      </c>
      <c r="AJ122" s="26"/>
      <c r="AK122" s="26"/>
      <c r="AL122" s="27">
        <f t="shared" si="57"/>
        <v>0</v>
      </c>
      <c r="AM122" s="26">
        <v>1</v>
      </c>
      <c r="AN122" s="26"/>
      <c r="AO122" s="26"/>
      <c r="AP122" s="27">
        <f t="shared" si="58"/>
        <v>0</v>
      </c>
      <c r="AQ122" s="26">
        <v>1</v>
      </c>
      <c r="AR122" s="26"/>
      <c r="AS122" s="26"/>
      <c r="AT122" s="27">
        <f t="shared" si="59"/>
        <v>0</v>
      </c>
      <c r="AU122" s="26">
        <v>1</v>
      </c>
      <c r="AV122" s="26"/>
      <c r="AW122" s="26"/>
      <c r="AX122" s="27">
        <f t="shared" si="60"/>
        <v>0</v>
      </c>
      <c r="AY122" s="29">
        <f t="shared" si="61"/>
        <v>0</v>
      </c>
      <c r="AZ122" s="30">
        <v>0</v>
      </c>
      <c r="BA122" s="31">
        <f t="shared" si="63"/>
        <v>0</v>
      </c>
      <c r="BB122" s="32" t="str">
        <f t="shared" si="62"/>
        <v>geen actie</v>
      </c>
      <c r="BC122" s="18">
        <v>125</v>
      </c>
    </row>
    <row r="123" spans="1:55" s="197" customFormat="1" hidden="1" x14ac:dyDescent="0.25">
      <c r="A123" s="18">
        <v>126</v>
      </c>
      <c r="B123" s="18" t="str">
        <f t="shared" si="48"/>
        <v>v</v>
      </c>
      <c r="C123" s="209"/>
      <c r="D123" s="200"/>
      <c r="E123" s="31"/>
      <c r="F123" s="31"/>
      <c r="G123" s="32">
        <f t="shared" si="49"/>
        <v>0</v>
      </c>
      <c r="H123" s="37"/>
      <c r="I123" s="176">
        <f t="shared" si="50"/>
        <v>2018</v>
      </c>
      <c r="J123" s="25"/>
      <c r="K123" s="26">
        <v>1</v>
      </c>
      <c r="L123" s="26"/>
      <c r="M123" s="26"/>
      <c r="N123" s="27">
        <f t="shared" si="51"/>
        <v>0</v>
      </c>
      <c r="O123" s="26">
        <v>1</v>
      </c>
      <c r="P123" s="26"/>
      <c r="Q123" s="26"/>
      <c r="R123" s="27">
        <f t="shared" si="52"/>
        <v>0</v>
      </c>
      <c r="S123" s="26">
        <v>1</v>
      </c>
      <c r="T123" s="26"/>
      <c r="U123" s="26"/>
      <c r="V123" s="27">
        <f t="shared" si="53"/>
        <v>0</v>
      </c>
      <c r="W123" s="26">
        <v>1</v>
      </c>
      <c r="X123" s="26"/>
      <c r="Y123" s="26"/>
      <c r="Z123" s="27">
        <f t="shared" si="54"/>
        <v>0</v>
      </c>
      <c r="AA123" s="26">
        <v>1</v>
      </c>
      <c r="AB123" s="26"/>
      <c r="AC123" s="26"/>
      <c r="AD123" s="27">
        <f t="shared" si="55"/>
        <v>0</v>
      </c>
      <c r="AE123" s="26">
        <v>1</v>
      </c>
      <c r="AF123" s="26"/>
      <c r="AG123" s="26"/>
      <c r="AH123" s="27">
        <f t="shared" si="56"/>
        <v>0</v>
      </c>
      <c r="AI123" s="26">
        <v>1</v>
      </c>
      <c r="AJ123" s="26"/>
      <c r="AK123" s="26"/>
      <c r="AL123" s="27">
        <f t="shared" si="57"/>
        <v>0</v>
      </c>
      <c r="AM123" s="26">
        <v>1</v>
      </c>
      <c r="AN123" s="26"/>
      <c r="AO123" s="26"/>
      <c r="AP123" s="27">
        <f t="shared" si="58"/>
        <v>0</v>
      </c>
      <c r="AQ123" s="26">
        <v>1</v>
      </c>
      <c r="AR123" s="26"/>
      <c r="AS123" s="26"/>
      <c r="AT123" s="27">
        <f t="shared" si="59"/>
        <v>0</v>
      </c>
      <c r="AU123" s="26">
        <v>1</v>
      </c>
      <c r="AV123" s="26"/>
      <c r="AW123" s="26"/>
      <c r="AX123" s="27">
        <f t="shared" si="60"/>
        <v>0</v>
      </c>
      <c r="AY123" s="29">
        <f t="shared" si="61"/>
        <v>0</v>
      </c>
      <c r="AZ123" s="30">
        <v>0</v>
      </c>
      <c r="BA123" s="31">
        <f t="shared" si="63"/>
        <v>0</v>
      </c>
      <c r="BB123" s="32" t="str">
        <f t="shared" si="62"/>
        <v>geen actie</v>
      </c>
      <c r="BC123" s="18">
        <v>126</v>
      </c>
    </row>
    <row r="124" spans="1:55" s="197" customFormat="1" ht="15.4" hidden="1" customHeight="1" x14ac:dyDescent="0.25">
      <c r="A124" s="18">
        <v>127</v>
      </c>
      <c r="B124" s="18" t="str">
        <f t="shared" si="48"/>
        <v>v</v>
      </c>
      <c r="C124" s="209"/>
      <c r="D124" s="200"/>
      <c r="E124" s="31"/>
      <c r="F124" s="31"/>
      <c r="G124" s="32">
        <f t="shared" si="49"/>
        <v>0</v>
      </c>
      <c r="H124" s="37"/>
      <c r="I124" s="176">
        <f t="shared" si="50"/>
        <v>2018</v>
      </c>
      <c r="J124" s="25"/>
      <c r="K124" s="26">
        <v>1</v>
      </c>
      <c r="L124" s="26"/>
      <c r="M124" s="26"/>
      <c r="N124" s="27">
        <f t="shared" si="51"/>
        <v>0</v>
      </c>
      <c r="O124" s="26">
        <v>1</v>
      </c>
      <c r="P124" s="26"/>
      <c r="Q124" s="26"/>
      <c r="R124" s="27">
        <f t="shared" si="52"/>
        <v>0</v>
      </c>
      <c r="S124" s="26">
        <v>1</v>
      </c>
      <c r="T124" s="26"/>
      <c r="U124" s="26"/>
      <c r="V124" s="27">
        <f t="shared" si="53"/>
        <v>0</v>
      </c>
      <c r="W124" s="26">
        <v>1</v>
      </c>
      <c r="X124" s="26"/>
      <c r="Y124" s="26"/>
      <c r="Z124" s="27">
        <f t="shared" si="54"/>
        <v>0</v>
      </c>
      <c r="AA124" s="26">
        <v>1</v>
      </c>
      <c r="AB124" s="26"/>
      <c r="AC124" s="26"/>
      <c r="AD124" s="27">
        <f t="shared" si="55"/>
        <v>0</v>
      </c>
      <c r="AE124" s="26">
        <v>1</v>
      </c>
      <c r="AF124" s="26"/>
      <c r="AG124" s="26"/>
      <c r="AH124" s="27">
        <f t="shared" si="56"/>
        <v>0</v>
      </c>
      <c r="AI124" s="26">
        <v>1</v>
      </c>
      <c r="AJ124" s="26"/>
      <c r="AK124" s="26"/>
      <c r="AL124" s="27">
        <f t="shared" si="57"/>
        <v>0</v>
      </c>
      <c r="AM124" s="26">
        <v>1</v>
      </c>
      <c r="AN124" s="26"/>
      <c r="AO124" s="26"/>
      <c r="AP124" s="27">
        <f t="shared" si="58"/>
        <v>0</v>
      </c>
      <c r="AQ124" s="26">
        <v>1</v>
      </c>
      <c r="AR124" s="26"/>
      <c r="AS124" s="26"/>
      <c r="AT124" s="27">
        <f t="shared" si="59"/>
        <v>0</v>
      </c>
      <c r="AU124" s="26">
        <v>1</v>
      </c>
      <c r="AV124" s="26"/>
      <c r="AW124" s="26"/>
      <c r="AX124" s="27">
        <f t="shared" si="60"/>
        <v>0</v>
      </c>
      <c r="AY124" s="29">
        <f t="shared" si="61"/>
        <v>0</v>
      </c>
      <c r="AZ124" s="30">
        <v>0</v>
      </c>
      <c r="BA124" s="31">
        <f t="shared" si="63"/>
        <v>0</v>
      </c>
      <c r="BB124" s="32" t="str">
        <f t="shared" si="62"/>
        <v>geen actie</v>
      </c>
      <c r="BC124" s="18">
        <v>127</v>
      </c>
    </row>
    <row r="125" spans="1:55" ht="15.75" hidden="1" thickBot="1" x14ac:dyDescent="0.3">
      <c r="D125" s="248"/>
      <c r="G125" s="206"/>
      <c r="M125" s="212">
        <f>COUNTA(M2:M124,"&gt;1")  -  1</f>
        <v>5</v>
      </c>
      <c r="Q125" s="212">
        <f>COUNTA(Q2:Q124,"&gt;1")  -  1</f>
        <v>0</v>
      </c>
      <c r="U125" s="212">
        <f>COUNTA(U2:U124,"&gt;1")  -  1</f>
        <v>0</v>
      </c>
      <c r="Y125" s="212">
        <f>COUNTA(Y2:Y124,"&gt;1")  -  1</f>
        <v>0</v>
      </c>
      <c r="AC125" s="212">
        <f>COUNTA(AC2:AC124,"&gt;1")  -  1</f>
        <v>0</v>
      </c>
      <c r="AG125" s="212">
        <f>COUNTA(AG2:AG124,"&gt;1")  -  1</f>
        <v>0</v>
      </c>
      <c r="AK125" s="213">
        <f>COUNTA(AK2:AK124,"&gt;1")  -  1</f>
        <v>0</v>
      </c>
      <c r="AO125" s="213">
        <f>COUNTA(AO2:AO124,"&gt;1")  -  1</f>
        <v>0</v>
      </c>
      <c r="AS125" s="213">
        <f>COUNTA(AS2:AS124,"&gt;1")  -  1</f>
        <v>0</v>
      </c>
      <c r="AW125" s="213">
        <f>COUNTA(AW2:AW124,"&gt;1")  -  1</f>
        <v>0</v>
      </c>
      <c r="AZ125" s="33"/>
    </row>
    <row r="126" spans="1:55" x14ac:dyDescent="0.25">
      <c r="G126" s="206"/>
      <c r="AZ126" s="33"/>
    </row>
    <row r="127" spans="1:55" x14ac:dyDescent="0.25">
      <c r="G127" s="206"/>
      <c r="AZ127" s="33"/>
    </row>
    <row r="128" spans="1:55" x14ac:dyDescent="0.25">
      <c r="G128" s="206"/>
      <c r="AZ128" s="33"/>
    </row>
    <row r="129" spans="7:52" s="180" customFormat="1" x14ac:dyDescent="0.25">
      <c r="G129" s="206"/>
      <c r="H129" s="211"/>
      <c r="J129" s="204"/>
      <c r="K129" s="67"/>
      <c r="L129" s="67"/>
      <c r="M129" s="67"/>
      <c r="N129" s="186"/>
      <c r="O129" s="45"/>
      <c r="P129" s="45"/>
      <c r="Q129" s="45"/>
      <c r="R129" s="186"/>
      <c r="S129" s="45"/>
      <c r="T129" s="45"/>
      <c r="U129" s="45"/>
      <c r="V129" s="186"/>
      <c r="W129" s="45"/>
      <c r="X129" s="45"/>
      <c r="Y129" s="45"/>
      <c r="Z129" s="33"/>
      <c r="AA129" s="45"/>
      <c r="AB129" s="45"/>
      <c r="AC129" s="45"/>
      <c r="AD129" s="33"/>
      <c r="AE129" s="67"/>
      <c r="AF129" s="67"/>
      <c r="AG129" s="67"/>
      <c r="AH129" s="33"/>
      <c r="AI129" s="67"/>
      <c r="AJ129" s="67"/>
      <c r="AK129" s="67"/>
      <c r="AL129" s="33"/>
      <c r="AM129" s="67"/>
      <c r="AN129" s="67"/>
      <c r="AO129" s="67"/>
      <c r="AP129" s="33"/>
      <c r="AQ129" s="67"/>
      <c r="AR129" s="67"/>
      <c r="AS129" s="67"/>
      <c r="AT129" s="33"/>
      <c r="AU129" s="67"/>
      <c r="AV129" s="67"/>
      <c r="AW129" s="67"/>
      <c r="AX129" s="33"/>
      <c r="AY129" s="33"/>
      <c r="AZ129" s="33"/>
    </row>
    <row r="130" spans="7:52" s="180" customFormat="1" x14ac:dyDescent="0.25">
      <c r="G130" s="206"/>
      <c r="H130" s="211"/>
      <c r="J130" s="204"/>
      <c r="K130" s="67"/>
      <c r="L130" s="67"/>
      <c r="M130" s="67"/>
      <c r="N130" s="186"/>
      <c r="O130" s="45"/>
      <c r="P130" s="45"/>
      <c r="Q130" s="45"/>
      <c r="R130" s="186"/>
      <c r="S130" s="45"/>
      <c r="T130" s="45"/>
      <c r="U130" s="45"/>
      <c r="V130" s="186"/>
      <c r="W130" s="45"/>
      <c r="X130" s="45"/>
      <c r="Y130" s="45"/>
      <c r="Z130" s="33"/>
      <c r="AA130" s="45"/>
      <c r="AB130" s="45"/>
      <c r="AC130" s="45"/>
      <c r="AD130" s="33"/>
      <c r="AE130" s="67"/>
      <c r="AF130" s="67"/>
      <c r="AG130" s="67"/>
      <c r="AH130" s="33"/>
      <c r="AI130" s="67"/>
      <c r="AJ130" s="67"/>
      <c r="AK130" s="67"/>
      <c r="AL130" s="33"/>
      <c r="AM130" s="67"/>
      <c r="AN130" s="67"/>
      <c r="AO130" s="67"/>
      <c r="AP130" s="33"/>
      <c r="AQ130" s="67"/>
      <c r="AR130" s="67"/>
      <c r="AS130" s="67"/>
      <c r="AT130" s="33"/>
      <c r="AU130" s="67"/>
      <c r="AV130" s="67"/>
      <c r="AW130" s="67"/>
      <c r="AX130" s="33"/>
      <c r="AY130" s="33"/>
      <c r="AZ130" s="33"/>
    </row>
    <row r="131" spans="7:52" s="180" customFormat="1" x14ac:dyDescent="0.25">
      <c r="G131" s="206"/>
      <c r="H131" s="211"/>
      <c r="J131" s="204"/>
      <c r="K131" s="67"/>
      <c r="L131" s="67"/>
      <c r="M131" s="67"/>
      <c r="N131" s="186"/>
      <c r="O131" s="45"/>
      <c r="P131" s="45"/>
      <c r="Q131" s="45"/>
      <c r="R131" s="186"/>
      <c r="S131" s="45"/>
      <c r="T131" s="45"/>
      <c r="U131" s="45"/>
      <c r="V131" s="186"/>
      <c r="W131" s="45"/>
      <c r="X131" s="45"/>
      <c r="Y131" s="45"/>
      <c r="Z131" s="33"/>
      <c r="AA131" s="45"/>
      <c r="AB131" s="45"/>
      <c r="AC131" s="45"/>
      <c r="AD131" s="33"/>
      <c r="AE131" s="67"/>
      <c r="AF131" s="67"/>
      <c r="AG131" s="67"/>
      <c r="AH131" s="33"/>
      <c r="AI131" s="67"/>
      <c r="AJ131" s="67"/>
      <c r="AK131" s="67"/>
      <c r="AL131" s="33"/>
      <c r="AM131" s="67"/>
      <c r="AN131" s="67"/>
      <c r="AO131" s="67"/>
      <c r="AP131" s="33"/>
      <c r="AQ131" s="67"/>
      <c r="AR131" s="67"/>
      <c r="AS131" s="67"/>
      <c r="AT131" s="33"/>
      <c r="AU131" s="67"/>
      <c r="AV131" s="67"/>
      <c r="AW131" s="67"/>
      <c r="AX131" s="33"/>
      <c r="AY131" s="33"/>
      <c r="AZ131" s="33"/>
    </row>
    <row r="132" spans="7:52" s="180" customFormat="1" x14ac:dyDescent="0.25">
      <c r="G132" s="206"/>
      <c r="H132" s="211"/>
      <c r="J132" s="204"/>
      <c r="K132" s="67"/>
      <c r="L132" s="67"/>
      <c r="M132" s="67"/>
      <c r="N132" s="186"/>
      <c r="O132" s="45"/>
      <c r="P132" s="45"/>
      <c r="Q132" s="45"/>
      <c r="R132" s="186"/>
      <c r="S132" s="45"/>
      <c r="T132" s="45"/>
      <c r="U132" s="45"/>
      <c r="V132" s="186"/>
      <c r="W132" s="45"/>
      <c r="X132" s="45"/>
      <c r="Y132" s="45"/>
      <c r="Z132" s="33"/>
      <c r="AA132" s="45"/>
      <c r="AB132" s="45"/>
      <c r="AC132" s="45"/>
      <c r="AD132" s="33"/>
      <c r="AE132" s="67"/>
      <c r="AF132" s="67"/>
      <c r="AG132" s="67"/>
      <c r="AH132" s="33"/>
      <c r="AI132" s="67"/>
      <c r="AJ132" s="67"/>
      <c r="AK132" s="67"/>
      <c r="AL132" s="33"/>
      <c r="AM132" s="67"/>
      <c r="AN132" s="67"/>
      <c r="AO132" s="67"/>
      <c r="AP132" s="33"/>
      <c r="AQ132" s="67"/>
      <c r="AR132" s="67"/>
      <c r="AS132" s="67"/>
      <c r="AT132" s="33"/>
      <c r="AU132" s="67"/>
      <c r="AV132" s="67"/>
      <c r="AW132" s="67"/>
      <c r="AX132" s="33"/>
      <c r="AY132" s="33"/>
      <c r="AZ132" s="33"/>
    </row>
    <row r="133" spans="7:52" s="180" customFormat="1" x14ac:dyDescent="0.25">
      <c r="G133" s="206"/>
      <c r="H133" s="211"/>
      <c r="J133" s="204"/>
      <c r="K133" s="67"/>
      <c r="L133" s="67"/>
      <c r="M133" s="67"/>
      <c r="N133" s="186"/>
      <c r="O133" s="45"/>
      <c r="P133" s="45"/>
      <c r="Q133" s="45"/>
      <c r="R133" s="186"/>
      <c r="S133" s="45"/>
      <c r="T133" s="45"/>
      <c r="U133" s="45"/>
      <c r="V133" s="186"/>
      <c r="W133" s="45"/>
      <c r="X133" s="45"/>
      <c r="Y133" s="45"/>
      <c r="Z133" s="33"/>
      <c r="AA133" s="45"/>
      <c r="AB133" s="45"/>
      <c r="AC133" s="45"/>
      <c r="AD133" s="33"/>
      <c r="AE133" s="67"/>
      <c r="AF133" s="67"/>
      <c r="AG133" s="67"/>
      <c r="AH133" s="33"/>
      <c r="AI133" s="67"/>
      <c r="AJ133" s="67"/>
      <c r="AK133" s="67"/>
      <c r="AL133" s="33"/>
      <c r="AM133" s="67"/>
      <c r="AN133" s="67"/>
      <c r="AO133" s="67"/>
      <c r="AP133" s="33"/>
      <c r="AQ133" s="67"/>
      <c r="AR133" s="67"/>
      <c r="AS133" s="67"/>
      <c r="AT133" s="33"/>
      <c r="AU133" s="67"/>
      <c r="AV133" s="67"/>
      <c r="AW133" s="67"/>
      <c r="AX133" s="33"/>
      <c r="AY133" s="33"/>
      <c r="AZ133" s="33"/>
    </row>
    <row r="134" spans="7:52" s="180" customFormat="1" x14ac:dyDescent="0.25">
      <c r="G134" s="206"/>
      <c r="H134" s="211"/>
      <c r="J134" s="204"/>
      <c r="K134" s="67"/>
      <c r="L134" s="67"/>
      <c r="M134" s="67"/>
      <c r="N134" s="186"/>
      <c r="O134" s="45"/>
      <c r="P134" s="45"/>
      <c r="Q134" s="45"/>
      <c r="R134" s="186"/>
      <c r="S134" s="45"/>
      <c r="T134" s="45"/>
      <c r="U134" s="45"/>
      <c r="V134" s="186"/>
      <c r="W134" s="45"/>
      <c r="X134" s="45"/>
      <c r="Y134" s="45"/>
      <c r="Z134" s="33"/>
      <c r="AA134" s="45"/>
      <c r="AB134" s="45"/>
      <c r="AC134" s="45"/>
      <c r="AD134" s="33"/>
      <c r="AE134" s="67"/>
      <c r="AF134" s="67"/>
      <c r="AG134" s="67"/>
      <c r="AH134" s="33"/>
      <c r="AI134" s="67"/>
      <c r="AJ134" s="67"/>
      <c r="AK134" s="67"/>
      <c r="AL134" s="33"/>
      <c r="AM134" s="67"/>
      <c r="AN134" s="67"/>
      <c r="AO134" s="67"/>
      <c r="AP134" s="33"/>
      <c r="AQ134" s="67"/>
      <c r="AR134" s="67"/>
      <c r="AS134" s="67"/>
      <c r="AT134" s="33"/>
      <c r="AU134" s="67"/>
      <c r="AV134" s="67"/>
      <c r="AW134" s="67"/>
      <c r="AX134" s="33"/>
      <c r="AY134" s="33"/>
      <c r="AZ134" s="33"/>
    </row>
    <row r="135" spans="7:52" s="180" customFormat="1" x14ac:dyDescent="0.25">
      <c r="H135" s="211"/>
      <c r="J135" s="204"/>
      <c r="K135" s="67"/>
      <c r="L135" s="67"/>
      <c r="M135" s="67"/>
      <c r="N135" s="186"/>
      <c r="O135" s="45"/>
      <c r="P135" s="45"/>
      <c r="Q135" s="45"/>
      <c r="R135" s="186"/>
      <c r="S135" s="45"/>
      <c r="T135" s="45"/>
      <c r="U135" s="45"/>
      <c r="V135" s="186"/>
      <c r="W135" s="45"/>
      <c r="X135" s="45"/>
      <c r="Y135" s="45"/>
      <c r="Z135" s="33"/>
      <c r="AA135" s="45"/>
      <c r="AB135" s="45"/>
      <c r="AC135" s="45"/>
      <c r="AD135" s="33"/>
      <c r="AE135" s="67"/>
      <c r="AF135" s="67"/>
      <c r="AG135" s="67"/>
      <c r="AH135" s="33"/>
      <c r="AI135" s="67"/>
      <c r="AJ135" s="67"/>
      <c r="AK135" s="67"/>
      <c r="AL135" s="33"/>
      <c r="AM135" s="67"/>
      <c r="AN135" s="67"/>
      <c r="AO135" s="67"/>
      <c r="AP135" s="33"/>
      <c r="AQ135" s="67"/>
      <c r="AR135" s="67"/>
      <c r="AS135" s="67"/>
      <c r="AT135" s="33"/>
      <c r="AU135" s="67"/>
      <c r="AV135" s="67"/>
      <c r="AW135" s="67"/>
      <c r="AX135" s="33"/>
      <c r="AY135" s="33"/>
      <c r="AZ135" s="33"/>
    </row>
    <row r="136" spans="7:52" s="180" customFormat="1" x14ac:dyDescent="0.25">
      <c r="H136" s="211"/>
      <c r="J136" s="204"/>
      <c r="K136" s="67"/>
      <c r="L136" s="67"/>
      <c r="M136" s="67"/>
      <c r="N136" s="186"/>
      <c r="O136" s="45"/>
      <c r="P136" s="45"/>
      <c r="Q136" s="45"/>
      <c r="R136" s="186"/>
      <c r="S136" s="45"/>
      <c r="T136" s="45"/>
      <c r="U136" s="45"/>
      <c r="V136" s="186"/>
      <c r="W136" s="45"/>
      <c r="X136" s="45"/>
      <c r="Y136" s="45"/>
      <c r="Z136" s="33"/>
      <c r="AA136" s="45"/>
      <c r="AB136" s="45"/>
      <c r="AC136" s="45"/>
      <c r="AD136" s="33"/>
      <c r="AE136" s="67"/>
      <c r="AF136" s="67"/>
      <c r="AG136" s="67"/>
      <c r="AH136" s="33"/>
      <c r="AI136" s="67"/>
      <c r="AJ136" s="67"/>
      <c r="AK136" s="67"/>
      <c r="AL136" s="33"/>
      <c r="AM136" s="67"/>
      <c r="AN136" s="67"/>
      <c r="AO136" s="67"/>
      <c r="AP136" s="33"/>
      <c r="AQ136" s="67"/>
      <c r="AR136" s="67"/>
      <c r="AS136" s="67"/>
      <c r="AT136" s="33"/>
      <c r="AU136" s="67"/>
      <c r="AV136" s="67"/>
      <c r="AW136" s="67"/>
      <c r="AX136" s="33"/>
      <c r="AY136" s="33"/>
      <c r="AZ136" s="33"/>
    </row>
    <row r="137" spans="7:52" s="180" customFormat="1" x14ac:dyDescent="0.25">
      <c r="H137" s="211"/>
      <c r="J137" s="204"/>
      <c r="K137" s="67"/>
      <c r="L137" s="67"/>
      <c r="M137" s="67"/>
      <c r="N137" s="186"/>
      <c r="O137" s="45"/>
      <c r="P137" s="45"/>
      <c r="Q137" s="45"/>
      <c r="R137" s="186"/>
      <c r="S137" s="45"/>
      <c r="T137" s="45"/>
      <c r="U137" s="45"/>
      <c r="V137" s="186"/>
      <c r="W137" s="45"/>
      <c r="X137" s="45"/>
      <c r="Y137" s="45"/>
      <c r="Z137" s="33"/>
      <c r="AA137" s="45"/>
      <c r="AB137" s="45"/>
      <c r="AC137" s="45"/>
      <c r="AD137" s="33"/>
      <c r="AE137" s="67"/>
      <c r="AF137" s="67"/>
      <c r="AG137" s="67"/>
      <c r="AH137" s="33"/>
      <c r="AI137" s="67"/>
      <c r="AJ137" s="67"/>
      <c r="AK137" s="67"/>
      <c r="AL137" s="33"/>
      <c r="AM137" s="67"/>
      <c r="AN137" s="67"/>
      <c r="AO137" s="67"/>
      <c r="AP137" s="33"/>
      <c r="AQ137" s="67"/>
      <c r="AR137" s="67"/>
      <c r="AS137" s="67"/>
      <c r="AT137" s="33"/>
      <c r="AU137" s="67"/>
      <c r="AV137" s="67"/>
      <c r="AW137" s="67"/>
      <c r="AX137" s="33"/>
      <c r="AY137" s="33"/>
      <c r="AZ137" s="33"/>
    </row>
    <row r="138" spans="7:52" s="180" customFormat="1" x14ac:dyDescent="0.25">
      <c r="H138" s="211"/>
      <c r="J138" s="204"/>
      <c r="K138" s="67"/>
      <c r="L138" s="67"/>
      <c r="M138" s="67"/>
      <c r="N138" s="186"/>
      <c r="O138" s="45"/>
      <c r="P138" s="45"/>
      <c r="Q138" s="45"/>
      <c r="R138" s="186"/>
      <c r="S138" s="45"/>
      <c r="T138" s="45"/>
      <c r="U138" s="45"/>
      <c r="V138" s="186"/>
      <c r="W138" s="45"/>
      <c r="X138" s="45"/>
      <c r="Y138" s="45"/>
      <c r="Z138" s="33"/>
      <c r="AA138" s="45"/>
      <c r="AB138" s="45"/>
      <c r="AC138" s="45"/>
      <c r="AD138" s="33"/>
      <c r="AE138" s="67"/>
      <c r="AF138" s="67"/>
      <c r="AG138" s="67"/>
      <c r="AH138" s="33"/>
      <c r="AI138" s="67"/>
      <c r="AJ138" s="67"/>
      <c r="AK138" s="67"/>
      <c r="AL138" s="33"/>
      <c r="AM138" s="67"/>
      <c r="AN138" s="67"/>
      <c r="AO138" s="67"/>
      <c r="AP138" s="33"/>
      <c r="AQ138" s="67"/>
      <c r="AR138" s="67"/>
      <c r="AS138" s="67"/>
      <c r="AT138" s="33"/>
      <c r="AU138" s="67"/>
      <c r="AV138" s="67"/>
      <c r="AW138" s="67"/>
      <c r="AX138" s="33"/>
      <c r="AY138" s="33"/>
      <c r="AZ138" s="33"/>
    </row>
    <row r="139" spans="7:52" s="180" customFormat="1" x14ac:dyDescent="0.25">
      <c r="H139" s="211"/>
      <c r="J139" s="204"/>
      <c r="K139" s="67"/>
      <c r="L139" s="67"/>
      <c r="M139" s="67"/>
      <c r="N139" s="186"/>
      <c r="O139" s="45"/>
      <c r="P139" s="45"/>
      <c r="Q139" s="45"/>
      <c r="R139" s="186"/>
      <c r="S139" s="45"/>
      <c r="T139" s="45"/>
      <c r="U139" s="45"/>
      <c r="V139" s="186"/>
      <c r="W139" s="45"/>
      <c r="X139" s="45"/>
      <c r="Y139" s="45"/>
      <c r="Z139" s="33"/>
      <c r="AA139" s="45"/>
      <c r="AB139" s="45"/>
      <c r="AC139" s="45"/>
      <c r="AD139" s="33"/>
      <c r="AE139" s="67"/>
      <c r="AF139" s="67"/>
      <c r="AG139" s="67"/>
      <c r="AH139" s="33"/>
      <c r="AI139" s="67"/>
      <c r="AJ139" s="67"/>
      <c r="AK139" s="67"/>
      <c r="AL139" s="33"/>
      <c r="AM139" s="67"/>
      <c r="AN139" s="67"/>
      <c r="AO139" s="67"/>
      <c r="AP139" s="33"/>
      <c r="AQ139" s="67"/>
      <c r="AR139" s="67"/>
      <c r="AS139" s="67"/>
      <c r="AT139" s="33"/>
      <c r="AU139" s="67"/>
      <c r="AV139" s="67"/>
      <c r="AW139" s="67"/>
      <c r="AX139" s="33"/>
      <c r="AY139" s="33"/>
      <c r="AZ139" s="33"/>
    </row>
    <row r="140" spans="7:52" s="180" customFormat="1" x14ac:dyDescent="0.25">
      <c r="H140" s="211"/>
      <c r="J140" s="204"/>
      <c r="K140" s="67"/>
      <c r="L140" s="67"/>
      <c r="M140" s="67"/>
      <c r="N140" s="186"/>
      <c r="O140" s="45"/>
      <c r="P140" s="45"/>
      <c r="Q140" s="45"/>
      <c r="R140" s="186"/>
      <c r="S140" s="45"/>
      <c r="T140" s="45"/>
      <c r="U140" s="45"/>
      <c r="V140" s="186"/>
      <c r="W140" s="45"/>
      <c r="X140" s="45"/>
      <c r="Y140" s="45"/>
      <c r="Z140" s="33"/>
      <c r="AA140" s="45"/>
      <c r="AB140" s="45"/>
      <c r="AC140" s="45"/>
      <c r="AD140" s="33"/>
      <c r="AE140" s="67"/>
      <c r="AF140" s="67"/>
      <c r="AG140" s="67"/>
      <c r="AH140" s="33"/>
      <c r="AI140" s="67"/>
      <c r="AJ140" s="67"/>
      <c r="AK140" s="67"/>
      <c r="AL140" s="33"/>
      <c r="AM140" s="67"/>
      <c r="AN140" s="67"/>
      <c r="AO140" s="67"/>
      <c r="AP140" s="33"/>
      <c r="AQ140" s="67"/>
      <c r="AR140" s="67"/>
      <c r="AS140" s="67"/>
      <c r="AT140" s="33"/>
      <c r="AU140" s="67"/>
      <c r="AV140" s="67"/>
      <c r="AW140" s="67"/>
      <c r="AX140" s="33"/>
      <c r="AY140" s="33"/>
      <c r="AZ140" s="33"/>
    </row>
    <row r="141" spans="7:52" s="180" customFormat="1" x14ac:dyDescent="0.25">
      <c r="H141" s="211"/>
      <c r="J141" s="204"/>
      <c r="K141" s="67"/>
      <c r="L141" s="67"/>
      <c r="M141" s="67"/>
      <c r="N141" s="186"/>
      <c r="O141" s="45"/>
      <c r="P141" s="45"/>
      <c r="Q141" s="45"/>
      <c r="R141" s="186"/>
      <c r="S141" s="45"/>
      <c r="T141" s="45"/>
      <c r="U141" s="45"/>
      <c r="V141" s="186"/>
      <c r="W141" s="45"/>
      <c r="X141" s="45"/>
      <c r="Y141" s="45"/>
      <c r="Z141" s="33"/>
      <c r="AA141" s="45"/>
      <c r="AB141" s="45"/>
      <c r="AC141" s="45"/>
      <c r="AD141" s="33"/>
      <c r="AE141" s="67"/>
      <c r="AF141" s="67"/>
      <c r="AG141" s="67"/>
      <c r="AH141" s="33"/>
      <c r="AI141" s="67"/>
      <c r="AJ141" s="67"/>
      <c r="AK141" s="67"/>
      <c r="AL141" s="33"/>
      <c r="AM141" s="67"/>
      <c r="AN141" s="67"/>
      <c r="AO141" s="67"/>
      <c r="AP141" s="33"/>
      <c r="AQ141" s="67"/>
      <c r="AR141" s="67"/>
      <c r="AS141" s="67"/>
      <c r="AT141" s="33"/>
      <c r="AU141" s="67"/>
      <c r="AV141" s="67"/>
      <c r="AW141" s="67"/>
      <c r="AX141" s="33"/>
      <c r="AY141" s="33"/>
      <c r="AZ141" s="33"/>
    </row>
    <row r="142" spans="7:52" s="180" customFormat="1" x14ac:dyDescent="0.25">
      <c r="H142" s="211"/>
      <c r="J142" s="204"/>
      <c r="K142" s="67"/>
      <c r="L142" s="67"/>
      <c r="M142" s="67"/>
      <c r="N142" s="186"/>
      <c r="O142" s="45"/>
      <c r="P142" s="45"/>
      <c r="Q142" s="45"/>
      <c r="R142" s="186"/>
      <c r="S142" s="45"/>
      <c r="T142" s="45"/>
      <c r="U142" s="45"/>
      <c r="V142" s="186"/>
      <c r="W142" s="45"/>
      <c r="X142" s="45"/>
      <c r="Y142" s="45"/>
      <c r="Z142" s="33"/>
      <c r="AA142" s="45"/>
      <c r="AB142" s="45"/>
      <c r="AC142" s="45"/>
      <c r="AD142" s="33"/>
      <c r="AE142" s="67"/>
      <c r="AF142" s="67"/>
      <c r="AG142" s="67"/>
      <c r="AH142" s="33"/>
      <c r="AI142" s="67"/>
      <c r="AJ142" s="67"/>
      <c r="AK142" s="67"/>
      <c r="AL142" s="33"/>
      <c r="AM142" s="67"/>
      <c r="AN142" s="67"/>
      <c r="AO142" s="67"/>
      <c r="AP142" s="33"/>
      <c r="AQ142" s="67"/>
      <c r="AR142" s="67"/>
      <c r="AS142" s="67"/>
      <c r="AT142" s="33"/>
      <c r="AU142" s="67"/>
      <c r="AV142" s="67"/>
      <c r="AW142" s="67"/>
      <c r="AX142" s="33"/>
      <c r="AY142" s="33"/>
      <c r="AZ142" s="33"/>
    </row>
    <row r="143" spans="7:52" s="180" customFormat="1" x14ac:dyDescent="0.25">
      <c r="H143" s="211"/>
      <c r="J143" s="204"/>
      <c r="K143" s="67"/>
      <c r="L143" s="67"/>
      <c r="M143" s="67"/>
      <c r="N143" s="186"/>
      <c r="O143" s="45"/>
      <c r="P143" s="45"/>
      <c r="Q143" s="45"/>
      <c r="R143" s="186"/>
      <c r="S143" s="45"/>
      <c r="T143" s="45"/>
      <c r="U143" s="45"/>
      <c r="V143" s="186"/>
      <c r="W143" s="45"/>
      <c r="X143" s="45"/>
      <c r="Y143" s="45"/>
      <c r="Z143" s="33"/>
      <c r="AA143" s="45"/>
      <c r="AB143" s="45"/>
      <c r="AC143" s="45"/>
      <c r="AD143" s="33"/>
      <c r="AE143" s="67"/>
      <c r="AF143" s="67"/>
      <c r="AG143" s="67"/>
      <c r="AH143" s="33"/>
      <c r="AI143" s="67"/>
      <c r="AJ143" s="67"/>
      <c r="AK143" s="67"/>
      <c r="AL143" s="33"/>
      <c r="AM143" s="67"/>
      <c r="AN143" s="67"/>
      <c r="AO143" s="67"/>
      <c r="AP143" s="33"/>
      <c r="AQ143" s="67"/>
      <c r="AR143" s="67"/>
      <c r="AS143" s="67"/>
      <c r="AT143" s="33"/>
      <c r="AU143" s="67"/>
      <c r="AV143" s="67"/>
      <c r="AW143" s="67"/>
      <c r="AX143" s="33"/>
      <c r="AY143" s="33"/>
      <c r="AZ143" s="33"/>
    </row>
    <row r="144" spans="7:52" s="180" customFormat="1" x14ac:dyDescent="0.25">
      <c r="H144" s="211"/>
      <c r="J144" s="204"/>
      <c r="K144" s="67"/>
      <c r="L144" s="67"/>
      <c r="M144" s="67"/>
      <c r="N144" s="186"/>
      <c r="O144" s="45"/>
      <c r="P144" s="45"/>
      <c r="Q144" s="45"/>
      <c r="R144" s="186"/>
      <c r="S144" s="45"/>
      <c r="T144" s="45"/>
      <c r="U144" s="45"/>
      <c r="V144" s="186"/>
      <c r="W144" s="45"/>
      <c r="X144" s="45"/>
      <c r="Y144" s="45"/>
      <c r="Z144" s="33"/>
      <c r="AA144" s="45"/>
      <c r="AB144" s="45"/>
      <c r="AC144" s="45"/>
      <c r="AD144" s="33"/>
      <c r="AE144" s="67"/>
      <c r="AF144" s="67"/>
      <c r="AG144" s="67"/>
      <c r="AH144" s="33"/>
      <c r="AI144" s="67"/>
      <c r="AJ144" s="67"/>
      <c r="AK144" s="67"/>
      <c r="AL144" s="33"/>
      <c r="AM144" s="67"/>
      <c r="AN144" s="67"/>
      <c r="AO144" s="67"/>
      <c r="AP144" s="33"/>
      <c r="AQ144" s="67"/>
      <c r="AR144" s="67"/>
      <c r="AS144" s="67"/>
      <c r="AT144" s="33"/>
      <c r="AU144" s="67"/>
      <c r="AV144" s="67"/>
      <c r="AW144" s="67"/>
      <c r="AX144" s="33"/>
      <c r="AY144" s="33"/>
      <c r="AZ144" s="33"/>
    </row>
    <row r="145" spans="52:52" s="180" customFormat="1" x14ac:dyDescent="0.25">
      <c r="AZ145" s="33"/>
    </row>
    <row r="146" spans="52:52" s="180" customFormat="1" x14ac:dyDescent="0.25">
      <c r="AZ146" s="33"/>
    </row>
    <row r="147" spans="52:52" s="180" customFormat="1" x14ac:dyDescent="0.25">
      <c r="AZ147" s="33"/>
    </row>
    <row r="148" spans="52:52" s="180" customFormat="1" x14ac:dyDescent="0.25">
      <c r="AZ148" s="33"/>
    </row>
    <row r="149" spans="52:52" s="180" customFormat="1" x14ac:dyDescent="0.25">
      <c r="AZ149" s="33"/>
    </row>
    <row r="150" spans="52:52" s="180" customFormat="1" x14ac:dyDescent="0.25">
      <c r="AZ150" s="33"/>
    </row>
    <row r="151" spans="52:52" s="180" customFormat="1" x14ac:dyDescent="0.25">
      <c r="AZ151" s="33"/>
    </row>
    <row r="152" spans="52:52" s="180" customFormat="1" x14ac:dyDescent="0.25">
      <c r="AZ152" s="33"/>
    </row>
    <row r="153" spans="52:52" s="180" customFormat="1" x14ac:dyDescent="0.25">
      <c r="AZ153" s="33"/>
    </row>
    <row r="154" spans="52:52" s="180" customFormat="1" x14ac:dyDescent="0.25">
      <c r="AZ154" s="33"/>
    </row>
    <row r="155" spans="52:52" s="180" customFormat="1" x14ac:dyDescent="0.25">
      <c r="AZ155" s="33"/>
    </row>
    <row r="156" spans="52:52" s="180" customFormat="1" x14ac:dyDescent="0.25">
      <c r="AZ156" s="33"/>
    </row>
    <row r="157" spans="52:52" s="180" customFormat="1" x14ac:dyDescent="0.25">
      <c r="AZ157" s="33"/>
    </row>
    <row r="158" spans="52:52" s="180" customFormat="1" x14ac:dyDescent="0.25">
      <c r="AZ158" s="33"/>
    </row>
    <row r="159" spans="52:52" s="180" customFormat="1" x14ac:dyDescent="0.25">
      <c r="AZ159" s="33"/>
    </row>
    <row r="160" spans="52:52" s="180" customFormat="1" x14ac:dyDescent="0.25">
      <c r="AZ160" s="33"/>
    </row>
    <row r="161" spans="52:52" s="180" customFormat="1" x14ac:dyDescent="0.25">
      <c r="AZ161" s="33"/>
    </row>
    <row r="162" spans="52:52" s="180" customFormat="1" x14ac:dyDescent="0.25">
      <c r="AZ162" s="33"/>
    </row>
    <row r="163" spans="52:52" s="180" customFormat="1" x14ac:dyDescent="0.25">
      <c r="AZ163" s="33"/>
    </row>
    <row r="164" spans="52:52" s="180" customFormat="1" x14ac:dyDescent="0.25">
      <c r="AZ164" s="33"/>
    </row>
    <row r="165" spans="52:52" s="180" customFormat="1" x14ac:dyDescent="0.25">
      <c r="AZ165" s="33"/>
    </row>
    <row r="166" spans="52:52" s="180" customFormat="1" x14ac:dyDescent="0.25">
      <c r="AZ166" s="33"/>
    </row>
    <row r="167" spans="52:52" s="180" customFormat="1" x14ac:dyDescent="0.25">
      <c r="AZ167" s="33"/>
    </row>
    <row r="168" spans="52:52" s="180" customFormat="1" x14ac:dyDescent="0.25">
      <c r="AZ168" s="33"/>
    </row>
    <row r="169" spans="52:52" s="180" customFormat="1" x14ac:dyDescent="0.25">
      <c r="AZ169" s="33"/>
    </row>
    <row r="170" spans="52:52" s="180" customFormat="1" x14ac:dyDescent="0.25">
      <c r="AZ170" s="33"/>
    </row>
    <row r="171" spans="52:52" s="180" customFormat="1" x14ac:dyDescent="0.25">
      <c r="AZ171" s="33"/>
    </row>
    <row r="172" spans="52:52" s="180" customFormat="1" x14ac:dyDescent="0.25">
      <c r="AZ172" s="33"/>
    </row>
    <row r="173" spans="52:52" s="180" customFormat="1" x14ac:dyDescent="0.25">
      <c r="AZ173" s="33"/>
    </row>
    <row r="174" spans="52:52" s="180" customFormat="1" x14ac:dyDescent="0.25">
      <c r="AZ174" s="33"/>
    </row>
    <row r="175" spans="52:52" s="180" customFormat="1" x14ac:dyDescent="0.25">
      <c r="AZ175" s="33"/>
    </row>
    <row r="176" spans="52:52" s="180" customFormat="1" x14ac:dyDescent="0.25">
      <c r="AZ176" s="33"/>
    </row>
    <row r="177" spans="52:52" s="180" customFormat="1" x14ac:dyDescent="0.25">
      <c r="AZ177" s="33"/>
    </row>
    <row r="178" spans="52:52" s="180" customFormat="1" x14ac:dyDescent="0.25">
      <c r="AZ178" s="33"/>
    </row>
    <row r="179" spans="52:52" s="180" customFormat="1" x14ac:dyDescent="0.25">
      <c r="AZ179" s="33"/>
    </row>
    <row r="180" spans="52:52" s="180" customFormat="1" x14ac:dyDescent="0.25">
      <c r="AZ180" s="33"/>
    </row>
    <row r="181" spans="52:52" s="180" customFormat="1" x14ac:dyDescent="0.25">
      <c r="AZ181" s="33"/>
    </row>
    <row r="182" spans="52:52" s="180" customFormat="1" x14ac:dyDescent="0.25">
      <c r="AZ182" s="33"/>
    </row>
  </sheetData>
  <sortState ref="A2:BC125">
    <sortCondition ref="D2:D125"/>
  </sortState>
  <conditionalFormatting sqref="AY58:BA58">
    <cfRule type="expression" dxfId="23" priority="12" stopIfTrue="1">
      <formula>NOT(ISERROR(SEARCH("diploma",AY58)))</formula>
    </cfRule>
    <cfRule type="expression" dxfId="22" priority="13" stopIfTrue="1">
      <formula>NOT(ISERROR(SEARCH("diploma",AY58)))</formula>
    </cfRule>
  </conditionalFormatting>
  <conditionalFormatting sqref="BB58">
    <cfRule type="expression" dxfId="21" priority="14" stopIfTrue="1">
      <formula>NOT(ISERROR(SEARCH("geen actie",BB58)))</formula>
    </cfRule>
    <cfRule type="expression" dxfId="20" priority="15" stopIfTrue="1">
      <formula>NOT(ISERROR(SEARCH("diploma uitschrijven",BB58)))</formula>
    </cfRule>
  </conditionalFormatting>
  <conditionalFormatting sqref="I1:I125">
    <cfRule type="cellIs" dxfId="19" priority="19" stopIfTrue="1" operator="between">
      <formula>13</formula>
      <formula>20</formula>
    </cfRule>
  </conditionalFormatting>
  <conditionalFormatting sqref="G1:G57 G59:G125">
    <cfRule type="cellIs" dxfId="18" priority="20" stopIfTrue="1" operator="greaterThanOrEqual">
      <formula>0</formula>
    </cfRule>
  </conditionalFormatting>
  <conditionalFormatting sqref="AY59:BA124 AY2:BA57">
    <cfRule type="expression" dxfId="17" priority="21" stopIfTrue="1">
      <formula>NOT(ISERROR(SEARCH("diploma",AY2)))</formula>
    </cfRule>
    <cfRule type="expression" dxfId="16" priority="22" stopIfTrue="1">
      <formula>NOT(ISERROR(SEARCH("diploma",AY2)))</formula>
    </cfRule>
  </conditionalFormatting>
  <conditionalFormatting sqref="BB2:BB57 BB59:BB124">
    <cfRule type="expression" dxfId="15" priority="23" stopIfTrue="1">
      <formula>NOT(ISERROR(SEARCH("geen actie",BB2)))</formula>
    </cfRule>
    <cfRule type="expression" dxfId="14" priority="24" stopIfTrue="1">
      <formula>NOT(ISERROR(SEARCH("diploma uitschrijven",BB2)))</formula>
    </cfRule>
  </conditionalFormatting>
  <conditionalFormatting sqref="B2:B124">
    <cfRule type="cellIs" dxfId="13" priority="17" operator="equal">
      <formula>"v"</formula>
    </cfRule>
    <cfRule type="cellIs" dxfId="12" priority="18" operator="equal">
      <formula>"x"</formula>
    </cfRule>
  </conditionalFormatting>
  <conditionalFormatting sqref="G58">
    <cfRule type="cellIs" dxfId="11" priority="16" stopIfTrue="1" operator="greaterThanOrEqual">
      <formula>0</formula>
    </cfRule>
  </conditionalFormatting>
  <conditionalFormatting sqref="O1">
    <cfRule type="cellIs" dxfId="10" priority="10" stopIfTrue="1" operator="between">
      <formula>0</formula>
      <formula>200</formula>
    </cfRule>
  </conditionalFormatting>
  <conditionalFormatting sqref="U1">
    <cfRule type="cellIs" dxfId="9" priority="11" stopIfTrue="1" operator="between">
      <formula>1</formula>
      <formula>200</formula>
    </cfRule>
  </conditionalFormatting>
  <conditionalFormatting sqref="S1">
    <cfRule type="cellIs" dxfId="8" priority="9" stopIfTrue="1" operator="between">
      <formula>0</formula>
      <formula>200</formula>
    </cfRule>
  </conditionalFormatting>
  <conditionalFormatting sqref="W1">
    <cfRule type="cellIs" dxfId="7" priority="8" stopIfTrue="1" operator="between">
      <formula>0</formula>
      <formula>200</formula>
    </cfRule>
  </conditionalFormatting>
  <conditionalFormatting sqref="AA1">
    <cfRule type="cellIs" dxfId="6" priority="7" stopIfTrue="1" operator="between">
      <formula>0</formula>
      <formula>200</formula>
    </cfRule>
  </conditionalFormatting>
  <conditionalFormatting sqref="AE1">
    <cfRule type="cellIs" dxfId="5" priority="6" stopIfTrue="1" operator="between">
      <formula>0</formula>
      <formula>200</formula>
    </cfRule>
  </conditionalFormatting>
  <conditionalFormatting sqref="AI1">
    <cfRule type="cellIs" dxfId="4" priority="5" stopIfTrue="1" operator="between">
      <formula>0</formula>
      <formula>200</formula>
    </cfRule>
  </conditionalFormatting>
  <conditionalFormatting sqref="AM1">
    <cfRule type="cellIs" dxfId="3" priority="4" stopIfTrue="1" operator="between">
      <formula>0</formula>
      <formula>200</formula>
    </cfRule>
  </conditionalFormatting>
  <conditionalFormatting sqref="AQ1">
    <cfRule type="cellIs" dxfId="2" priority="3" stopIfTrue="1" operator="between">
      <formula>0</formula>
      <formula>200</formula>
    </cfRule>
  </conditionalFormatting>
  <conditionalFormatting sqref="AU1">
    <cfRule type="cellIs" dxfId="1" priority="2" stopIfTrue="1" operator="between">
      <formula>0</formula>
      <formula>200</formula>
    </cfRule>
  </conditionalFormatting>
  <conditionalFormatting sqref="I2:I124">
    <cfRule type="cellIs" dxfId="0" priority="1" operator="equal">
      <formula>2018</formula>
    </cfRule>
  </conditionalFormatting>
  <pageMargins left="0.75" right="0.75" top="1" bottom="1" header="0.5" footer="0.5"/>
  <pageSetup paperSize="9" orientation="portrait" horizontalDpi="4294967292" verticalDpi="4294967292" r:id="rId1"/>
  <headerFooter alignWithMargins="0"/>
  <colBreaks count="1" manualBreakCount="1">
    <brk id="49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60"/>
  <sheetViews>
    <sheetView zoomScale="125" workbookViewId="0">
      <pane xSplit="12" ySplit="1" topLeftCell="M2" activePane="bottomRight" state="frozen"/>
      <selection activeCell="B22" sqref="B22"/>
      <selection pane="topRight" activeCell="B22" sqref="B22"/>
      <selection pane="bottomLeft" activeCell="B22" sqref="B22"/>
      <selection pane="bottomRight" activeCell="I12" sqref="I12"/>
    </sheetView>
  </sheetViews>
  <sheetFormatPr defaultColWidth="11.42578125" defaultRowHeight="15" x14ac:dyDescent="0.25"/>
  <cols>
    <col min="1" max="1" width="20.42578125" style="68" customWidth="1"/>
    <col min="2" max="2" width="14.28515625" style="68" customWidth="1"/>
    <col min="3" max="5" width="6.5703125" style="67" customWidth="1"/>
    <col min="6" max="6" width="11.7109375" style="67" customWidth="1"/>
    <col min="7" max="7" width="7.42578125" style="245" customWidth="1"/>
    <col min="8" max="8" width="5.7109375" style="67" customWidth="1"/>
    <col min="9" max="9" width="7.7109375" style="246" bestFit="1" customWidth="1"/>
    <col min="10" max="10" width="8" style="247" customWidth="1"/>
    <col min="11" max="11" width="7.42578125" style="67" customWidth="1"/>
    <col min="12" max="12" width="7.7109375" style="33" customWidth="1"/>
    <col min="13" max="13" width="5.7109375" style="68" customWidth="1"/>
    <col min="14" max="14" width="6.28515625" style="68" customWidth="1"/>
    <col min="15" max="15" width="5.28515625" style="68" customWidth="1"/>
    <col min="16" max="16" width="5.7109375" style="68" customWidth="1"/>
    <col min="17" max="17" width="6" style="45" customWidth="1"/>
    <col min="18" max="18" width="6.28515625" style="68" customWidth="1"/>
    <col min="19" max="19" width="4.7109375" style="45" customWidth="1"/>
    <col min="20" max="20" width="7.7109375" style="68" customWidth="1"/>
    <col min="21" max="21" width="7" style="45" customWidth="1"/>
    <col min="22" max="22" width="7.42578125" style="45" customWidth="1"/>
    <col min="23" max="239" width="11.42578125" style="45"/>
    <col min="240" max="240" width="20.42578125" style="45" customWidth="1"/>
    <col min="241" max="241" width="14.28515625" style="45" customWidth="1"/>
    <col min="242" max="242" width="11.7109375" style="45" customWidth="1"/>
    <col min="243" max="243" width="7.42578125" style="45" customWidth="1"/>
    <col min="244" max="244" width="5.7109375" style="45" customWidth="1"/>
    <col min="245" max="245" width="6" style="45" customWidth="1"/>
    <col min="246" max="246" width="8" style="45" customWidth="1"/>
    <col min="247" max="247" width="7.42578125" style="45" customWidth="1"/>
    <col min="248" max="248" width="7.7109375" style="45" customWidth="1"/>
    <col min="249" max="257" width="4.7109375" style="45" customWidth="1"/>
    <col min="258" max="258" width="5.42578125" style="45" customWidth="1"/>
    <col min="259" max="495" width="11.42578125" style="45"/>
    <col min="496" max="496" width="20.42578125" style="45" customWidth="1"/>
    <col min="497" max="497" width="14.28515625" style="45" customWidth="1"/>
    <col min="498" max="498" width="11.7109375" style="45" customWidth="1"/>
    <col min="499" max="499" width="7.42578125" style="45" customWidth="1"/>
    <col min="500" max="500" width="5.7109375" style="45" customWidth="1"/>
    <col min="501" max="501" width="6" style="45" customWidth="1"/>
    <col min="502" max="502" width="8" style="45" customWidth="1"/>
    <col min="503" max="503" width="7.42578125" style="45" customWidth="1"/>
    <col min="504" max="504" width="7.7109375" style="45" customWidth="1"/>
    <col min="505" max="513" width="4.7109375" style="45" customWidth="1"/>
    <col min="514" max="514" width="5.42578125" style="45" customWidth="1"/>
    <col min="515" max="751" width="11.42578125" style="45"/>
    <col min="752" max="752" width="20.42578125" style="45" customWidth="1"/>
    <col min="753" max="753" width="14.28515625" style="45" customWidth="1"/>
    <col min="754" max="754" width="11.7109375" style="45" customWidth="1"/>
    <col min="755" max="755" width="7.42578125" style="45" customWidth="1"/>
    <col min="756" max="756" width="5.7109375" style="45" customWidth="1"/>
    <col min="757" max="757" width="6" style="45" customWidth="1"/>
    <col min="758" max="758" width="8" style="45" customWidth="1"/>
    <col min="759" max="759" width="7.42578125" style="45" customWidth="1"/>
    <col min="760" max="760" width="7.7109375" style="45" customWidth="1"/>
    <col min="761" max="769" width="4.7109375" style="45" customWidth="1"/>
    <col min="770" max="770" width="5.42578125" style="45" customWidth="1"/>
    <col min="771" max="1007" width="11.42578125" style="45"/>
    <col min="1008" max="1008" width="20.42578125" style="45" customWidth="1"/>
    <col min="1009" max="1009" width="14.28515625" style="45" customWidth="1"/>
    <col min="1010" max="1010" width="11.7109375" style="45" customWidth="1"/>
    <col min="1011" max="1011" width="7.42578125" style="45" customWidth="1"/>
    <col min="1012" max="1012" width="5.7109375" style="45" customWidth="1"/>
    <col min="1013" max="1013" width="6" style="45" customWidth="1"/>
    <col min="1014" max="1014" width="8" style="45" customWidth="1"/>
    <col min="1015" max="1015" width="7.42578125" style="45" customWidth="1"/>
    <col min="1016" max="1016" width="7.7109375" style="45" customWidth="1"/>
    <col min="1017" max="1025" width="4.7109375" style="45" customWidth="1"/>
    <col min="1026" max="1026" width="5.42578125" style="45" customWidth="1"/>
    <col min="1027" max="1263" width="11.42578125" style="45"/>
    <col min="1264" max="1264" width="20.42578125" style="45" customWidth="1"/>
    <col min="1265" max="1265" width="14.28515625" style="45" customWidth="1"/>
    <col min="1266" max="1266" width="11.7109375" style="45" customWidth="1"/>
    <col min="1267" max="1267" width="7.42578125" style="45" customWidth="1"/>
    <col min="1268" max="1268" width="5.7109375" style="45" customWidth="1"/>
    <col min="1269" max="1269" width="6" style="45" customWidth="1"/>
    <col min="1270" max="1270" width="8" style="45" customWidth="1"/>
    <col min="1271" max="1271" width="7.42578125" style="45" customWidth="1"/>
    <col min="1272" max="1272" width="7.7109375" style="45" customWidth="1"/>
    <col min="1273" max="1281" width="4.7109375" style="45" customWidth="1"/>
    <col min="1282" max="1282" width="5.42578125" style="45" customWidth="1"/>
    <col min="1283" max="1519" width="11.42578125" style="45"/>
    <col min="1520" max="1520" width="20.42578125" style="45" customWidth="1"/>
    <col min="1521" max="1521" width="14.28515625" style="45" customWidth="1"/>
    <col min="1522" max="1522" width="11.7109375" style="45" customWidth="1"/>
    <col min="1523" max="1523" width="7.42578125" style="45" customWidth="1"/>
    <col min="1524" max="1524" width="5.7109375" style="45" customWidth="1"/>
    <col min="1525" max="1525" width="6" style="45" customWidth="1"/>
    <col min="1526" max="1526" width="8" style="45" customWidth="1"/>
    <col min="1527" max="1527" width="7.42578125" style="45" customWidth="1"/>
    <col min="1528" max="1528" width="7.7109375" style="45" customWidth="1"/>
    <col min="1529" max="1537" width="4.7109375" style="45" customWidth="1"/>
    <col min="1538" max="1538" width="5.42578125" style="45" customWidth="1"/>
    <col min="1539" max="1775" width="11.42578125" style="45"/>
    <col min="1776" max="1776" width="20.42578125" style="45" customWidth="1"/>
    <col min="1777" max="1777" width="14.28515625" style="45" customWidth="1"/>
    <col min="1778" max="1778" width="11.7109375" style="45" customWidth="1"/>
    <col min="1779" max="1779" width="7.42578125" style="45" customWidth="1"/>
    <col min="1780" max="1780" width="5.7109375" style="45" customWidth="1"/>
    <col min="1781" max="1781" width="6" style="45" customWidth="1"/>
    <col min="1782" max="1782" width="8" style="45" customWidth="1"/>
    <col min="1783" max="1783" width="7.42578125" style="45" customWidth="1"/>
    <col min="1784" max="1784" width="7.7109375" style="45" customWidth="1"/>
    <col min="1785" max="1793" width="4.7109375" style="45" customWidth="1"/>
    <col min="1794" max="1794" width="5.42578125" style="45" customWidth="1"/>
    <col min="1795" max="2031" width="11.42578125" style="45"/>
    <col min="2032" max="2032" width="20.42578125" style="45" customWidth="1"/>
    <col min="2033" max="2033" width="14.28515625" style="45" customWidth="1"/>
    <col min="2034" max="2034" width="11.7109375" style="45" customWidth="1"/>
    <col min="2035" max="2035" width="7.42578125" style="45" customWidth="1"/>
    <col min="2036" max="2036" width="5.7109375" style="45" customWidth="1"/>
    <col min="2037" max="2037" width="6" style="45" customWidth="1"/>
    <col min="2038" max="2038" width="8" style="45" customWidth="1"/>
    <col min="2039" max="2039" width="7.42578125" style="45" customWidth="1"/>
    <col min="2040" max="2040" width="7.7109375" style="45" customWidth="1"/>
    <col min="2041" max="2049" width="4.7109375" style="45" customWidth="1"/>
    <col min="2050" max="2050" width="5.42578125" style="45" customWidth="1"/>
    <col min="2051" max="2287" width="11.42578125" style="45"/>
    <col min="2288" max="2288" width="20.42578125" style="45" customWidth="1"/>
    <col min="2289" max="2289" width="14.28515625" style="45" customWidth="1"/>
    <col min="2290" max="2290" width="11.7109375" style="45" customWidth="1"/>
    <col min="2291" max="2291" width="7.42578125" style="45" customWidth="1"/>
    <col min="2292" max="2292" width="5.7109375" style="45" customWidth="1"/>
    <col min="2293" max="2293" width="6" style="45" customWidth="1"/>
    <col min="2294" max="2294" width="8" style="45" customWidth="1"/>
    <col min="2295" max="2295" width="7.42578125" style="45" customWidth="1"/>
    <col min="2296" max="2296" width="7.7109375" style="45" customWidth="1"/>
    <col min="2297" max="2305" width="4.7109375" style="45" customWidth="1"/>
    <col min="2306" max="2306" width="5.42578125" style="45" customWidth="1"/>
    <col min="2307" max="2543" width="11.42578125" style="45"/>
    <col min="2544" max="2544" width="20.42578125" style="45" customWidth="1"/>
    <col min="2545" max="2545" width="14.28515625" style="45" customWidth="1"/>
    <col min="2546" max="2546" width="11.7109375" style="45" customWidth="1"/>
    <col min="2547" max="2547" width="7.42578125" style="45" customWidth="1"/>
    <col min="2548" max="2548" width="5.7109375" style="45" customWidth="1"/>
    <col min="2549" max="2549" width="6" style="45" customWidth="1"/>
    <col min="2550" max="2550" width="8" style="45" customWidth="1"/>
    <col min="2551" max="2551" width="7.42578125" style="45" customWidth="1"/>
    <col min="2552" max="2552" width="7.7109375" style="45" customWidth="1"/>
    <col min="2553" max="2561" width="4.7109375" style="45" customWidth="1"/>
    <col min="2562" max="2562" width="5.42578125" style="45" customWidth="1"/>
    <col min="2563" max="2799" width="11.42578125" style="45"/>
    <col min="2800" max="2800" width="20.42578125" style="45" customWidth="1"/>
    <col min="2801" max="2801" width="14.28515625" style="45" customWidth="1"/>
    <col min="2802" max="2802" width="11.7109375" style="45" customWidth="1"/>
    <col min="2803" max="2803" width="7.42578125" style="45" customWidth="1"/>
    <col min="2804" max="2804" width="5.7109375" style="45" customWidth="1"/>
    <col min="2805" max="2805" width="6" style="45" customWidth="1"/>
    <col min="2806" max="2806" width="8" style="45" customWidth="1"/>
    <col min="2807" max="2807" width="7.42578125" style="45" customWidth="1"/>
    <col min="2808" max="2808" width="7.7109375" style="45" customWidth="1"/>
    <col min="2809" max="2817" width="4.7109375" style="45" customWidth="1"/>
    <col min="2818" max="2818" width="5.42578125" style="45" customWidth="1"/>
    <col min="2819" max="3055" width="11.42578125" style="45"/>
    <col min="3056" max="3056" width="20.42578125" style="45" customWidth="1"/>
    <col min="3057" max="3057" width="14.28515625" style="45" customWidth="1"/>
    <col min="3058" max="3058" width="11.7109375" style="45" customWidth="1"/>
    <col min="3059" max="3059" width="7.42578125" style="45" customWidth="1"/>
    <col min="3060" max="3060" width="5.7109375" style="45" customWidth="1"/>
    <col min="3061" max="3061" width="6" style="45" customWidth="1"/>
    <col min="3062" max="3062" width="8" style="45" customWidth="1"/>
    <col min="3063" max="3063" width="7.42578125" style="45" customWidth="1"/>
    <col min="3064" max="3064" width="7.7109375" style="45" customWidth="1"/>
    <col min="3065" max="3073" width="4.7109375" style="45" customWidth="1"/>
    <col min="3074" max="3074" width="5.42578125" style="45" customWidth="1"/>
    <col min="3075" max="3311" width="11.42578125" style="45"/>
    <col min="3312" max="3312" width="20.42578125" style="45" customWidth="1"/>
    <col min="3313" max="3313" width="14.28515625" style="45" customWidth="1"/>
    <col min="3314" max="3314" width="11.7109375" style="45" customWidth="1"/>
    <col min="3315" max="3315" width="7.42578125" style="45" customWidth="1"/>
    <col min="3316" max="3316" width="5.7109375" style="45" customWidth="1"/>
    <col min="3317" max="3317" width="6" style="45" customWidth="1"/>
    <col min="3318" max="3318" width="8" style="45" customWidth="1"/>
    <col min="3319" max="3319" width="7.42578125" style="45" customWidth="1"/>
    <col min="3320" max="3320" width="7.7109375" style="45" customWidth="1"/>
    <col min="3321" max="3329" width="4.7109375" style="45" customWidth="1"/>
    <col min="3330" max="3330" width="5.42578125" style="45" customWidth="1"/>
    <col min="3331" max="3567" width="11.42578125" style="45"/>
    <col min="3568" max="3568" width="20.42578125" style="45" customWidth="1"/>
    <col min="3569" max="3569" width="14.28515625" style="45" customWidth="1"/>
    <col min="3570" max="3570" width="11.7109375" style="45" customWidth="1"/>
    <col min="3571" max="3571" width="7.42578125" style="45" customWidth="1"/>
    <col min="3572" max="3572" width="5.7109375" style="45" customWidth="1"/>
    <col min="3573" max="3573" width="6" style="45" customWidth="1"/>
    <col min="3574" max="3574" width="8" style="45" customWidth="1"/>
    <col min="3575" max="3575" width="7.42578125" style="45" customWidth="1"/>
    <col min="3576" max="3576" width="7.7109375" style="45" customWidth="1"/>
    <col min="3577" max="3585" width="4.7109375" style="45" customWidth="1"/>
    <col min="3586" max="3586" width="5.42578125" style="45" customWidth="1"/>
    <col min="3587" max="3823" width="11.42578125" style="45"/>
    <col min="3824" max="3824" width="20.42578125" style="45" customWidth="1"/>
    <col min="3825" max="3825" width="14.28515625" style="45" customWidth="1"/>
    <col min="3826" max="3826" width="11.7109375" style="45" customWidth="1"/>
    <col min="3827" max="3827" width="7.42578125" style="45" customWidth="1"/>
    <col min="3828" max="3828" width="5.7109375" style="45" customWidth="1"/>
    <col min="3829" max="3829" width="6" style="45" customWidth="1"/>
    <col min="3830" max="3830" width="8" style="45" customWidth="1"/>
    <col min="3831" max="3831" width="7.42578125" style="45" customWidth="1"/>
    <col min="3832" max="3832" width="7.7109375" style="45" customWidth="1"/>
    <col min="3833" max="3841" width="4.7109375" style="45" customWidth="1"/>
    <col min="3842" max="3842" width="5.42578125" style="45" customWidth="1"/>
    <col min="3843" max="4079" width="11.42578125" style="45"/>
    <col min="4080" max="4080" width="20.42578125" style="45" customWidth="1"/>
    <col min="4081" max="4081" width="14.28515625" style="45" customWidth="1"/>
    <col min="4082" max="4082" width="11.7109375" style="45" customWidth="1"/>
    <col min="4083" max="4083" width="7.42578125" style="45" customWidth="1"/>
    <col min="4084" max="4084" width="5.7109375" style="45" customWidth="1"/>
    <col min="4085" max="4085" width="6" style="45" customWidth="1"/>
    <col min="4086" max="4086" width="8" style="45" customWidth="1"/>
    <col min="4087" max="4087" width="7.42578125" style="45" customWidth="1"/>
    <col min="4088" max="4088" width="7.7109375" style="45" customWidth="1"/>
    <col min="4089" max="4097" width="4.7109375" style="45" customWidth="1"/>
    <col min="4098" max="4098" width="5.42578125" style="45" customWidth="1"/>
    <col min="4099" max="4335" width="11.42578125" style="45"/>
    <col min="4336" max="4336" width="20.42578125" style="45" customWidth="1"/>
    <col min="4337" max="4337" width="14.28515625" style="45" customWidth="1"/>
    <col min="4338" max="4338" width="11.7109375" style="45" customWidth="1"/>
    <col min="4339" max="4339" width="7.42578125" style="45" customWidth="1"/>
    <col min="4340" max="4340" width="5.7109375" style="45" customWidth="1"/>
    <col min="4341" max="4341" width="6" style="45" customWidth="1"/>
    <col min="4342" max="4342" width="8" style="45" customWidth="1"/>
    <col min="4343" max="4343" width="7.42578125" style="45" customWidth="1"/>
    <col min="4344" max="4344" width="7.7109375" style="45" customWidth="1"/>
    <col min="4345" max="4353" width="4.7109375" style="45" customWidth="1"/>
    <col min="4354" max="4354" width="5.42578125" style="45" customWidth="1"/>
    <col min="4355" max="4591" width="11.42578125" style="45"/>
    <col min="4592" max="4592" width="20.42578125" style="45" customWidth="1"/>
    <col min="4593" max="4593" width="14.28515625" style="45" customWidth="1"/>
    <col min="4594" max="4594" width="11.7109375" style="45" customWidth="1"/>
    <col min="4595" max="4595" width="7.42578125" style="45" customWidth="1"/>
    <col min="4596" max="4596" width="5.7109375" style="45" customWidth="1"/>
    <col min="4597" max="4597" width="6" style="45" customWidth="1"/>
    <col min="4598" max="4598" width="8" style="45" customWidth="1"/>
    <col min="4599" max="4599" width="7.42578125" style="45" customWidth="1"/>
    <col min="4600" max="4600" width="7.7109375" style="45" customWidth="1"/>
    <col min="4601" max="4609" width="4.7109375" style="45" customWidth="1"/>
    <col min="4610" max="4610" width="5.42578125" style="45" customWidth="1"/>
    <col min="4611" max="4847" width="11.42578125" style="45"/>
    <col min="4848" max="4848" width="20.42578125" style="45" customWidth="1"/>
    <col min="4849" max="4849" width="14.28515625" style="45" customWidth="1"/>
    <col min="4850" max="4850" width="11.7109375" style="45" customWidth="1"/>
    <col min="4851" max="4851" width="7.42578125" style="45" customWidth="1"/>
    <col min="4852" max="4852" width="5.7109375" style="45" customWidth="1"/>
    <col min="4853" max="4853" width="6" style="45" customWidth="1"/>
    <col min="4854" max="4854" width="8" style="45" customWidth="1"/>
    <col min="4855" max="4855" width="7.42578125" style="45" customWidth="1"/>
    <col min="4856" max="4856" width="7.7109375" style="45" customWidth="1"/>
    <col min="4857" max="4865" width="4.7109375" style="45" customWidth="1"/>
    <col min="4866" max="4866" width="5.42578125" style="45" customWidth="1"/>
    <col min="4867" max="5103" width="11.42578125" style="45"/>
    <col min="5104" max="5104" width="20.42578125" style="45" customWidth="1"/>
    <col min="5105" max="5105" width="14.28515625" style="45" customWidth="1"/>
    <col min="5106" max="5106" width="11.7109375" style="45" customWidth="1"/>
    <col min="5107" max="5107" width="7.42578125" style="45" customWidth="1"/>
    <col min="5108" max="5108" width="5.7109375" style="45" customWidth="1"/>
    <col min="5109" max="5109" width="6" style="45" customWidth="1"/>
    <col min="5110" max="5110" width="8" style="45" customWidth="1"/>
    <col min="5111" max="5111" width="7.42578125" style="45" customWidth="1"/>
    <col min="5112" max="5112" width="7.7109375" style="45" customWidth="1"/>
    <col min="5113" max="5121" width="4.7109375" style="45" customWidth="1"/>
    <col min="5122" max="5122" width="5.42578125" style="45" customWidth="1"/>
    <col min="5123" max="5359" width="11.42578125" style="45"/>
    <col min="5360" max="5360" width="20.42578125" style="45" customWidth="1"/>
    <col min="5361" max="5361" width="14.28515625" style="45" customWidth="1"/>
    <col min="5362" max="5362" width="11.7109375" style="45" customWidth="1"/>
    <col min="5363" max="5363" width="7.42578125" style="45" customWidth="1"/>
    <col min="5364" max="5364" width="5.7109375" style="45" customWidth="1"/>
    <col min="5365" max="5365" width="6" style="45" customWidth="1"/>
    <col min="5366" max="5366" width="8" style="45" customWidth="1"/>
    <col min="5367" max="5367" width="7.42578125" style="45" customWidth="1"/>
    <col min="5368" max="5368" width="7.7109375" style="45" customWidth="1"/>
    <col min="5369" max="5377" width="4.7109375" style="45" customWidth="1"/>
    <col min="5378" max="5378" width="5.42578125" style="45" customWidth="1"/>
    <col min="5379" max="5615" width="11.42578125" style="45"/>
    <col min="5616" max="5616" width="20.42578125" style="45" customWidth="1"/>
    <col min="5617" max="5617" width="14.28515625" style="45" customWidth="1"/>
    <col min="5618" max="5618" width="11.7109375" style="45" customWidth="1"/>
    <col min="5619" max="5619" width="7.42578125" style="45" customWidth="1"/>
    <col min="5620" max="5620" width="5.7109375" style="45" customWidth="1"/>
    <col min="5621" max="5621" width="6" style="45" customWidth="1"/>
    <col min="5622" max="5622" width="8" style="45" customWidth="1"/>
    <col min="5623" max="5623" width="7.42578125" style="45" customWidth="1"/>
    <col min="5624" max="5624" width="7.7109375" style="45" customWidth="1"/>
    <col min="5625" max="5633" width="4.7109375" style="45" customWidth="1"/>
    <col min="5634" max="5634" width="5.42578125" style="45" customWidth="1"/>
    <col min="5635" max="5871" width="11.42578125" style="45"/>
    <col min="5872" max="5872" width="20.42578125" style="45" customWidth="1"/>
    <col min="5873" max="5873" width="14.28515625" style="45" customWidth="1"/>
    <col min="5874" max="5874" width="11.7109375" style="45" customWidth="1"/>
    <col min="5875" max="5875" width="7.42578125" style="45" customWidth="1"/>
    <col min="5876" max="5876" width="5.7109375" style="45" customWidth="1"/>
    <col min="5877" max="5877" width="6" style="45" customWidth="1"/>
    <col min="5878" max="5878" width="8" style="45" customWidth="1"/>
    <col min="5879" max="5879" width="7.42578125" style="45" customWidth="1"/>
    <col min="5880" max="5880" width="7.7109375" style="45" customWidth="1"/>
    <col min="5881" max="5889" width="4.7109375" style="45" customWidth="1"/>
    <col min="5890" max="5890" width="5.42578125" style="45" customWidth="1"/>
    <col min="5891" max="6127" width="11.42578125" style="45"/>
    <col min="6128" max="6128" width="20.42578125" style="45" customWidth="1"/>
    <col min="6129" max="6129" width="14.28515625" style="45" customWidth="1"/>
    <col min="6130" max="6130" width="11.7109375" style="45" customWidth="1"/>
    <col min="6131" max="6131" width="7.42578125" style="45" customWidth="1"/>
    <col min="6132" max="6132" width="5.7109375" style="45" customWidth="1"/>
    <col min="6133" max="6133" width="6" style="45" customWidth="1"/>
    <col min="6134" max="6134" width="8" style="45" customWidth="1"/>
    <col min="6135" max="6135" width="7.42578125" style="45" customWidth="1"/>
    <col min="6136" max="6136" width="7.7109375" style="45" customWidth="1"/>
    <col min="6137" max="6145" width="4.7109375" style="45" customWidth="1"/>
    <col min="6146" max="6146" width="5.42578125" style="45" customWidth="1"/>
    <col min="6147" max="6383" width="11.42578125" style="45"/>
    <col min="6384" max="6384" width="20.42578125" style="45" customWidth="1"/>
    <col min="6385" max="6385" width="14.28515625" style="45" customWidth="1"/>
    <col min="6386" max="6386" width="11.7109375" style="45" customWidth="1"/>
    <col min="6387" max="6387" width="7.42578125" style="45" customWidth="1"/>
    <col min="6388" max="6388" width="5.7109375" style="45" customWidth="1"/>
    <col min="6389" max="6389" width="6" style="45" customWidth="1"/>
    <col min="6390" max="6390" width="8" style="45" customWidth="1"/>
    <col min="6391" max="6391" width="7.42578125" style="45" customWidth="1"/>
    <col min="6392" max="6392" width="7.7109375" style="45" customWidth="1"/>
    <col min="6393" max="6401" width="4.7109375" style="45" customWidth="1"/>
    <col min="6402" max="6402" width="5.42578125" style="45" customWidth="1"/>
    <col min="6403" max="6639" width="11.42578125" style="45"/>
    <col min="6640" max="6640" width="20.42578125" style="45" customWidth="1"/>
    <col min="6641" max="6641" width="14.28515625" style="45" customWidth="1"/>
    <col min="6642" max="6642" width="11.7109375" style="45" customWidth="1"/>
    <col min="6643" max="6643" width="7.42578125" style="45" customWidth="1"/>
    <col min="6644" max="6644" width="5.7109375" style="45" customWidth="1"/>
    <col min="6645" max="6645" width="6" style="45" customWidth="1"/>
    <col min="6646" max="6646" width="8" style="45" customWidth="1"/>
    <col min="6647" max="6647" width="7.42578125" style="45" customWidth="1"/>
    <col min="6648" max="6648" width="7.7109375" style="45" customWidth="1"/>
    <col min="6649" max="6657" width="4.7109375" style="45" customWidth="1"/>
    <col min="6658" max="6658" width="5.42578125" style="45" customWidth="1"/>
    <col min="6659" max="6895" width="11.42578125" style="45"/>
    <col min="6896" max="6896" width="20.42578125" style="45" customWidth="1"/>
    <col min="6897" max="6897" width="14.28515625" style="45" customWidth="1"/>
    <col min="6898" max="6898" width="11.7109375" style="45" customWidth="1"/>
    <col min="6899" max="6899" width="7.42578125" style="45" customWidth="1"/>
    <col min="6900" max="6900" width="5.7109375" style="45" customWidth="1"/>
    <col min="6901" max="6901" width="6" style="45" customWidth="1"/>
    <col min="6902" max="6902" width="8" style="45" customWidth="1"/>
    <col min="6903" max="6903" width="7.42578125" style="45" customWidth="1"/>
    <col min="6904" max="6904" width="7.7109375" style="45" customWidth="1"/>
    <col min="6905" max="6913" width="4.7109375" style="45" customWidth="1"/>
    <col min="6914" max="6914" width="5.42578125" style="45" customWidth="1"/>
    <col min="6915" max="7151" width="11.42578125" style="45"/>
    <col min="7152" max="7152" width="20.42578125" style="45" customWidth="1"/>
    <col min="7153" max="7153" width="14.28515625" style="45" customWidth="1"/>
    <col min="7154" max="7154" width="11.7109375" style="45" customWidth="1"/>
    <col min="7155" max="7155" width="7.42578125" style="45" customWidth="1"/>
    <col min="7156" max="7156" width="5.7109375" style="45" customWidth="1"/>
    <col min="7157" max="7157" width="6" style="45" customWidth="1"/>
    <col min="7158" max="7158" width="8" style="45" customWidth="1"/>
    <col min="7159" max="7159" width="7.42578125" style="45" customWidth="1"/>
    <col min="7160" max="7160" width="7.7109375" style="45" customWidth="1"/>
    <col min="7161" max="7169" width="4.7109375" style="45" customWidth="1"/>
    <col min="7170" max="7170" width="5.42578125" style="45" customWidth="1"/>
    <col min="7171" max="7407" width="11.42578125" style="45"/>
    <col min="7408" max="7408" width="20.42578125" style="45" customWidth="1"/>
    <col min="7409" max="7409" width="14.28515625" style="45" customWidth="1"/>
    <col min="7410" max="7410" width="11.7109375" style="45" customWidth="1"/>
    <col min="7411" max="7411" width="7.42578125" style="45" customWidth="1"/>
    <col min="7412" max="7412" width="5.7109375" style="45" customWidth="1"/>
    <col min="7413" max="7413" width="6" style="45" customWidth="1"/>
    <col min="7414" max="7414" width="8" style="45" customWidth="1"/>
    <col min="7415" max="7415" width="7.42578125" style="45" customWidth="1"/>
    <col min="7416" max="7416" width="7.7109375" style="45" customWidth="1"/>
    <col min="7417" max="7425" width="4.7109375" style="45" customWidth="1"/>
    <col min="7426" max="7426" width="5.42578125" style="45" customWidth="1"/>
    <col min="7427" max="7663" width="11.42578125" style="45"/>
    <col min="7664" max="7664" width="20.42578125" style="45" customWidth="1"/>
    <col min="7665" max="7665" width="14.28515625" style="45" customWidth="1"/>
    <col min="7666" max="7666" width="11.7109375" style="45" customWidth="1"/>
    <col min="7667" max="7667" width="7.42578125" style="45" customWidth="1"/>
    <col min="7668" max="7668" width="5.7109375" style="45" customWidth="1"/>
    <col min="7669" max="7669" width="6" style="45" customWidth="1"/>
    <col min="7670" max="7670" width="8" style="45" customWidth="1"/>
    <col min="7671" max="7671" width="7.42578125" style="45" customWidth="1"/>
    <col min="7672" max="7672" width="7.7109375" style="45" customWidth="1"/>
    <col min="7673" max="7681" width="4.7109375" style="45" customWidth="1"/>
    <col min="7682" max="7682" width="5.42578125" style="45" customWidth="1"/>
    <col min="7683" max="7919" width="11.42578125" style="45"/>
    <col min="7920" max="7920" width="20.42578125" style="45" customWidth="1"/>
    <col min="7921" max="7921" width="14.28515625" style="45" customWidth="1"/>
    <col min="7922" max="7922" width="11.7109375" style="45" customWidth="1"/>
    <col min="7923" max="7923" width="7.42578125" style="45" customWidth="1"/>
    <col min="7924" max="7924" width="5.7109375" style="45" customWidth="1"/>
    <col min="7925" max="7925" width="6" style="45" customWidth="1"/>
    <col min="7926" max="7926" width="8" style="45" customWidth="1"/>
    <col min="7927" max="7927" width="7.42578125" style="45" customWidth="1"/>
    <col min="7928" max="7928" width="7.7109375" style="45" customWidth="1"/>
    <col min="7929" max="7937" width="4.7109375" style="45" customWidth="1"/>
    <col min="7938" max="7938" width="5.42578125" style="45" customWidth="1"/>
    <col min="7939" max="8175" width="11.42578125" style="45"/>
    <col min="8176" max="8176" width="20.42578125" style="45" customWidth="1"/>
    <col min="8177" max="8177" width="14.28515625" style="45" customWidth="1"/>
    <col min="8178" max="8178" width="11.7109375" style="45" customWidth="1"/>
    <col min="8179" max="8179" width="7.42578125" style="45" customWidth="1"/>
    <col min="8180" max="8180" width="5.7109375" style="45" customWidth="1"/>
    <col min="8181" max="8181" width="6" style="45" customWidth="1"/>
    <col min="8182" max="8182" width="8" style="45" customWidth="1"/>
    <col min="8183" max="8183" width="7.42578125" style="45" customWidth="1"/>
    <col min="8184" max="8184" width="7.7109375" style="45" customWidth="1"/>
    <col min="8185" max="8193" width="4.7109375" style="45" customWidth="1"/>
    <col min="8194" max="8194" width="5.42578125" style="45" customWidth="1"/>
    <col min="8195" max="8431" width="11.42578125" style="45"/>
    <col min="8432" max="8432" width="20.42578125" style="45" customWidth="1"/>
    <col min="8433" max="8433" width="14.28515625" style="45" customWidth="1"/>
    <col min="8434" max="8434" width="11.7109375" style="45" customWidth="1"/>
    <col min="8435" max="8435" width="7.42578125" style="45" customWidth="1"/>
    <col min="8436" max="8436" width="5.7109375" style="45" customWidth="1"/>
    <col min="8437" max="8437" width="6" style="45" customWidth="1"/>
    <col min="8438" max="8438" width="8" style="45" customWidth="1"/>
    <col min="8439" max="8439" width="7.42578125" style="45" customWidth="1"/>
    <col min="8440" max="8440" width="7.7109375" style="45" customWidth="1"/>
    <col min="8441" max="8449" width="4.7109375" style="45" customWidth="1"/>
    <col min="8450" max="8450" width="5.42578125" style="45" customWidth="1"/>
    <col min="8451" max="8687" width="11.42578125" style="45"/>
    <col min="8688" max="8688" width="20.42578125" style="45" customWidth="1"/>
    <col min="8689" max="8689" width="14.28515625" style="45" customWidth="1"/>
    <col min="8690" max="8690" width="11.7109375" style="45" customWidth="1"/>
    <col min="8691" max="8691" width="7.42578125" style="45" customWidth="1"/>
    <col min="8692" max="8692" width="5.7109375" style="45" customWidth="1"/>
    <col min="8693" max="8693" width="6" style="45" customWidth="1"/>
    <col min="8694" max="8694" width="8" style="45" customWidth="1"/>
    <col min="8695" max="8695" width="7.42578125" style="45" customWidth="1"/>
    <col min="8696" max="8696" width="7.7109375" style="45" customWidth="1"/>
    <col min="8697" max="8705" width="4.7109375" style="45" customWidth="1"/>
    <col min="8706" max="8706" width="5.42578125" style="45" customWidth="1"/>
    <col min="8707" max="8943" width="11.42578125" style="45"/>
    <col min="8944" max="8944" width="20.42578125" style="45" customWidth="1"/>
    <col min="8945" max="8945" width="14.28515625" style="45" customWidth="1"/>
    <col min="8946" max="8946" width="11.7109375" style="45" customWidth="1"/>
    <col min="8947" max="8947" width="7.42578125" style="45" customWidth="1"/>
    <col min="8948" max="8948" width="5.7109375" style="45" customWidth="1"/>
    <col min="8949" max="8949" width="6" style="45" customWidth="1"/>
    <col min="8950" max="8950" width="8" style="45" customWidth="1"/>
    <col min="8951" max="8951" width="7.42578125" style="45" customWidth="1"/>
    <col min="8952" max="8952" width="7.7109375" style="45" customWidth="1"/>
    <col min="8953" max="8961" width="4.7109375" style="45" customWidth="1"/>
    <col min="8962" max="8962" width="5.42578125" style="45" customWidth="1"/>
    <col min="8963" max="9199" width="11.42578125" style="45"/>
    <col min="9200" max="9200" width="20.42578125" style="45" customWidth="1"/>
    <col min="9201" max="9201" width="14.28515625" style="45" customWidth="1"/>
    <col min="9202" max="9202" width="11.7109375" style="45" customWidth="1"/>
    <col min="9203" max="9203" width="7.42578125" style="45" customWidth="1"/>
    <col min="9204" max="9204" width="5.7109375" style="45" customWidth="1"/>
    <col min="9205" max="9205" width="6" style="45" customWidth="1"/>
    <col min="9206" max="9206" width="8" style="45" customWidth="1"/>
    <col min="9207" max="9207" width="7.42578125" style="45" customWidth="1"/>
    <col min="9208" max="9208" width="7.7109375" style="45" customWidth="1"/>
    <col min="9209" max="9217" width="4.7109375" style="45" customWidth="1"/>
    <col min="9218" max="9218" width="5.42578125" style="45" customWidth="1"/>
    <col min="9219" max="9455" width="11.42578125" style="45"/>
    <col min="9456" max="9456" width="20.42578125" style="45" customWidth="1"/>
    <col min="9457" max="9457" width="14.28515625" style="45" customWidth="1"/>
    <col min="9458" max="9458" width="11.7109375" style="45" customWidth="1"/>
    <col min="9459" max="9459" width="7.42578125" style="45" customWidth="1"/>
    <col min="9460" max="9460" width="5.7109375" style="45" customWidth="1"/>
    <col min="9461" max="9461" width="6" style="45" customWidth="1"/>
    <col min="9462" max="9462" width="8" style="45" customWidth="1"/>
    <col min="9463" max="9463" width="7.42578125" style="45" customWidth="1"/>
    <col min="9464" max="9464" width="7.7109375" style="45" customWidth="1"/>
    <col min="9465" max="9473" width="4.7109375" style="45" customWidth="1"/>
    <col min="9474" max="9474" width="5.42578125" style="45" customWidth="1"/>
    <col min="9475" max="9711" width="11.42578125" style="45"/>
    <col min="9712" max="9712" width="20.42578125" style="45" customWidth="1"/>
    <col min="9713" max="9713" width="14.28515625" style="45" customWidth="1"/>
    <col min="9714" max="9714" width="11.7109375" style="45" customWidth="1"/>
    <col min="9715" max="9715" width="7.42578125" style="45" customWidth="1"/>
    <col min="9716" max="9716" width="5.7109375" style="45" customWidth="1"/>
    <col min="9717" max="9717" width="6" style="45" customWidth="1"/>
    <col min="9718" max="9718" width="8" style="45" customWidth="1"/>
    <col min="9719" max="9719" width="7.42578125" style="45" customWidth="1"/>
    <col min="9720" max="9720" width="7.7109375" style="45" customWidth="1"/>
    <col min="9721" max="9729" width="4.7109375" style="45" customWidth="1"/>
    <col min="9730" max="9730" width="5.42578125" style="45" customWidth="1"/>
    <col min="9731" max="9967" width="11.42578125" style="45"/>
    <col min="9968" max="9968" width="20.42578125" style="45" customWidth="1"/>
    <col min="9969" max="9969" width="14.28515625" style="45" customWidth="1"/>
    <col min="9970" max="9970" width="11.7109375" style="45" customWidth="1"/>
    <col min="9971" max="9971" width="7.42578125" style="45" customWidth="1"/>
    <col min="9972" max="9972" width="5.7109375" style="45" customWidth="1"/>
    <col min="9973" max="9973" width="6" style="45" customWidth="1"/>
    <col min="9974" max="9974" width="8" style="45" customWidth="1"/>
    <col min="9975" max="9975" width="7.42578125" style="45" customWidth="1"/>
    <col min="9976" max="9976" width="7.7109375" style="45" customWidth="1"/>
    <col min="9977" max="9985" width="4.7109375" style="45" customWidth="1"/>
    <col min="9986" max="9986" width="5.42578125" style="45" customWidth="1"/>
    <col min="9987" max="10223" width="11.42578125" style="45"/>
    <col min="10224" max="10224" width="20.42578125" style="45" customWidth="1"/>
    <col min="10225" max="10225" width="14.28515625" style="45" customWidth="1"/>
    <col min="10226" max="10226" width="11.7109375" style="45" customWidth="1"/>
    <col min="10227" max="10227" width="7.42578125" style="45" customWidth="1"/>
    <col min="10228" max="10228" width="5.7109375" style="45" customWidth="1"/>
    <col min="10229" max="10229" width="6" style="45" customWidth="1"/>
    <col min="10230" max="10230" width="8" style="45" customWidth="1"/>
    <col min="10231" max="10231" width="7.42578125" style="45" customWidth="1"/>
    <col min="10232" max="10232" width="7.7109375" style="45" customWidth="1"/>
    <col min="10233" max="10241" width="4.7109375" style="45" customWidth="1"/>
    <col min="10242" max="10242" width="5.42578125" style="45" customWidth="1"/>
    <col min="10243" max="10479" width="11.42578125" style="45"/>
    <col min="10480" max="10480" width="20.42578125" style="45" customWidth="1"/>
    <col min="10481" max="10481" width="14.28515625" style="45" customWidth="1"/>
    <col min="10482" max="10482" width="11.7109375" style="45" customWidth="1"/>
    <col min="10483" max="10483" width="7.42578125" style="45" customWidth="1"/>
    <col min="10484" max="10484" width="5.7109375" style="45" customWidth="1"/>
    <col min="10485" max="10485" width="6" style="45" customWidth="1"/>
    <col min="10486" max="10486" width="8" style="45" customWidth="1"/>
    <col min="10487" max="10487" width="7.42578125" style="45" customWidth="1"/>
    <col min="10488" max="10488" width="7.7109375" style="45" customWidth="1"/>
    <col min="10489" max="10497" width="4.7109375" style="45" customWidth="1"/>
    <col min="10498" max="10498" width="5.42578125" style="45" customWidth="1"/>
    <col min="10499" max="10735" width="11.42578125" style="45"/>
    <col min="10736" max="10736" width="20.42578125" style="45" customWidth="1"/>
    <col min="10737" max="10737" width="14.28515625" style="45" customWidth="1"/>
    <col min="10738" max="10738" width="11.7109375" style="45" customWidth="1"/>
    <col min="10739" max="10739" width="7.42578125" style="45" customWidth="1"/>
    <col min="10740" max="10740" width="5.7109375" style="45" customWidth="1"/>
    <col min="10741" max="10741" width="6" style="45" customWidth="1"/>
    <col min="10742" max="10742" width="8" style="45" customWidth="1"/>
    <col min="10743" max="10743" width="7.42578125" style="45" customWidth="1"/>
    <col min="10744" max="10744" width="7.7109375" style="45" customWidth="1"/>
    <col min="10745" max="10753" width="4.7109375" style="45" customWidth="1"/>
    <col min="10754" max="10754" width="5.42578125" style="45" customWidth="1"/>
    <col min="10755" max="10991" width="11.42578125" style="45"/>
    <col min="10992" max="10992" width="20.42578125" style="45" customWidth="1"/>
    <col min="10993" max="10993" width="14.28515625" style="45" customWidth="1"/>
    <col min="10994" max="10994" width="11.7109375" style="45" customWidth="1"/>
    <col min="10995" max="10995" width="7.42578125" style="45" customWidth="1"/>
    <col min="10996" max="10996" width="5.7109375" style="45" customWidth="1"/>
    <col min="10997" max="10997" width="6" style="45" customWidth="1"/>
    <col min="10998" max="10998" width="8" style="45" customWidth="1"/>
    <col min="10999" max="10999" width="7.42578125" style="45" customWidth="1"/>
    <col min="11000" max="11000" width="7.7109375" style="45" customWidth="1"/>
    <col min="11001" max="11009" width="4.7109375" style="45" customWidth="1"/>
    <col min="11010" max="11010" width="5.42578125" style="45" customWidth="1"/>
    <col min="11011" max="11247" width="11.42578125" style="45"/>
    <col min="11248" max="11248" width="20.42578125" style="45" customWidth="1"/>
    <col min="11249" max="11249" width="14.28515625" style="45" customWidth="1"/>
    <col min="11250" max="11250" width="11.7109375" style="45" customWidth="1"/>
    <col min="11251" max="11251" width="7.42578125" style="45" customWidth="1"/>
    <col min="11252" max="11252" width="5.7109375" style="45" customWidth="1"/>
    <col min="11253" max="11253" width="6" style="45" customWidth="1"/>
    <col min="11254" max="11254" width="8" style="45" customWidth="1"/>
    <col min="11255" max="11255" width="7.42578125" style="45" customWidth="1"/>
    <col min="11256" max="11256" width="7.7109375" style="45" customWidth="1"/>
    <col min="11257" max="11265" width="4.7109375" style="45" customWidth="1"/>
    <col min="11266" max="11266" width="5.42578125" style="45" customWidth="1"/>
    <col min="11267" max="11503" width="11.42578125" style="45"/>
    <col min="11504" max="11504" width="20.42578125" style="45" customWidth="1"/>
    <col min="11505" max="11505" width="14.28515625" style="45" customWidth="1"/>
    <col min="11506" max="11506" width="11.7109375" style="45" customWidth="1"/>
    <col min="11507" max="11507" width="7.42578125" style="45" customWidth="1"/>
    <col min="11508" max="11508" width="5.7109375" style="45" customWidth="1"/>
    <col min="11509" max="11509" width="6" style="45" customWidth="1"/>
    <col min="11510" max="11510" width="8" style="45" customWidth="1"/>
    <col min="11511" max="11511" width="7.42578125" style="45" customWidth="1"/>
    <col min="11512" max="11512" width="7.7109375" style="45" customWidth="1"/>
    <col min="11513" max="11521" width="4.7109375" style="45" customWidth="1"/>
    <col min="11522" max="11522" width="5.42578125" style="45" customWidth="1"/>
    <col min="11523" max="11759" width="11.42578125" style="45"/>
    <col min="11760" max="11760" width="20.42578125" style="45" customWidth="1"/>
    <col min="11761" max="11761" width="14.28515625" style="45" customWidth="1"/>
    <col min="11762" max="11762" width="11.7109375" style="45" customWidth="1"/>
    <col min="11763" max="11763" width="7.42578125" style="45" customWidth="1"/>
    <col min="11764" max="11764" width="5.7109375" style="45" customWidth="1"/>
    <col min="11765" max="11765" width="6" style="45" customWidth="1"/>
    <col min="11766" max="11766" width="8" style="45" customWidth="1"/>
    <col min="11767" max="11767" width="7.42578125" style="45" customWidth="1"/>
    <col min="11768" max="11768" width="7.7109375" style="45" customWidth="1"/>
    <col min="11769" max="11777" width="4.7109375" style="45" customWidth="1"/>
    <col min="11778" max="11778" width="5.42578125" style="45" customWidth="1"/>
    <col min="11779" max="12015" width="11.42578125" style="45"/>
    <col min="12016" max="12016" width="20.42578125" style="45" customWidth="1"/>
    <col min="12017" max="12017" width="14.28515625" style="45" customWidth="1"/>
    <col min="12018" max="12018" width="11.7109375" style="45" customWidth="1"/>
    <col min="12019" max="12019" width="7.42578125" style="45" customWidth="1"/>
    <col min="12020" max="12020" width="5.7109375" style="45" customWidth="1"/>
    <col min="12021" max="12021" width="6" style="45" customWidth="1"/>
    <col min="12022" max="12022" width="8" style="45" customWidth="1"/>
    <col min="12023" max="12023" width="7.42578125" style="45" customWidth="1"/>
    <col min="12024" max="12024" width="7.7109375" style="45" customWidth="1"/>
    <col min="12025" max="12033" width="4.7109375" style="45" customWidth="1"/>
    <col min="12034" max="12034" width="5.42578125" style="45" customWidth="1"/>
    <col min="12035" max="12271" width="11.42578125" style="45"/>
    <col min="12272" max="12272" width="20.42578125" style="45" customWidth="1"/>
    <col min="12273" max="12273" width="14.28515625" style="45" customWidth="1"/>
    <col min="12274" max="12274" width="11.7109375" style="45" customWidth="1"/>
    <col min="12275" max="12275" width="7.42578125" style="45" customWidth="1"/>
    <col min="12276" max="12276" width="5.7109375" style="45" customWidth="1"/>
    <col min="12277" max="12277" width="6" style="45" customWidth="1"/>
    <col min="12278" max="12278" width="8" style="45" customWidth="1"/>
    <col min="12279" max="12279" width="7.42578125" style="45" customWidth="1"/>
    <col min="12280" max="12280" width="7.7109375" style="45" customWidth="1"/>
    <col min="12281" max="12289" width="4.7109375" style="45" customWidth="1"/>
    <col min="12290" max="12290" width="5.42578125" style="45" customWidth="1"/>
    <col min="12291" max="12527" width="11.42578125" style="45"/>
    <col min="12528" max="12528" width="20.42578125" style="45" customWidth="1"/>
    <col min="12529" max="12529" width="14.28515625" style="45" customWidth="1"/>
    <col min="12530" max="12530" width="11.7109375" style="45" customWidth="1"/>
    <col min="12531" max="12531" width="7.42578125" style="45" customWidth="1"/>
    <col min="12532" max="12532" width="5.7109375" style="45" customWidth="1"/>
    <col min="12533" max="12533" width="6" style="45" customWidth="1"/>
    <col min="12534" max="12534" width="8" style="45" customWidth="1"/>
    <col min="12535" max="12535" width="7.42578125" style="45" customWidth="1"/>
    <col min="12536" max="12536" width="7.7109375" style="45" customWidth="1"/>
    <col min="12537" max="12545" width="4.7109375" style="45" customWidth="1"/>
    <col min="12546" max="12546" width="5.42578125" style="45" customWidth="1"/>
    <col min="12547" max="12783" width="11.42578125" style="45"/>
    <col min="12784" max="12784" width="20.42578125" style="45" customWidth="1"/>
    <col min="12785" max="12785" width="14.28515625" style="45" customWidth="1"/>
    <col min="12786" max="12786" width="11.7109375" style="45" customWidth="1"/>
    <col min="12787" max="12787" width="7.42578125" style="45" customWidth="1"/>
    <col min="12788" max="12788" width="5.7109375" style="45" customWidth="1"/>
    <col min="12789" max="12789" width="6" style="45" customWidth="1"/>
    <col min="12790" max="12790" width="8" style="45" customWidth="1"/>
    <col min="12791" max="12791" width="7.42578125" style="45" customWidth="1"/>
    <col min="12792" max="12792" width="7.7109375" style="45" customWidth="1"/>
    <col min="12793" max="12801" width="4.7109375" style="45" customWidth="1"/>
    <col min="12802" max="12802" width="5.42578125" style="45" customWidth="1"/>
    <col min="12803" max="13039" width="11.42578125" style="45"/>
    <col min="13040" max="13040" width="20.42578125" style="45" customWidth="1"/>
    <col min="13041" max="13041" width="14.28515625" style="45" customWidth="1"/>
    <col min="13042" max="13042" width="11.7109375" style="45" customWidth="1"/>
    <col min="13043" max="13043" width="7.42578125" style="45" customWidth="1"/>
    <col min="13044" max="13044" width="5.7109375" style="45" customWidth="1"/>
    <col min="13045" max="13045" width="6" style="45" customWidth="1"/>
    <col min="13046" max="13046" width="8" style="45" customWidth="1"/>
    <col min="13047" max="13047" width="7.42578125" style="45" customWidth="1"/>
    <col min="13048" max="13048" width="7.7109375" style="45" customWidth="1"/>
    <col min="13049" max="13057" width="4.7109375" style="45" customWidth="1"/>
    <col min="13058" max="13058" width="5.42578125" style="45" customWidth="1"/>
    <col min="13059" max="13295" width="11.42578125" style="45"/>
    <col min="13296" max="13296" width="20.42578125" style="45" customWidth="1"/>
    <col min="13297" max="13297" width="14.28515625" style="45" customWidth="1"/>
    <col min="13298" max="13298" width="11.7109375" style="45" customWidth="1"/>
    <col min="13299" max="13299" width="7.42578125" style="45" customWidth="1"/>
    <col min="13300" max="13300" width="5.7109375" style="45" customWidth="1"/>
    <col min="13301" max="13301" width="6" style="45" customWidth="1"/>
    <col min="13302" max="13302" width="8" style="45" customWidth="1"/>
    <col min="13303" max="13303" width="7.42578125" style="45" customWidth="1"/>
    <col min="13304" max="13304" width="7.7109375" style="45" customWidth="1"/>
    <col min="13305" max="13313" width="4.7109375" style="45" customWidth="1"/>
    <col min="13314" max="13314" width="5.42578125" style="45" customWidth="1"/>
    <col min="13315" max="13551" width="11.42578125" style="45"/>
    <col min="13552" max="13552" width="20.42578125" style="45" customWidth="1"/>
    <col min="13553" max="13553" width="14.28515625" style="45" customWidth="1"/>
    <col min="13554" max="13554" width="11.7109375" style="45" customWidth="1"/>
    <col min="13555" max="13555" width="7.42578125" style="45" customWidth="1"/>
    <col min="13556" max="13556" width="5.7109375" style="45" customWidth="1"/>
    <col min="13557" max="13557" width="6" style="45" customWidth="1"/>
    <col min="13558" max="13558" width="8" style="45" customWidth="1"/>
    <col min="13559" max="13559" width="7.42578125" style="45" customWidth="1"/>
    <col min="13560" max="13560" width="7.7109375" style="45" customWidth="1"/>
    <col min="13561" max="13569" width="4.7109375" style="45" customWidth="1"/>
    <col min="13570" max="13570" width="5.42578125" style="45" customWidth="1"/>
    <col min="13571" max="13807" width="11.42578125" style="45"/>
    <col min="13808" max="13808" width="20.42578125" style="45" customWidth="1"/>
    <col min="13809" max="13809" width="14.28515625" style="45" customWidth="1"/>
    <col min="13810" max="13810" width="11.7109375" style="45" customWidth="1"/>
    <col min="13811" max="13811" width="7.42578125" style="45" customWidth="1"/>
    <col min="13812" max="13812" width="5.7109375" style="45" customWidth="1"/>
    <col min="13813" max="13813" width="6" style="45" customWidth="1"/>
    <col min="13814" max="13814" width="8" style="45" customWidth="1"/>
    <col min="13815" max="13815" width="7.42578125" style="45" customWidth="1"/>
    <col min="13816" max="13816" width="7.7109375" style="45" customWidth="1"/>
    <col min="13817" max="13825" width="4.7109375" style="45" customWidth="1"/>
    <col min="13826" max="13826" width="5.42578125" style="45" customWidth="1"/>
    <col min="13827" max="14063" width="11.42578125" style="45"/>
    <col min="14064" max="14064" width="20.42578125" style="45" customWidth="1"/>
    <col min="14065" max="14065" width="14.28515625" style="45" customWidth="1"/>
    <col min="14066" max="14066" width="11.7109375" style="45" customWidth="1"/>
    <col min="14067" max="14067" width="7.42578125" style="45" customWidth="1"/>
    <col min="14068" max="14068" width="5.7109375" style="45" customWidth="1"/>
    <col min="14069" max="14069" width="6" style="45" customWidth="1"/>
    <col min="14070" max="14070" width="8" style="45" customWidth="1"/>
    <col min="14071" max="14071" width="7.42578125" style="45" customWidth="1"/>
    <col min="14072" max="14072" width="7.7109375" style="45" customWidth="1"/>
    <col min="14073" max="14081" width="4.7109375" style="45" customWidth="1"/>
    <col min="14082" max="14082" width="5.42578125" style="45" customWidth="1"/>
    <col min="14083" max="14319" width="11.42578125" style="45"/>
    <col min="14320" max="14320" width="20.42578125" style="45" customWidth="1"/>
    <col min="14321" max="14321" width="14.28515625" style="45" customWidth="1"/>
    <col min="14322" max="14322" width="11.7109375" style="45" customWidth="1"/>
    <col min="14323" max="14323" width="7.42578125" style="45" customWidth="1"/>
    <col min="14324" max="14324" width="5.7109375" style="45" customWidth="1"/>
    <col min="14325" max="14325" width="6" style="45" customWidth="1"/>
    <col min="14326" max="14326" width="8" style="45" customWidth="1"/>
    <col min="14327" max="14327" width="7.42578125" style="45" customWidth="1"/>
    <col min="14328" max="14328" width="7.7109375" style="45" customWidth="1"/>
    <col min="14329" max="14337" width="4.7109375" style="45" customWidth="1"/>
    <col min="14338" max="14338" width="5.42578125" style="45" customWidth="1"/>
    <col min="14339" max="14575" width="11.42578125" style="45"/>
    <col min="14576" max="14576" width="20.42578125" style="45" customWidth="1"/>
    <col min="14577" max="14577" width="14.28515625" style="45" customWidth="1"/>
    <col min="14578" max="14578" width="11.7109375" style="45" customWidth="1"/>
    <col min="14579" max="14579" width="7.42578125" style="45" customWidth="1"/>
    <col min="14580" max="14580" width="5.7109375" style="45" customWidth="1"/>
    <col min="14581" max="14581" width="6" style="45" customWidth="1"/>
    <col min="14582" max="14582" width="8" style="45" customWidth="1"/>
    <col min="14583" max="14583" width="7.42578125" style="45" customWidth="1"/>
    <col min="14584" max="14584" width="7.7109375" style="45" customWidth="1"/>
    <col min="14585" max="14593" width="4.7109375" style="45" customWidth="1"/>
    <col min="14594" max="14594" width="5.42578125" style="45" customWidth="1"/>
    <col min="14595" max="14831" width="11.42578125" style="45"/>
    <col min="14832" max="14832" width="20.42578125" style="45" customWidth="1"/>
    <col min="14833" max="14833" width="14.28515625" style="45" customWidth="1"/>
    <col min="14834" max="14834" width="11.7109375" style="45" customWidth="1"/>
    <col min="14835" max="14835" width="7.42578125" style="45" customWidth="1"/>
    <col min="14836" max="14836" width="5.7109375" style="45" customWidth="1"/>
    <col min="14837" max="14837" width="6" style="45" customWidth="1"/>
    <col min="14838" max="14838" width="8" style="45" customWidth="1"/>
    <col min="14839" max="14839" width="7.42578125" style="45" customWidth="1"/>
    <col min="14840" max="14840" width="7.7109375" style="45" customWidth="1"/>
    <col min="14841" max="14849" width="4.7109375" style="45" customWidth="1"/>
    <col min="14850" max="14850" width="5.42578125" style="45" customWidth="1"/>
    <col min="14851" max="15087" width="11.42578125" style="45"/>
    <col min="15088" max="15088" width="20.42578125" style="45" customWidth="1"/>
    <col min="15089" max="15089" width="14.28515625" style="45" customWidth="1"/>
    <col min="15090" max="15090" width="11.7109375" style="45" customWidth="1"/>
    <col min="15091" max="15091" width="7.42578125" style="45" customWidth="1"/>
    <col min="15092" max="15092" width="5.7109375" style="45" customWidth="1"/>
    <col min="15093" max="15093" width="6" style="45" customWidth="1"/>
    <col min="15094" max="15094" width="8" style="45" customWidth="1"/>
    <col min="15095" max="15095" width="7.42578125" style="45" customWidth="1"/>
    <col min="15096" max="15096" width="7.7109375" style="45" customWidth="1"/>
    <col min="15097" max="15105" width="4.7109375" style="45" customWidth="1"/>
    <col min="15106" max="15106" width="5.42578125" style="45" customWidth="1"/>
    <col min="15107" max="15343" width="11.42578125" style="45"/>
    <col min="15344" max="15344" width="20.42578125" style="45" customWidth="1"/>
    <col min="15345" max="15345" width="14.28515625" style="45" customWidth="1"/>
    <col min="15346" max="15346" width="11.7109375" style="45" customWidth="1"/>
    <col min="15347" max="15347" width="7.42578125" style="45" customWidth="1"/>
    <col min="15348" max="15348" width="5.7109375" style="45" customWidth="1"/>
    <col min="15349" max="15349" width="6" style="45" customWidth="1"/>
    <col min="15350" max="15350" width="8" style="45" customWidth="1"/>
    <col min="15351" max="15351" width="7.42578125" style="45" customWidth="1"/>
    <col min="15352" max="15352" width="7.7109375" style="45" customWidth="1"/>
    <col min="15353" max="15361" width="4.7109375" style="45" customWidth="1"/>
    <col min="15362" max="15362" width="5.42578125" style="45" customWidth="1"/>
    <col min="15363" max="15599" width="11.42578125" style="45"/>
    <col min="15600" max="15600" width="20.42578125" style="45" customWidth="1"/>
    <col min="15601" max="15601" width="14.28515625" style="45" customWidth="1"/>
    <col min="15602" max="15602" width="11.7109375" style="45" customWidth="1"/>
    <col min="15603" max="15603" width="7.42578125" style="45" customWidth="1"/>
    <col min="15604" max="15604" width="5.7109375" style="45" customWidth="1"/>
    <col min="15605" max="15605" width="6" style="45" customWidth="1"/>
    <col min="15606" max="15606" width="8" style="45" customWidth="1"/>
    <col min="15607" max="15607" width="7.42578125" style="45" customWidth="1"/>
    <col min="15608" max="15608" width="7.7109375" style="45" customWidth="1"/>
    <col min="15609" max="15617" width="4.7109375" style="45" customWidth="1"/>
    <col min="15618" max="15618" width="5.42578125" style="45" customWidth="1"/>
    <col min="15619" max="15855" width="11.42578125" style="45"/>
    <col min="15856" max="15856" width="20.42578125" style="45" customWidth="1"/>
    <col min="15857" max="15857" width="14.28515625" style="45" customWidth="1"/>
    <col min="15858" max="15858" width="11.7109375" style="45" customWidth="1"/>
    <col min="15859" max="15859" width="7.42578125" style="45" customWidth="1"/>
    <col min="15860" max="15860" width="5.7109375" style="45" customWidth="1"/>
    <col min="15861" max="15861" width="6" style="45" customWidth="1"/>
    <col min="15862" max="15862" width="8" style="45" customWidth="1"/>
    <col min="15863" max="15863" width="7.42578125" style="45" customWidth="1"/>
    <col min="15864" max="15864" width="7.7109375" style="45" customWidth="1"/>
    <col min="15865" max="15873" width="4.7109375" style="45" customWidth="1"/>
    <col min="15874" max="15874" width="5.42578125" style="45" customWidth="1"/>
    <col min="15875" max="16111" width="11.42578125" style="45"/>
    <col min="16112" max="16112" width="20.42578125" style="45" customWidth="1"/>
    <col min="16113" max="16113" width="14.28515625" style="45" customWidth="1"/>
    <col min="16114" max="16114" width="11.7109375" style="45" customWidth="1"/>
    <col min="16115" max="16115" width="7.42578125" style="45" customWidth="1"/>
    <col min="16116" max="16116" width="5.7109375" style="45" customWidth="1"/>
    <col min="16117" max="16117" width="6" style="45" customWidth="1"/>
    <col min="16118" max="16118" width="8" style="45" customWidth="1"/>
    <col min="16119" max="16119" width="7.42578125" style="45" customWidth="1"/>
    <col min="16120" max="16120" width="7.7109375" style="45" customWidth="1"/>
    <col min="16121" max="16129" width="4.7109375" style="45" customWidth="1"/>
    <col min="16130" max="16130" width="5.42578125" style="45" customWidth="1"/>
    <col min="16131" max="16384" width="11.42578125" style="45"/>
  </cols>
  <sheetData>
    <row r="1" spans="1:22" ht="60" customHeight="1" x14ac:dyDescent="0.25">
      <c r="A1" s="214" t="s">
        <v>31</v>
      </c>
      <c r="B1" s="215" t="s">
        <v>303</v>
      </c>
      <c r="C1" s="216" t="s">
        <v>304</v>
      </c>
      <c r="D1" s="216" t="s">
        <v>305</v>
      </c>
      <c r="E1" s="216" t="s">
        <v>306</v>
      </c>
      <c r="F1" s="216" t="s">
        <v>307</v>
      </c>
      <c r="G1" s="217" t="s">
        <v>308</v>
      </c>
      <c r="H1" s="216" t="s">
        <v>309</v>
      </c>
      <c r="I1" s="218" t="s">
        <v>310</v>
      </c>
      <c r="J1" s="219" t="s">
        <v>311</v>
      </c>
      <c r="K1" s="216" t="s">
        <v>312</v>
      </c>
      <c r="L1" s="220" t="s">
        <v>313</v>
      </c>
      <c r="M1" s="221" t="s">
        <v>9</v>
      </c>
      <c r="N1" s="221" t="s">
        <v>11</v>
      </c>
      <c r="O1" s="222" t="s">
        <v>314</v>
      </c>
      <c r="P1" s="223" t="s">
        <v>315</v>
      </c>
      <c r="Q1" s="223" t="s">
        <v>17</v>
      </c>
      <c r="R1" s="223" t="s">
        <v>316</v>
      </c>
      <c r="S1" s="224" t="s">
        <v>317</v>
      </c>
      <c r="T1" s="225" t="s">
        <v>9</v>
      </c>
      <c r="U1" s="226" t="s">
        <v>318</v>
      </c>
      <c r="V1" s="225" t="s">
        <v>319</v>
      </c>
    </row>
    <row r="2" spans="1:22" s="206" customFormat="1" ht="26.25" customHeight="1" x14ac:dyDescent="0.25">
      <c r="A2" s="20" t="s">
        <v>320</v>
      </c>
      <c r="B2" s="20" t="s">
        <v>219</v>
      </c>
      <c r="C2" s="37"/>
      <c r="D2" s="37"/>
      <c r="E2" s="37" t="s">
        <v>321</v>
      </c>
      <c r="F2" s="37"/>
      <c r="G2" s="227"/>
      <c r="H2" s="228"/>
      <c r="I2" s="229">
        <f t="shared" ref="I2:I65" si="0">J2+K2</f>
        <v>0</v>
      </c>
      <c r="J2" s="230">
        <v>0</v>
      </c>
      <c r="K2" s="231">
        <f t="shared" ref="K2:K65" si="1">L2*150</f>
        <v>0</v>
      </c>
      <c r="L2" s="232">
        <f>SUM(M2:V2)</f>
        <v>0</v>
      </c>
      <c r="M2" s="233"/>
      <c r="N2" s="22"/>
      <c r="O2" s="22"/>
      <c r="P2" s="22"/>
      <c r="Q2" s="234"/>
      <c r="R2" s="22"/>
      <c r="S2" s="234"/>
      <c r="T2" s="22"/>
      <c r="U2" s="235"/>
      <c r="V2" s="22"/>
    </row>
    <row r="3" spans="1:22" s="180" customFormat="1" x14ac:dyDescent="0.25">
      <c r="A3" s="20" t="s">
        <v>322</v>
      </c>
      <c r="B3" s="20" t="s">
        <v>219</v>
      </c>
      <c r="C3" s="37"/>
      <c r="D3" s="37"/>
      <c r="E3" s="37" t="s">
        <v>321</v>
      </c>
      <c r="F3" s="37"/>
      <c r="G3" s="227"/>
      <c r="H3" s="228"/>
      <c r="I3" s="229">
        <f t="shared" si="0"/>
        <v>0</v>
      </c>
      <c r="J3" s="230">
        <v>0</v>
      </c>
      <c r="K3" s="231">
        <f t="shared" si="1"/>
        <v>0</v>
      </c>
      <c r="L3" s="232">
        <f t="shared" ref="L3:L66" si="2">SUM(M3:V3)</f>
        <v>0</v>
      </c>
      <c r="M3" s="41"/>
      <c r="N3" s="41"/>
      <c r="O3" s="41"/>
      <c r="P3" s="41"/>
      <c r="Q3" s="47"/>
      <c r="R3" s="41"/>
      <c r="S3" s="47"/>
      <c r="T3" s="41"/>
      <c r="U3" s="236"/>
      <c r="V3" s="41"/>
    </row>
    <row r="4" spans="1:22" s="180" customFormat="1" x14ac:dyDescent="0.25">
      <c r="A4" s="20" t="s">
        <v>323</v>
      </c>
      <c r="B4" s="20" t="s">
        <v>219</v>
      </c>
      <c r="C4" s="37"/>
      <c r="D4" s="37"/>
      <c r="E4" s="37" t="s">
        <v>321</v>
      </c>
      <c r="F4" s="37"/>
      <c r="G4" s="227"/>
      <c r="H4" s="228"/>
      <c r="I4" s="229">
        <f t="shared" si="0"/>
        <v>0</v>
      </c>
      <c r="J4" s="230">
        <v>0</v>
      </c>
      <c r="K4" s="231">
        <f t="shared" si="1"/>
        <v>0</v>
      </c>
      <c r="L4" s="232">
        <f t="shared" si="2"/>
        <v>0</v>
      </c>
      <c r="M4" s="41"/>
      <c r="N4" s="41"/>
      <c r="O4" s="41"/>
      <c r="P4" s="41"/>
      <c r="Q4" s="47"/>
      <c r="R4" s="41"/>
      <c r="S4" s="47"/>
      <c r="T4" s="41"/>
      <c r="U4" s="236"/>
      <c r="V4" s="41"/>
    </row>
    <row r="5" spans="1:22" s="180" customFormat="1" x14ac:dyDescent="0.25">
      <c r="A5" s="20" t="s">
        <v>324</v>
      </c>
      <c r="B5" s="20" t="s">
        <v>219</v>
      </c>
      <c r="C5" s="237"/>
      <c r="D5" s="237"/>
      <c r="E5" s="37" t="s">
        <v>321</v>
      </c>
      <c r="F5" s="37"/>
      <c r="G5" s="227"/>
      <c r="H5" s="228"/>
      <c r="I5" s="229">
        <f t="shared" si="0"/>
        <v>0</v>
      </c>
      <c r="J5" s="238">
        <v>0</v>
      </c>
      <c r="K5" s="231">
        <f t="shared" si="1"/>
        <v>0</v>
      </c>
      <c r="L5" s="232">
        <f t="shared" si="2"/>
        <v>0</v>
      </c>
      <c r="M5" s="41"/>
      <c r="N5" s="41"/>
      <c r="O5" s="41"/>
      <c r="P5" s="41"/>
      <c r="Q5" s="47"/>
      <c r="R5" s="41"/>
      <c r="S5" s="47"/>
      <c r="T5" s="41"/>
      <c r="U5" s="236"/>
      <c r="V5" s="41"/>
    </row>
    <row r="6" spans="1:22" s="180" customFormat="1" x14ac:dyDescent="0.25">
      <c r="A6" s="20" t="s">
        <v>325</v>
      </c>
      <c r="B6" s="20" t="s">
        <v>219</v>
      </c>
      <c r="C6" s="37"/>
      <c r="D6" s="37"/>
      <c r="E6" s="37" t="s">
        <v>321</v>
      </c>
      <c r="F6" s="37"/>
      <c r="G6" s="239" t="s">
        <v>321</v>
      </c>
      <c r="H6" s="228">
        <v>1</v>
      </c>
      <c r="I6" s="229">
        <f t="shared" si="0"/>
        <v>0</v>
      </c>
      <c r="J6" s="230">
        <v>0</v>
      </c>
      <c r="K6" s="231">
        <f t="shared" si="1"/>
        <v>0</v>
      </c>
      <c r="L6" s="232">
        <f t="shared" si="2"/>
        <v>0</v>
      </c>
      <c r="M6" s="41"/>
      <c r="N6" s="41"/>
      <c r="O6" s="41"/>
      <c r="P6" s="41"/>
      <c r="Q6" s="47"/>
      <c r="R6" s="41"/>
      <c r="S6" s="47"/>
      <c r="T6" s="41"/>
      <c r="U6" s="236"/>
      <c r="V6" s="41"/>
    </row>
    <row r="7" spans="1:22" s="180" customFormat="1" x14ac:dyDescent="0.25">
      <c r="A7" s="20" t="s">
        <v>326</v>
      </c>
      <c r="B7" s="20" t="s">
        <v>219</v>
      </c>
      <c r="C7" s="37"/>
      <c r="D7" s="37"/>
      <c r="E7" s="37" t="s">
        <v>321</v>
      </c>
      <c r="F7" s="37"/>
      <c r="G7" s="227"/>
      <c r="H7" s="228"/>
      <c r="I7" s="229">
        <f t="shared" si="0"/>
        <v>225</v>
      </c>
      <c r="J7" s="230">
        <v>150</v>
      </c>
      <c r="K7" s="231">
        <f t="shared" si="1"/>
        <v>75</v>
      </c>
      <c r="L7" s="232">
        <f t="shared" si="2"/>
        <v>0.5</v>
      </c>
      <c r="M7" s="41">
        <v>0.5</v>
      </c>
      <c r="N7" s="41"/>
      <c r="O7" s="41"/>
      <c r="P7" s="41"/>
      <c r="Q7" s="47"/>
      <c r="R7" s="41"/>
      <c r="S7" s="47"/>
      <c r="T7" s="41"/>
      <c r="U7" s="236"/>
      <c r="V7" s="41"/>
    </row>
    <row r="8" spans="1:22" s="180" customFormat="1" x14ac:dyDescent="0.25">
      <c r="A8" s="20" t="s">
        <v>327</v>
      </c>
      <c r="B8" s="20" t="s">
        <v>195</v>
      </c>
      <c r="C8" s="37"/>
      <c r="D8" s="37"/>
      <c r="E8" s="37" t="s">
        <v>321</v>
      </c>
      <c r="F8" s="37"/>
      <c r="G8" s="227"/>
      <c r="H8" s="228"/>
      <c r="I8" s="229">
        <f t="shared" si="0"/>
        <v>300</v>
      </c>
      <c r="J8" s="238">
        <v>300</v>
      </c>
      <c r="K8" s="231">
        <f t="shared" si="1"/>
        <v>0</v>
      </c>
      <c r="L8" s="232">
        <f t="shared" si="2"/>
        <v>0</v>
      </c>
      <c r="M8" s="41"/>
      <c r="N8" s="41"/>
      <c r="O8" s="41"/>
      <c r="P8" s="41"/>
      <c r="Q8" s="47"/>
      <c r="R8" s="41"/>
      <c r="S8" s="47"/>
      <c r="T8" s="41"/>
      <c r="U8" s="236"/>
      <c r="V8" s="41"/>
    </row>
    <row r="9" spans="1:22" s="180" customFormat="1" x14ac:dyDescent="0.25">
      <c r="A9" s="20" t="s">
        <v>328</v>
      </c>
      <c r="B9" s="20" t="s">
        <v>176</v>
      </c>
      <c r="C9" s="37"/>
      <c r="D9" s="37"/>
      <c r="E9" s="37" t="s">
        <v>321</v>
      </c>
      <c r="F9" s="37"/>
      <c r="G9" s="227"/>
      <c r="H9" s="228"/>
      <c r="I9" s="229">
        <f t="shared" si="0"/>
        <v>150</v>
      </c>
      <c r="J9" s="230">
        <v>150</v>
      </c>
      <c r="K9" s="231">
        <f t="shared" si="1"/>
        <v>0</v>
      </c>
      <c r="L9" s="232">
        <f t="shared" si="2"/>
        <v>0</v>
      </c>
      <c r="M9" s="41"/>
      <c r="N9" s="41"/>
      <c r="O9" s="41"/>
      <c r="P9" s="41"/>
      <c r="Q9" s="47"/>
      <c r="R9" s="41"/>
      <c r="S9" s="47"/>
      <c r="T9" s="41"/>
      <c r="U9" s="236"/>
      <c r="V9" s="41"/>
    </row>
    <row r="10" spans="1:22" s="180" customFormat="1" x14ac:dyDescent="0.25">
      <c r="A10" s="20" t="s">
        <v>329</v>
      </c>
      <c r="B10" s="20" t="s">
        <v>195</v>
      </c>
      <c r="C10" s="237"/>
      <c r="D10" s="237"/>
      <c r="E10" s="37" t="s">
        <v>321</v>
      </c>
      <c r="F10" s="37"/>
      <c r="G10" s="239" t="s">
        <v>330</v>
      </c>
      <c r="H10" s="228"/>
      <c r="I10" s="229">
        <f t="shared" si="0"/>
        <v>0</v>
      </c>
      <c r="J10" s="230"/>
      <c r="K10" s="231">
        <f t="shared" si="1"/>
        <v>0</v>
      </c>
      <c r="L10" s="232">
        <f t="shared" si="2"/>
        <v>0</v>
      </c>
      <c r="M10" s="41"/>
      <c r="N10" s="41"/>
      <c r="O10" s="41"/>
      <c r="P10" s="41"/>
      <c r="Q10" s="47"/>
      <c r="R10" s="41"/>
      <c r="S10" s="47"/>
      <c r="T10" s="41"/>
      <c r="U10" s="236"/>
      <c r="V10" s="41"/>
    </row>
    <row r="11" spans="1:22" s="180" customFormat="1" x14ac:dyDescent="0.25">
      <c r="A11" s="20" t="s">
        <v>331</v>
      </c>
      <c r="B11" s="20" t="s">
        <v>195</v>
      </c>
      <c r="C11" s="37"/>
      <c r="D11" s="37"/>
      <c r="E11" s="37" t="s">
        <v>321</v>
      </c>
      <c r="F11" s="37"/>
      <c r="G11" s="227"/>
      <c r="H11" s="228"/>
      <c r="I11" s="229">
        <f t="shared" si="0"/>
        <v>0</v>
      </c>
      <c r="J11" s="230"/>
      <c r="K11" s="231">
        <f t="shared" si="1"/>
        <v>0</v>
      </c>
      <c r="L11" s="232">
        <f t="shared" si="2"/>
        <v>0</v>
      </c>
      <c r="M11" s="41"/>
      <c r="N11" s="41"/>
      <c r="O11" s="41"/>
      <c r="P11" s="41"/>
      <c r="Q11" s="47"/>
      <c r="R11" s="41"/>
      <c r="S11" s="47"/>
      <c r="T11" s="41"/>
      <c r="U11" s="236"/>
      <c r="V11" s="41"/>
    </row>
    <row r="12" spans="1:22" s="180" customFormat="1" x14ac:dyDescent="0.25">
      <c r="A12" s="20" t="s">
        <v>332</v>
      </c>
      <c r="B12" s="20" t="s">
        <v>195</v>
      </c>
      <c r="C12" s="37"/>
      <c r="D12" s="37" t="s">
        <v>333</v>
      </c>
      <c r="E12" s="37"/>
      <c r="F12" s="37"/>
      <c r="G12" s="227"/>
      <c r="H12" s="228"/>
      <c r="I12" s="229">
        <f t="shared" si="0"/>
        <v>150</v>
      </c>
      <c r="J12" s="230">
        <v>150</v>
      </c>
      <c r="K12" s="231">
        <f t="shared" si="1"/>
        <v>0</v>
      </c>
      <c r="L12" s="232">
        <f t="shared" si="2"/>
        <v>0</v>
      </c>
      <c r="M12" s="41"/>
      <c r="N12" s="41"/>
      <c r="O12" s="41"/>
      <c r="P12" s="41"/>
      <c r="Q12" s="47"/>
      <c r="R12" s="41"/>
      <c r="S12" s="47"/>
      <c r="T12" s="41"/>
      <c r="U12" s="236"/>
      <c r="V12" s="41"/>
    </row>
    <row r="13" spans="1:22" s="180" customFormat="1" x14ac:dyDescent="0.25">
      <c r="A13" s="20" t="s">
        <v>334</v>
      </c>
      <c r="B13" s="20" t="s">
        <v>195</v>
      </c>
      <c r="C13" s="237"/>
      <c r="D13" s="237"/>
      <c r="E13" s="237" t="s">
        <v>321</v>
      </c>
      <c r="F13" s="237"/>
      <c r="G13" s="239" t="s">
        <v>321</v>
      </c>
      <c r="H13" s="228">
        <v>1</v>
      </c>
      <c r="I13" s="229">
        <f t="shared" si="0"/>
        <v>450</v>
      </c>
      <c r="J13" s="230">
        <v>450</v>
      </c>
      <c r="K13" s="231">
        <f t="shared" si="1"/>
        <v>0</v>
      </c>
      <c r="L13" s="232">
        <f t="shared" si="2"/>
        <v>0</v>
      </c>
      <c r="M13" s="41"/>
      <c r="N13" s="41"/>
      <c r="O13" s="41"/>
      <c r="P13" s="41"/>
      <c r="Q13" s="47"/>
      <c r="R13" s="41"/>
      <c r="S13" s="47"/>
      <c r="T13" s="41"/>
      <c r="U13" s="236"/>
      <c r="V13" s="41"/>
    </row>
    <row r="14" spans="1:22" s="180" customFormat="1" x14ac:dyDescent="0.25">
      <c r="A14" s="20" t="s">
        <v>335</v>
      </c>
      <c r="B14" s="20" t="s">
        <v>176</v>
      </c>
      <c r="C14" s="37"/>
      <c r="D14" s="37"/>
      <c r="E14" s="37" t="s">
        <v>321</v>
      </c>
      <c r="F14" s="37"/>
      <c r="G14" s="227"/>
      <c r="H14" s="228"/>
      <c r="I14" s="229">
        <f t="shared" si="0"/>
        <v>750</v>
      </c>
      <c r="J14" s="230">
        <v>750</v>
      </c>
      <c r="K14" s="231">
        <f t="shared" si="1"/>
        <v>0</v>
      </c>
      <c r="L14" s="232">
        <f t="shared" si="2"/>
        <v>0</v>
      </c>
      <c r="M14" s="41"/>
      <c r="N14" s="41"/>
      <c r="O14" s="41"/>
      <c r="P14" s="41"/>
      <c r="Q14" s="47"/>
      <c r="R14" s="41"/>
      <c r="S14" s="47"/>
      <c r="T14" s="41"/>
      <c r="U14" s="236"/>
      <c r="V14" s="41"/>
    </row>
    <row r="15" spans="1:22" s="180" customFormat="1" x14ac:dyDescent="0.25">
      <c r="A15" s="20" t="s">
        <v>336</v>
      </c>
      <c r="B15" s="20" t="s">
        <v>219</v>
      </c>
      <c r="C15" s="37"/>
      <c r="D15" s="37"/>
      <c r="E15" s="37" t="s">
        <v>321</v>
      </c>
      <c r="F15" s="37"/>
      <c r="G15" s="227"/>
      <c r="H15" s="228"/>
      <c r="I15" s="229">
        <f t="shared" si="0"/>
        <v>1200</v>
      </c>
      <c r="J15" s="230">
        <v>1200</v>
      </c>
      <c r="K15" s="231">
        <f t="shared" si="1"/>
        <v>0</v>
      </c>
      <c r="L15" s="232">
        <f t="shared" si="2"/>
        <v>0</v>
      </c>
      <c r="M15" s="41"/>
      <c r="N15" s="41"/>
      <c r="O15" s="41"/>
      <c r="P15" s="41"/>
      <c r="Q15" s="47"/>
      <c r="R15" s="41"/>
      <c r="S15" s="47"/>
      <c r="T15" s="41"/>
      <c r="U15" s="236"/>
      <c r="V15" s="41"/>
    </row>
    <row r="16" spans="1:22" s="180" customFormat="1" x14ac:dyDescent="0.25">
      <c r="A16" s="20" t="s">
        <v>337</v>
      </c>
      <c r="B16" s="20" t="s">
        <v>219</v>
      </c>
      <c r="C16" s="37"/>
      <c r="D16" s="37"/>
      <c r="E16" s="37" t="s">
        <v>321</v>
      </c>
      <c r="F16" s="37"/>
      <c r="G16" s="227"/>
      <c r="H16" s="228"/>
      <c r="I16" s="229">
        <f t="shared" si="0"/>
        <v>2000</v>
      </c>
      <c r="J16" s="230">
        <v>2000</v>
      </c>
      <c r="K16" s="231">
        <f t="shared" si="1"/>
        <v>0</v>
      </c>
      <c r="L16" s="232">
        <f t="shared" si="2"/>
        <v>0</v>
      </c>
      <c r="M16" s="41"/>
      <c r="N16" s="41"/>
      <c r="O16" s="41"/>
      <c r="P16" s="41"/>
      <c r="Q16" s="47"/>
      <c r="R16" s="41"/>
      <c r="S16" s="47"/>
      <c r="T16" s="41"/>
      <c r="U16" s="236"/>
      <c r="V16" s="41"/>
    </row>
    <row r="17" spans="1:22" s="180" customFormat="1" x14ac:dyDescent="0.25">
      <c r="A17" s="20" t="s">
        <v>338</v>
      </c>
      <c r="B17" s="20" t="s">
        <v>219</v>
      </c>
      <c r="C17" s="90" t="s">
        <v>339</v>
      </c>
      <c r="D17" s="90" t="s">
        <v>333</v>
      </c>
      <c r="E17" s="90" t="s">
        <v>321</v>
      </c>
      <c r="F17" s="90"/>
      <c r="G17" s="227"/>
      <c r="H17" s="228"/>
      <c r="I17" s="229">
        <f t="shared" si="0"/>
        <v>2100</v>
      </c>
      <c r="J17" s="230">
        <v>2100</v>
      </c>
      <c r="K17" s="231">
        <f t="shared" si="1"/>
        <v>0</v>
      </c>
      <c r="L17" s="232">
        <f t="shared" si="2"/>
        <v>0</v>
      </c>
      <c r="M17" s="41"/>
      <c r="N17" s="41"/>
      <c r="O17" s="41"/>
      <c r="P17" s="41"/>
      <c r="Q17" s="47"/>
      <c r="R17" s="41"/>
      <c r="S17" s="47"/>
      <c r="T17" s="41"/>
      <c r="U17" s="236"/>
      <c r="V17" s="41"/>
    </row>
    <row r="18" spans="1:22" s="180" customFormat="1" x14ac:dyDescent="0.25">
      <c r="A18" s="20" t="s">
        <v>340</v>
      </c>
      <c r="B18" s="20" t="s">
        <v>219</v>
      </c>
      <c r="C18" s="237"/>
      <c r="D18" s="237"/>
      <c r="E18" s="237" t="s">
        <v>321</v>
      </c>
      <c r="F18" s="237"/>
      <c r="G18" s="239" t="s">
        <v>321</v>
      </c>
      <c r="H18" s="228">
        <v>1</v>
      </c>
      <c r="I18" s="229">
        <f t="shared" si="0"/>
        <v>1950</v>
      </c>
      <c r="J18" s="238">
        <v>1950</v>
      </c>
      <c r="K18" s="231">
        <f t="shared" si="1"/>
        <v>0</v>
      </c>
      <c r="L18" s="232">
        <f t="shared" si="2"/>
        <v>0</v>
      </c>
      <c r="M18" s="41"/>
      <c r="N18" s="41"/>
      <c r="O18" s="41"/>
      <c r="P18" s="41"/>
      <c r="Q18" s="47"/>
      <c r="R18" s="41"/>
      <c r="S18" s="47"/>
      <c r="T18" s="41"/>
      <c r="U18" s="236"/>
      <c r="V18" s="41"/>
    </row>
    <row r="19" spans="1:22" s="180" customFormat="1" x14ac:dyDescent="0.25">
      <c r="A19" s="20" t="s">
        <v>341</v>
      </c>
      <c r="B19" s="20" t="s">
        <v>195</v>
      </c>
      <c r="C19" s="37"/>
      <c r="D19" s="37"/>
      <c r="E19" s="37" t="s">
        <v>321</v>
      </c>
      <c r="F19" s="37"/>
      <c r="G19" s="239" t="s">
        <v>321</v>
      </c>
      <c r="H19" s="228">
        <v>1</v>
      </c>
      <c r="I19" s="229">
        <f t="shared" si="0"/>
        <v>1650</v>
      </c>
      <c r="J19" s="230">
        <v>1650</v>
      </c>
      <c r="K19" s="231">
        <f t="shared" si="1"/>
        <v>0</v>
      </c>
      <c r="L19" s="232">
        <f t="shared" si="2"/>
        <v>0</v>
      </c>
      <c r="M19" s="41"/>
      <c r="N19" s="41"/>
      <c r="O19" s="41"/>
      <c r="P19" s="41"/>
      <c r="Q19" s="47"/>
      <c r="R19" s="41"/>
      <c r="S19" s="47"/>
      <c r="T19" s="41"/>
      <c r="U19" s="236"/>
      <c r="V19" s="41"/>
    </row>
    <row r="20" spans="1:22" s="180" customFormat="1" x14ac:dyDescent="0.25">
      <c r="A20" s="20" t="s">
        <v>342</v>
      </c>
      <c r="B20" s="20" t="s">
        <v>343</v>
      </c>
      <c r="C20" s="37"/>
      <c r="D20" s="37" t="s">
        <v>333</v>
      </c>
      <c r="E20" s="37" t="s">
        <v>321</v>
      </c>
      <c r="F20" s="37"/>
      <c r="G20" s="239" t="s">
        <v>321</v>
      </c>
      <c r="H20" s="228">
        <v>3</v>
      </c>
      <c r="I20" s="229">
        <f t="shared" si="0"/>
        <v>750</v>
      </c>
      <c r="J20" s="240">
        <v>750</v>
      </c>
      <c r="K20" s="231">
        <f t="shared" si="1"/>
        <v>0</v>
      </c>
      <c r="L20" s="232">
        <f t="shared" si="2"/>
        <v>0</v>
      </c>
      <c r="M20" s="41"/>
      <c r="N20" s="41"/>
      <c r="O20" s="41"/>
      <c r="P20" s="41"/>
      <c r="Q20" s="47"/>
      <c r="R20" s="41"/>
      <c r="S20" s="47"/>
      <c r="T20" s="41"/>
      <c r="U20" s="236"/>
      <c r="V20" s="41"/>
    </row>
    <row r="21" spans="1:22" s="180" customFormat="1" x14ac:dyDescent="0.25">
      <c r="A21" s="20" t="s">
        <v>344</v>
      </c>
      <c r="B21" s="20" t="s">
        <v>343</v>
      </c>
      <c r="C21" s="237"/>
      <c r="D21" s="237" t="s">
        <v>321</v>
      </c>
      <c r="E21" s="237"/>
      <c r="F21" s="237"/>
      <c r="G21" s="227"/>
      <c r="H21" s="228"/>
      <c r="I21" s="229">
        <f t="shared" si="0"/>
        <v>0</v>
      </c>
      <c r="J21" s="238">
        <v>0</v>
      </c>
      <c r="K21" s="231">
        <f t="shared" si="1"/>
        <v>0</v>
      </c>
      <c r="L21" s="232">
        <f t="shared" si="2"/>
        <v>0</v>
      </c>
      <c r="M21" s="41"/>
      <c r="N21" s="41"/>
      <c r="O21" s="41"/>
      <c r="P21" s="41"/>
      <c r="Q21" s="47"/>
      <c r="R21" s="41"/>
      <c r="S21" s="47"/>
      <c r="T21" s="41"/>
      <c r="U21" s="236"/>
      <c r="V21" s="41"/>
    </row>
    <row r="22" spans="1:22" s="180" customFormat="1" x14ac:dyDescent="0.25">
      <c r="A22" s="20" t="s">
        <v>345</v>
      </c>
      <c r="B22" s="20" t="s">
        <v>343</v>
      </c>
      <c r="C22" s="37" t="s">
        <v>339</v>
      </c>
      <c r="D22" s="37"/>
      <c r="E22" s="37"/>
      <c r="F22" s="37"/>
      <c r="G22" s="239" t="s">
        <v>321</v>
      </c>
      <c r="H22" s="228">
        <v>1</v>
      </c>
      <c r="I22" s="229">
        <f t="shared" si="0"/>
        <v>600</v>
      </c>
      <c r="J22" s="230">
        <v>600</v>
      </c>
      <c r="K22" s="231">
        <f t="shared" si="1"/>
        <v>0</v>
      </c>
      <c r="L22" s="232">
        <f t="shared" si="2"/>
        <v>0</v>
      </c>
      <c r="M22" s="41"/>
      <c r="N22" s="41"/>
      <c r="O22" s="41"/>
      <c r="P22" s="41"/>
      <c r="Q22" s="47"/>
      <c r="R22" s="41"/>
      <c r="S22" s="47"/>
      <c r="T22" s="41"/>
      <c r="U22" s="236"/>
      <c r="V22" s="41"/>
    </row>
    <row r="23" spans="1:22" s="180" customFormat="1" x14ac:dyDescent="0.25">
      <c r="A23" s="20" t="s">
        <v>346</v>
      </c>
      <c r="B23" s="20" t="s">
        <v>113</v>
      </c>
      <c r="C23" s="90" t="s">
        <v>339</v>
      </c>
      <c r="D23" s="90"/>
      <c r="E23" s="90"/>
      <c r="F23" s="90"/>
      <c r="G23" s="239" t="s">
        <v>321</v>
      </c>
      <c r="H23" s="228">
        <v>2</v>
      </c>
      <c r="I23" s="229">
        <f t="shared" si="0"/>
        <v>0</v>
      </c>
      <c r="J23" s="230"/>
      <c r="K23" s="231">
        <f t="shared" si="1"/>
        <v>0</v>
      </c>
      <c r="L23" s="232">
        <f t="shared" si="2"/>
        <v>0</v>
      </c>
      <c r="M23" s="41"/>
      <c r="N23" s="41"/>
      <c r="O23" s="41"/>
      <c r="P23" s="41"/>
      <c r="Q23" s="47"/>
      <c r="R23" s="41"/>
      <c r="S23" s="47"/>
      <c r="T23" s="41"/>
      <c r="U23" s="236"/>
      <c r="V23" s="41"/>
    </row>
    <row r="24" spans="1:22" s="180" customFormat="1" x14ac:dyDescent="0.25">
      <c r="A24" s="20" t="s">
        <v>347</v>
      </c>
      <c r="B24" s="20" t="s">
        <v>343</v>
      </c>
      <c r="C24" s="90" t="s">
        <v>339</v>
      </c>
      <c r="D24" s="90" t="s">
        <v>333</v>
      </c>
      <c r="E24" s="90"/>
      <c r="F24" s="90"/>
      <c r="G24" s="239" t="s">
        <v>321</v>
      </c>
      <c r="H24" s="228">
        <v>2</v>
      </c>
      <c r="I24" s="229">
        <f t="shared" si="0"/>
        <v>600</v>
      </c>
      <c r="J24" s="230">
        <v>600</v>
      </c>
      <c r="K24" s="231">
        <f t="shared" si="1"/>
        <v>0</v>
      </c>
      <c r="L24" s="232">
        <f t="shared" si="2"/>
        <v>0</v>
      </c>
      <c r="M24" s="41"/>
      <c r="N24" s="41"/>
      <c r="O24" s="41"/>
      <c r="P24" s="41"/>
      <c r="Q24" s="47"/>
      <c r="R24" s="41"/>
      <c r="S24" s="47"/>
      <c r="T24" s="41"/>
      <c r="U24" s="236"/>
      <c r="V24" s="41"/>
    </row>
    <row r="25" spans="1:22" s="180" customFormat="1" x14ac:dyDescent="0.25">
      <c r="A25" s="20" t="s">
        <v>348</v>
      </c>
      <c r="B25" s="20" t="s">
        <v>343</v>
      </c>
      <c r="C25" s="90" t="s">
        <v>339</v>
      </c>
      <c r="D25" s="90" t="s">
        <v>333</v>
      </c>
      <c r="E25" s="90"/>
      <c r="F25" s="90"/>
      <c r="G25" s="227"/>
      <c r="H25" s="228"/>
      <c r="I25" s="229">
        <f t="shared" si="0"/>
        <v>75</v>
      </c>
      <c r="J25" s="230"/>
      <c r="K25" s="231">
        <f t="shared" si="1"/>
        <v>75</v>
      </c>
      <c r="L25" s="232">
        <f t="shared" si="2"/>
        <v>0.5</v>
      </c>
      <c r="M25" s="41">
        <v>0.5</v>
      </c>
      <c r="N25" s="41"/>
      <c r="O25" s="41"/>
      <c r="P25" s="41"/>
      <c r="Q25" s="47"/>
      <c r="R25" s="41"/>
      <c r="S25" s="47"/>
      <c r="T25" s="41"/>
      <c r="U25" s="236"/>
      <c r="V25" s="41"/>
    </row>
    <row r="26" spans="1:22" s="180" customFormat="1" x14ac:dyDescent="0.25">
      <c r="A26" s="20" t="s">
        <v>349</v>
      </c>
      <c r="B26" s="20" t="s">
        <v>343</v>
      </c>
      <c r="C26" s="37" t="s">
        <v>339</v>
      </c>
      <c r="D26" s="37"/>
      <c r="E26" s="37"/>
      <c r="F26" s="37"/>
      <c r="G26" s="239" t="s">
        <v>321</v>
      </c>
      <c r="H26" s="228">
        <v>2</v>
      </c>
      <c r="I26" s="229">
        <f t="shared" si="0"/>
        <v>1200</v>
      </c>
      <c r="J26" s="230">
        <v>1200</v>
      </c>
      <c r="K26" s="231">
        <f t="shared" si="1"/>
        <v>0</v>
      </c>
      <c r="L26" s="232">
        <f t="shared" si="2"/>
        <v>0</v>
      </c>
      <c r="M26" s="41"/>
      <c r="N26" s="41"/>
      <c r="O26" s="41"/>
      <c r="P26" s="41"/>
      <c r="Q26" s="47"/>
      <c r="R26" s="41"/>
      <c r="S26" s="47"/>
      <c r="T26" s="41"/>
      <c r="U26" s="236"/>
      <c r="V26" s="41"/>
    </row>
    <row r="27" spans="1:22" s="180" customFormat="1" x14ac:dyDescent="0.25">
      <c r="A27" s="20" t="s">
        <v>350</v>
      </c>
      <c r="B27" s="20" t="s">
        <v>343</v>
      </c>
      <c r="C27" s="90" t="s">
        <v>339</v>
      </c>
      <c r="D27" s="90" t="s">
        <v>333</v>
      </c>
      <c r="E27" s="90"/>
      <c r="F27" s="90"/>
      <c r="G27" s="239" t="s">
        <v>321</v>
      </c>
      <c r="H27" s="228">
        <v>2</v>
      </c>
      <c r="I27" s="229">
        <f t="shared" si="0"/>
        <v>3000</v>
      </c>
      <c r="J27" s="230">
        <v>2850</v>
      </c>
      <c r="K27" s="231">
        <f t="shared" si="1"/>
        <v>150</v>
      </c>
      <c r="L27" s="232">
        <f t="shared" si="2"/>
        <v>1</v>
      </c>
      <c r="M27" s="41">
        <v>1</v>
      </c>
      <c r="N27" s="41"/>
      <c r="O27" s="41"/>
      <c r="P27" s="41"/>
      <c r="Q27" s="47"/>
      <c r="R27" s="41"/>
      <c r="S27" s="47"/>
      <c r="T27" s="41"/>
      <c r="U27" s="236"/>
      <c r="V27" s="41"/>
    </row>
    <row r="28" spans="1:22" s="180" customFormat="1" x14ac:dyDescent="0.25">
      <c r="A28" s="20" t="s">
        <v>351</v>
      </c>
      <c r="B28" s="20" t="s">
        <v>120</v>
      </c>
      <c r="C28" s="37" t="s">
        <v>339</v>
      </c>
      <c r="D28" s="37"/>
      <c r="E28" s="37"/>
      <c r="F28" s="37"/>
      <c r="G28" s="227"/>
      <c r="H28" s="228"/>
      <c r="I28" s="229">
        <f t="shared" si="0"/>
        <v>3300</v>
      </c>
      <c r="J28" s="230">
        <v>3150</v>
      </c>
      <c r="K28" s="231">
        <f t="shared" si="1"/>
        <v>150</v>
      </c>
      <c r="L28" s="232">
        <f t="shared" si="2"/>
        <v>1</v>
      </c>
      <c r="M28" s="41">
        <v>1</v>
      </c>
      <c r="N28" s="41"/>
      <c r="O28" s="41"/>
      <c r="P28" s="41"/>
      <c r="Q28" s="47"/>
      <c r="R28" s="41"/>
      <c r="S28" s="47"/>
      <c r="T28" s="41"/>
      <c r="U28" s="236"/>
      <c r="V28" s="41"/>
    </row>
    <row r="29" spans="1:22" s="180" customFormat="1" x14ac:dyDescent="0.25">
      <c r="A29" s="147" t="s">
        <v>352</v>
      </c>
      <c r="B29" s="241" t="s">
        <v>353</v>
      </c>
      <c r="C29" s="174"/>
      <c r="D29" s="174"/>
      <c r="E29" s="174" t="s">
        <v>321</v>
      </c>
      <c r="F29" s="174"/>
      <c r="G29" s="227"/>
      <c r="H29" s="228"/>
      <c r="I29" s="229">
        <f t="shared" si="0"/>
        <v>0</v>
      </c>
      <c r="J29" s="242">
        <v>0</v>
      </c>
      <c r="K29" s="231">
        <f t="shared" si="1"/>
        <v>0</v>
      </c>
      <c r="L29" s="232">
        <f t="shared" si="2"/>
        <v>0</v>
      </c>
      <c r="M29" s="41"/>
      <c r="N29" s="41"/>
      <c r="O29" s="41"/>
      <c r="P29" s="41"/>
      <c r="Q29" s="47"/>
      <c r="R29" s="41"/>
      <c r="S29" s="47"/>
      <c r="T29" s="41"/>
      <c r="U29" s="236"/>
      <c r="V29" s="41"/>
    </row>
    <row r="30" spans="1:22" s="180" customFormat="1" x14ac:dyDescent="0.25">
      <c r="A30" s="147" t="s">
        <v>354</v>
      </c>
      <c r="B30" s="241" t="s">
        <v>353</v>
      </c>
      <c r="C30" s="174"/>
      <c r="D30" s="174"/>
      <c r="E30" s="174" t="s">
        <v>321</v>
      </c>
      <c r="F30" s="174"/>
      <c r="G30" s="227"/>
      <c r="H30" s="228"/>
      <c r="I30" s="229">
        <f t="shared" si="0"/>
        <v>150</v>
      </c>
      <c r="J30" s="242">
        <v>150</v>
      </c>
      <c r="K30" s="231">
        <f t="shared" si="1"/>
        <v>0</v>
      </c>
      <c r="L30" s="232">
        <f t="shared" si="2"/>
        <v>0</v>
      </c>
      <c r="M30" s="41"/>
      <c r="N30" s="41"/>
      <c r="O30" s="41"/>
      <c r="P30" s="41"/>
      <c r="Q30" s="47"/>
      <c r="R30" s="41"/>
      <c r="S30" s="47"/>
      <c r="T30" s="41"/>
      <c r="U30" s="236"/>
      <c r="V30" s="41"/>
    </row>
    <row r="31" spans="1:22" s="180" customFormat="1" x14ac:dyDescent="0.25">
      <c r="A31" s="147" t="s">
        <v>355</v>
      </c>
      <c r="B31" s="241" t="s">
        <v>356</v>
      </c>
      <c r="C31" s="174"/>
      <c r="D31" s="174"/>
      <c r="E31" s="174" t="s">
        <v>321</v>
      </c>
      <c r="F31" s="174"/>
      <c r="G31" s="227"/>
      <c r="H31" s="228"/>
      <c r="I31" s="229">
        <f t="shared" si="0"/>
        <v>0</v>
      </c>
      <c r="J31" s="242"/>
      <c r="K31" s="231">
        <f t="shared" si="1"/>
        <v>0</v>
      </c>
      <c r="L31" s="232">
        <f t="shared" si="2"/>
        <v>0</v>
      </c>
      <c r="M31" s="41"/>
      <c r="N31" s="41"/>
      <c r="O31" s="41"/>
      <c r="P31" s="41"/>
      <c r="Q31" s="47"/>
      <c r="R31" s="41"/>
      <c r="S31" s="47"/>
      <c r="T31" s="41"/>
      <c r="U31" s="236"/>
      <c r="V31" s="41"/>
    </row>
    <row r="32" spans="1:22" s="180" customFormat="1" x14ac:dyDescent="0.25">
      <c r="A32" s="147" t="s">
        <v>357</v>
      </c>
      <c r="B32" s="241" t="s">
        <v>353</v>
      </c>
      <c r="C32" s="175"/>
      <c r="D32" s="175"/>
      <c r="E32" s="175" t="s">
        <v>321</v>
      </c>
      <c r="F32" s="175"/>
      <c r="G32" s="227"/>
      <c r="H32" s="228"/>
      <c r="I32" s="229">
        <f t="shared" si="0"/>
        <v>600</v>
      </c>
      <c r="J32" s="242">
        <v>600</v>
      </c>
      <c r="K32" s="231">
        <f t="shared" si="1"/>
        <v>0</v>
      </c>
      <c r="L32" s="232">
        <f t="shared" si="2"/>
        <v>0</v>
      </c>
      <c r="M32" s="41"/>
      <c r="N32" s="41"/>
      <c r="O32" s="41"/>
      <c r="P32" s="41"/>
      <c r="Q32" s="47"/>
      <c r="R32" s="41"/>
      <c r="S32" s="47"/>
      <c r="T32" s="41"/>
      <c r="U32" s="236"/>
      <c r="V32" s="41"/>
    </row>
    <row r="33" spans="1:22" s="180" customFormat="1" x14ac:dyDescent="0.25">
      <c r="A33" s="147" t="s">
        <v>358</v>
      </c>
      <c r="B33" s="241" t="s">
        <v>353</v>
      </c>
      <c r="C33" s="174"/>
      <c r="D33" s="174"/>
      <c r="E33" s="174" t="s">
        <v>321</v>
      </c>
      <c r="F33" s="174"/>
      <c r="G33" s="239" t="s">
        <v>321</v>
      </c>
      <c r="H33" s="228">
        <v>1</v>
      </c>
      <c r="I33" s="229">
        <f t="shared" si="0"/>
        <v>450</v>
      </c>
      <c r="J33" s="242">
        <v>450</v>
      </c>
      <c r="K33" s="231">
        <f t="shared" si="1"/>
        <v>0</v>
      </c>
      <c r="L33" s="232">
        <f t="shared" si="2"/>
        <v>0</v>
      </c>
      <c r="M33" s="41"/>
      <c r="N33" s="41"/>
      <c r="O33" s="41"/>
      <c r="P33" s="41"/>
      <c r="Q33" s="47"/>
      <c r="R33" s="41"/>
      <c r="S33" s="47"/>
      <c r="T33" s="41"/>
      <c r="U33" s="236"/>
      <c r="V33" s="41"/>
    </row>
    <row r="34" spans="1:22" s="180" customFormat="1" x14ac:dyDescent="0.25">
      <c r="A34" s="147" t="s">
        <v>359</v>
      </c>
      <c r="B34" s="241" t="s">
        <v>353</v>
      </c>
      <c r="C34" s="175"/>
      <c r="D34" s="175"/>
      <c r="E34" s="175" t="s">
        <v>321</v>
      </c>
      <c r="F34" s="175"/>
      <c r="G34" s="227"/>
      <c r="H34" s="228"/>
      <c r="I34" s="229">
        <f t="shared" si="0"/>
        <v>1500</v>
      </c>
      <c r="J34" s="242">
        <v>1500</v>
      </c>
      <c r="K34" s="231">
        <f t="shared" si="1"/>
        <v>0</v>
      </c>
      <c r="L34" s="232">
        <f t="shared" si="2"/>
        <v>0</v>
      </c>
      <c r="M34" s="41"/>
      <c r="N34" s="41"/>
      <c r="O34" s="41"/>
      <c r="P34" s="41"/>
      <c r="Q34" s="47"/>
      <c r="R34" s="41"/>
      <c r="S34" s="47"/>
      <c r="T34" s="41"/>
      <c r="U34" s="236"/>
      <c r="V34" s="41"/>
    </row>
    <row r="35" spans="1:22" s="180" customFormat="1" x14ac:dyDescent="0.25">
      <c r="A35" s="147" t="s">
        <v>360</v>
      </c>
      <c r="B35" s="241" t="s">
        <v>356</v>
      </c>
      <c r="C35" s="174"/>
      <c r="D35" s="174"/>
      <c r="E35" s="174" t="s">
        <v>321</v>
      </c>
      <c r="F35" s="174"/>
      <c r="G35" s="227"/>
      <c r="H35" s="228"/>
      <c r="I35" s="229">
        <f t="shared" si="0"/>
        <v>1200</v>
      </c>
      <c r="J35" s="242">
        <v>1200</v>
      </c>
      <c r="K35" s="231">
        <f t="shared" si="1"/>
        <v>0</v>
      </c>
      <c r="L35" s="232">
        <f t="shared" si="2"/>
        <v>0</v>
      </c>
      <c r="M35" s="41"/>
      <c r="N35" s="41"/>
      <c r="O35" s="41"/>
      <c r="P35" s="41"/>
      <c r="Q35" s="47"/>
      <c r="R35" s="41"/>
      <c r="S35" s="47"/>
      <c r="T35" s="41"/>
      <c r="U35" s="236"/>
      <c r="V35" s="41"/>
    </row>
    <row r="36" spans="1:22" s="180" customFormat="1" x14ac:dyDescent="0.25">
      <c r="A36" s="147" t="s">
        <v>361</v>
      </c>
      <c r="B36" s="241" t="s">
        <v>362</v>
      </c>
      <c r="C36" s="243" t="s">
        <v>339</v>
      </c>
      <c r="D36" s="243"/>
      <c r="E36" s="243"/>
      <c r="F36" s="243"/>
      <c r="G36" s="227"/>
      <c r="H36" s="228"/>
      <c r="I36" s="229">
        <f t="shared" si="0"/>
        <v>0</v>
      </c>
      <c r="J36" s="244">
        <v>0</v>
      </c>
      <c r="K36" s="231">
        <f t="shared" si="1"/>
        <v>0</v>
      </c>
      <c r="L36" s="232">
        <f t="shared" si="2"/>
        <v>0</v>
      </c>
      <c r="M36" s="41"/>
      <c r="N36" s="41"/>
      <c r="O36" s="41"/>
      <c r="P36" s="41"/>
      <c r="Q36" s="47"/>
      <c r="R36" s="41"/>
      <c r="S36" s="47"/>
      <c r="T36" s="41"/>
      <c r="U36" s="236"/>
      <c r="V36" s="41"/>
    </row>
    <row r="37" spans="1:22" s="180" customFormat="1" x14ac:dyDescent="0.25">
      <c r="A37" s="147" t="s">
        <v>363</v>
      </c>
      <c r="B37" s="241" t="s">
        <v>362</v>
      </c>
      <c r="C37" s="243" t="s">
        <v>339</v>
      </c>
      <c r="D37" s="243" t="s">
        <v>333</v>
      </c>
      <c r="E37" s="243" t="s">
        <v>321</v>
      </c>
      <c r="F37" s="243"/>
      <c r="G37" s="227"/>
      <c r="H37" s="228"/>
      <c r="I37" s="229">
        <f t="shared" si="0"/>
        <v>300</v>
      </c>
      <c r="J37" s="244">
        <v>300</v>
      </c>
      <c r="K37" s="231">
        <f t="shared" si="1"/>
        <v>0</v>
      </c>
      <c r="L37" s="232">
        <f t="shared" si="2"/>
        <v>0</v>
      </c>
      <c r="M37" s="41"/>
      <c r="N37" s="41"/>
      <c r="O37" s="41"/>
      <c r="P37" s="41"/>
      <c r="Q37" s="47"/>
      <c r="R37" s="41"/>
      <c r="S37" s="47"/>
      <c r="T37" s="41"/>
      <c r="U37" s="236"/>
      <c r="V37" s="41"/>
    </row>
    <row r="38" spans="1:22" s="180" customFormat="1" x14ac:dyDescent="0.25">
      <c r="A38" s="20" t="s">
        <v>364</v>
      </c>
      <c r="B38" s="20" t="s">
        <v>362</v>
      </c>
      <c r="C38" s="90" t="s">
        <v>339</v>
      </c>
      <c r="D38" s="90"/>
      <c r="E38" s="90"/>
      <c r="F38" s="90" t="s">
        <v>365</v>
      </c>
      <c r="G38" s="227"/>
      <c r="H38" s="228"/>
      <c r="I38" s="229">
        <f t="shared" si="0"/>
        <v>600</v>
      </c>
      <c r="J38" s="230">
        <v>600</v>
      </c>
      <c r="K38" s="231">
        <f t="shared" si="1"/>
        <v>0</v>
      </c>
      <c r="L38" s="232">
        <f t="shared" si="2"/>
        <v>0</v>
      </c>
      <c r="M38" s="41"/>
      <c r="N38" s="41"/>
      <c r="O38" s="41"/>
      <c r="P38" s="41"/>
      <c r="Q38" s="47"/>
      <c r="R38" s="41"/>
      <c r="S38" s="47"/>
      <c r="T38" s="41"/>
      <c r="U38" s="236"/>
      <c r="V38" s="41"/>
    </row>
    <row r="39" spans="1:22" s="180" customFormat="1" x14ac:dyDescent="0.25">
      <c r="A39" s="20" t="s">
        <v>366</v>
      </c>
      <c r="B39" s="20" t="s">
        <v>73</v>
      </c>
      <c r="C39" s="37"/>
      <c r="D39" s="37"/>
      <c r="E39" s="37" t="s">
        <v>321</v>
      </c>
      <c r="F39" s="37"/>
      <c r="G39" s="239" t="s">
        <v>321</v>
      </c>
      <c r="H39" s="228">
        <v>1</v>
      </c>
      <c r="I39" s="229">
        <f t="shared" si="0"/>
        <v>1350</v>
      </c>
      <c r="J39" s="230">
        <v>1350</v>
      </c>
      <c r="K39" s="231">
        <f t="shared" si="1"/>
        <v>0</v>
      </c>
      <c r="L39" s="232">
        <f t="shared" si="2"/>
        <v>0</v>
      </c>
      <c r="M39" s="41"/>
      <c r="N39" s="41"/>
      <c r="O39" s="41"/>
      <c r="P39" s="41"/>
      <c r="Q39" s="47"/>
      <c r="R39" s="41"/>
      <c r="S39" s="47"/>
      <c r="T39" s="41"/>
      <c r="U39" s="236"/>
      <c r="V39" s="41"/>
    </row>
    <row r="40" spans="1:22" s="180" customFormat="1" x14ac:dyDescent="0.25">
      <c r="A40" s="20" t="s">
        <v>367</v>
      </c>
      <c r="B40" s="20" t="s">
        <v>362</v>
      </c>
      <c r="C40" s="237" t="s">
        <v>339</v>
      </c>
      <c r="D40" s="237"/>
      <c r="E40" s="237"/>
      <c r="F40" s="237"/>
      <c r="G40" s="239" t="s">
        <v>321</v>
      </c>
      <c r="H40" s="228">
        <v>2</v>
      </c>
      <c r="I40" s="229">
        <f t="shared" si="0"/>
        <v>1350</v>
      </c>
      <c r="J40" s="238">
        <v>1350</v>
      </c>
      <c r="K40" s="231">
        <f t="shared" si="1"/>
        <v>0</v>
      </c>
      <c r="L40" s="232">
        <f t="shared" si="2"/>
        <v>0</v>
      </c>
      <c r="M40" s="41"/>
      <c r="N40" s="41"/>
      <c r="O40" s="41"/>
      <c r="P40" s="41"/>
      <c r="Q40" s="47"/>
      <c r="R40" s="41"/>
      <c r="S40" s="47"/>
      <c r="T40" s="41"/>
      <c r="U40" s="236"/>
      <c r="V40" s="41"/>
    </row>
    <row r="41" spans="1:22" s="180" customFormat="1" x14ac:dyDescent="0.25">
      <c r="A41" s="20" t="s">
        <v>368</v>
      </c>
      <c r="B41" s="20" t="s">
        <v>73</v>
      </c>
      <c r="C41" s="37"/>
      <c r="D41" s="37"/>
      <c r="E41" s="37" t="s">
        <v>321</v>
      </c>
      <c r="F41" s="37"/>
      <c r="G41" s="239" t="s">
        <v>321</v>
      </c>
      <c r="H41" s="228">
        <v>1</v>
      </c>
      <c r="I41" s="229">
        <f t="shared" si="0"/>
        <v>1650</v>
      </c>
      <c r="J41" s="230">
        <v>1650</v>
      </c>
      <c r="K41" s="231">
        <f t="shared" si="1"/>
        <v>0</v>
      </c>
      <c r="L41" s="232">
        <f t="shared" si="2"/>
        <v>0</v>
      </c>
      <c r="M41" s="41"/>
      <c r="N41" s="41"/>
      <c r="O41" s="41"/>
      <c r="P41" s="41"/>
      <c r="Q41" s="47"/>
      <c r="R41" s="41"/>
      <c r="S41" s="47"/>
      <c r="T41" s="41"/>
      <c r="U41" s="236"/>
      <c r="V41" s="41"/>
    </row>
    <row r="42" spans="1:22" s="180" customFormat="1" x14ac:dyDescent="0.25">
      <c r="A42" s="20" t="s">
        <v>369</v>
      </c>
      <c r="B42" s="20" t="s">
        <v>362</v>
      </c>
      <c r="C42" s="90" t="s">
        <v>339</v>
      </c>
      <c r="D42" s="90" t="s">
        <v>333</v>
      </c>
      <c r="E42" s="90" t="s">
        <v>321</v>
      </c>
      <c r="F42" s="90" t="s">
        <v>370</v>
      </c>
      <c r="G42" s="239" t="s">
        <v>321</v>
      </c>
      <c r="H42" s="228">
        <v>4</v>
      </c>
      <c r="I42" s="229">
        <f t="shared" si="0"/>
        <v>3900</v>
      </c>
      <c r="J42" s="230">
        <v>3900</v>
      </c>
      <c r="K42" s="231">
        <f t="shared" si="1"/>
        <v>0</v>
      </c>
      <c r="L42" s="232">
        <f t="shared" si="2"/>
        <v>0</v>
      </c>
      <c r="M42" s="41"/>
      <c r="N42" s="41"/>
      <c r="O42" s="41"/>
      <c r="P42" s="41"/>
      <c r="Q42" s="47"/>
      <c r="R42" s="41"/>
      <c r="S42" s="47"/>
      <c r="T42" s="41"/>
      <c r="U42" s="236"/>
      <c r="V42" s="41"/>
    </row>
    <row r="43" spans="1:22" s="180" customFormat="1" x14ac:dyDescent="0.25">
      <c r="A43" s="20" t="s">
        <v>371</v>
      </c>
      <c r="B43" s="20" t="s">
        <v>362</v>
      </c>
      <c r="C43" s="90"/>
      <c r="D43" s="90"/>
      <c r="E43" s="90" t="s">
        <v>321</v>
      </c>
      <c r="F43" s="90"/>
      <c r="G43" s="239" t="s">
        <v>321</v>
      </c>
      <c r="H43" s="228">
        <v>2</v>
      </c>
      <c r="I43" s="229">
        <f t="shared" si="0"/>
        <v>4800</v>
      </c>
      <c r="J43" s="230">
        <v>4650</v>
      </c>
      <c r="K43" s="231">
        <f t="shared" si="1"/>
        <v>150</v>
      </c>
      <c r="L43" s="232">
        <f t="shared" si="2"/>
        <v>1</v>
      </c>
      <c r="M43" s="41">
        <v>1</v>
      </c>
      <c r="N43" s="41"/>
      <c r="O43" s="41"/>
      <c r="P43" s="41"/>
      <c r="Q43" s="47"/>
      <c r="R43" s="41"/>
      <c r="S43" s="47"/>
      <c r="T43" s="41"/>
      <c r="U43" s="236"/>
      <c r="V43" s="41"/>
    </row>
    <row r="44" spans="1:22" s="180" customFormat="1" x14ac:dyDescent="0.25">
      <c r="A44" s="147" t="s">
        <v>372</v>
      </c>
      <c r="B44" s="20" t="s">
        <v>373</v>
      </c>
      <c r="C44" s="175" t="s">
        <v>339</v>
      </c>
      <c r="D44" s="175"/>
      <c r="E44" s="175"/>
      <c r="F44" s="175"/>
      <c r="G44" s="227"/>
      <c r="H44" s="228"/>
      <c r="I44" s="229">
        <f t="shared" si="0"/>
        <v>0</v>
      </c>
      <c r="J44" s="242">
        <v>0</v>
      </c>
      <c r="K44" s="231">
        <f t="shared" si="1"/>
        <v>0</v>
      </c>
      <c r="L44" s="232">
        <f t="shared" si="2"/>
        <v>0</v>
      </c>
      <c r="M44" s="41"/>
      <c r="N44" s="41"/>
      <c r="O44" s="41"/>
      <c r="P44" s="41"/>
      <c r="Q44" s="47"/>
      <c r="R44" s="41"/>
      <c r="S44" s="47"/>
      <c r="T44" s="41"/>
      <c r="U44" s="236"/>
      <c r="V44" s="41"/>
    </row>
    <row r="45" spans="1:22" s="180" customFormat="1" x14ac:dyDescent="0.25">
      <c r="A45" s="147" t="s">
        <v>374</v>
      </c>
      <c r="B45" s="20" t="s">
        <v>373</v>
      </c>
      <c r="C45" s="175"/>
      <c r="D45" s="175"/>
      <c r="E45" s="175" t="s">
        <v>321</v>
      </c>
      <c r="F45" s="175"/>
      <c r="G45" s="227"/>
      <c r="H45" s="228"/>
      <c r="I45" s="229">
        <f t="shared" si="0"/>
        <v>150</v>
      </c>
      <c r="J45" s="242">
        <v>150</v>
      </c>
      <c r="K45" s="231">
        <f t="shared" si="1"/>
        <v>0</v>
      </c>
      <c r="L45" s="232">
        <f t="shared" si="2"/>
        <v>0</v>
      </c>
      <c r="M45" s="41"/>
      <c r="N45" s="41"/>
      <c r="O45" s="41"/>
      <c r="P45" s="41"/>
      <c r="Q45" s="47"/>
      <c r="R45" s="41"/>
      <c r="S45" s="47"/>
      <c r="T45" s="41"/>
      <c r="U45" s="236"/>
      <c r="V45" s="41"/>
    </row>
    <row r="46" spans="1:22" s="180" customFormat="1" x14ac:dyDescent="0.25">
      <c r="A46" s="147" t="s">
        <v>375</v>
      </c>
      <c r="B46" s="20" t="s">
        <v>376</v>
      </c>
      <c r="C46" s="175" t="s">
        <v>339</v>
      </c>
      <c r="D46" s="175"/>
      <c r="E46" s="175"/>
      <c r="F46" s="175"/>
      <c r="G46" s="227"/>
      <c r="H46" s="228"/>
      <c r="I46" s="229">
        <f t="shared" si="0"/>
        <v>150</v>
      </c>
      <c r="J46" s="242">
        <v>150</v>
      </c>
      <c r="K46" s="231">
        <f t="shared" si="1"/>
        <v>0</v>
      </c>
      <c r="L46" s="232">
        <f t="shared" si="2"/>
        <v>0</v>
      </c>
      <c r="M46" s="41"/>
      <c r="N46" s="41"/>
      <c r="O46" s="41"/>
      <c r="P46" s="41"/>
      <c r="Q46" s="47"/>
      <c r="R46" s="41"/>
      <c r="S46" s="47"/>
      <c r="T46" s="41"/>
      <c r="U46" s="236"/>
      <c r="V46" s="41"/>
    </row>
    <row r="47" spans="1:22" s="180" customFormat="1" x14ac:dyDescent="0.25">
      <c r="A47" s="147" t="s">
        <v>377</v>
      </c>
      <c r="B47" s="20" t="s">
        <v>376</v>
      </c>
      <c r="C47" s="175" t="s">
        <v>339</v>
      </c>
      <c r="D47" s="175" t="s">
        <v>333</v>
      </c>
      <c r="E47" s="175"/>
      <c r="F47" s="175"/>
      <c r="G47" s="227"/>
      <c r="H47" s="228"/>
      <c r="I47" s="229">
        <f t="shared" si="0"/>
        <v>450</v>
      </c>
      <c r="J47" s="242">
        <v>450</v>
      </c>
      <c r="K47" s="231">
        <f t="shared" si="1"/>
        <v>0</v>
      </c>
      <c r="L47" s="232">
        <f t="shared" si="2"/>
        <v>0</v>
      </c>
      <c r="M47" s="41"/>
      <c r="N47" s="41"/>
      <c r="O47" s="41"/>
      <c r="P47" s="41"/>
      <c r="Q47" s="47"/>
      <c r="R47" s="41"/>
      <c r="S47" s="47"/>
      <c r="T47" s="41"/>
      <c r="U47" s="236"/>
      <c r="V47" s="41"/>
    </row>
    <row r="48" spans="1:22" s="180" customFormat="1" x14ac:dyDescent="0.25">
      <c r="A48" s="147" t="s">
        <v>378</v>
      </c>
      <c r="B48" s="20" t="s">
        <v>373</v>
      </c>
      <c r="C48" s="175" t="s">
        <v>339</v>
      </c>
      <c r="D48" s="175"/>
      <c r="E48" s="175"/>
      <c r="F48" s="175"/>
      <c r="G48" s="227"/>
      <c r="H48" s="228"/>
      <c r="I48" s="229">
        <f t="shared" si="0"/>
        <v>1050</v>
      </c>
      <c r="J48" s="242">
        <v>1050</v>
      </c>
      <c r="K48" s="231">
        <f t="shared" si="1"/>
        <v>0</v>
      </c>
      <c r="L48" s="232">
        <f t="shared" si="2"/>
        <v>0</v>
      </c>
      <c r="M48" s="41"/>
      <c r="N48" s="41"/>
      <c r="O48" s="41"/>
      <c r="P48" s="41"/>
      <c r="Q48" s="47"/>
      <c r="R48" s="41"/>
      <c r="S48" s="47"/>
      <c r="T48" s="41"/>
      <c r="U48" s="236"/>
      <c r="V48" s="41"/>
    </row>
    <row r="49" spans="1:22" s="180" customFormat="1" x14ac:dyDescent="0.25">
      <c r="A49" s="147" t="s">
        <v>379</v>
      </c>
      <c r="B49" s="20" t="s">
        <v>373</v>
      </c>
      <c r="C49" s="175" t="s">
        <v>339</v>
      </c>
      <c r="D49" s="175"/>
      <c r="E49" s="175"/>
      <c r="F49" s="175"/>
      <c r="G49" s="227"/>
      <c r="H49" s="228"/>
      <c r="I49" s="229">
        <f t="shared" si="0"/>
        <v>750</v>
      </c>
      <c r="J49" s="242">
        <v>750</v>
      </c>
      <c r="K49" s="231">
        <f t="shared" si="1"/>
        <v>0</v>
      </c>
      <c r="L49" s="232">
        <f t="shared" si="2"/>
        <v>0</v>
      </c>
      <c r="M49" s="41"/>
      <c r="N49" s="41"/>
      <c r="O49" s="41"/>
      <c r="P49" s="41"/>
      <c r="Q49" s="47"/>
      <c r="R49" s="41"/>
      <c r="S49" s="47"/>
      <c r="T49" s="41"/>
      <c r="U49" s="236"/>
      <c r="V49" s="41"/>
    </row>
    <row r="50" spans="1:22" s="180" customFormat="1" x14ac:dyDescent="0.25">
      <c r="A50" s="147" t="s">
        <v>380</v>
      </c>
      <c r="B50" s="241" t="s">
        <v>381</v>
      </c>
      <c r="C50" s="175" t="s">
        <v>339</v>
      </c>
      <c r="D50" s="175" t="s">
        <v>333</v>
      </c>
      <c r="E50" s="175" t="s">
        <v>321</v>
      </c>
      <c r="F50" s="175"/>
      <c r="G50" s="227"/>
      <c r="H50" s="228"/>
      <c r="I50" s="229">
        <f t="shared" si="0"/>
        <v>0</v>
      </c>
      <c r="J50" s="242"/>
      <c r="K50" s="231">
        <f t="shared" si="1"/>
        <v>0</v>
      </c>
      <c r="L50" s="232">
        <f t="shared" si="2"/>
        <v>0</v>
      </c>
      <c r="M50" s="41"/>
      <c r="N50" s="41"/>
      <c r="O50" s="41"/>
      <c r="P50" s="41"/>
      <c r="Q50" s="47"/>
      <c r="R50" s="41"/>
      <c r="S50" s="47"/>
      <c r="T50" s="41"/>
      <c r="U50" s="236"/>
      <c r="V50" s="41"/>
    </row>
    <row r="51" spans="1:22" s="180" customFormat="1" x14ac:dyDescent="0.25">
      <c r="A51" s="147" t="s">
        <v>382</v>
      </c>
      <c r="B51" s="241" t="s">
        <v>381</v>
      </c>
      <c r="C51" s="175"/>
      <c r="D51" s="175" t="s">
        <v>333</v>
      </c>
      <c r="E51" s="175"/>
      <c r="F51" s="175"/>
      <c r="G51" s="239" t="s">
        <v>321</v>
      </c>
      <c r="H51" s="228">
        <v>1</v>
      </c>
      <c r="I51" s="229">
        <f t="shared" si="0"/>
        <v>750</v>
      </c>
      <c r="J51" s="242">
        <v>750</v>
      </c>
      <c r="K51" s="231">
        <f t="shared" si="1"/>
        <v>0</v>
      </c>
      <c r="L51" s="232">
        <f t="shared" si="2"/>
        <v>0</v>
      </c>
      <c r="M51" s="41"/>
      <c r="N51" s="41"/>
      <c r="O51" s="41"/>
      <c r="P51" s="41"/>
      <c r="Q51" s="47"/>
      <c r="R51" s="41"/>
      <c r="S51" s="47"/>
      <c r="T51" s="41"/>
      <c r="U51" s="236"/>
      <c r="V51" s="41"/>
    </row>
    <row r="52" spans="1:22" s="180" customFormat="1" x14ac:dyDescent="0.25">
      <c r="A52" s="147" t="s">
        <v>383</v>
      </c>
      <c r="B52" s="241" t="s">
        <v>384</v>
      </c>
      <c r="C52" s="175" t="s">
        <v>339</v>
      </c>
      <c r="D52" s="175"/>
      <c r="E52" s="175"/>
      <c r="F52" s="175"/>
      <c r="G52" s="227"/>
      <c r="H52" s="228"/>
      <c r="I52" s="229">
        <f t="shared" si="0"/>
        <v>0</v>
      </c>
      <c r="J52" s="242">
        <v>0</v>
      </c>
      <c r="K52" s="231">
        <f t="shared" si="1"/>
        <v>0</v>
      </c>
      <c r="L52" s="232">
        <f t="shared" si="2"/>
        <v>0</v>
      </c>
      <c r="M52" s="41"/>
      <c r="N52" s="41"/>
      <c r="O52" s="41"/>
      <c r="P52" s="41"/>
      <c r="Q52" s="47"/>
      <c r="R52" s="41"/>
      <c r="S52" s="47"/>
      <c r="T52" s="41"/>
      <c r="U52" s="236"/>
      <c r="V52" s="41"/>
    </row>
    <row r="53" spans="1:22" s="180" customFormat="1" x14ac:dyDescent="0.25">
      <c r="A53" s="147" t="s">
        <v>385</v>
      </c>
      <c r="B53" s="241" t="s">
        <v>386</v>
      </c>
      <c r="C53" s="175"/>
      <c r="D53" s="175" t="s">
        <v>333</v>
      </c>
      <c r="E53" s="175"/>
      <c r="F53" s="175"/>
      <c r="G53" s="227"/>
      <c r="H53" s="228"/>
      <c r="I53" s="229">
        <f t="shared" si="0"/>
        <v>0</v>
      </c>
      <c r="J53" s="242"/>
      <c r="K53" s="231">
        <f t="shared" si="1"/>
        <v>0</v>
      </c>
      <c r="L53" s="232">
        <f t="shared" si="2"/>
        <v>0</v>
      </c>
      <c r="M53" s="41"/>
      <c r="N53" s="41"/>
      <c r="O53" s="41"/>
      <c r="P53" s="41"/>
      <c r="Q53" s="47"/>
      <c r="R53" s="41"/>
      <c r="S53" s="47"/>
      <c r="T53" s="41"/>
      <c r="U53" s="236"/>
      <c r="V53" s="41"/>
    </row>
    <row r="54" spans="1:22" s="180" customFormat="1" x14ac:dyDescent="0.25">
      <c r="A54" s="147" t="s">
        <v>387</v>
      </c>
      <c r="B54" s="241" t="s">
        <v>384</v>
      </c>
      <c r="C54" s="175" t="s">
        <v>339</v>
      </c>
      <c r="D54" s="175"/>
      <c r="E54" s="175"/>
      <c r="F54" s="175"/>
      <c r="G54" s="227"/>
      <c r="H54" s="228"/>
      <c r="I54" s="229">
        <f t="shared" si="0"/>
        <v>300</v>
      </c>
      <c r="J54" s="242">
        <v>300</v>
      </c>
      <c r="K54" s="231">
        <f t="shared" si="1"/>
        <v>0</v>
      </c>
      <c r="L54" s="232">
        <f t="shared" si="2"/>
        <v>0</v>
      </c>
      <c r="M54" s="41"/>
      <c r="N54" s="41"/>
      <c r="O54" s="41"/>
      <c r="P54" s="41"/>
      <c r="Q54" s="47"/>
      <c r="R54" s="41"/>
      <c r="S54" s="47"/>
      <c r="T54" s="41"/>
      <c r="U54" s="236"/>
      <c r="V54" s="41"/>
    </row>
    <row r="55" spans="1:22" s="180" customFormat="1" x14ac:dyDescent="0.25">
      <c r="A55" s="147" t="s">
        <v>388</v>
      </c>
      <c r="B55" s="241" t="s">
        <v>384</v>
      </c>
      <c r="C55" s="175" t="s">
        <v>339</v>
      </c>
      <c r="D55" s="175"/>
      <c r="E55" s="175"/>
      <c r="F55" s="175" t="s">
        <v>365</v>
      </c>
      <c r="G55" s="227"/>
      <c r="H55" s="228"/>
      <c r="I55" s="229">
        <f t="shared" si="0"/>
        <v>300</v>
      </c>
      <c r="J55" s="242">
        <v>300</v>
      </c>
      <c r="K55" s="231">
        <f t="shared" si="1"/>
        <v>0</v>
      </c>
      <c r="L55" s="232">
        <f t="shared" si="2"/>
        <v>0</v>
      </c>
      <c r="M55" s="41"/>
      <c r="N55" s="41"/>
      <c r="O55" s="41"/>
      <c r="P55" s="41"/>
      <c r="Q55" s="47"/>
      <c r="R55" s="41"/>
      <c r="S55" s="47"/>
      <c r="T55" s="41"/>
      <c r="U55" s="236"/>
      <c r="V55" s="41"/>
    </row>
    <row r="56" spans="1:22" s="180" customFormat="1" x14ac:dyDescent="0.25">
      <c r="A56" s="147" t="s">
        <v>389</v>
      </c>
      <c r="B56" s="241" t="s">
        <v>384</v>
      </c>
      <c r="C56" s="175" t="s">
        <v>339</v>
      </c>
      <c r="D56" s="175"/>
      <c r="E56" s="175"/>
      <c r="F56" s="175" t="s">
        <v>370</v>
      </c>
      <c r="G56" s="227"/>
      <c r="H56" s="228"/>
      <c r="I56" s="229">
        <f t="shared" si="0"/>
        <v>300</v>
      </c>
      <c r="J56" s="242">
        <v>300</v>
      </c>
      <c r="K56" s="231">
        <f t="shared" si="1"/>
        <v>0</v>
      </c>
      <c r="L56" s="232">
        <f t="shared" si="2"/>
        <v>0</v>
      </c>
      <c r="M56" s="41"/>
      <c r="N56" s="41"/>
      <c r="O56" s="41"/>
      <c r="P56" s="41"/>
      <c r="Q56" s="47"/>
      <c r="R56" s="41"/>
      <c r="S56" s="47"/>
      <c r="T56" s="41"/>
      <c r="U56" s="236"/>
      <c r="V56" s="41"/>
    </row>
    <row r="57" spans="1:22" s="180" customFormat="1" x14ac:dyDescent="0.25">
      <c r="A57" s="147" t="s">
        <v>390</v>
      </c>
      <c r="B57" s="241" t="s">
        <v>384</v>
      </c>
      <c r="C57" s="175" t="s">
        <v>339</v>
      </c>
      <c r="D57" s="175"/>
      <c r="E57" s="175"/>
      <c r="F57" s="175"/>
      <c r="G57" s="227"/>
      <c r="H57" s="228"/>
      <c r="I57" s="229">
        <f t="shared" si="0"/>
        <v>450</v>
      </c>
      <c r="J57" s="242">
        <v>450</v>
      </c>
      <c r="K57" s="231">
        <f t="shared" si="1"/>
        <v>0</v>
      </c>
      <c r="L57" s="232">
        <f t="shared" si="2"/>
        <v>0</v>
      </c>
      <c r="M57" s="41"/>
      <c r="N57" s="41"/>
      <c r="O57" s="41"/>
      <c r="P57" s="41"/>
      <c r="Q57" s="47"/>
      <c r="R57" s="41"/>
      <c r="S57" s="47"/>
      <c r="T57" s="41"/>
      <c r="U57" s="236"/>
      <c r="V57" s="41"/>
    </row>
    <row r="58" spans="1:22" s="180" customFormat="1" x14ac:dyDescent="0.25">
      <c r="A58" s="147" t="s">
        <v>391</v>
      </c>
      <c r="B58" s="241" t="s">
        <v>384</v>
      </c>
      <c r="C58" s="175" t="s">
        <v>339</v>
      </c>
      <c r="D58" s="175"/>
      <c r="E58" s="175"/>
      <c r="F58" s="175"/>
      <c r="G58" s="227"/>
      <c r="H58" s="228"/>
      <c r="I58" s="229">
        <f t="shared" si="0"/>
        <v>600</v>
      </c>
      <c r="J58" s="242">
        <v>600</v>
      </c>
      <c r="K58" s="231">
        <f t="shared" si="1"/>
        <v>0</v>
      </c>
      <c r="L58" s="232">
        <f t="shared" si="2"/>
        <v>0</v>
      </c>
      <c r="M58" s="41"/>
      <c r="N58" s="41"/>
      <c r="O58" s="41"/>
      <c r="P58" s="41"/>
      <c r="Q58" s="47"/>
      <c r="R58" s="41"/>
      <c r="S58" s="47"/>
      <c r="T58" s="41"/>
      <c r="U58" s="236"/>
      <c r="V58" s="41"/>
    </row>
    <row r="59" spans="1:22" s="180" customFormat="1" x14ac:dyDescent="0.25">
      <c r="A59" s="147" t="s">
        <v>392</v>
      </c>
      <c r="B59" s="241" t="s">
        <v>384</v>
      </c>
      <c r="C59" s="175" t="s">
        <v>339</v>
      </c>
      <c r="D59" s="175"/>
      <c r="E59" s="175"/>
      <c r="F59" s="175"/>
      <c r="G59" s="227"/>
      <c r="H59" s="228"/>
      <c r="I59" s="229">
        <f t="shared" si="0"/>
        <v>0</v>
      </c>
      <c r="J59" s="242">
        <v>0</v>
      </c>
      <c r="K59" s="231">
        <f t="shared" si="1"/>
        <v>0</v>
      </c>
      <c r="L59" s="232">
        <f t="shared" si="2"/>
        <v>0</v>
      </c>
      <c r="M59" s="41"/>
      <c r="N59" s="41"/>
      <c r="O59" s="41"/>
      <c r="P59" s="41"/>
      <c r="Q59" s="47"/>
      <c r="R59" s="41"/>
      <c r="S59" s="47"/>
      <c r="T59" s="41"/>
      <c r="U59" s="236"/>
      <c r="V59" s="41"/>
    </row>
    <row r="60" spans="1:22" s="180" customFormat="1" x14ac:dyDescent="0.25">
      <c r="A60" s="147" t="s">
        <v>393</v>
      </c>
      <c r="B60" s="241" t="s">
        <v>384</v>
      </c>
      <c r="C60" s="175" t="s">
        <v>339</v>
      </c>
      <c r="D60" s="175"/>
      <c r="E60" s="175"/>
      <c r="F60" s="175"/>
      <c r="G60" s="227"/>
      <c r="H60" s="228"/>
      <c r="I60" s="229">
        <f t="shared" si="0"/>
        <v>150</v>
      </c>
      <c r="J60" s="242">
        <v>150</v>
      </c>
      <c r="K60" s="231">
        <f t="shared" si="1"/>
        <v>0</v>
      </c>
      <c r="L60" s="232">
        <f t="shared" si="2"/>
        <v>0</v>
      </c>
      <c r="M60" s="41"/>
      <c r="N60" s="41"/>
      <c r="O60" s="41"/>
      <c r="P60" s="41"/>
      <c r="Q60" s="47"/>
      <c r="R60" s="41"/>
      <c r="S60" s="47"/>
      <c r="T60" s="41"/>
      <c r="U60" s="236"/>
      <c r="V60" s="41"/>
    </row>
    <row r="61" spans="1:22" s="180" customFormat="1" x14ac:dyDescent="0.25">
      <c r="A61" s="147" t="s">
        <v>394</v>
      </c>
      <c r="B61" s="241" t="s">
        <v>61</v>
      </c>
      <c r="C61" s="175" t="s">
        <v>339</v>
      </c>
      <c r="D61" s="175"/>
      <c r="E61" s="175"/>
      <c r="F61" s="175"/>
      <c r="G61" s="227"/>
      <c r="H61" s="228"/>
      <c r="I61" s="229">
        <f t="shared" si="0"/>
        <v>0</v>
      </c>
      <c r="J61" s="242"/>
      <c r="K61" s="231">
        <f t="shared" si="1"/>
        <v>0</v>
      </c>
      <c r="L61" s="232">
        <f t="shared" si="2"/>
        <v>0</v>
      </c>
      <c r="M61" s="41"/>
      <c r="N61" s="41"/>
      <c r="O61" s="41"/>
      <c r="P61" s="41"/>
      <c r="Q61" s="47"/>
      <c r="R61" s="41"/>
      <c r="S61" s="47"/>
      <c r="T61" s="41"/>
      <c r="U61" s="236"/>
      <c r="V61" s="41"/>
    </row>
    <row r="62" spans="1:22" s="180" customFormat="1" x14ac:dyDescent="0.25">
      <c r="A62" s="147" t="s">
        <v>395</v>
      </c>
      <c r="B62" s="241" t="s">
        <v>144</v>
      </c>
      <c r="C62" s="175" t="s">
        <v>339</v>
      </c>
      <c r="D62" s="175"/>
      <c r="E62" s="175" t="s">
        <v>321</v>
      </c>
      <c r="F62" s="175"/>
      <c r="G62" s="227"/>
      <c r="H62" s="228"/>
      <c r="I62" s="229">
        <f t="shared" si="0"/>
        <v>0</v>
      </c>
      <c r="J62" s="242"/>
      <c r="K62" s="231">
        <f t="shared" si="1"/>
        <v>0</v>
      </c>
      <c r="L62" s="232">
        <f t="shared" si="2"/>
        <v>0</v>
      </c>
      <c r="M62" s="41"/>
      <c r="N62" s="41"/>
      <c r="O62" s="41"/>
      <c r="P62" s="41"/>
      <c r="Q62" s="47"/>
      <c r="R62" s="41"/>
      <c r="S62" s="47"/>
      <c r="T62" s="41"/>
      <c r="U62" s="236"/>
      <c r="V62" s="41"/>
    </row>
    <row r="63" spans="1:22" s="180" customFormat="1" x14ac:dyDescent="0.25">
      <c r="A63" s="147" t="s">
        <v>396</v>
      </c>
      <c r="B63" s="241" t="s">
        <v>144</v>
      </c>
      <c r="C63" s="175" t="s">
        <v>339</v>
      </c>
      <c r="D63" s="175" t="s">
        <v>333</v>
      </c>
      <c r="E63" s="175" t="s">
        <v>321</v>
      </c>
      <c r="F63" s="175"/>
      <c r="G63" s="227"/>
      <c r="H63" s="228"/>
      <c r="I63" s="229">
        <f t="shared" si="0"/>
        <v>1050</v>
      </c>
      <c r="J63" s="242">
        <v>900</v>
      </c>
      <c r="K63" s="231">
        <f t="shared" si="1"/>
        <v>150</v>
      </c>
      <c r="L63" s="232">
        <f t="shared" si="2"/>
        <v>1</v>
      </c>
      <c r="M63" s="41">
        <v>1</v>
      </c>
      <c r="N63" s="41"/>
      <c r="O63" s="41"/>
      <c r="P63" s="41"/>
      <c r="Q63" s="47"/>
      <c r="R63" s="41"/>
      <c r="S63" s="47"/>
      <c r="T63" s="41"/>
      <c r="U63" s="236"/>
      <c r="V63" s="41"/>
    </row>
    <row r="64" spans="1:22" s="180" customFormat="1" x14ac:dyDescent="0.25">
      <c r="A64" s="147" t="s">
        <v>397</v>
      </c>
      <c r="B64" s="241" t="s">
        <v>61</v>
      </c>
      <c r="C64" s="175" t="s">
        <v>339</v>
      </c>
      <c r="D64" s="175"/>
      <c r="E64" s="175"/>
      <c r="F64" s="175"/>
      <c r="G64" s="227"/>
      <c r="H64" s="228"/>
      <c r="I64" s="229">
        <f t="shared" si="0"/>
        <v>0</v>
      </c>
      <c r="J64" s="242"/>
      <c r="K64" s="231">
        <f t="shared" si="1"/>
        <v>0</v>
      </c>
      <c r="L64" s="232">
        <f t="shared" si="2"/>
        <v>0</v>
      </c>
      <c r="M64" s="41"/>
      <c r="N64" s="41"/>
      <c r="O64" s="41"/>
      <c r="P64" s="41"/>
      <c r="Q64" s="47"/>
      <c r="R64" s="41"/>
      <c r="S64" s="47"/>
      <c r="T64" s="41"/>
      <c r="U64" s="236"/>
      <c r="V64" s="41"/>
    </row>
    <row r="65" spans="1:22" s="180" customFormat="1" x14ac:dyDescent="0.25">
      <c r="A65" s="147" t="s">
        <v>398</v>
      </c>
      <c r="B65" s="241" t="s">
        <v>144</v>
      </c>
      <c r="C65" s="175" t="s">
        <v>339</v>
      </c>
      <c r="D65" s="175"/>
      <c r="E65" s="175"/>
      <c r="F65" s="175"/>
      <c r="G65" s="227"/>
      <c r="H65" s="228"/>
      <c r="I65" s="229">
        <f t="shared" si="0"/>
        <v>1350</v>
      </c>
      <c r="J65" s="242">
        <v>1350</v>
      </c>
      <c r="K65" s="231">
        <f t="shared" si="1"/>
        <v>0</v>
      </c>
      <c r="L65" s="232">
        <f t="shared" si="2"/>
        <v>0</v>
      </c>
      <c r="M65" s="41"/>
      <c r="N65" s="41"/>
      <c r="O65" s="41"/>
      <c r="P65" s="41"/>
      <c r="Q65" s="47"/>
      <c r="R65" s="41"/>
      <c r="S65" s="47"/>
      <c r="T65" s="41"/>
      <c r="U65" s="236"/>
      <c r="V65" s="41"/>
    </row>
    <row r="66" spans="1:22" s="180" customFormat="1" x14ac:dyDescent="0.25">
      <c r="A66" s="147" t="s">
        <v>399</v>
      </c>
      <c r="B66" s="241" t="s">
        <v>144</v>
      </c>
      <c r="C66" s="175" t="s">
        <v>339</v>
      </c>
      <c r="D66" s="175" t="s">
        <v>333</v>
      </c>
      <c r="E66" s="175"/>
      <c r="F66" s="175"/>
      <c r="G66" s="227"/>
      <c r="H66" s="228"/>
      <c r="I66" s="229">
        <f t="shared" ref="I66:I129" si="3">J66+K66</f>
        <v>1350</v>
      </c>
      <c r="J66" s="242">
        <v>1350</v>
      </c>
      <c r="K66" s="231">
        <f t="shared" ref="K66:K129" si="4">L66*150</f>
        <v>0</v>
      </c>
      <c r="L66" s="232">
        <f t="shared" si="2"/>
        <v>0</v>
      </c>
      <c r="M66" s="41"/>
      <c r="N66" s="41"/>
      <c r="O66" s="41"/>
      <c r="P66" s="41"/>
      <c r="Q66" s="47"/>
      <c r="R66" s="41"/>
      <c r="S66" s="47"/>
      <c r="T66" s="41"/>
      <c r="U66" s="236"/>
      <c r="V66" s="41"/>
    </row>
    <row r="67" spans="1:22" s="180" customFormat="1" x14ac:dyDescent="0.25">
      <c r="A67" s="147" t="s">
        <v>400</v>
      </c>
      <c r="B67" s="241" t="s">
        <v>61</v>
      </c>
      <c r="C67" s="175" t="s">
        <v>339</v>
      </c>
      <c r="D67" s="175"/>
      <c r="E67" s="175"/>
      <c r="F67" s="175"/>
      <c r="G67" s="227"/>
      <c r="H67" s="228"/>
      <c r="I67" s="229">
        <f t="shared" si="3"/>
        <v>150</v>
      </c>
      <c r="J67" s="242"/>
      <c r="K67" s="231">
        <f t="shared" si="4"/>
        <v>150</v>
      </c>
      <c r="L67" s="232">
        <f t="shared" ref="L67:L130" si="5">SUM(M67:V67)</f>
        <v>1</v>
      </c>
      <c r="M67" s="41">
        <v>1</v>
      </c>
      <c r="N67" s="41"/>
      <c r="O67" s="41"/>
      <c r="P67" s="41"/>
      <c r="Q67" s="47"/>
      <c r="R67" s="41"/>
      <c r="S67" s="47"/>
      <c r="T67" s="41"/>
      <c r="U67" s="236"/>
      <c r="V67" s="41"/>
    </row>
    <row r="68" spans="1:22" s="180" customFormat="1" x14ac:dyDescent="0.25">
      <c r="A68" s="147" t="s">
        <v>401</v>
      </c>
      <c r="B68" s="241" t="s">
        <v>61</v>
      </c>
      <c r="C68" s="175" t="s">
        <v>339</v>
      </c>
      <c r="D68" s="175"/>
      <c r="E68" s="175"/>
      <c r="F68" s="175"/>
      <c r="G68" s="227"/>
      <c r="H68" s="228"/>
      <c r="I68" s="229">
        <f t="shared" si="3"/>
        <v>0</v>
      </c>
      <c r="J68" s="242"/>
      <c r="K68" s="231">
        <f t="shared" si="4"/>
        <v>0</v>
      </c>
      <c r="L68" s="232">
        <f t="shared" si="5"/>
        <v>0</v>
      </c>
      <c r="M68" s="41"/>
      <c r="N68" s="41"/>
      <c r="O68" s="41"/>
      <c r="P68" s="41"/>
      <c r="Q68" s="47"/>
      <c r="R68" s="41"/>
      <c r="S68" s="47"/>
      <c r="T68" s="41"/>
      <c r="U68" s="236"/>
      <c r="V68" s="41"/>
    </row>
    <row r="69" spans="1:22" s="180" customFormat="1" x14ac:dyDescent="0.25">
      <c r="A69" s="147" t="s">
        <v>402</v>
      </c>
      <c r="B69" s="241" t="s">
        <v>144</v>
      </c>
      <c r="C69" s="175" t="s">
        <v>339</v>
      </c>
      <c r="D69" s="175" t="s">
        <v>333</v>
      </c>
      <c r="E69" s="175" t="s">
        <v>321</v>
      </c>
      <c r="F69" s="175"/>
      <c r="G69" s="227"/>
      <c r="H69" s="228"/>
      <c r="I69" s="229">
        <f t="shared" si="3"/>
        <v>2100</v>
      </c>
      <c r="J69" s="242">
        <v>2100</v>
      </c>
      <c r="K69" s="231">
        <f t="shared" si="4"/>
        <v>0</v>
      </c>
      <c r="L69" s="232">
        <f t="shared" si="5"/>
        <v>0</v>
      </c>
      <c r="M69" s="41"/>
      <c r="N69" s="41"/>
      <c r="O69" s="41"/>
      <c r="P69" s="41"/>
      <c r="Q69" s="47"/>
      <c r="R69" s="41"/>
      <c r="S69" s="47"/>
      <c r="T69" s="41"/>
      <c r="U69" s="236"/>
      <c r="V69" s="41"/>
    </row>
    <row r="70" spans="1:22" s="180" customFormat="1" x14ac:dyDescent="0.25">
      <c r="A70" s="147" t="s">
        <v>403</v>
      </c>
      <c r="B70" s="241" t="s">
        <v>183</v>
      </c>
      <c r="C70" s="175"/>
      <c r="D70" s="175" t="s">
        <v>333</v>
      </c>
      <c r="E70" s="175"/>
      <c r="F70" s="175"/>
      <c r="G70" s="227"/>
      <c r="H70" s="228"/>
      <c r="I70" s="229">
        <f t="shared" si="3"/>
        <v>150</v>
      </c>
      <c r="J70" s="242">
        <v>150</v>
      </c>
      <c r="K70" s="231">
        <f t="shared" si="4"/>
        <v>0</v>
      </c>
      <c r="L70" s="232">
        <f t="shared" si="5"/>
        <v>0</v>
      </c>
      <c r="M70" s="41"/>
      <c r="N70" s="41"/>
      <c r="O70" s="41"/>
      <c r="P70" s="41"/>
      <c r="Q70" s="47"/>
      <c r="R70" s="41"/>
      <c r="S70" s="47"/>
      <c r="T70" s="41"/>
      <c r="U70" s="236"/>
      <c r="V70" s="41"/>
    </row>
    <row r="71" spans="1:22" s="180" customFormat="1" x14ac:dyDescent="0.25">
      <c r="A71" s="147" t="s">
        <v>404</v>
      </c>
      <c r="B71" s="241" t="s">
        <v>405</v>
      </c>
      <c r="C71" s="175" t="s">
        <v>339</v>
      </c>
      <c r="D71" s="175"/>
      <c r="E71" s="175"/>
      <c r="F71" s="175"/>
      <c r="G71" s="227"/>
      <c r="H71" s="228"/>
      <c r="I71" s="229">
        <f t="shared" si="3"/>
        <v>150</v>
      </c>
      <c r="J71" s="242">
        <v>150</v>
      </c>
      <c r="K71" s="231">
        <f t="shared" si="4"/>
        <v>0</v>
      </c>
      <c r="L71" s="232">
        <f t="shared" si="5"/>
        <v>0</v>
      </c>
      <c r="M71" s="41"/>
      <c r="N71" s="41"/>
      <c r="O71" s="41"/>
      <c r="P71" s="41"/>
      <c r="Q71" s="47"/>
      <c r="R71" s="41"/>
      <c r="S71" s="47"/>
      <c r="T71" s="41"/>
      <c r="U71" s="236"/>
      <c r="V71" s="41"/>
    </row>
    <row r="72" spans="1:22" s="180" customFormat="1" x14ac:dyDescent="0.25">
      <c r="A72" s="147" t="s">
        <v>406</v>
      </c>
      <c r="B72" s="241" t="s">
        <v>405</v>
      </c>
      <c r="C72" s="175"/>
      <c r="D72" s="175" t="s">
        <v>333</v>
      </c>
      <c r="E72" s="175"/>
      <c r="F72" s="175"/>
      <c r="G72" s="227"/>
      <c r="H72" s="228"/>
      <c r="I72" s="229">
        <f t="shared" si="3"/>
        <v>150</v>
      </c>
      <c r="J72" s="242">
        <v>150</v>
      </c>
      <c r="K72" s="231">
        <f t="shared" si="4"/>
        <v>0</v>
      </c>
      <c r="L72" s="232">
        <f t="shared" si="5"/>
        <v>0</v>
      </c>
      <c r="M72" s="41"/>
      <c r="N72" s="41"/>
      <c r="O72" s="41"/>
      <c r="P72" s="41"/>
      <c r="Q72" s="47"/>
      <c r="R72" s="41"/>
      <c r="S72" s="47"/>
      <c r="T72" s="41"/>
      <c r="U72" s="236"/>
      <c r="V72" s="41"/>
    </row>
    <row r="73" spans="1:22" s="180" customFormat="1" x14ac:dyDescent="0.25">
      <c r="A73" s="147" t="s">
        <v>407</v>
      </c>
      <c r="B73" s="241" t="s">
        <v>183</v>
      </c>
      <c r="C73" s="175"/>
      <c r="D73" s="175" t="s">
        <v>333</v>
      </c>
      <c r="E73" s="175"/>
      <c r="F73" s="175"/>
      <c r="G73" s="239" t="s">
        <v>321</v>
      </c>
      <c r="H73" s="228">
        <v>1</v>
      </c>
      <c r="I73" s="229">
        <f t="shared" si="3"/>
        <v>1050</v>
      </c>
      <c r="J73" s="242">
        <v>1050</v>
      </c>
      <c r="K73" s="231">
        <f t="shared" si="4"/>
        <v>0</v>
      </c>
      <c r="L73" s="232">
        <f t="shared" si="5"/>
        <v>0</v>
      </c>
      <c r="M73" s="41"/>
      <c r="N73" s="41"/>
      <c r="O73" s="41"/>
      <c r="P73" s="41"/>
      <c r="Q73" s="47"/>
      <c r="R73" s="41"/>
      <c r="S73" s="47"/>
      <c r="T73" s="41"/>
      <c r="U73" s="236"/>
      <c r="V73" s="41"/>
    </row>
    <row r="74" spans="1:22" s="180" customFormat="1" x14ac:dyDescent="0.25">
      <c r="A74" s="147" t="s">
        <v>408</v>
      </c>
      <c r="B74" s="241" t="s">
        <v>203</v>
      </c>
      <c r="C74" s="175" t="s">
        <v>339</v>
      </c>
      <c r="D74" s="175"/>
      <c r="E74" s="175"/>
      <c r="F74" s="175"/>
      <c r="G74" s="227"/>
      <c r="H74" s="228"/>
      <c r="I74" s="229">
        <f t="shared" si="3"/>
        <v>0</v>
      </c>
      <c r="J74" s="242">
        <v>0</v>
      </c>
      <c r="K74" s="231">
        <f t="shared" si="4"/>
        <v>0</v>
      </c>
      <c r="L74" s="232">
        <f t="shared" si="5"/>
        <v>0</v>
      </c>
      <c r="M74" s="41"/>
      <c r="N74" s="41"/>
      <c r="O74" s="41"/>
      <c r="P74" s="41"/>
      <c r="Q74" s="47"/>
      <c r="R74" s="41"/>
      <c r="S74" s="47"/>
      <c r="T74" s="41"/>
      <c r="U74" s="236"/>
      <c r="V74" s="41"/>
    </row>
    <row r="75" spans="1:22" s="180" customFormat="1" x14ac:dyDescent="0.25">
      <c r="A75" s="147" t="s">
        <v>409</v>
      </c>
      <c r="B75" s="241" t="s">
        <v>203</v>
      </c>
      <c r="C75" s="175"/>
      <c r="D75" s="175" t="s">
        <v>333</v>
      </c>
      <c r="E75" s="175"/>
      <c r="F75" s="175"/>
      <c r="G75" s="239" t="s">
        <v>321</v>
      </c>
      <c r="H75" s="228">
        <v>1</v>
      </c>
      <c r="I75" s="229">
        <f t="shared" si="3"/>
        <v>600</v>
      </c>
      <c r="J75" s="242">
        <v>600</v>
      </c>
      <c r="K75" s="231">
        <f t="shared" si="4"/>
        <v>0</v>
      </c>
      <c r="L75" s="232">
        <f t="shared" si="5"/>
        <v>0</v>
      </c>
      <c r="M75" s="41"/>
      <c r="N75" s="41"/>
      <c r="O75" s="41"/>
      <c r="P75" s="41"/>
      <c r="Q75" s="47"/>
      <c r="R75" s="41"/>
      <c r="S75" s="47"/>
      <c r="T75" s="41"/>
      <c r="U75" s="236"/>
      <c r="V75" s="41"/>
    </row>
    <row r="76" spans="1:22" s="180" customFormat="1" x14ac:dyDescent="0.25">
      <c r="A76" s="147" t="s">
        <v>410</v>
      </c>
      <c r="B76" s="241" t="s">
        <v>179</v>
      </c>
      <c r="C76" s="175"/>
      <c r="D76" s="175" t="s">
        <v>333</v>
      </c>
      <c r="E76" s="175"/>
      <c r="F76" s="175"/>
      <c r="G76" s="227"/>
      <c r="H76" s="228"/>
      <c r="I76" s="229">
        <f t="shared" si="3"/>
        <v>0</v>
      </c>
      <c r="J76" s="242"/>
      <c r="K76" s="231">
        <f t="shared" si="4"/>
        <v>0</v>
      </c>
      <c r="L76" s="232">
        <f t="shared" si="5"/>
        <v>0</v>
      </c>
      <c r="M76" s="41"/>
      <c r="N76" s="41"/>
      <c r="O76" s="41"/>
      <c r="P76" s="41"/>
      <c r="Q76" s="47"/>
      <c r="R76" s="41"/>
      <c r="S76" s="47"/>
      <c r="T76" s="41"/>
      <c r="U76" s="236"/>
      <c r="V76" s="41"/>
    </row>
    <row r="77" spans="1:22" s="180" customFormat="1" x14ac:dyDescent="0.25">
      <c r="A77" s="147" t="s">
        <v>411</v>
      </c>
      <c r="B77" s="241" t="s">
        <v>203</v>
      </c>
      <c r="C77" s="175"/>
      <c r="D77" s="175" t="s">
        <v>333</v>
      </c>
      <c r="E77" s="175"/>
      <c r="F77" s="175"/>
      <c r="G77" s="227"/>
      <c r="H77" s="228"/>
      <c r="I77" s="229">
        <f t="shared" si="3"/>
        <v>150</v>
      </c>
      <c r="J77" s="242">
        <v>150</v>
      </c>
      <c r="K77" s="231">
        <f t="shared" si="4"/>
        <v>0</v>
      </c>
      <c r="L77" s="232">
        <f t="shared" si="5"/>
        <v>0</v>
      </c>
      <c r="M77" s="41"/>
      <c r="N77" s="41"/>
      <c r="O77" s="41"/>
      <c r="P77" s="41"/>
      <c r="Q77" s="47"/>
      <c r="R77" s="41"/>
      <c r="S77" s="47"/>
      <c r="T77" s="41"/>
      <c r="U77" s="236"/>
      <c r="V77" s="41"/>
    </row>
    <row r="78" spans="1:22" s="180" customFormat="1" x14ac:dyDescent="0.25">
      <c r="A78" s="147" t="s">
        <v>412</v>
      </c>
      <c r="B78" s="241" t="s">
        <v>203</v>
      </c>
      <c r="C78" s="175"/>
      <c r="D78" s="175" t="s">
        <v>333</v>
      </c>
      <c r="E78" s="175"/>
      <c r="F78" s="175"/>
      <c r="G78" s="239" t="s">
        <v>321</v>
      </c>
      <c r="H78" s="228">
        <v>1</v>
      </c>
      <c r="I78" s="229">
        <f t="shared" si="3"/>
        <v>450</v>
      </c>
      <c r="J78" s="242">
        <v>450</v>
      </c>
      <c r="K78" s="231">
        <f t="shared" si="4"/>
        <v>0</v>
      </c>
      <c r="L78" s="232">
        <f t="shared" si="5"/>
        <v>0</v>
      </c>
      <c r="M78" s="41"/>
      <c r="N78" s="41"/>
      <c r="O78" s="41"/>
      <c r="P78" s="41"/>
      <c r="Q78" s="47"/>
      <c r="R78" s="41"/>
      <c r="S78" s="47"/>
      <c r="T78" s="41"/>
      <c r="U78" s="236"/>
      <c r="V78" s="41"/>
    </row>
    <row r="79" spans="1:22" s="180" customFormat="1" x14ac:dyDescent="0.25">
      <c r="A79" s="147" t="s">
        <v>413</v>
      </c>
      <c r="B79" s="241" t="s">
        <v>203</v>
      </c>
      <c r="C79" s="175"/>
      <c r="D79" s="175" t="s">
        <v>333</v>
      </c>
      <c r="E79" s="175"/>
      <c r="F79" s="175"/>
      <c r="G79" s="239" t="s">
        <v>321</v>
      </c>
      <c r="H79" s="228">
        <v>3</v>
      </c>
      <c r="I79" s="229">
        <f t="shared" si="3"/>
        <v>600</v>
      </c>
      <c r="J79" s="242">
        <v>600</v>
      </c>
      <c r="K79" s="231">
        <f t="shared" si="4"/>
        <v>0</v>
      </c>
      <c r="L79" s="232">
        <f t="shared" si="5"/>
        <v>0</v>
      </c>
      <c r="M79" s="41"/>
      <c r="N79" s="41"/>
      <c r="O79" s="41"/>
      <c r="P79" s="41"/>
      <c r="Q79" s="47"/>
      <c r="R79" s="41"/>
      <c r="S79" s="47"/>
      <c r="T79" s="41"/>
      <c r="U79" s="236"/>
      <c r="V79" s="41"/>
    </row>
    <row r="80" spans="1:22" s="180" customFormat="1" x14ac:dyDescent="0.25">
      <c r="A80" s="147" t="s">
        <v>414</v>
      </c>
      <c r="B80" s="241" t="s">
        <v>212</v>
      </c>
      <c r="C80" s="175"/>
      <c r="D80" s="175" t="s">
        <v>333</v>
      </c>
      <c r="E80" s="175"/>
      <c r="F80" s="175"/>
      <c r="G80" s="227"/>
      <c r="H80" s="228"/>
      <c r="I80" s="229">
        <f t="shared" si="3"/>
        <v>900</v>
      </c>
      <c r="J80" s="242">
        <v>900</v>
      </c>
      <c r="K80" s="231">
        <f t="shared" si="4"/>
        <v>0</v>
      </c>
      <c r="L80" s="232">
        <f t="shared" si="5"/>
        <v>0</v>
      </c>
      <c r="M80" s="41"/>
      <c r="N80" s="41"/>
      <c r="O80" s="41"/>
      <c r="P80" s="41"/>
      <c r="Q80" s="47"/>
      <c r="R80" s="41"/>
      <c r="S80" s="47"/>
      <c r="T80" s="41"/>
      <c r="U80" s="236"/>
      <c r="V80" s="41"/>
    </row>
    <row r="81" spans="1:22" s="180" customFormat="1" x14ac:dyDescent="0.25">
      <c r="A81" s="147" t="s">
        <v>415</v>
      </c>
      <c r="B81" s="241" t="s">
        <v>212</v>
      </c>
      <c r="C81" s="175"/>
      <c r="D81" s="175" t="s">
        <v>333</v>
      </c>
      <c r="E81" s="175"/>
      <c r="F81" s="175"/>
      <c r="G81" s="227"/>
      <c r="H81" s="228"/>
      <c r="I81" s="229">
        <f t="shared" si="3"/>
        <v>1500</v>
      </c>
      <c r="J81" s="242">
        <v>1500</v>
      </c>
      <c r="K81" s="231">
        <f t="shared" si="4"/>
        <v>0</v>
      </c>
      <c r="L81" s="232">
        <f t="shared" si="5"/>
        <v>0</v>
      </c>
      <c r="M81" s="41"/>
      <c r="N81" s="41"/>
      <c r="O81" s="41"/>
      <c r="P81" s="41"/>
      <c r="Q81" s="47"/>
      <c r="R81" s="41"/>
      <c r="S81" s="47"/>
      <c r="T81" s="41"/>
      <c r="U81" s="236"/>
      <c r="V81" s="41"/>
    </row>
    <row r="82" spans="1:22" s="180" customFormat="1" x14ac:dyDescent="0.25">
      <c r="A82" s="147" t="s">
        <v>416</v>
      </c>
      <c r="B82" s="241" t="s">
        <v>212</v>
      </c>
      <c r="C82" s="175"/>
      <c r="D82" s="175" t="s">
        <v>333</v>
      </c>
      <c r="E82" s="175"/>
      <c r="F82" s="175"/>
      <c r="G82" s="239" t="s">
        <v>321</v>
      </c>
      <c r="H82" s="228">
        <v>1</v>
      </c>
      <c r="I82" s="229">
        <f t="shared" si="3"/>
        <v>2250</v>
      </c>
      <c r="J82" s="242">
        <v>2100</v>
      </c>
      <c r="K82" s="231">
        <f t="shared" si="4"/>
        <v>150</v>
      </c>
      <c r="L82" s="232">
        <f t="shared" si="5"/>
        <v>1</v>
      </c>
      <c r="M82" s="41">
        <v>1</v>
      </c>
      <c r="N82" s="41"/>
      <c r="O82" s="41"/>
      <c r="P82" s="41"/>
      <c r="Q82" s="47"/>
      <c r="R82" s="41"/>
      <c r="S82" s="47"/>
      <c r="T82" s="41"/>
      <c r="U82" s="236"/>
      <c r="V82" s="41"/>
    </row>
    <row r="83" spans="1:22" s="180" customFormat="1" x14ac:dyDescent="0.25">
      <c r="A83" s="147" t="s">
        <v>417</v>
      </c>
      <c r="B83" s="241" t="s">
        <v>418</v>
      </c>
      <c r="C83" s="175"/>
      <c r="D83" s="175" t="s">
        <v>333</v>
      </c>
      <c r="E83" s="175"/>
      <c r="F83" s="175"/>
      <c r="G83" s="239" t="s">
        <v>321</v>
      </c>
      <c r="H83" s="228">
        <v>3</v>
      </c>
      <c r="I83" s="229">
        <f t="shared" si="3"/>
        <v>4500</v>
      </c>
      <c r="J83" s="242">
        <v>4500</v>
      </c>
      <c r="K83" s="231">
        <f t="shared" si="4"/>
        <v>0</v>
      </c>
      <c r="L83" s="232">
        <f t="shared" si="5"/>
        <v>0</v>
      </c>
      <c r="M83" s="41"/>
      <c r="N83" s="41"/>
      <c r="O83" s="41"/>
      <c r="P83" s="41"/>
      <c r="Q83" s="47"/>
      <c r="R83" s="41"/>
      <c r="S83" s="47"/>
      <c r="T83" s="41"/>
      <c r="U83" s="236"/>
      <c r="V83" s="41"/>
    </row>
    <row r="84" spans="1:22" s="180" customFormat="1" x14ac:dyDescent="0.25">
      <c r="A84" s="147" t="s">
        <v>419</v>
      </c>
      <c r="B84" s="241" t="s">
        <v>110</v>
      </c>
      <c r="C84" s="174"/>
      <c r="D84" s="174"/>
      <c r="E84" s="174" t="s">
        <v>321</v>
      </c>
      <c r="F84" s="174"/>
      <c r="G84" s="227"/>
      <c r="H84" s="228"/>
      <c r="I84" s="229">
        <f t="shared" si="3"/>
        <v>0</v>
      </c>
      <c r="J84" s="242">
        <v>0</v>
      </c>
      <c r="K84" s="231">
        <f t="shared" si="4"/>
        <v>0</v>
      </c>
      <c r="L84" s="232">
        <f t="shared" si="5"/>
        <v>0</v>
      </c>
      <c r="M84" s="41"/>
      <c r="N84" s="41"/>
      <c r="O84" s="41"/>
      <c r="P84" s="41"/>
      <c r="Q84" s="47"/>
      <c r="R84" s="41"/>
      <c r="S84" s="47"/>
      <c r="T84" s="41"/>
      <c r="U84" s="236"/>
      <c r="V84" s="41"/>
    </row>
    <row r="85" spans="1:22" s="180" customFormat="1" x14ac:dyDescent="0.25">
      <c r="A85" s="147" t="s">
        <v>420</v>
      </c>
      <c r="B85" s="241" t="s">
        <v>110</v>
      </c>
      <c r="C85" s="174" t="s">
        <v>339</v>
      </c>
      <c r="D85" s="174"/>
      <c r="E85" s="174" t="s">
        <v>321</v>
      </c>
      <c r="F85" s="174"/>
      <c r="G85" s="227"/>
      <c r="H85" s="228"/>
      <c r="I85" s="229">
        <f t="shared" si="3"/>
        <v>0</v>
      </c>
      <c r="J85" s="242">
        <v>0</v>
      </c>
      <c r="K85" s="231">
        <f t="shared" si="4"/>
        <v>0</v>
      </c>
      <c r="L85" s="232">
        <f t="shared" si="5"/>
        <v>0</v>
      </c>
      <c r="M85" s="41"/>
      <c r="N85" s="41"/>
      <c r="O85" s="41"/>
      <c r="P85" s="41"/>
      <c r="Q85" s="47"/>
      <c r="R85" s="41"/>
      <c r="S85" s="47"/>
      <c r="T85" s="41"/>
      <c r="U85" s="236"/>
      <c r="V85" s="41"/>
    </row>
    <row r="86" spans="1:22" s="180" customFormat="1" x14ac:dyDescent="0.25">
      <c r="A86" s="147" t="s">
        <v>421</v>
      </c>
      <c r="B86" s="241" t="s">
        <v>110</v>
      </c>
      <c r="C86" s="174" t="s">
        <v>339</v>
      </c>
      <c r="D86" s="174"/>
      <c r="E86" s="174"/>
      <c r="F86" s="174"/>
      <c r="G86" s="227"/>
      <c r="H86" s="228"/>
      <c r="I86" s="229">
        <f t="shared" si="3"/>
        <v>300</v>
      </c>
      <c r="J86" s="242">
        <v>300</v>
      </c>
      <c r="K86" s="231">
        <f t="shared" si="4"/>
        <v>0</v>
      </c>
      <c r="L86" s="232">
        <f t="shared" si="5"/>
        <v>0</v>
      </c>
      <c r="M86" s="41"/>
      <c r="N86" s="41"/>
      <c r="O86" s="41"/>
      <c r="P86" s="41"/>
      <c r="Q86" s="47"/>
      <c r="R86" s="41"/>
      <c r="S86" s="47"/>
      <c r="T86" s="41"/>
      <c r="U86" s="236"/>
      <c r="V86" s="41"/>
    </row>
    <row r="87" spans="1:22" s="180" customFormat="1" x14ac:dyDescent="0.25">
      <c r="A87" s="147" t="s">
        <v>422</v>
      </c>
      <c r="B87" s="241" t="s">
        <v>110</v>
      </c>
      <c r="C87" s="174"/>
      <c r="D87" s="174"/>
      <c r="E87" s="174" t="s">
        <v>321</v>
      </c>
      <c r="F87" s="174"/>
      <c r="G87" s="227"/>
      <c r="H87" s="228"/>
      <c r="I87" s="229">
        <f t="shared" si="3"/>
        <v>0</v>
      </c>
      <c r="J87" s="242"/>
      <c r="K87" s="231">
        <f t="shared" si="4"/>
        <v>0</v>
      </c>
      <c r="L87" s="232">
        <f t="shared" si="5"/>
        <v>0</v>
      </c>
      <c r="M87" s="41"/>
      <c r="N87" s="41"/>
      <c r="O87" s="41"/>
      <c r="P87" s="41"/>
      <c r="Q87" s="47"/>
      <c r="R87" s="41"/>
      <c r="S87" s="47"/>
      <c r="T87" s="41"/>
      <c r="U87" s="236"/>
      <c r="V87" s="41"/>
    </row>
    <row r="88" spans="1:22" s="180" customFormat="1" x14ac:dyDescent="0.25">
      <c r="A88" s="147" t="s">
        <v>423</v>
      </c>
      <c r="B88" s="241" t="s">
        <v>110</v>
      </c>
      <c r="C88" s="174" t="s">
        <v>339</v>
      </c>
      <c r="D88" s="174"/>
      <c r="E88" s="174" t="s">
        <v>321</v>
      </c>
      <c r="F88" s="174"/>
      <c r="G88" s="227"/>
      <c r="H88" s="228"/>
      <c r="I88" s="229">
        <f t="shared" si="3"/>
        <v>150</v>
      </c>
      <c r="J88" s="242">
        <v>150</v>
      </c>
      <c r="K88" s="231">
        <f t="shared" si="4"/>
        <v>0</v>
      </c>
      <c r="L88" s="232">
        <f t="shared" si="5"/>
        <v>0</v>
      </c>
      <c r="M88" s="41"/>
      <c r="N88" s="41"/>
      <c r="O88" s="41"/>
      <c r="P88" s="41"/>
      <c r="Q88" s="47"/>
      <c r="R88" s="41"/>
      <c r="S88" s="47"/>
      <c r="T88" s="41"/>
      <c r="U88" s="236"/>
      <c r="V88" s="41"/>
    </row>
    <row r="89" spans="1:22" s="180" customFormat="1" x14ac:dyDescent="0.25">
      <c r="A89" s="147" t="s">
        <v>424</v>
      </c>
      <c r="B89" s="241" t="s">
        <v>68</v>
      </c>
      <c r="C89" s="174"/>
      <c r="D89" s="174" t="s">
        <v>333</v>
      </c>
      <c r="E89" s="174"/>
      <c r="F89" s="174"/>
      <c r="G89" s="227"/>
      <c r="H89" s="228"/>
      <c r="I89" s="229">
        <f t="shared" si="3"/>
        <v>0</v>
      </c>
      <c r="J89" s="242"/>
      <c r="K89" s="231">
        <f t="shared" si="4"/>
        <v>0</v>
      </c>
      <c r="L89" s="232">
        <f t="shared" si="5"/>
        <v>0</v>
      </c>
      <c r="M89" s="41"/>
      <c r="N89" s="41"/>
      <c r="O89" s="41"/>
      <c r="P89" s="41"/>
      <c r="Q89" s="47"/>
      <c r="R89" s="41"/>
      <c r="S89" s="47"/>
      <c r="T89" s="41"/>
      <c r="U89" s="236"/>
      <c r="V89" s="41"/>
    </row>
    <row r="90" spans="1:22" s="180" customFormat="1" x14ac:dyDescent="0.25">
      <c r="A90" s="147" t="s">
        <v>425</v>
      </c>
      <c r="B90" s="241" t="s">
        <v>135</v>
      </c>
      <c r="C90" s="174" t="s">
        <v>339</v>
      </c>
      <c r="D90" s="174"/>
      <c r="E90" s="174"/>
      <c r="F90" s="174"/>
      <c r="G90" s="227"/>
      <c r="H90" s="228"/>
      <c r="I90" s="229">
        <f t="shared" si="3"/>
        <v>600</v>
      </c>
      <c r="J90" s="242">
        <v>450</v>
      </c>
      <c r="K90" s="231">
        <f t="shared" si="4"/>
        <v>150</v>
      </c>
      <c r="L90" s="232">
        <f t="shared" si="5"/>
        <v>1</v>
      </c>
      <c r="M90" s="41">
        <v>1</v>
      </c>
      <c r="N90" s="41"/>
      <c r="O90" s="41"/>
      <c r="P90" s="41"/>
      <c r="Q90" s="47"/>
      <c r="R90" s="41"/>
      <c r="S90" s="47"/>
      <c r="T90" s="41"/>
      <c r="U90" s="236"/>
      <c r="V90" s="41"/>
    </row>
    <row r="91" spans="1:22" s="180" customFormat="1" x14ac:dyDescent="0.25">
      <c r="A91" s="147" t="s">
        <v>426</v>
      </c>
      <c r="B91" s="241" t="s">
        <v>110</v>
      </c>
      <c r="C91" s="174"/>
      <c r="D91" s="174" t="s">
        <v>333</v>
      </c>
      <c r="E91" s="174"/>
      <c r="F91" s="174"/>
      <c r="G91" s="227"/>
      <c r="H91" s="228"/>
      <c r="I91" s="229">
        <f t="shared" si="3"/>
        <v>450</v>
      </c>
      <c r="J91" s="242">
        <v>450</v>
      </c>
      <c r="K91" s="231">
        <f t="shared" si="4"/>
        <v>0</v>
      </c>
      <c r="L91" s="232">
        <f t="shared" si="5"/>
        <v>0</v>
      </c>
      <c r="M91" s="41"/>
      <c r="N91" s="41"/>
      <c r="O91" s="41"/>
      <c r="P91" s="41"/>
      <c r="Q91" s="47"/>
      <c r="R91" s="41"/>
      <c r="S91" s="47"/>
      <c r="T91" s="41"/>
      <c r="U91" s="236"/>
      <c r="V91" s="41"/>
    </row>
    <row r="92" spans="1:22" s="180" customFormat="1" x14ac:dyDescent="0.25">
      <c r="A92" s="147" t="s">
        <v>427</v>
      </c>
      <c r="B92" s="241" t="s">
        <v>110</v>
      </c>
      <c r="C92" s="174"/>
      <c r="D92" s="174" t="s">
        <v>333</v>
      </c>
      <c r="E92" s="174"/>
      <c r="F92" s="174"/>
      <c r="G92" s="227"/>
      <c r="H92" s="228"/>
      <c r="I92" s="229">
        <f t="shared" si="3"/>
        <v>750</v>
      </c>
      <c r="J92" s="242">
        <v>750</v>
      </c>
      <c r="K92" s="231">
        <f t="shared" si="4"/>
        <v>0</v>
      </c>
      <c r="L92" s="232">
        <f t="shared" si="5"/>
        <v>0</v>
      </c>
      <c r="M92" s="41"/>
      <c r="N92" s="41"/>
      <c r="O92" s="41"/>
      <c r="P92" s="41"/>
      <c r="Q92" s="47"/>
      <c r="R92" s="41"/>
      <c r="S92" s="47"/>
      <c r="T92" s="41"/>
      <c r="U92" s="236"/>
      <c r="V92" s="41"/>
    </row>
    <row r="93" spans="1:22" s="180" customFormat="1" x14ac:dyDescent="0.25">
      <c r="A93" s="147" t="s">
        <v>428</v>
      </c>
      <c r="B93" s="241" t="s">
        <v>110</v>
      </c>
      <c r="C93" s="174" t="s">
        <v>339</v>
      </c>
      <c r="D93" s="174" t="s">
        <v>333</v>
      </c>
      <c r="E93" s="174" t="s">
        <v>321</v>
      </c>
      <c r="F93" s="174"/>
      <c r="G93" s="239" t="s">
        <v>321</v>
      </c>
      <c r="H93" s="228">
        <v>3</v>
      </c>
      <c r="I93" s="229">
        <f t="shared" si="3"/>
        <v>2700</v>
      </c>
      <c r="J93" s="242">
        <v>2700</v>
      </c>
      <c r="K93" s="231">
        <f t="shared" si="4"/>
        <v>0</v>
      </c>
      <c r="L93" s="232">
        <f t="shared" si="5"/>
        <v>0</v>
      </c>
      <c r="M93" s="41"/>
      <c r="N93" s="41"/>
      <c r="O93" s="41"/>
      <c r="P93" s="41"/>
      <c r="Q93" s="47"/>
      <c r="R93" s="41"/>
      <c r="S93" s="47"/>
      <c r="T93" s="41"/>
      <c r="U93" s="236"/>
      <c r="V93" s="41"/>
    </row>
    <row r="94" spans="1:22" x14ac:dyDescent="0.25">
      <c r="A94" s="20" t="s">
        <v>429</v>
      </c>
      <c r="B94" s="20" t="s">
        <v>430</v>
      </c>
      <c r="C94" s="237"/>
      <c r="D94" s="237"/>
      <c r="E94" s="237" t="s">
        <v>321</v>
      </c>
      <c r="F94" s="237"/>
      <c r="G94" s="227"/>
      <c r="H94" s="228"/>
      <c r="I94" s="229">
        <f t="shared" si="3"/>
        <v>150</v>
      </c>
      <c r="J94" s="230"/>
      <c r="K94" s="231">
        <f t="shared" si="4"/>
        <v>150</v>
      </c>
      <c r="L94" s="232">
        <f t="shared" si="5"/>
        <v>1</v>
      </c>
      <c r="M94" s="22">
        <v>1</v>
      </c>
      <c r="N94" s="22"/>
      <c r="O94" s="22"/>
      <c r="P94" s="22"/>
      <c r="Q94" s="234"/>
      <c r="R94" s="22"/>
      <c r="S94" s="234"/>
      <c r="T94" s="22"/>
      <c r="U94" s="235"/>
      <c r="V94" s="22"/>
    </row>
    <row r="95" spans="1:22" x14ac:dyDescent="0.25">
      <c r="A95" s="20" t="s">
        <v>431</v>
      </c>
      <c r="B95" s="20" t="s">
        <v>430</v>
      </c>
      <c r="C95" s="237"/>
      <c r="D95" s="237" t="s">
        <v>333</v>
      </c>
      <c r="E95" s="237" t="s">
        <v>321</v>
      </c>
      <c r="F95" s="237"/>
      <c r="G95" s="227"/>
      <c r="H95" s="228"/>
      <c r="I95" s="229">
        <f t="shared" si="3"/>
        <v>0</v>
      </c>
      <c r="J95" s="230"/>
      <c r="K95" s="231">
        <f t="shared" si="4"/>
        <v>0</v>
      </c>
      <c r="L95" s="232">
        <f t="shared" si="5"/>
        <v>0</v>
      </c>
      <c r="M95" s="22"/>
      <c r="N95" s="22"/>
      <c r="O95" s="22"/>
      <c r="P95" s="22"/>
      <c r="Q95" s="234"/>
      <c r="R95" s="22"/>
      <c r="S95" s="234"/>
      <c r="T95" s="22"/>
      <c r="U95" s="235"/>
      <c r="V95" s="22"/>
    </row>
    <row r="96" spans="1:22" x14ac:dyDescent="0.25">
      <c r="A96" s="20" t="s">
        <v>432</v>
      </c>
      <c r="B96" s="20" t="s">
        <v>430</v>
      </c>
      <c r="C96" s="237"/>
      <c r="D96" s="237"/>
      <c r="E96" s="237" t="s">
        <v>321</v>
      </c>
      <c r="F96" s="237"/>
      <c r="G96" s="227"/>
      <c r="H96" s="228"/>
      <c r="I96" s="229">
        <f t="shared" si="3"/>
        <v>450</v>
      </c>
      <c r="J96" s="230">
        <v>450</v>
      </c>
      <c r="K96" s="231">
        <f t="shared" si="4"/>
        <v>0</v>
      </c>
      <c r="L96" s="232">
        <f t="shared" si="5"/>
        <v>0</v>
      </c>
      <c r="M96" s="22"/>
      <c r="N96" s="22"/>
      <c r="O96" s="22"/>
      <c r="P96" s="22"/>
      <c r="Q96" s="234"/>
      <c r="R96" s="22"/>
      <c r="S96" s="234"/>
      <c r="T96" s="22"/>
      <c r="U96" s="235"/>
      <c r="V96" s="22"/>
    </row>
    <row r="97" spans="1:22" x14ac:dyDescent="0.25">
      <c r="A97" s="20" t="s">
        <v>433</v>
      </c>
      <c r="B97" s="20" t="s">
        <v>430</v>
      </c>
      <c r="C97" s="237"/>
      <c r="D97" s="237"/>
      <c r="E97" s="237" t="s">
        <v>321</v>
      </c>
      <c r="F97" s="237"/>
      <c r="G97" s="227"/>
      <c r="H97" s="228"/>
      <c r="I97" s="229">
        <f t="shared" si="3"/>
        <v>600</v>
      </c>
      <c r="J97" s="230">
        <v>600</v>
      </c>
      <c r="K97" s="231">
        <f t="shared" si="4"/>
        <v>0</v>
      </c>
      <c r="L97" s="232">
        <f t="shared" si="5"/>
        <v>0</v>
      </c>
      <c r="M97" s="22"/>
      <c r="N97" s="22"/>
      <c r="O97" s="22"/>
      <c r="P97" s="22"/>
      <c r="Q97" s="234"/>
      <c r="R97" s="22"/>
      <c r="S97" s="234"/>
      <c r="T97" s="22"/>
      <c r="U97" s="235"/>
      <c r="V97" s="22"/>
    </row>
    <row r="98" spans="1:22" x14ac:dyDescent="0.25">
      <c r="A98" s="20" t="s">
        <v>434</v>
      </c>
      <c r="B98" s="20" t="s">
        <v>430</v>
      </c>
      <c r="C98" s="237"/>
      <c r="D98" s="237"/>
      <c r="E98" s="237" t="s">
        <v>321</v>
      </c>
      <c r="F98" s="237"/>
      <c r="G98" s="227"/>
      <c r="H98" s="228"/>
      <c r="I98" s="229">
        <f t="shared" si="3"/>
        <v>75</v>
      </c>
      <c r="J98" s="230"/>
      <c r="K98" s="231">
        <f t="shared" si="4"/>
        <v>75</v>
      </c>
      <c r="L98" s="232">
        <f t="shared" si="5"/>
        <v>0.5</v>
      </c>
      <c r="M98" s="22">
        <v>0.5</v>
      </c>
      <c r="N98" s="22"/>
      <c r="O98" s="22"/>
      <c r="P98" s="22"/>
      <c r="Q98" s="234"/>
      <c r="R98" s="22"/>
      <c r="S98" s="234"/>
      <c r="T98" s="22"/>
      <c r="U98" s="235"/>
      <c r="V98" s="22"/>
    </row>
    <row r="99" spans="1:22" x14ac:dyDescent="0.25">
      <c r="A99" s="20" t="s">
        <v>435</v>
      </c>
      <c r="B99" s="20" t="s">
        <v>436</v>
      </c>
      <c r="C99" s="90" t="s">
        <v>339</v>
      </c>
      <c r="D99" s="90"/>
      <c r="E99" s="90"/>
      <c r="F99" s="90"/>
      <c r="G99" s="239" t="s">
        <v>321</v>
      </c>
      <c r="H99" s="228">
        <v>1</v>
      </c>
      <c r="I99" s="229">
        <f t="shared" si="3"/>
        <v>450</v>
      </c>
      <c r="J99" s="230">
        <v>450</v>
      </c>
      <c r="K99" s="231">
        <f t="shared" si="4"/>
        <v>0</v>
      </c>
      <c r="L99" s="232">
        <f t="shared" si="5"/>
        <v>0</v>
      </c>
      <c r="M99" s="22"/>
      <c r="N99" s="22"/>
      <c r="O99" s="22"/>
      <c r="P99" s="22"/>
      <c r="Q99" s="234"/>
      <c r="R99" s="22"/>
      <c r="S99" s="234"/>
      <c r="T99" s="22"/>
      <c r="U99" s="235"/>
      <c r="V99" s="22"/>
    </row>
    <row r="100" spans="1:22" x14ac:dyDescent="0.25">
      <c r="A100" s="20" t="s">
        <v>437</v>
      </c>
      <c r="B100" s="20" t="s">
        <v>436</v>
      </c>
      <c r="C100" s="90"/>
      <c r="D100" s="90" t="s">
        <v>333</v>
      </c>
      <c r="E100" s="90"/>
      <c r="F100" s="90"/>
      <c r="G100" s="227"/>
      <c r="H100" s="228"/>
      <c r="I100" s="229">
        <f t="shared" si="3"/>
        <v>150</v>
      </c>
      <c r="J100" s="230">
        <v>150</v>
      </c>
      <c r="K100" s="231">
        <f t="shared" si="4"/>
        <v>0</v>
      </c>
      <c r="L100" s="232">
        <f t="shared" si="5"/>
        <v>0</v>
      </c>
      <c r="M100" s="22"/>
      <c r="N100" s="22"/>
      <c r="O100" s="22"/>
      <c r="P100" s="22"/>
      <c r="Q100" s="234"/>
      <c r="R100" s="22"/>
      <c r="S100" s="234"/>
      <c r="T100" s="22"/>
      <c r="U100" s="235"/>
      <c r="V100" s="22"/>
    </row>
    <row r="101" spans="1:22" x14ac:dyDescent="0.25">
      <c r="A101" s="20" t="s">
        <v>438</v>
      </c>
      <c r="B101" s="20" t="s">
        <v>436</v>
      </c>
      <c r="C101" s="90"/>
      <c r="D101" s="90" t="s">
        <v>333</v>
      </c>
      <c r="E101" s="90"/>
      <c r="F101" s="90"/>
      <c r="G101" s="227"/>
      <c r="H101" s="228"/>
      <c r="I101" s="229">
        <f t="shared" si="3"/>
        <v>150</v>
      </c>
      <c r="J101" s="230">
        <v>150</v>
      </c>
      <c r="K101" s="231">
        <f t="shared" si="4"/>
        <v>0</v>
      </c>
      <c r="L101" s="232">
        <f t="shared" si="5"/>
        <v>0</v>
      </c>
      <c r="M101" s="22"/>
      <c r="N101" s="22"/>
      <c r="O101" s="22"/>
      <c r="P101" s="22"/>
      <c r="Q101" s="234"/>
      <c r="R101" s="22"/>
      <c r="S101" s="234"/>
      <c r="T101" s="22"/>
      <c r="U101" s="235"/>
      <c r="V101" s="22"/>
    </row>
    <row r="102" spans="1:22" x14ac:dyDescent="0.25">
      <c r="A102" s="20" t="s">
        <v>439</v>
      </c>
      <c r="B102" s="20" t="s">
        <v>436</v>
      </c>
      <c r="C102" s="90"/>
      <c r="D102" s="90" t="s">
        <v>333</v>
      </c>
      <c r="E102" s="90"/>
      <c r="F102" s="90"/>
      <c r="G102" s="227"/>
      <c r="H102" s="228"/>
      <c r="I102" s="229">
        <f t="shared" si="3"/>
        <v>0</v>
      </c>
      <c r="J102" s="230">
        <v>0</v>
      </c>
      <c r="K102" s="231">
        <f t="shared" si="4"/>
        <v>0</v>
      </c>
      <c r="L102" s="232">
        <f t="shared" si="5"/>
        <v>0</v>
      </c>
      <c r="M102" s="22"/>
      <c r="N102" s="22"/>
      <c r="O102" s="22"/>
      <c r="P102" s="22"/>
      <c r="Q102" s="234"/>
      <c r="R102" s="22"/>
      <c r="S102" s="234"/>
      <c r="T102" s="22"/>
      <c r="U102" s="235"/>
      <c r="V102" s="22"/>
    </row>
    <row r="103" spans="1:22" x14ac:dyDescent="0.25">
      <c r="A103" s="20" t="s">
        <v>440</v>
      </c>
      <c r="B103" s="20" t="s">
        <v>436</v>
      </c>
      <c r="C103" s="90"/>
      <c r="D103" s="90" t="s">
        <v>333</v>
      </c>
      <c r="E103" s="90" t="s">
        <v>321</v>
      </c>
      <c r="F103" s="90"/>
      <c r="G103" s="227"/>
      <c r="H103" s="228"/>
      <c r="I103" s="229">
        <f t="shared" si="3"/>
        <v>0</v>
      </c>
      <c r="J103" s="230">
        <v>0</v>
      </c>
      <c r="K103" s="231">
        <f t="shared" si="4"/>
        <v>0</v>
      </c>
      <c r="L103" s="232">
        <f t="shared" si="5"/>
        <v>0</v>
      </c>
      <c r="M103" s="22"/>
      <c r="N103" s="22"/>
      <c r="O103" s="22"/>
      <c r="P103" s="22"/>
      <c r="Q103" s="234"/>
      <c r="R103" s="22"/>
      <c r="S103" s="234"/>
      <c r="T103" s="22"/>
      <c r="U103" s="235"/>
      <c r="V103" s="22"/>
    </row>
    <row r="104" spans="1:22" x14ac:dyDescent="0.25">
      <c r="A104" s="20" t="s">
        <v>441</v>
      </c>
      <c r="B104" s="20" t="s">
        <v>436</v>
      </c>
      <c r="C104" s="90"/>
      <c r="D104" s="90" t="s">
        <v>333</v>
      </c>
      <c r="E104" s="90"/>
      <c r="F104" s="90"/>
      <c r="G104" s="227"/>
      <c r="H104" s="228"/>
      <c r="I104" s="229">
        <f t="shared" si="3"/>
        <v>150</v>
      </c>
      <c r="J104" s="230">
        <v>150</v>
      </c>
      <c r="K104" s="231">
        <f t="shared" si="4"/>
        <v>0</v>
      </c>
      <c r="L104" s="232">
        <f t="shared" si="5"/>
        <v>0</v>
      </c>
      <c r="M104" s="22"/>
      <c r="N104" s="22"/>
      <c r="O104" s="22"/>
      <c r="P104" s="22"/>
      <c r="Q104" s="234"/>
      <c r="R104" s="22"/>
      <c r="S104" s="234"/>
      <c r="T104" s="22"/>
      <c r="U104" s="235"/>
      <c r="V104" s="22"/>
    </row>
    <row r="105" spans="1:22" x14ac:dyDescent="0.25">
      <c r="A105" s="20" t="s">
        <v>437</v>
      </c>
      <c r="B105" s="20" t="s">
        <v>436</v>
      </c>
      <c r="C105" s="37"/>
      <c r="D105" s="37" t="s">
        <v>333</v>
      </c>
      <c r="E105" s="37"/>
      <c r="F105" s="37"/>
      <c r="G105" s="227"/>
      <c r="H105" s="228"/>
      <c r="I105" s="229">
        <f t="shared" si="3"/>
        <v>150</v>
      </c>
      <c r="J105" s="230">
        <v>150</v>
      </c>
      <c r="K105" s="231">
        <f t="shared" si="4"/>
        <v>0</v>
      </c>
      <c r="L105" s="232">
        <f t="shared" si="5"/>
        <v>0</v>
      </c>
      <c r="M105" s="22"/>
      <c r="N105" s="22"/>
      <c r="O105" s="22"/>
      <c r="P105" s="22"/>
      <c r="Q105" s="234"/>
      <c r="R105" s="22"/>
      <c r="S105" s="234"/>
      <c r="T105" s="22"/>
      <c r="U105" s="235"/>
      <c r="V105" s="22"/>
    </row>
    <row r="106" spans="1:22" x14ac:dyDescent="0.25">
      <c r="A106" s="147" t="s">
        <v>442</v>
      </c>
      <c r="B106" s="241" t="s">
        <v>436</v>
      </c>
      <c r="C106" s="90"/>
      <c r="D106" s="90"/>
      <c r="E106" s="90" t="s">
        <v>321</v>
      </c>
      <c r="F106" s="90"/>
      <c r="G106" s="227"/>
      <c r="H106" s="228"/>
      <c r="I106" s="229">
        <f t="shared" si="3"/>
        <v>300</v>
      </c>
      <c r="J106" s="230">
        <v>300</v>
      </c>
      <c r="K106" s="231">
        <f t="shared" si="4"/>
        <v>0</v>
      </c>
      <c r="L106" s="232">
        <f t="shared" si="5"/>
        <v>0</v>
      </c>
      <c r="M106" s="22"/>
      <c r="N106" s="22"/>
      <c r="O106" s="22"/>
      <c r="P106" s="22"/>
      <c r="Q106" s="234"/>
      <c r="R106" s="22"/>
      <c r="S106" s="234"/>
      <c r="T106" s="22"/>
      <c r="U106" s="235"/>
      <c r="V106" s="22"/>
    </row>
    <row r="107" spans="1:22" x14ac:dyDescent="0.25">
      <c r="A107" s="20" t="s">
        <v>443</v>
      </c>
      <c r="B107" s="20" t="s">
        <v>436</v>
      </c>
      <c r="C107" s="90" t="s">
        <v>339</v>
      </c>
      <c r="D107" s="90"/>
      <c r="E107" s="90"/>
      <c r="F107" s="90"/>
      <c r="G107" s="227"/>
      <c r="H107" s="228"/>
      <c r="I107" s="229">
        <f t="shared" si="3"/>
        <v>300</v>
      </c>
      <c r="J107" s="230">
        <v>300</v>
      </c>
      <c r="K107" s="231">
        <f t="shared" si="4"/>
        <v>0</v>
      </c>
      <c r="L107" s="232">
        <f t="shared" si="5"/>
        <v>0</v>
      </c>
      <c r="M107" s="22"/>
      <c r="N107" s="22"/>
      <c r="O107" s="22"/>
      <c r="P107" s="22"/>
      <c r="Q107" s="234"/>
      <c r="R107" s="22"/>
      <c r="S107" s="234"/>
      <c r="T107" s="22"/>
      <c r="U107" s="235"/>
      <c r="V107" s="22"/>
    </row>
    <row r="108" spans="1:22" x14ac:dyDescent="0.25">
      <c r="A108" s="20" t="s">
        <v>444</v>
      </c>
      <c r="B108" s="20" t="s">
        <v>436</v>
      </c>
      <c r="C108" s="90"/>
      <c r="D108" s="90"/>
      <c r="E108" s="90" t="s">
        <v>321</v>
      </c>
      <c r="F108" s="90"/>
      <c r="G108" s="227"/>
      <c r="H108" s="228"/>
      <c r="I108" s="229">
        <f t="shared" si="3"/>
        <v>2175</v>
      </c>
      <c r="J108" s="230">
        <v>2100</v>
      </c>
      <c r="K108" s="231">
        <f t="shared" si="4"/>
        <v>75</v>
      </c>
      <c r="L108" s="232">
        <f t="shared" si="5"/>
        <v>0.5</v>
      </c>
      <c r="M108" s="22">
        <v>0.5</v>
      </c>
      <c r="N108" s="22"/>
      <c r="O108" s="22"/>
      <c r="P108" s="22"/>
      <c r="Q108" s="234"/>
      <c r="R108" s="22"/>
      <c r="S108" s="234"/>
      <c r="T108" s="22"/>
      <c r="U108" s="235"/>
      <c r="V108" s="22"/>
    </row>
    <row r="109" spans="1:22" x14ac:dyDescent="0.25">
      <c r="A109" s="20" t="s">
        <v>445</v>
      </c>
      <c r="B109" s="20" t="s">
        <v>436</v>
      </c>
      <c r="C109" s="37"/>
      <c r="D109" s="37"/>
      <c r="E109" s="37" t="s">
        <v>321</v>
      </c>
      <c r="F109" s="37"/>
      <c r="G109" s="227"/>
      <c r="H109" s="228"/>
      <c r="I109" s="229">
        <f t="shared" si="3"/>
        <v>150</v>
      </c>
      <c r="J109" s="230">
        <v>150</v>
      </c>
      <c r="K109" s="231">
        <f t="shared" si="4"/>
        <v>0</v>
      </c>
      <c r="L109" s="232">
        <f t="shared" si="5"/>
        <v>0</v>
      </c>
      <c r="M109" s="22"/>
      <c r="N109" s="22"/>
      <c r="O109" s="22"/>
      <c r="P109" s="22"/>
      <c r="Q109" s="234"/>
      <c r="R109" s="22"/>
      <c r="S109" s="234"/>
      <c r="T109" s="22"/>
      <c r="U109" s="235"/>
      <c r="V109" s="22"/>
    </row>
    <row r="110" spans="1:22" x14ac:dyDescent="0.25">
      <c r="A110" s="20" t="s">
        <v>446</v>
      </c>
      <c r="B110" s="20" t="s">
        <v>208</v>
      </c>
      <c r="C110" s="237"/>
      <c r="D110" s="237" t="s">
        <v>333</v>
      </c>
      <c r="E110" s="237"/>
      <c r="F110" s="237"/>
      <c r="G110" s="227"/>
      <c r="H110" s="228"/>
      <c r="I110" s="229">
        <f t="shared" si="3"/>
        <v>150</v>
      </c>
      <c r="J110" s="238">
        <v>150</v>
      </c>
      <c r="K110" s="231">
        <f t="shared" si="4"/>
        <v>0</v>
      </c>
      <c r="L110" s="232">
        <f t="shared" si="5"/>
        <v>0</v>
      </c>
      <c r="M110" s="22"/>
      <c r="N110" s="22"/>
      <c r="O110" s="22"/>
      <c r="P110" s="22"/>
      <c r="Q110" s="234"/>
      <c r="R110" s="22"/>
      <c r="S110" s="234"/>
      <c r="T110" s="22"/>
      <c r="U110" s="235"/>
      <c r="V110" s="22"/>
    </row>
    <row r="111" spans="1:22" x14ac:dyDescent="0.25">
      <c r="A111" s="20" t="s">
        <v>446</v>
      </c>
      <c r="B111" s="20" t="s">
        <v>208</v>
      </c>
      <c r="C111" s="37"/>
      <c r="D111" s="37" t="s">
        <v>333</v>
      </c>
      <c r="E111" s="37"/>
      <c r="F111" s="37"/>
      <c r="G111" s="227"/>
      <c r="H111" s="228"/>
      <c r="I111" s="229">
        <f t="shared" si="3"/>
        <v>300</v>
      </c>
      <c r="J111" s="230">
        <v>300</v>
      </c>
      <c r="K111" s="231">
        <f t="shared" si="4"/>
        <v>0</v>
      </c>
      <c r="L111" s="232">
        <f t="shared" si="5"/>
        <v>0</v>
      </c>
      <c r="M111" s="22"/>
      <c r="N111" s="22"/>
      <c r="O111" s="22"/>
      <c r="P111" s="22"/>
      <c r="Q111" s="234"/>
      <c r="R111" s="22"/>
      <c r="S111" s="234"/>
      <c r="T111" s="22"/>
      <c r="U111" s="235"/>
      <c r="V111" s="22"/>
    </row>
    <row r="112" spans="1:22" x14ac:dyDescent="0.25">
      <c r="A112" s="20" t="s">
        <v>447</v>
      </c>
      <c r="B112" s="20" t="s">
        <v>208</v>
      </c>
      <c r="C112" s="37"/>
      <c r="D112" s="37" t="s">
        <v>333</v>
      </c>
      <c r="E112" s="37"/>
      <c r="F112" s="37"/>
      <c r="G112" s="227"/>
      <c r="H112" s="228"/>
      <c r="I112" s="229">
        <f t="shared" si="3"/>
        <v>150</v>
      </c>
      <c r="J112" s="230">
        <v>150</v>
      </c>
      <c r="K112" s="231">
        <f t="shared" si="4"/>
        <v>0</v>
      </c>
      <c r="L112" s="232">
        <f t="shared" si="5"/>
        <v>0</v>
      </c>
      <c r="M112" s="22"/>
      <c r="N112" s="22"/>
      <c r="O112" s="22"/>
      <c r="P112" s="22"/>
      <c r="Q112" s="234"/>
      <c r="R112" s="22"/>
      <c r="S112" s="234"/>
      <c r="T112" s="22"/>
      <c r="U112" s="235"/>
      <c r="V112" s="22"/>
    </row>
    <row r="113" spans="1:22" x14ac:dyDescent="0.25">
      <c r="A113" s="20" t="s">
        <v>448</v>
      </c>
      <c r="B113" s="20" t="s">
        <v>208</v>
      </c>
      <c r="C113" s="237"/>
      <c r="D113" s="237" t="s">
        <v>333</v>
      </c>
      <c r="E113" s="237"/>
      <c r="F113" s="237"/>
      <c r="G113" s="227"/>
      <c r="H113" s="228"/>
      <c r="I113" s="229">
        <f t="shared" si="3"/>
        <v>150</v>
      </c>
      <c r="J113" s="230">
        <v>150</v>
      </c>
      <c r="K113" s="231">
        <f t="shared" si="4"/>
        <v>0</v>
      </c>
      <c r="L113" s="232">
        <f t="shared" si="5"/>
        <v>0</v>
      </c>
      <c r="M113" s="22"/>
      <c r="N113" s="22"/>
      <c r="O113" s="22"/>
      <c r="P113" s="22"/>
      <c r="Q113" s="234"/>
      <c r="R113" s="22"/>
      <c r="S113" s="234"/>
      <c r="T113" s="22"/>
      <c r="U113" s="235"/>
      <c r="V113" s="22"/>
    </row>
    <row r="114" spans="1:22" x14ac:dyDescent="0.25">
      <c r="A114" s="20" t="s">
        <v>352</v>
      </c>
      <c r="B114" s="20" t="s">
        <v>208</v>
      </c>
      <c r="C114" s="90"/>
      <c r="D114" s="90"/>
      <c r="E114" s="90" t="s">
        <v>321</v>
      </c>
      <c r="F114" s="90"/>
      <c r="G114" s="227"/>
      <c r="H114" s="228"/>
      <c r="I114" s="229">
        <f t="shared" si="3"/>
        <v>150</v>
      </c>
      <c r="J114" s="230">
        <v>150</v>
      </c>
      <c r="K114" s="231">
        <f t="shared" si="4"/>
        <v>0</v>
      </c>
      <c r="L114" s="232">
        <f t="shared" si="5"/>
        <v>0</v>
      </c>
      <c r="M114" s="22"/>
      <c r="N114" s="22"/>
      <c r="O114" s="22"/>
      <c r="P114" s="22"/>
      <c r="Q114" s="234"/>
      <c r="R114" s="22"/>
      <c r="S114" s="234"/>
      <c r="T114" s="22"/>
      <c r="U114" s="235"/>
      <c r="V114" s="22"/>
    </row>
    <row r="115" spans="1:22" x14ac:dyDescent="0.25">
      <c r="A115" s="20" t="s">
        <v>449</v>
      </c>
      <c r="B115" s="20" t="s">
        <v>208</v>
      </c>
      <c r="C115" s="90" t="s">
        <v>339</v>
      </c>
      <c r="D115" s="90"/>
      <c r="E115" s="90"/>
      <c r="F115" s="90"/>
      <c r="G115" s="227"/>
      <c r="H115" s="228"/>
      <c r="I115" s="229">
        <f t="shared" si="3"/>
        <v>300</v>
      </c>
      <c r="J115" s="230">
        <v>300</v>
      </c>
      <c r="K115" s="231">
        <f t="shared" si="4"/>
        <v>0</v>
      </c>
      <c r="L115" s="232">
        <f t="shared" si="5"/>
        <v>0</v>
      </c>
      <c r="M115" s="22"/>
      <c r="N115" s="22"/>
      <c r="O115" s="22"/>
      <c r="P115" s="22"/>
      <c r="Q115" s="234"/>
      <c r="R115" s="22"/>
      <c r="S115" s="234"/>
      <c r="T115" s="22"/>
      <c r="U115" s="235"/>
      <c r="V115" s="22"/>
    </row>
    <row r="116" spans="1:22" x14ac:dyDescent="0.25">
      <c r="A116" s="20" t="s">
        <v>450</v>
      </c>
      <c r="B116" s="20" t="s">
        <v>208</v>
      </c>
      <c r="C116" s="37"/>
      <c r="D116" s="37" t="s">
        <v>333</v>
      </c>
      <c r="E116" s="37"/>
      <c r="F116" s="37"/>
      <c r="G116" s="227"/>
      <c r="H116" s="228"/>
      <c r="I116" s="229">
        <f t="shared" si="3"/>
        <v>0</v>
      </c>
      <c r="J116" s="230"/>
      <c r="K116" s="231">
        <f t="shared" si="4"/>
        <v>0</v>
      </c>
      <c r="L116" s="232">
        <f t="shared" si="5"/>
        <v>0</v>
      </c>
      <c r="M116" s="22"/>
      <c r="N116" s="22"/>
      <c r="O116" s="22"/>
      <c r="P116" s="22"/>
      <c r="Q116" s="234"/>
      <c r="R116" s="22"/>
      <c r="S116" s="234"/>
      <c r="T116" s="22"/>
      <c r="U116" s="235"/>
      <c r="V116" s="22"/>
    </row>
    <row r="117" spans="1:22" x14ac:dyDescent="0.25">
      <c r="A117" s="20" t="s">
        <v>451</v>
      </c>
      <c r="B117" s="20" t="s">
        <v>208</v>
      </c>
      <c r="C117" s="37"/>
      <c r="D117" s="37" t="s">
        <v>333</v>
      </c>
      <c r="E117" s="37"/>
      <c r="F117" s="37"/>
      <c r="G117" s="227"/>
      <c r="H117" s="228"/>
      <c r="I117" s="229">
        <f t="shared" si="3"/>
        <v>450</v>
      </c>
      <c r="J117" s="230">
        <v>450</v>
      </c>
      <c r="K117" s="231">
        <f t="shared" si="4"/>
        <v>0</v>
      </c>
      <c r="L117" s="232">
        <f t="shared" si="5"/>
        <v>0</v>
      </c>
      <c r="M117" s="22"/>
      <c r="N117" s="22"/>
      <c r="O117" s="22"/>
      <c r="P117" s="22"/>
      <c r="Q117" s="234"/>
      <c r="R117" s="22"/>
      <c r="S117" s="234"/>
      <c r="T117" s="22"/>
      <c r="U117" s="235"/>
      <c r="V117" s="22"/>
    </row>
    <row r="118" spans="1:22" x14ac:dyDescent="0.25">
      <c r="A118" s="20" t="s">
        <v>452</v>
      </c>
      <c r="B118" s="20" t="s">
        <v>199</v>
      </c>
      <c r="C118" s="37"/>
      <c r="D118" s="37" t="s">
        <v>333</v>
      </c>
      <c r="E118" s="37"/>
      <c r="F118" s="37"/>
      <c r="G118" s="227"/>
      <c r="H118" s="228"/>
      <c r="I118" s="229">
        <f t="shared" si="3"/>
        <v>0</v>
      </c>
      <c r="J118" s="230"/>
      <c r="K118" s="231">
        <f t="shared" si="4"/>
        <v>0</v>
      </c>
      <c r="L118" s="232">
        <f t="shared" si="5"/>
        <v>0</v>
      </c>
      <c r="M118" s="22"/>
      <c r="N118" s="22"/>
      <c r="O118" s="22"/>
      <c r="P118" s="22"/>
      <c r="Q118" s="234"/>
      <c r="R118" s="22"/>
      <c r="S118" s="234"/>
      <c r="T118" s="22"/>
      <c r="U118" s="235"/>
      <c r="V118" s="22"/>
    </row>
    <row r="119" spans="1:22" x14ac:dyDescent="0.25">
      <c r="A119" s="20" t="s">
        <v>453</v>
      </c>
      <c r="B119" s="20" t="s">
        <v>208</v>
      </c>
      <c r="C119" s="90"/>
      <c r="D119" s="90" t="s">
        <v>333</v>
      </c>
      <c r="E119" s="90"/>
      <c r="F119" s="90"/>
      <c r="G119" s="227"/>
      <c r="H119" s="228"/>
      <c r="I119" s="229">
        <f t="shared" si="3"/>
        <v>750</v>
      </c>
      <c r="J119" s="230">
        <v>750</v>
      </c>
      <c r="K119" s="231">
        <f t="shared" si="4"/>
        <v>0</v>
      </c>
      <c r="L119" s="232">
        <f t="shared" si="5"/>
        <v>0</v>
      </c>
      <c r="M119" s="22"/>
      <c r="N119" s="22"/>
      <c r="O119" s="22"/>
      <c r="P119" s="22"/>
      <c r="Q119" s="234"/>
      <c r="R119" s="22"/>
      <c r="S119" s="234"/>
      <c r="T119" s="22"/>
      <c r="U119" s="235"/>
      <c r="V119" s="22"/>
    </row>
    <row r="120" spans="1:22" x14ac:dyDescent="0.25">
      <c r="A120" s="20" t="s">
        <v>454</v>
      </c>
      <c r="B120" s="20" t="s">
        <v>208</v>
      </c>
      <c r="C120" s="37"/>
      <c r="D120" s="37" t="s">
        <v>333</v>
      </c>
      <c r="E120" s="37"/>
      <c r="F120" s="37"/>
      <c r="G120" s="227"/>
      <c r="H120" s="228"/>
      <c r="I120" s="229">
        <f t="shared" si="3"/>
        <v>1650</v>
      </c>
      <c r="J120" s="230">
        <v>1650</v>
      </c>
      <c r="K120" s="231">
        <f t="shared" si="4"/>
        <v>0</v>
      </c>
      <c r="L120" s="232">
        <f t="shared" si="5"/>
        <v>0</v>
      </c>
      <c r="M120" s="22"/>
      <c r="N120" s="22"/>
      <c r="O120" s="22"/>
      <c r="P120" s="22"/>
      <c r="Q120" s="234"/>
      <c r="R120" s="22"/>
      <c r="S120" s="234"/>
      <c r="T120" s="22"/>
      <c r="U120" s="235"/>
      <c r="V120" s="22"/>
    </row>
    <row r="121" spans="1:22" x14ac:dyDescent="0.25">
      <c r="A121" s="20" t="s">
        <v>455</v>
      </c>
      <c r="B121" s="20" t="s">
        <v>208</v>
      </c>
      <c r="C121" s="37"/>
      <c r="D121" s="37" t="s">
        <v>333</v>
      </c>
      <c r="E121" s="37"/>
      <c r="F121" s="37"/>
      <c r="G121" s="227"/>
      <c r="H121" s="228"/>
      <c r="I121" s="229">
        <f t="shared" si="3"/>
        <v>2400</v>
      </c>
      <c r="J121" s="230">
        <v>2400</v>
      </c>
      <c r="K121" s="231">
        <f t="shared" si="4"/>
        <v>0</v>
      </c>
      <c r="L121" s="232">
        <f t="shared" si="5"/>
        <v>0</v>
      </c>
      <c r="M121" s="22"/>
      <c r="N121" s="22"/>
      <c r="O121" s="22"/>
      <c r="P121" s="22"/>
      <c r="Q121" s="234"/>
      <c r="R121" s="22"/>
      <c r="S121" s="234"/>
      <c r="T121" s="22"/>
      <c r="U121" s="235"/>
      <c r="V121" s="22"/>
    </row>
    <row r="122" spans="1:22" x14ac:dyDescent="0.25">
      <c r="A122" s="20" t="s">
        <v>456</v>
      </c>
      <c r="B122" s="20" t="s">
        <v>457</v>
      </c>
      <c r="C122" s="237" t="s">
        <v>339</v>
      </c>
      <c r="D122" s="237"/>
      <c r="E122" s="237"/>
      <c r="F122" s="237" t="s">
        <v>365</v>
      </c>
      <c r="G122" s="227"/>
      <c r="H122" s="228"/>
      <c r="I122" s="229">
        <f t="shared" si="3"/>
        <v>150</v>
      </c>
      <c r="J122" s="230">
        <v>150</v>
      </c>
      <c r="K122" s="231">
        <f t="shared" si="4"/>
        <v>0</v>
      </c>
      <c r="L122" s="232">
        <f t="shared" si="5"/>
        <v>0</v>
      </c>
      <c r="M122" s="22"/>
      <c r="N122" s="22"/>
      <c r="O122" s="22"/>
      <c r="P122" s="22"/>
      <c r="Q122" s="234"/>
      <c r="R122" s="22"/>
      <c r="S122" s="234"/>
      <c r="T122" s="22"/>
      <c r="U122" s="235"/>
      <c r="V122" s="22"/>
    </row>
    <row r="123" spans="1:22" x14ac:dyDescent="0.25">
      <c r="A123" s="20" t="s">
        <v>458</v>
      </c>
      <c r="B123" s="20" t="s">
        <v>459</v>
      </c>
      <c r="C123" s="237" t="s">
        <v>339</v>
      </c>
      <c r="D123" s="237" t="s">
        <v>333</v>
      </c>
      <c r="E123" s="237"/>
      <c r="F123" s="237"/>
      <c r="G123" s="227"/>
      <c r="H123" s="228"/>
      <c r="I123" s="229">
        <f t="shared" si="3"/>
        <v>0</v>
      </c>
      <c r="J123" s="238">
        <v>0</v>
      </c>
      <c r="K123" s="231">
        <f t="shared" si="4"/>
        <v>0</v>
      </c>
      <c r="L123" s="232">
        <f t="shared" si="5"/>
        <v>0</v>
      </c>
      <c r="M123" s="22"/>
      <c r="N123" s="22"/>
      <c r="O123" s="22"/>
      <c r="P123" s="22"/>
      <c r="Q123" s="234"/>
      <c r="R123" s="22"/>
      <c r="S123" s="234"/>
      <c r="T123" s="22"/>
      <c r="U123" s="235"/>
      <c r="V123" s="22"/>
    </row>
    <row r="124" spans="1:22" x14ac:dyDescent="0.25">
      <c r="A124" s="20" t="s">
        <v>460</v>
      </c>
      <c r="B124" s="20" t="s">
        <v>459</v>
      </c>
      <c r="C124" s="237"/>
      <c r="D124" s="237" t="s">
        <v>333</v>
      </c>
      <c r="E124" s="237"/>
      <c r="F124" s="237"/>
      <c r="G124" s="227"/>
      <c r="H124" s="228"/>
      <c r="I124" s="229">
        <f t="shared" si="3"/>
        <v>150</v>
      </c>
      <c r="J124" s="238">
        <v>150</v>
      </c>
      <c r="K124" s="231">
        <f t="shared" si="4"/>
        <v>0</v>
      </c>
      <c r="L124" s="232">
        <f t="shared" si="5"/>
        <v>0</v>
      </c>
      <c r="M124" s="22"/>
      <c r="N124" s="22"/>
      <c r="O124" s="22"/>
      <c r="P124" s="22"/>
      <c r="Q124" s="234"/>
      <c r="R124" s="22"/>
      <c r="S124" s="234"/>
      <c r="T124" s="22"/>
      <c r="U124" s="235"/>
      <c r="V124" s="22"/>
    </row>
    <row r="125" spans="1:22" x14ac:dyDescent="0.25">
      <c r="A125" s="20" t="s">
        <v>461</v>
      </c>
      <c r="B125" s="20" t="s">
        <v>459</v>
      </c>
      <c r="C125" s="237" t="s">
        <v>339</v>
      </c>
      <c r="D125" s="237"/>
      <c r="E125" s="237"/>
      <c r="F125" s="237"/>
      <c r="G125" s="227"/>
      <c r="H125" s="228"/>
      <c r="I125" s="229">
        <f t="shared" si="3"/>
        <v>150</v>
      </c>
      <c r="J125" s="238">
        <v>150</v>
      </c>
      <c r="K125" s="231">
        <f t="shared" si="4"/>
        <v>0</v>
      </c>
      <c r="L125" s="232">
        <f t="shared" si="5"/>
        <v>0</v>
      </c>
      <c r="M125" s="22"/>
      <c r="N125" s="22"/>
      <c r="O125" s="22"/>
      <c r="P125" s="22"/>
      <c r="Q125" s="234"/>
      <c r="R125" s="22"/>
      <c r="S125" s="234"/>
      <c r="T125" s="22"/>
      <c r="U125" s="235"/>
      <c r="V125" s="22"/>
    </row>
    <row r="126" spans="1:22" x14ac:dyDescent="0.25">
      <c r="A126" s="20" t="s">
        <v>462</v>
      </c>
      <c r="B126" s="20" t="s">
        <v>459</v>
      </c>
      <c r="C126" s="237" t="s">
        <v>339</v>
      </c>
      <c r="D126" s="237"/>
      <c r="E126" s="237"/>
      <c r="F126" s="237"/>
      <c r="G126" s="239" t="s">
        <v>321</v>
      </c>
      <c r="H126" s="228">
        <v>1</v>
      </c>
      <c r="I126" s="229">
        <f t="shared" si="3"/>
        <v>1200</v>
      </c>
      <c r="J126" s="238">
        <v>1200</v>
      </c>
      <c r="K126" s="231">
        <f t="shared" si="4"/>
        <v>0</v>
      </c>
      <c r="L126" s="232">
        <f t="shared" si="5"/>
        <v>0</v>
      </c>
      <c r="M126" s="22"/>
      <c r="N126" s="22"/>
      <c r="O126" s="22"/>
      <c r="P126" s="22"/>
      <c r="Q126" s="234"/>
      <c r="R126" s="22"/>
      <c r="S126" s="234"/>
      <c r="T126" s="22"/>
      <c r="U126" s="235"/>
      <c r="V126" s="22"/>
    </row>
    <row r="127" spans="1:22" x14ac:dyDescent="0.25">
      <c r="A127" s="20" t="s">
        <v>463</v>
      </c>
      <c r="B127" s="20" t="s">
        <v>459</v>
      </c>
      <c r="C127" s="237"/>
      <c r="D127" s="237" t="s">
        <v>333</v>
      </c>
      <c r="E127" s="237"/>
      <c r="F127" s="237"/>
      <c r="G127" s="227"/>
      <c r="H127" s="228"/>
      <c r="I127" s="229">
        <f t="shared" si="3"/>
        <v>1650</v>
      </c>
      <c r="J127" s="238">
        <v>1650</v>
      </c>
      <c r="K127" s="231">
        <f t="shared" si="4"/>
        <v>0</v>
      </c>
      <c r="L127" s="232">
        <f t="shared" si="5"/>
        <v>0</v>
      </c>
      <c r="M127" s="22"/>
      <c r="N127" s="22"/>
      <c r="O127" s="22"/>
      <c r="P127" s="22"/>
      <c r="Q127" s="234"/>
      <c r="R127" s="22"/>
      <c r="S127" s="234"/>
      <c r="T127" s="22"/>
      <c r="U127" s="235"/>
      <c r="V127" s="22"/>
    </row>
    <row r="128" spans="1:22" x14ac:dyDescent="0.25">
      <c r="A128" s="20" t="s">
        <v>464</v>
      </c>
      <c r="B128" s="20" t="s">
        <v>459</v>
      </c>
      <c r="C128" s="237" t="s">
        <v>339</v>
      </c>
      <c r="D128" s="237"/>
      <c r="E128" s="237"/>
      <c r="F128" s="237"/>
      <c r="G128" s="227"/>
      <c r="H128" s="228"/>
      <c r="I128" s="229">
        <f t="shared" si="3"/>
        <v>5550</v>
      </c>
      <c r="J128" s="238">
        <v>5400</v>
      </c>
      <c r="K128" s="231">
        <f t="shared" si="4"/>
        <v>150</v>
      </c>
      <c r="L128" s="232">
        <f t="shared" si="5"/>
        <v>1</v>
      </c>
      <c r="M128" s="22">
        <v>1</v>
      </c>
      <c r="N128" s="22"/>
      <c r="O128" s="22"/>
      <c r="P128" s="22"/>
      <c r="Q128" s="234"/>
      <c r="R128" s="22"/>
      <c r="S128" s="234"/>
      <c r="T128" s="22"/>
      <c r="U128" s="235"/>
      <c r="V128" s="22"/>
    </row>
    <row r="129" spans="1:22" x14ac:dyDescent="0.25">
      <c r="A129" s="20" t="s">
        <v>465</v>
      </c>
      <c r="B129" s="20" t="s">
        <v>466</v>
      </c>
      <c r="C129" s="90"/>
      <c r="D129" s="90" t="s">
        <v>333</v>
      </c>
      <c r="E129" s="90"/>
      <c r="F129" s="90"/>
      <c r="G129" s="227"/>
      <c r="H129" s="228"/>
      <c r="I129" s="229">
        <f t="shared" si="3"/>
        <v>150</v>
      </c>
      <c r="J129" s="238">
        <v>150</v>
      </c>
      <c r="K129" s="231">
        <f t="shared" si="4"/>
        <v>0</v>
      </c>
      <c r="L129" s="232">
        <f t="shared" si="5"/>
        <v>0</v>
      </c>
      <c r="M129" s="22"/>
      <c r="N129" s="22"/>
      <c r="O129" s="22"/>
      <c r="P129" s="22"/>
      <c r="Q129" s="234"/>
      <c r="R129" s="22"/>
      <c r="S129" s="234"/>
      <c r="T129" s="22"/>
      <c r="U129" s="235"/>
      <c r="V129" s="22"/>
    </row>
    <row r="130" spans="1:22" x14ac:dyDescent="0.25">
      <c r="A130" s="20" t="s">
        <v>467</v>
      </c>
      <c r="B130" s="20" t="s">
        <v>63</v>
      </c>
      <c r="C130" s="90" t="s">
        <v>339</v>
      </c>
      <c r="D130" s="90"/>
      <c r="E130" s="90"/>
      <c r="F130" s="90" t="s">
        <v>484</v>
      </c>
      <c r="G130" s="227"/>
      <c r="H130" s="228"/>
      <c r="I130" s="229">
        <f t="shared" ref="I130:I160" si="6">J130+K130</f>
        <v>900</v>
      </c>
      <c r="J130" s="230">
        <v>750</v>
      </c>
      <c r="K130" s="231">
        <f t="shared" ref="K130:K160" si="7">L130*150</f>
        <v>150</v>
      </c>
      <c r="L130" s="232">
        <f t="shared" si="5"/>
        <v>1</v>
      </c>
      <c r="M130" s="22">
        <v>1</v>
      </c>
      <c r="N130" s="22"/>
      <c r="O130" s="22"/>
      <c r="P130" s="22"/>
      <c r="Q130" s="234"/>
      <c r="R130" s="22"/>
      <c r="S130" s="234"/>
      <c r="T130" s="22"/>
      <c r="U130" s="235"/>
      <c r="V130" s="22"/>
    </row>
    <row r="131" spans="1:22" x14ac:dyDescent="0.25">
      <c r="A131" s="20" t="s">
        <v>468</v>
      </c>
      <c r="B131" s="20" t="s">
        <v>469</v>
      </c>
      <c r="C131" s="37" t="s">
        <v>339</v>
      </c>
      <c r="D131" s="37" t="s">
        <v>333</v>
      </c>
      <c r="E131" s="37"/>
      <c r="F131" s="37"/>
      <c r="G131" s="239" t="s">
        <v>321</v>
      </c>
      <c r="H131" s="228">
        <v>1</v>
      </c>
      <c r="I131" s="229">
        <f t="shared" si="6"/>
        <v>3000</v>
      </c>
      <c r="J131" s="230">
        <v>2850</v>
      </c>
      <c r="K131" s="231">
        <f t="shared" si="7"/>
        <v>150</v>
      </c>
      <c r="L131" s="232">
        <f t="shared" ref="L131:L160" si="8">SUM(M131:V131)</f>
        <v>1</v>
      </c>
      <c r="M131" s="22">
        <v>1</v>
      </c>
      <c r="N131" s="22"/>
      <c r="O131" s="22"/>
      <c r="P131" s="22"/>
      <c r="Q131" s="234"/>
      <c r="R131" s="22"/>
      <c r="S131" s="234"/>
      <c r="T131" s="22"/>
      <c r="U131" s="235"/>
      <c r="V131" s="22"/>
    </row>
    <row r="132" spans="1:22" x14ac:dyDescent="0.25">
      <c r="A132" s="20" t="s">
        <v>470</v>
      </c>
      <c r="B132" s="20" t="s">
        <v>469</v>
      </c>
      <c r="C132" s="90" t="s">
        <v>339</v>
      </c>
      <c r="D132" s="90" t="s">
        <v>333</v>
      </c>
      <c r="E132" s="90"/>
      <c r="F132" s="90"/>
      <c r="G132" s="227"/>
      <c r="H132" s="228"/>
      <c r="I132" s="229">
        <f t="shared" si="6"/>
        <v>4950</v>
      </c>
      <c r="J132" s="230">
        <v>4800</v>
      </c>
      <c r="K132" s="231">
        <f t="shared" si="7"/>
        <v>150</v>
      </c>
      <c r="L132" s="232">
        <f t="shared" si="8"/>
        <v>1</v>
      </c>
      <c r="M132" s="22">
        <v>1</v>
      </c>
      <c r="N132" s="22"/>
      <c r="O132" s="22"/>
      <c r="P132" s="22"/>
      <c r="Q132" s="234"/>
      <c r="R132" s="22"/>
      <c r="S132" s="234"/>
      <c r="T132" s="22"/>
      <c r="U132" s="235"/>
      <c r="V132" s="22"/>
    </row>
    <row r="133" spans="1:22" x14ac:dyDescent="0.25">
      <c r="A133" s="20" t="s">
        <v>471</v>
      </c>
      <c r="B133" s="20" t="s">
        <v>269</v>
      </c>
      <c r="C133" s="90" t="s">
        <v>339</v>
      </c>
      <c r="D133" s="90"/>
      <c r="E133" s="90" t="s">
        <v>321</v>
      </c>
      <c r="F133" s="90"/>
      <c r="G133" s="227"/>
      <c r="H133" s="228"/>
      <c r="I133" s="229">
        <f t="shared" si="6"/>
        <v>600</v>
      </c>
      <c r="J133" s="238">
        <v>600</v>
      </c>
      <c r="K133" s="231">
        <f t="shared" si="7"/>
        <v>0</v>
      </c>
      <c r="L133" s="232">
        <f t="shared" si="8"/>
        <v>0</v>
      </c>
      <c r="M133" s="41"/>
      <c r="N133" s="41"/>
      <c r="O133" s="41"/>
      <c r="P133" s="41"/>
      <c r="Q133" s="47"/>
      <c r="R133" s="41"/>
      <c r="S133" s="47"/>
      <c r="T133" s="41"/>
      <c r="U133" s="236"/>
      <c r="V133" s="22"/>
    </row>
    <row r="134" spans="1:22" s="180" customFormat="1" x14ac:dyDescent="0.25">
      <c r="A134" s="20" t="s">
        <v>472</v>
      </c>
      <c r="B134" s="20" t="s">
        <v>269</v>
      </c>
      <c r="C134" s="37"/>
      <c r="D134" s="37"/>
      <c r="E134" s="37" t="s">
        <v>321</v>
      </c>
      <c r="F134" s="37"/>
      <c r="G134" s="227"/>
      <c r="H134" s="228"/>
      <c r="I134" s="229">
        <f t="shared" si="6"/>
        <v>2400</v>
      </c>
      <c r="J134" s="230">
        <v>2400</v>
      </c>
      <c r="K134" s="231">
        <f t="shared" si="7"/>
        <v>0</v>
      </c>
      <c r="L134" s="232">
        <f t="shared" si="8"/>
        <v>0</v>
      </c>
      <c r="M134" s="22"/>
      <c r="N134" s="22"/>
      <c r="O134" s="22"/>
      <c r="P134" s="22"/>
      <c r="Q134" s="234"/>
      <c r="R134" s="22"/>
      <c r="S134" s="234"/>
      <c r="T134" s="22"/>
      <c r="U134" s="235"/>
      <c r="V134" s="41"/>
    </row>
    <row r="135" spans="1:22" s="180" customFormat="1" x14ac:dyDescent="0.25">
      <c r="A135" s="147" t="s">
        <v>473</v>
      </c>
      <c r="B135" s="66" t="s">
        <v>269</v>
      </c>
      <c r="C135" s="175"/>
      <c r="D135" s="175"/>
      <c r="E135" s="175" t="s">
        <v>321</v>
      </c>
      <c r="F135" s="175"/>
      <c r="G135" s="239" t="s">
        <v>321</v>
      </c>
      <c r="H135" s="228">
        <v>1</v>
      </c>
      <c r="I135" s="229">
        <f t="shared" si="6"/>
        <v>4650</v>
      </c>
      <c r="J135" s="242">
        <v>4500</v>
      </c>
      <c r="K135" s="231">
        <f t="shared" si="7"/>
        <v>150</v>
      </c>
      <c r="L135" s="232">
        <f t="shared" si="8"/>
        <v>1</v>
      </c>
      <c r="M135" s="41">
        <v>1</v>
      </c>
      <c r="N135" s="41"/>
      <c r="O135" s="41"/>
      <c r="P135" s="41"/>
      <c r="Q135" s="47"/>
      <c r="R135" s="41"/>
      <c r="S135" s="47"/>
      <c r="T135" s="41"/>
      <c r="U135" s="236"/>
      <c r="V135" s="41"/>
    </row>
    <row r="136" spans="1:22" s="180" customFormat="1" x14ac:dyDescent="0.25">
      <c r="A136" s="147" t="s">
        <v>485</v>
      </c>
      <c r="B136" s="241"/>
      <c r="C136" s="174" t="s">
        <v>339</v>
      </c>
      <c r="D136" s="174"/>
      <c r="E136" s="174"/>
      <c r="F136" s="174"/>
      <c r="G136" s="227"/>
      <c r="H136" s="228"/>
      <c r="I136" s="229">
        <f t="shared" si="6"/>
        <v>150</v>
      </c>
      <c r="J136" s="242">
        <v>0</v>
      </c>
      <c r="K136" s="231">
        <f t="shared" si="7"/>
        <v>150</v>
      </c>
      <c r="L136" s="232">
        <f t="shared" si="8"/>
        <v>1</v>
      </c>
      <c r="M136" s="41">
        <v>1</v>
      </c>
      <c r="N136" s="41"/>
      <c r="O136" s="41"/>
      <c r="P136" s="41"/>
      <c r="Q136" s="47"/>
      <c r="R136" s="41"/>
      <c r="S136" s="47"/>
      <c r="T136" s="41"/>
      <c r="U136" s="47"/>
      <c r="V136" s="47"/>
    </row>
    <row r="137" spans="1:22" s="180" customFormat="1" x14ac:dyDescent="0.25">
      <c r="A137" s="147" t="s">
        <v>486</v>
      </c>
      <c r="B137" s="241" t="s">
        <v>103</v>
      </c>
      <c r="C137" s="174" t="s">
        <v>339</v>
      </c>
      <c r="D137" s="174"/>
      <c r="E137" s="174"/>
      <c r="F137" s="174"/>
      <c r="G137" s="227"/>
      <c r="H137" s="228"/>
      <c r="I137" s="229">
        <f t="shared" si="6"/>
        <v>75</v>
      </c>
      <c r="J137" s="242">
        <v>0</v>
      </c>
      <c r="K137" s="231">
        <f t="shared" si="7"/>
        <v>75</v>
      </c>
      <c r="L137" s="232">
        <f t="shared" si="8"/>
        <v>0.5</v>
      </c>
      <c r="M137" s="41">
        <v>0.5</v>
      </c>
      <c r="N137" s="41"/>
      <c r="O137" s="41"/>
      <c r="P137" s="41"/>
      <c r="Q137" s="47"/>
      <c r="R137" s="41"/>
      <c r="S137" s="47"/>
      <c r="T137" s="41"/>
      <c r="U137" s="47"/>
      <c r="V137" s="47"/>
    </row>
    <row r="138" spans="1:22" s="180" customFormat="1" hidden="1" x14ac:dyDescent="0.25">
      <c r="A138" s="147"/>
      <c r="B138" s="241"/>
      <c r="C138" s="175"/>
      <c r="D138" s="175"/>
      <c r="E138" s="175"/>
      <c r="F138" s="175"/>
      <c r="G138" s="227"/>
      <c r="H138" s="228"/>
      <c r="I138" s="229">
        <f t="shared" si="6"/>
        <v>0</v>
      </c>
      <c r="J138" s="242">
        <v>0</v>
      </c>
      <c r="K138" s="231">
        <f t="shared" si="7"/>
        <v>0</v>
      </c>
      <c r="L138" s="232">
        <f t="shared" si="8"/>
        <v>0</v>
      </c>
      <c r="M138" s="41"/>
      <c r="N138" s="41"/>
      <c r="O138" s="41"/>
      <c r="P138" s="41"/>
      <c r="Q138" s="47"/>
      <c r="R138" s="41"/>
      <c r="S138" s="47"/>
      <c r="T138" s="41"/>
      <c r="U138" s="47"/>
      <c r="V138" s="47"/>
    </row>
    <row r="139" spans="1:22" s="180" customFormat="1" hidden="1" x14ac:dyDescent="0.25">
      <c r="A139" s="147"/>
      <c r="B139" s="241"/>
      <c r="C139" s="175"/>
      <c r="D139" s="175"/>
      <c r="E139" s="175"/>
      <c r="F139" s="175"/>
      <c r="G139" s="227"/>
      <c r="H139" s="228"/>
      <c r="I139" s="229">
        <f t="shared" si="6"/>
        <v>0</v>
      </c>
      <c r="J139" s="242">
        <v>0</v>
      </c>
      <c r="K139" s="231">
        <f t="shared" si="7"/>
        <v>0</v>
      </c>
      <c r="L139" s="232">
        <f t="shared" si="8"/>
        <v>0</v>
      </c>
      <c r="M139" s="22"/>
      <c r="N139" s="22"/>
      <c r="O139" s="22"/>
      <c r="P139" s="22"/>
      <c r="Q139" s="234"/>
      <c r="R139" s="22"/>
      <c r="S139" s="234"/>
      <c r="T139" s="22"/>
      <c r="U139" s="234"/>
      <c r="V139" s="47"/>
    </row>
    <row r="140" spans="1:22" hidden="1" x14ac:dyDescent="0.25">
      <c r="A140" s="20"/>
      <c r="B140" s="20"/>
      <c r="C140" s="37"/>
      <c r="D140" s="37"/>
      <c r="E140" s="37"/>
      <c r="F140" s="37"/>
      <c r="G140" s="227"/>
      <c r="H140" s="228"/>
      <c r="I140" s="229">
        <f t="shared" si="6"/>
        <v>0</v>
      </c>
      <c r="J140" s="230">
        <v>0</v>
      </c>
      <c r="K140" s="231">
        <f t="shared" si="7"/>
        <v>0</v>
      </c>
      <c r="L140" s="232">
        <f t="shared" si="8"/>
        <v>0</v>
      </c>
      <c r="M140" s="22"/>
      <c r="N140" s="22"/>
      <c r="O140" s="22"/>
      <c r="P140" s="22"/>
      <c r="Q140" s="234"/>
      <c r="R140" s="22"/>
      <c r="S140" s="234"/>
      <c r="T140" s="22"/>
      <c r="U140" s="234"/>
      <c r="V140" s="234"/>
    </row>
    <row r="141" spans="1:22" hidden="1" x14ac:dyDescent="0.25">
      <c r="A141" s="20"/>
      <c r="B141" s="20"/>
      <c r="C141" s="37"/>
      <c r="D141" s="37"/>
      <c r="E141" s="37"/>
      <c r="F141" s="37"/>
      <c r="G141" s="227"/>
      <c r="H141" s="228"/>
      <c r="I141" s="229">
        <f t="shared" si="6"/>
        <v>0</v>
      </c>
      <c r="J141" s="230">
        <v>0</v>
      </c>
      <c r="K141" s="231">
        <f t="shared" si="7"/>
        <v>0</v>
      </c>
      <c r="L141" s="232">
        <f t="shared" si="8"/>
        <v>0</v>
      </c>
      <c r="M141" s="22"/>
      <c r="N141" s="22"/>
      <c r="O141" s="22"/>
      <c r="P141" s="22"/>
      <c r="Q141" s="234"/>
      <c r="R141" s="22"/>
      <c r="S141" s="234"/>
      <c r="T141" s="22"/>
      <c r="U141" s="234"/>
      <c r="V141" s="234"/>
    </row>
    <row r="142" spans="1:22" hidden="1" x14ac:dyDescent="0.25">
      <c r="A142" s="20"/>
      <c r="B142" s="20"/>
      <c r="C142" s="37"/>
      <c r="D142" s="37"/>
      <c r="E142" s="37"/>
      <c r="F142" s="37"/>
      <c r="G142" s="227"/>
      <c r="H142" s="228"/>
      <c r="I142" s="229">
        <f t="shared" si="6"/>
        <v>0</v>
      </c>
      <c r="J142" s="230">
        <v>0</v>
      </c>
      <c r="K142" s="231">
        <f t="shared" si="7"/>
        <v>0</v>
      </c>
      <c r="L142" s="232">
        <f t="shared" si="8"/>
        <v>0</v>
      </c>
      <c r="M142" s="22"/>
      <c r="N142" s="22"/>
      <c r="O142" s="22"/>
      <c r="P142" s="22"/>
      <c r="Q142" s="234"/>
      <c r="R142" s="22"/>
      <c r="S142" s="234"/>
      <c r="T142" s="22"/>
      <c r="U142" s="234"/>
      <c r="V142" s="234"/>
    </row>
    <row r="143" spans="1:22" hidden="1" x14ac:dyDescent="0.25">
      <c r="A143" s="20"/>
      <c r="B143" s="20"/>
      <c r="C143" s="37"/>
      <c r="D143" s="37"/>
      <c r="E143" s="37"/>
      <c r="F143" s="37"/>
      <c r="G143" s="227"/>
      <c r="H143" s="228"/>
      <c r="I143" s="229">
        <f t="shared" si="6"/>
        <v>0</v>
      </c>
      <c r="J143" s="230">
        <v>0</v>
      </c>
      <c r="K143" s="231">
        <f t="shared" si="7"/>
        <v>0</v>
      </c>
      <c r="L143" s="232">
        <f t="shared" si="8"/>
        <v>0</v>
      </c>
      <c r="M143" s="22"/>
      <c r="N143" s="22"/>
      <c r="O143" s="22"/>
      <c r="P143" s="22"/>
      <c r="Q143" s="234"/>
      <c r="R143" s="22"/>
      <c r="S143" s="234"/>
      <c r="T143" s="22"/>
      <c r="U143" s="234"/>
      <c r="V143" s="234"/>
    </row>
    <row r="144" spans="1:22" hidden="1" x14ac:dyDescent="0.25">
      <c r="A144" s="20"/>
      <c r="B144" s="20"/>
      <c r="C144" s="37"/>
      <c r="D144" s="37"/>
      <c r="E144" s="37"/>
      <c r="F144" s="37"/>
      <c r="G144" s="227"/>
      <c r="H144" s="228"/>
      <c r="I144" s="229">
        <f t="shared" si="6"/>
        <v>0</v>
      </c>
      <c r="J144" s="230">
        <v>0</v>
      </c>
      <c r="K144" s="231">
        <f t="shared" si="7"/>
        <v>0</v>
      </c>
      <c r="L144" s="232">
        <f t="shared" si="8"/>
        <v>0</v>
      </c>
      <c r="M144" s="22"/>
      <c r="N144" s="22"/>
      <c r="O144" s="22"/>
      <c r="P144" s="22"/>
      <c r="Q144" s="234"/>
      <c r="R144" s="22"/>
      <c r="S144" s="234"/>
      <c r="T144" s="22"/>
      <c r="U144" s="234"/>
      <c r="V144" s="234"/>
    </row>
    <row r="145" spans="1:22" hidden="1" x14ac:dyDescent="0.25">
      <c r="A145" s="20"/>
      <c r="B145" s="20"/>
      <c r="C145" s="37"/>
      <c r="D145" s="37"/>
      <c r="E145" s="37"/>
      <c r="F145" s="37"/>
      <c r="G145" s="227"/>
      <c r="H145" s="228"/>
      <c r="I145" s="229">
        <f t="shared" si="6"/>
        <v>0</v>
      </c>
      <c r="J145" s="230">
        <v>0</v>
      </c>
      <c r="K145" s="231">
        <f t="shared" si="7"/>
        <v>0</v>
      </c>
      <c r="L145" s="232">
        <f t="shared" si="8"/>
        <v>0</v>
      </c>
      <c r="M145" s="22"/>
      <c r="N145" s="22"/>
      <c r="O145" s="22"/>
      <c r="P145" s="22"/>
      <c r="Q145" s="234"/>
      <c r="R145" s="22"/>
      <c r="S145" s="234"/>
      <c r="T145" s="22"/>
      <c r="U145" s="234"/>
      <c r="V145" s="234"/>
    </row>
    <row r="146" spans="1:22" hidden="1" x14ac:dyDescent="0.25">
      <c r="A146" s="20"/>
      <c r="B146" s="20"/>
      <c r="C146" s="37"/>
      <c r="D146" s="37"/>
      <c r="E146" s="37"/>
      <c r="F146" s="37"/>
      <c r="G146" s="227"/>
      <c r="H146" s="228"/>
      <c r="I146" s="229">
        <f t="shared" si="6"/>
        <v>0</v>
      </c>
      <c r="J146" s="230">
        <v>0</v>
      </c>
      <c r="K146" s="231">
        <f t="shared" si="7"/>
        <v>0</v>
      </c>
      <c r="L146" s="232">
        <f t="shared" si="8"/>
        <v>0</v>
      </c>
      <c r="M146" s="22"/>
      <c r="N146" s="22"/>
      <c r="O146" s="22"/>
      <c r="P146" s="22"/>
      <c r="Q146" s="234"/>
      <c r="R146" s="22"/>
      <c r="S146" s="234"/>
      <c r="T146" s="22"/>
      <c r="U146" s="234"/>
      <c r="V146" s="234"/>
    </row>
    <row r="147" spans="1:22" hidden="1" x14ac:dyDescent="0.25">
      <c r="A147" s="20"/>
      <c r="B147" s="20"/>
      <c r="C147" s="37"/>
      <c r="D147" s="37"/>
      <c r="E147" s="37"/>
      <c r="F147" s="37"/>
      <c r="G147" s="227"/>
      <c r="H147" s="228"/>
      <c r="I147" s="229">
        <f t="shared" si="6"/>
        <v>0</v>
      </c>
      <c r="J147" s="230">
        <v>0</v>
      </c>
      <c r="K147" s="231">
        <f t="shared" si="7"/>
        <v>0</v>
      </c>
      <c r="L147" s="232">
        <f t="shared" si="8"/>
        <v>0</v>
      </c>
      <c r="M147" s="22"/>
      <c r="N147" s="22"/>
      <c r="O147" s="22"/>
      <c r="P147" s="22"/>
      <c r="Q147" s="234"/>
      <c r="R147" s="22"/>
      <c r="S147" s="234"/>
      <c r="T147" s="22"/>
      <c r="U147" s="234"/>
      <c r="V147" s="234"/>
    </row>
    <row r="148" spans="1:22" hidden="1" x14ac:dyDescent="0.25">
      <c r="A148" s="20"/>
      <c r="B148" s="20"/>
      <c r="C148" s="237"/>
      <c r="D148" s="237"/>
      <c r="E148" s="237"/>
      <c r="F148" s="237"/>
      <c r="G148" s="227"/>
      <c r="H148" s="228"/>
      <c r="I148" s="229">
        <f t="shared" si="6"/>
        <v>0</v>
      </c>
      <c r="J148" s="230">
        <v>0</v>
      </c>
      <c r="K148" s="231">
        <f t="shared" si="7"/>
        <v>0</v>
      </c>
      <c r="L148" s="232">
        <f t="shared" si="8"/>
        <v>0</v>
      </c>
      <c r="M148" s="22"/>
      <c r="N148" s="22"/>
      <c r="O148" s="22"/>
      <c r="P148" s="22"/>
      <c r="Q148" s="234"/>
      <c r="R148" s="22"/>
      <c r="S148" s="234"/>
      <c r="T148" s="22"/>
      <c r="U148" s="234"/>
      <c r="V148" s="234"/>
    </row>
    <row r="149" spans="1:22" hidden="1" x14ac:dyDescent="0.25">
      <c r="A149" s="20"/>
      <c r="B149" s="20"/>
      <c r="C149" s="37"/>
      <c r="D149" s="37"/>
      <c r="E149" s="37"/>
      <c r="F149" s="37"/>
      <c r="G149" s="227"/>
      <c r="H149" s="228"/>
      <c r="I149" s="229">
        <f t="shared" si="6"/>
        <v>0</v>
      </c>
      <c r="J149" s="230">
        <v>0</v>
      </c>
      <c r="K149" s="231">
        <f t="shared" si="7"/>
        <v>0</v>
      </c>
      <c r="L149" s="232">
        <f t="shared" si="8"/>
        <v>0</v>
      </c>
      <c r="M149" s="22"/>
      <c r="N149" s="22"/>
      <c r="O149" s="22"/>
      <c r="P149" s="22"/>
      <c r="Q149" s="234"/>
      <c r="R149" s="22"/>
      <c r="S149" s="234"/>
      <c r="T149" s="22"/>
      <c r="U149" s="234"/>
      <c r="V149" s="234"/>
    </row>
    <row r="150" spans="1:22" hidden="1" x14ac:dyDescent="0.25">
      <c r="A150" s="20"/>
      <c r="B150" s="20"/>
      <c r="C150" s="37"/>
      <c r="D150" s="37"/>
      <c r="E150" s="37"/>
      <c r="F150" s="37"/>
      <c r="G150" s="227"/>
      <c r="H150" s="228"/>
      <c r="I150" s="229">
        <f t="shared" si="6"/>
        <v>0</v>
      </c>
      <c r="J150" s="230">
        <v>0</v>
      </c>
      <c r="K150" s="231">
        <f t="shared" si="7"/>
        <v>0</v>
      </c>
      <c r="L150" s="232">
        <f t="shared" si="8"/>
        <v>0</v>
      </c>
      <c r="M150" s="22"/>
      <c r="N150" s="22"/>
      <c r="O150" s="22"/>
      <c r="P150" s="22"/>
      <c r="Q150" s="234"/>
      <c r="R150" s="22"/>
      <c r="S150" s="234"/>
      <c r="T150" s="22"/>
      <c r="U150" s="234"/>
      <c r="V150" s="234"/>
    </row>
    <row r="151" spans="1:22" hidden="1" x14ac:dyDescent="0.25">
      <c r="A151" s="20"/>
      <c r="B151" s="20"/>
      <c r="C151" s="37"/>
      <c r="D151" s="37"/>
      <c r="E151" s="37"/>
      <c r="F151" s="37"/>
      <c r="G151" s="227"/>
      <c r="H151" s="228"/>
      <c r="I151" s="229">
        <f t="shared" si="6"/>
        <v>0</v>
      </c>
      <c r="J151" s="230">
        <v>0</v>
      </c>
      <c r="K151" s="231">
        <f t="shared" si="7"/>
        <v>0</v>
      </c>
      <c r="L151" s="232">
        <f t="shared" si="8"/>
        <v>0</v>
      </c>
      <c r="M151" s="22"/>
      <c r="N151" s="22"/>
      <c r="O151" s="22"/>
      <c r="P151" s="22"/>
      <c r="Q151" s="234"/>
      <c r="R151" s="22"/>
      <c r="S151" s="234"/>
      <c r="T151" s="22"/>
      <c r="U151" s="234"/>
      <c r="V151" s="234"/>
    </row>
    <row r="152" spans="1:22" hidden="1" x14ac:dyDescent="0.25">
      <c r="A152" s="20"/>
      <c r="B152" s="20"/>
      <c r="C152" s="37"/>
      <c r="D152" s="37"/>
      <c r="E152" s="37"/>
      <c r="F152" s="37"/>
      <c r="G152" s="227"/>
      <c r="H152" s="228"/>
      <c r="I152" s="229">
        <f t="shared" si="6"/>
        <v>0</v>
      </c>
      <c r="J152" s="230">
        <v>0</v>
      </c>
      <c r="K152" s="231">
        <f t="shared" si="7"/>
        <v>0</v>
      </c>
      <c r="L152" s="232">
        <f t="shared" si="8"/>
        <v>0</v>
      </c>
      <c r="M152" s="22"/>
      <c r="N152" s="22"/>
      <c r="O152" s="22"/>
      <c r="P152" s="22"/>
      <c r="Q152" s="234"/>
      <c r="R152" s="22"/>
      <c r="S152" s="234"/>
      <c r="T152" s="22"/>
      <c r="U152" s="234"/>
      <c r="V152" s="234"/>
    </row>
    <row r="153" spans="1:22" hidden="1" x14ac:dyDescent="0.25">
      <c r="A153" s="20"/>
      <c r="B153" s="20"/>
      <c r="C153" s="37"/>
      <c r="D153" s="37"/>
      <c r="E153" s="37"/>
      <c r="F153" s="37"/>
      <c r="G153" s="227"/>
      <c r="H153" s="228"/>
      <c r="I153" s="229">
        <f t="shared" si="6"/>
        <v>0</v>
      </c>
      <c r="J153" s="230">
        <v>0</v>
      </c>
      <c r="K153" s="231">
        <f t="shared" si="7"/>
        <v>0</v>
      </c>
      <c r="L153" s="232">
        <f t="shared" si="8"/>
        <v>0</v>
      </c>
      <c r="M153" s="22"/>
      <c r="N153" s="22"/>
      <c r="O153" s="22"/>
      <c r="P153" s="22"/>
      <c r="Q153" s="234"/>
      <c r="R153" s="22"/>
      <c r="S153" s="234"/>
      <c r="T153" s="22"/>
      <c r="U153" s="234"/>
      <c r="V153" s="234"/>
    </row>
    <row r="154" spans="1:22" hidden="1" x14ac:dyDescent="0.25">
      <c r="A154" s="20"/>
      <c r="B154" s="20"/>
      <c r="C154" s="37"/>
      <c r="D154" s="37"/>
      <c r="E154" s="37"/>
      <c r="F154" s="37"/>
      <c r="G154" s="227"/>
      <c r="H154" s="228"/>
      <c r="I154" s="229">
        <f t="shared" si="6"/>
        <v>0</v>
      </c>
      <c r="J154" s="230">
        <v>0</v>
      </c>
      <c r="K154" s="231">
        <f t="shared" si="7"/>
        <v>0</v>
      </c>
      <c r="L154" s="232">
        <f t="shared" si="8"/>
        <v>0</v>
      </c>
      <c r="M154" s="22"/>
      <c r="N154" s="22"/>
      <c r="O154" s="22"/>
      <c r="P154" s="22"/>
      <c r="Q154" s="234"/>
      <c r="R154" s="22"/>
      <c r="S154" s="234"/>
      <c r="T154" s="22"/>
      <c r="U154" s="234"/>
      <c r="V154" s="234"/>
    </row>
    <row r="155" spans="1:22" hidden="1" x14ac:dyDescent="0.25">
      <c r="A155" s="20"/>
      <c r="B155" s="20"/>
      <c r="C155" s="237"/>
      <c r="D155" s="237"/>
      <c r="E155" s="237"/>
      <c r="F155" s="237"/>
      <c r="G155" s="227"/>
      <c r="H155" s="228"/>
      <c r="I155" s="229">
        <f t="shared" si="6"/>
        <v>0</v>
      </c>
      <c r="J155" s="230">
        <v>0</v>
      </c>
      <c r="K155" s="231">
        <f t="shared" si="7"/>
        <v>0</v>
      </c>
      <c r="L155" s="232">
        <f t="shared" si="8"/>
        <v>0</v>
      </c>
      <c r="M155" s="22"/>
      <c r="N155" s="22"/>
      <c r="O155" s="22"/>
      <c r="P155" s="22"/>
      <c r="Q155" s="234"/>
      <c r="R155" s="22"/>
      <c r="S155" s="234"/>
      <c r="T155" s="22"/>
      <c r="U155" s="234"/>
      <c r="V155" s="234"/>
    </row>
    <row r="156" spans="1:22" hidden="1" x14ac:dyDescent="0.25">
      <c r="A156" s="20"/>
      <c r="B156" s="20"/>
      <c r="C156" s="237"/>
      <c r="D156" s="237"/>
      <c r="E156" s="237"/>
      <c r="F156" s="237"/>
      <c r="G156" s="227"/>
      <c r="H156" s="228"/>
      <c r="I156" s="229">
        <f t="shared" si="6"/>
        <v>0</v>
      </c>
      <c r="J156" s="230">
        <v>0</v>
      </c>
      <c r="K156" s="231">
        <f t="shared" si="7"/>
        <v>0</v>
      </c>
      <c r="L156" s="232">
        <f t="shared" si="8"/>
        <v>0</v>
      </c>
      <c r="M156" s="22"/>
      <c r="N156" s="22"/>
      <c r="O156" s="22"/>
      <c r="P156" s="22"/>
      <c r="Q156" s="234"/>
      <c r="R156" s="22"/>
      <c r="S156" s="234"/>
      <c r="T156" s="22"/>
      <c r="U156" s="234"/>
      <c r="V156" s="234"/>
    </row>
    <row r="157" spans="1:22" hidden="1" x14ac:dyDescent="0.25">
      <c r="A157" s="20"/>
      <c r="B157" s="20"/>
      <c r="C157" s="237"/>
      <c r="D157" s="237"/>
      <c r="E157" s="237"/>
      <c r="F157" s="237"/>
      <c r="G157" s="227"/>
      <c r="H157" s="228"/>
      <c r="I157" s="229">
        <f t="shared" si="6"/>
        <v>0</v>
      </c>
      <c r="J157" s="230">
        <v>0</v>
      </c>
      <c r="K157" s="231">
        <f t="shared" si="7"/>
        <v>0</v>
      </c>
      <c r="L157" s="232">
        <f t="shared" si="8"/>
        <v>0</v>
      </c>
      <c r="M157" s="22"/>
      <c r="N157" s="22"/>
      <c r="O157" s="22"/>
      <c r="P157" s="22"/>
      <c r="Q157" s="234"/>
      <c r="R157" s="22"/>
      <c r="S157" s="234"/>
      <c r="T157" s="22"/>
      <c r="U157" s="234"/>
      <c r="V157" s="234"/>
    </row>
    <row r="158" spans="1:22" hidden="1" x14ac:dyDescent="0.25">
      <c r="A158" s="20"/>
      <c r="B158" s="20"/>
      <c r="C158" s="237"/>
      <c r="D158" s="237"/>
      <c r="E158" s="237"/>
      <c r="F158" s="237"/>
      <c r="G158" s="227"/>
      <c r="H158" s="228"/>
      <c r="I158" s="229">
        <f t="shared" si="6"/>
        <v>0</v>
      </c>
      <c r="J158" s="230">
        <v>0</v>
      </c>
      <c r="K158" s="231">
        <f t="shared" si="7"/>
        <v>0</v>
      </c>
      <c r="L158" s="232">
        <f t="shared" si="8"/>
        <v>0</v>
      </c>
      <c r="M158" s="22"/>
      <c r="N158" s="22"/>
      <c r="O158" s="22"/>
      <c r="P158" s="22"/>
      <c r="Q158" s="234"/>
      <c r="R158" s="22"/>
      <c r="S158" s="234"/>
      <c r="T158" s="22"/>
      <c r="U158" s="234"/>
      <c r="V158" s="234"/>
    </row>
    <row r="159" spans="1:22" hidden="1" x14ac:dyDescent="0.25">
      <c r="A159" s="20"/>
      <c r="B159" s="20"/>
      <c r="C159" s="90"/>
      <c r="D159" s="90"/>
      <c r="E159" s="90"/>
      <c r="F159" s="90"/>
      <c r="G159" s="227"/>
      <c r="H159" s="228"/>
      <c r="I159" s="229">
        <f t="shared" si="6"/>
        <v>0</v>
      </c>
      <c r="J159" s="230">
        <v>0</v>
      </c>
      <c r="K159" s="231">
        <f t="shared" si="7"/>
        <v>0</v>
      </c>
      <c r="L159" s="232">
        <f t="shared" si="8"/>
        <v>0</v>
      </c>
      <c r="M159" s="41"/>
      <c r="N159" s="41"/>
      <c r="O159" s="41"/>
      <c r="P159" s="41"/>
      <c r="Q159" s="47"/>
      <c r="R159" s="41"/>
      <c r="S159" s="47"/>
      <c r="T159" s="41"/>
      <c r="U159" s="47"/>
      <c r="V159" s="234"/>
    </row>
    <row r="160" spans="1:22" hidden="1" x14ac:dyDescent="0.25">
      <c r="A160" s="20"/>
      <c r="B160" s="20"/>
      <c r="C160" s="37"/>
      <c r="D160" s="37"/>
      <c r="E160" s="37"/>
      <c r="F160" s="37"/>
      <c r="G160" s="227"/>
      <c r="H160" s="228"/>
      <c r="I160" s="229">
        <f t="shared" si="6"/>
        <v>0</v>
      </c>
      <c r="J160" s="230">
        <v>0</v>
      </c>
      <c r="K160" s="231">
        <f t="shared" si="7"/>
        <v>0</v>
      </c>
      <c r="L160" s="232">
        <f t="shared" si="8"/>
        <v>0</v>
      </c>
      <c r="M160" s="22"/>
      <c r="N160" s="22"/>
      <c r="O160" s="22"/>
      <c r="P160" s="22"/>
      <c r="Q160" s="234"/>
      <c r="R160" s="22"/>
      <c r="S160" s="234"/>
      <c r="T160" s="22"/>
      <c r="U160" s="234"/>
      <c r="V160" s="234"/>
    </row>
  </sheetData>
  <autoFilter ref="A1:H230" xr:uid="{00000000-0009-0000-0000-00000A000000}"/>
  <pageMargins left="6.6666666666666666E-2" right="0.75" top="1" bottom="1" header="0.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Aantallen</vt:lpstr>
      <vt:lpstr>Fl 1996-2006</vt:lpstr>
      <vt:lpstr>Fl 2007-2012</vt:lpstr>
      <vt:lpstr>sabel 1996-2006 </vt:lpstr>
      <vt:lpstr>Sabel 2007-2012</vt:lpstr>
      <vt:lpstr>De. 1996-2006</vt:lpstr>
      <vt:lpstr>De. 2007-2012</vt:lpstr>
      <vt:lpstr>scheidsrechters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</dc:creator>
  <cp:lastModifiedBy>Lendi, Sonja (ELS-AMS)</cp:lastModifiedBy>
  <cp:lastPrinted>2019-01-19T12:39:35Z</cp:lastPrinted>
  <dcterms:created xsi:type="dcterms:W3CDTF">2012-01-10T12:22:57Z</dcterms:created>
  <dcterms:modified xsi:type="dcterms:W3CDTF">2019-01-21T09:01:41Z</dcterms:modified>
</cp:coreProperties>
</file>