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nttb1935.sharepoint.com/sites/KNAS-Financien/Gedeelde documenten/Data/Formulieren/Formulieren versie 20240104/"/>
    </mc:Choice>
  </mc:AlternateContent>
  <xr:revisionPtr revIDLastSave="4" documentId="8_{5E400B9D-2551-42DE-8DC5-C0F8BF2E59A1}" xr6:coauthVersionLast="47" xr6:coauthVersionMax="47" xr10:uidLastSave="{02A68B20-EB1B-49D8-966C-9B58EED349CF}"/>
  <workbookProtection lockStructure="1"/>
  <bookViews>
    <workbookView xWindow="-24435" yWindow="4170" windowWidth="21600" windowHeight="11235" xr2:uid="{00000000-000D-0000-FFFF-FFFF00000000}"/>
  </bookViews>
  <sheets>
    <sheet name="totaal" sheetId="1" r:id="rId1"/>
    <sheet name="specificatie" sheetId="2" r:id="rId2"/>
    <sheet name="kostensoort" sheetId="3" r:id="rId3"/>
  </sheets>
  <definedNames>
    <definedName name="_xlnm.Print_Area" localSheetId="0">totaal!$A$1:$K$49</definedName>
    <definedName name="Excel_BuiltIn_Print_Area">"$#VERW!.$A$1:$G$46"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14" i="2" s="1"/>
  <c r="F16" i="2"/>
  <c r="F24" i="2" l="1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M3" i="1"/>
  <c r="N3" i="1"/>
  <c r="I27" i="1" s="1"/>
  <c r="O3" i="1"/>
  <c r="J27" i="1" s="1"/>
  <c r="M5" i="1"/>
  <c r="N5" i="1"/>
  <c r="O5" i="1"/>
  <c r="M6" i="1"/>
  <c r="N6" i="1"/>
  <c r="O6" i="1"/>
  <c r="M7" i="1"/>
  <c r="N7" i="1"/>
  <c r="O7" i="1"/>
  <c r="M8" i="1"/>
  <c r="N8" i="1"/>
  <c r="O8" i="1"/>
  <c r="A9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H27" i="1"/>
  <c r="H28" i="1"/>
  <c r="I28" i="1"/>
  <c r="J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D11" i="1" l="1"/>
  <c r="H25" i="1" s="1"/>
  <c r="G28" i="1"/>
  <c r="A22" i="1" l="1"/>
</calcChain>
</file>

<file path=xl/sharedStrings.xml><?xml version="1.0" encoding="utf-8"?>
<sst xmlns="http://schemas.openxmlformats.org/spreadsheetml/2006/main" count="450" uniqueCount="163">
  <si>
    <t>Selectie:</t>
  </si>
  <si>
    <t>---kies een selectie---</t>
  </si>
  <si>
    <t>Gebruiksaanwijzing</t>
  </si>
  <si>
    <t>xxx.xxxx</t>
  </si>
  <si>
    <t>isbv</t>
  </si>
  <si>
    <t>dossiers</t>
  </si>
  <si>
    <t>Wapencoordinator:</t>
  </si>
  <si>
    <t>Kernploeg HD</t>
  </si>
  <si>
    <t>Wedstrijd:</t>
  </si>
  <si>
    <t>2. Vul het blad [specificatie] in</t>
  </si>
  <si>
    <t>Kernploeg DD</t>
  </si>
  <si>
    <t>Datum wedstrijd:</t>
  </si>
  <si>
    <t>3. Print de bladen [totaal] en [specificatie]</t>
  </si>
  <si>
    <t>Kernploeg HF</t>
  </si>
  <si>
    <t>Kernploeg DF</t>
  </si>
  <si>
    <t>Jong Oranje HD</t>
  </si>
  <si>
    <t>Jong Oranje DD</t>
  </si>
  <si>
    <r>
      <t xml:space="preserve">Totaal </t>
    </r>
    <r>
      <rPr>
        <b/>
        <sz val="10"/>
        <color indexed="10"/>
        <rFont val="Arial"/>
        <family val="2"/>
      </rPr>
      <t>(vul blad [declaratie] in)</t>
    </r>
  </si>
  <si>
    <t>€</t>
  </si>
  <si>
    <t>ontvangen voorschot</t>
  </si>
  <si>
    <t>Jong Oranje HF</t>
  </si>
  <si>
    <t>Jong Oranje DF</t>
  </si>
  <si>
    <t>UITBETALING</t>
  </si>
  <si>
    <t>Jong Oranje HS</t>
  </si>
  <si>
    <t>bedrag</t>
  </si>
  <si>
    <t>naam</t>
  </si>
  <si>
    <t>plaats</t>
  </si>
  <si>
    <t>KNAS-nr</t>
  </si>
  <si>
    <t>Jong Oranje DS</t>
  </si>
  <si>
    <t>DEELNEMERS &amp; RESULTATEN</t>
  </si>
  <si>
    <t>naam deelnemer(s)</t>
  </si>
  <si>
    <t>opmerkingen</t>
  </si>
  <si>
    <t>resultaat</t>
  </si>
  <si>
    <t>40100 - reis / verblijfskst senioren sporters</t>
  </si>
  <si>
    <t>Totaal uit betalen</t>
  </si>
  <si>
    <t>40600 - reis / verblijfskst jeugdsporters</t>
  </si>
  <si>
    <t>Voor de boekhouding</t>
  </si>
  <si>
    <t>41100 - reis / verblijfskst coaches</t>
  </si>
  <si>
    <t>totaal</t>
  </si>
  <si>
    <t>42100 - reis / verblijfskst fysio</t>
  </si>
  <si>
    <t>Totaal</t>
  </si>
  <si>
    <t>42600 - reis / verblijfskst overige medisch</t>
  </si>
  <si>
    <t>43100 - reis / verblijfskst sporttechn kader</t>
  </si>
  <si>
    <t>43600 - reis / verblijfskst overig kader</t>
  </si>
  <si>
    <t>naam begeleiders</t>
  </si>
  <si>
    <t>46100 - materiaalkosten</t>
  </si>
  <si>
    <t>47000 - huurkosten trainingsaccomodatie</t>
  </si>
  <si>
    <t>47110 - overige huisvestingskosten</t>
  </si>
  <si>
    <t>47560 - inschrijfgelden</t>
  </si>
  <si>
    <t>47590 - overige organisatiekosten</t>
  </si>
  <si>
    <t>48060 - communicatie, PR</t>
  </si>
  <si>
    <t>ONDERTEKENING</t>
  </si>
  <si>
    <t>58500 - vergaderkosten</t>
  </si>
  <si>
    <t>Ondergetekende verklaart declaratie naar waarheid te hebben ingevuld</t>
  </si>
  <si>
    <t>48520 - reis- en verblijfskosten bestuurders</t>
  </si>
  <si>
    <t>Handtekening:</t>
  </si>
  <si>
    <t>48530 - overige bestuurskosten</t>
  </si>
  <si>
    <t>49030 - overige commissiekosten</t>
  </si>
  <si>
    <t>49590 - overige kosten</t>
  </si>
  <si>
    <t>datum</t>
  </si>
  <si>
    <t>Voor akkoord (datum, naam, handtekening)</t>
  </si>
  <si>
    <t>wapen-</t>
  </si>
  <si>
    <t>coördinator</t>
  </si>
  <si>
    <t>KNAS-</t>
  </si>
  <si>
    <t>topsport</t>
  </si>
  <si>
    <t>Specificatie van gemaakte kosten: bv tickets, overnachtingen, tol, boot, trein, benzine, etc</t>
  </si>
  <si>
    <t>maar ook: inkomsten van meerijders, sponsoring enz</t>
  </si>
  <si>
    <t>aantal</t>
  </si>
  <si>
    <t xml:space="preserve">Indien per auto werd gereisd, vul je in </t>
  </si>
  <si>
    <t>kostensoort</t>
  </si>
  <si>
    <t>kilometers</t>
  </si>
  <si>
    <t xml:space="preserve">   - binnenlandse kilometers</t>
  </si>
  <si>
    <t>---kies een kostensoortnummer---</t>
  </si>
  <si>
    <t xml:space="preserve">   - buitenlandse kilometers</t>
  </si>
  <si>
    <t>OF</t>
  </si>
  <si>
    <t>hieronder de werkelijke gespecificeerde kosten</t>
  </si>
  <si>
    <t>Sluit bonnen bij!</t>
  </si>
  <si>
    <t xml:space="preserve"> Zie blad [kostensoort] voor uitleg</t>
  </si>
  <si>
    <t>kosten-</t>
  </si>
  <si>
    <t>bedrag in</t>
  </si>
  <si>
    <t>omschrijving</t>
  </si>
  <si>
    <t>soort</t>
  </si>
  <si>
    <t>valuta</t>
  </si>
  <si>
    <t>koers</t>
  </si>
  <si>
    <t>euro</t>
  </si>
  <si>
    <t>soort-</t>
  </si>
  <si>
    <t>nummer</t>
  </si>
  <si>
    <t>Met ingang van 1 januari 2004 heeft de KNAS de interne boekhouding volledig in overeenstemming gebracht met de eisen</t>
  </si>
  <si>
    <t xml:space="preserve">van NOC*NSF. Dat betekent dat alle kosten worden gerelateerd aan een kostendrager (zeg maar: een project) en aan een </t>
  </si>
  <si>
    <t>kostensoort (bijvoorbeeld reis-en verblijfkosten).</t>
  </si>
  <si>
    <t>kostendragers (kostenplaatsen - ISBV - dossiernummers)</t>
  </si>
  <si>
    <t>kostensoorten (ook wel: grootboekrekeningnummers)</t>
  </si>
  <si>
    <t>ISBV.dossiernummers-beschrijving</t>
  </si>
  <si>
    <t xml:space="preserve">kostensoort </t>
  </si>
  <si>
    <t>kosten voor reis en verblijf van senioren schermers. Het gaat hier om alle reis- en verblijfskosten die gemaakt worden in het kader van het uitvoeren van het overeengekomen wedstrijd- en trainingsprogramma</t>
  </si>
  <si>
    <t>125.8531 - Kernploeg HD</t>
  </si>
  <si>
    <t>heren degen senioren die participeren in het bondsprogramma - gedekt uit P2008</t>
  </si>
  <si>
    <t>idem voor junioren schermers</t>
  </si>
  <si>
    <t>dames degen senioren die participeren in het bondsprogramma - gedekt uit lotto</t>
  </si>
  <si>
    <t>idem voor coaches</t>
  </si>
  <si>
    <t>125.8532 - Kernploeg DD</t>
  </si>
  <si>
    <t>dames degen senioren die participeren in het bondsprogramma - gedekt uit P2008</t>
  </si>
  <si>
    <t>idem voor fysiotherapeut</t>
  </si>
  <si>
    <t>111.8503 - Kernploeg HF</t>
  </si>
  <si>
    <t>heren floret senioren die participeren in het bondsprogramma - gedekt uit lotto</t>
  </si>
  <si>
    <t>idem voor andere medische functionarissen</t>
  </si>
  <si>
    <t>125.8533 - Kernploeg HF</t>
  </si>
  <si>
    <t>heren floret senioren die participeren in het bondsprogramma - gedekt uit P2008</t>
  </si>
  <si>
    <t>idem voor sporttechnisch kader (bv delegatieleider)</t>
  </si>
  <si>
    <t>111.8504 - Kernploeg DF</t>
  </si>
  <si>
    <t>dames floret senioren die participeren in het bondsprogramma - gedekt uit lotto</t>
  </si>
  <si>
    <t>idem voor overig kader (bv scheidsrechters)</t>
  </si>
  <si>
    <t>125.8534 - Kernploeg DF</t>
  </si>
  <si>
    <t>dames floret senioren die participeren in het bondsprogramma - gedekt uit P2008</t>
  </si>
  <si>
    <t>kosten voor sportmaterialen (zelden subsidiabel!), maar ook medisch materiaal</t>
  </si>
  <si>
    <t>125.8507 - PITS - Degen</t>
  </si>
  <si>
    <t>uitvoering sabeltrainingsprogramma in het kader van PITS</t>
  </si>
  <si>
    <t>125.8508 - PITS - Floret</t>
  </si>
  <si>
    <t>125.8508 - PITS - Sabel</t>
  </si>
  <si>
    <t>112.8511 - Jong Oranje HD</t>
  </si>
  <si>
    <t>heren degen jeugd die participeren in het bondstalentontwikkelingsprogramma - gedekt uit lotto</t>
  </si>
  <si>
    <t>alle kosten rond de organisatie die niet vallen onder andere nummers</t>
  </si>
  <si>
    <t>112.8512  - Jong Oranje DD</t>
  </si>
  <si>
    <t>dames degen jeugd die participeren in het bondstalentontwikkelingsprogramma - gedekt uit lotto</t>
  </si>
  <si>
    <t>112.8513 - Jong Oranje HF</t>
  </si>
  <si>
    <t>heren floret jeugd die participeren in het bondstalentontwikkelingsprogramma - gedekt uit lotto</t>
  </si>
  <si>
    <t>112.8514 - Jong Oranje DF</t>
  </si>
  <si>
    <t>dames floret jeugd die participeren in het bondstalentontwikkelingsprogramma - gedekt uit lotto</t>
  </si>
  <si>
    <t>112.8515 - Jong Oranje HS</t>
  </si>
  <si>
    <t>heren sabel jeugd die participeren in het bondstalentontwikkelingsprogramma - gedekt uit lotto</t>
  </si>
  <si>
    <t>alle bestuurskosten die niet vallen onder andere nummers</t>
  </si>
  <si>
    <t>112.8516 - Jong Oranje DS</t>
  </si>
  <si>
    <t>dames sabel jeugd die participeren in het bondstalentontwikkelingsprogramma - gedekt uit lotto</t>
  </si>
  <si>
    <t>131.8521  - Jong Oranje HD en DD</t>
  </si>
  <si>
    <t>dames en heren degen jeugd die participeren in het bondstalentontwikkelingsprogramma - gedekt uit P2008</t>
  </si>
  <si>
    <t>alles wat niet onder een andere kostensoort valt</t>
  </si>
  <si>
    <t>131.8523 - Jong Oranje HF en DF</t>
  </si>
  <si>
    <t>dames en heren floret jeugd die participeren in het bondstalentontwikkelingsprogramma - gedekt uit P2008</t>
  </si>
  <si>
    <t>131.8525 - Jong Oranje HS en DS</t>
  </si>
  <si>
    <t>dames en heren sabel jeugd die participeren in het bondstalentontwikkelingsprogramma - gedekt uit P2008</t>
  </si>
  <si>
    <t>151.8565 - dopingvoorlichting</t>
  </si>
  <si>
    <t>191.8591 - beloningssysteem</t>
  </si>
  <si>
    <t>191.8592 - scheidsrechterskosten</t>
  </si>
  <si>
    <t>191.8594 - functioneringskosten</t>
  </si>
  <si>
    <t>191.7591 - beloningssysteem</t>
  </si>
  <si>
    <t>191.8596 - overig topsport (licenties)</t>
  </si>
  <si>
    <r>
      <t xml:space="preserve">1. Vul </t>
    </r>
    <r>
      <rPr>
        <b/>
        <u/>
        <sz val="10"/>
        <color indexed="10"/>
        <rFont val="Arial"/>
        <family val="2"/>
      </rPr>
      <t>alle</t>
    </r>
    <r>
      <rPr>
        <sz val="10"/>
        <color indexed="10"/>
        <rFont val="Arial"/>
        <family val="2"/>
      </rPr>
      <t xml:space="preserve"> groene vakjes in (voorzover van toepassing)</t>
    </r>
  </si>
  <si>
    <t>heren degen senioren die participeren in het Olympisch programma - gedekt uit lotto en ambition</t>
  </si>
  <si>
    <t>1501 - Olympisch programma HD</t>
  </si>
  <si>
    <t>1502 - Olympisch programma DD</t>
  </si>
  <si>
    <t>1. In kolom KOSTENSOORT aangeven tot welke kostensoort de uitgaven/inkomsten behoren;</t>
  </si>
  <si>
    <t>2. kies uit de lijst die verschijnt als je in de cel klikt</t>
  </si>
  <si>
    <t>3. In kolom BEDRAG, het bedrag in de betreffende valuta invullen</t>
  </si>
  <si>
    <t>4. In kolom VALUTA: bv DKr, GBP etc</t>
  </si>
  <si>
    <t>5. In kolom KOERS: 1 als het euro's zijn; anders de wisselkoers</t>
  </si>
  <si>
    <t>IBAN rekening nr</t>
  </si>
  <si>
    <t xml:space="preserve">DECLARATIEFORMULIER - WEDSTRIJDBEZOEK/TRAININGEN </t>
  </si>
  <si>
    <t>Declaratieformulier wedstrijdbezoek - specificatie</t>
  </si>
  <si>
    <t>DECLARATIEFORMULIER WEDSTRIJDBEZOEK  - uitleg kostendragers / -soorten</t>
  </si>
  <si>
    <t xml:space="preserve">4. Stuur met bonnen op aan het Bondbureau KNAS, </t>
  </si>
  <si>
    <t>* 23 € ct</t>
  </si>
  <si>
    <t>versie 2400101 (alle eerdere versies worden hiermee ongeldig)</t>
  </si>
  <si>
    <t xml:space="preserve">    Postbus 2650, 3430GB  Nieuwegein of via facturen@knas.nl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</si>
</sst>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dd/mm/yyyy"/>
    <numFmt numFmtId="167" formatCode="&quot; € &quot;#,##0.00\ ;&quot; € &quot;#,##0.00\-;&quot; € -&quot;#\ ;@\ "/>
    <numFmt numFmtId="168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0"/>
      <color indexed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55"/>
        <bgColor indexed="34"/>
      </patternFill>
    </fill>
    <fill>
      <patternFill patternType="solid">
        <fgColor indexed="22"/>
        <bgColor indexed="34"/>
      </patternFill>
    </fill>
    <fill>
      <patternFill patternType="solid">
        <fgColor indexed="55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23"/>
        <bgColor indexed="55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6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5" fillId="0" borderId="0" applyNumberFormat="0" applyFill="0" applyProtection="0">
      <alignment vertical="top"/>
    </xf>
    <xf numFmtId="0" fontId="15" fillId="0" borderId="0" applyNumberFormat="0" applyFill="0" applyProtection="0">
      <alignment vertical="top"/>
    </xf>
    <xf numFmtId="165" fontId="1" fillId="0" borderId="0" applyFill="0" applyBorder="0" applyAlignment="0" applyProtection="0"/>
    <xf numFmtId="0" fontId="15" fillId="0" borderId="0" applyNumberFormat="0" applyBorder="0" applyProtection="0">
      <alignment vertical="top"/>
    </xf>
    <xf numFmtId="164" fontId="1" fillId="0" borderId="0" applyFill="0" applyBorder="0" applyAlignment="0" applyProtection="0"/>
  </cellStyleXfs>
  <cellXfs count="163">
    <xf numFmtId="0" fontId="0" fillId="0" borderId="0" xfId="0">
      <alignment vertical="top"/>
    </xf>
    <xf numFmtId="0" fontId="0" fillId="0" borderId="0" xfId="0" applyAlignment="1" applyProtection="1">
      <protection locked="0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2" fontId="0" fillId="0" borderId="2" xfId="0" applyNumberFormat="1" applyBorder="1" applyAlignment="1"/>
    <xf numFmtId="0" fontId="0" fillId="0" borderId="3" xfId="0" applyBorder="1" applyAlignment="1"/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5" fillId="0" borderId="0" xfId="0" applyFont="1" applyAlignment="1"/>
    <xf numFmtId="0" fontId="0" fillId="3" borderId="1" xfId="0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/>
    </xf>
    <xf numFmtId="2" fontId="5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/>
    <xf numFmtId="2" fontId="0" fillId="0" borderId="12" xfId="0" applyNumberFormat="1" applyBorder="1" applyAlignment="1"/>
    <xf numFmtId="2" fontId="0" fillId="0" borderId="13" xfId="0" applyNumberFormat="1" applyBorder="1" applyAlignment="1"/>
    <xf numFmtId="0" fontId="0" fillId="0" borderId="7" xfId="0" applyBorder="1" applyAlignment="1">
      <alignment horizontal="center"/>
    </xf>
    <xf numFmtId="2" fontId="0" fillId="0" borderId="8" xfId="0" applyNumberFormat="1" applyBorder="1" applyAlignment="1"/>
    <xf numFmtId="0" fontId="0" fillId="0" borderId="8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>
      <alignment horizontal="center"/>
    </xf>
    <xf numFmtId="2" fontId="0" fillId="0" borderId="1" xfId="0" applyNumberForma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6" xfId="0" applyBorder="1" applyAlignment="1"/>
    <xf numFmtId="0" fontId="0" fillId="0" borderId="4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0" xfId="0" applyFill="1" applyAlignment="1" applyProtection="1">
      <protection locked="0"/>
    </xf>
    <xf numFmtId="0" fontId="0" fillId="4" borderId="0" xfId="0" applyFill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9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5" fillId="0" borderId="2" xfId="0" applyFont="1" applyBorder="1" applyAlignment="1"/>
    <xf numFmtId="0" fontId="0" fillId="0" borderId="30" xfId="0" applyBorder="1" applyAlignment="1"/>
    <xf numFmtId="0" fontId="0" fillId="0" borderId="31" xfId="0" applyBorder="1" applyAlignment="1"/>
    <xf numFmtId="2" fontId="5" fillId="0" borderId="3" xfId="0" applyNumberFormat="1" applyFont="1" applyBorder="1" applyAlignment="1"/>
    <xf numFmtId="0" fontId="9" fillId="2" borderId="1" xfId="0" applyFont="1" applyFill="1" applyBorder="1" applyAlignment="1" applyProtection="1">
      <protection locked="0"/>
    </xf>
    <xf numFmtId="1" fontId="0" fillId="2" borderId="32" xfId="0" applyNumberFormat="1" applyFill="1" applyBorder="1" applyAlignment="1" applyProtection="1">
      <protection locked="0"/>
    </xf>
    <xf numFmtId="2" fontId="0" fillId="0" borderId="0" xfId="0" applyNumberFormat="1" applyAlignment="1"/>
    <xf numFmtId="2" fontId="0" fillId="2" borderId="1" xfId="0" applyNumberFormat="1" applyFill="1" applyBorder="1" applyAlignment="1" applyProtection="1">
      <protection locked="0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25" xfId="0" applyFont="1" applyBorder="1" applyAlignment="1"/>
    <xf numFmtId="0" fontId="9" fillId="0" borderId="26" xfId="0" applyFont="1" applyBorder="1" applyAlignment="1"/>
    <xf numFmtId="0" fontId="9" fillId="0" borderId="9" xfId="0" applyFont="1" applyBorder="1" applyAlignment="1"/>
    <xf numFmtId="0" fontId="9" fillId="0" borderId="27" xfId="0" applyFont="1" applyBorder="1" applyAlignment="1">
      <alignment horizontal="left"/>
    </xf>
    <xf numFmtId="0" fontId="9" fillId="0" borderId="28" xfId="0" applyFont="1" applyBorder="1" applyAlignment="1"/>
    <xf numFmtId="0" fontId="9" fillId="0" borderId="29" xfId="0" applyFont="1" applyBorder="1" applyAlignment="1"/>
    <xf numFmtId="0" fontId="9" fillId="5" borderId="33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9" fillId="5" borderId="33" xfId="0" applyFont="1" applyFill="1" applyBorder="1" applyAlignment="1">
      <alignment vertical="center"/>
    </xf>
    <xf numFmtId="0" fontId="9" fillId="5" borderId="34" xfId="0" applyFont="1" applyFill="1" applyBorder="1" applyAlignment="1">
      <alignment vertical="center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5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1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2" fillId="6" borderId="2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37" xfId="0" applyBorder="1" applyAlignment="1"/>
    <xf numFmtId="0" fontId="12" fillId="6" borderId="30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4" fillId="8" borderId="21" xfId="0" applyFont="1" applyFill="1" applyBorder="1" applyAlignment="1"/>
    <xf numFmtId="0" fontId="14" fillId="8" borderId="22" xfId="0" applyFont="1" applyFill="1" applyBorder="1" applyAlignment="1"/>
    <xf numFmtId="0" fontId="14" fillId="8" borderId="23" xfId="0" applyFont="1" applyFill="1" applyBorder="1" applyAlignment="1"/>
    <xf numFmtId="0" fontId="12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/>
    </xf>
    <xf numFmtId="14" fontId="0" fillId="2" borderId="1" xfId="0" applyNumberFormat="1" applyFill="1" applyBorder="1" applyAlignment="1" applyProtection="1">
      <alignment horizontal="left"/>
      <protection locked="0"/>
    </xf>
    <xf numFmtId="168" fontId="1" fillId="2" borderId="6" xfId="7" applyNumberFormat="1" applyFill="1" applyBorder="1" applyAlignment="1" applyProtection="1">
      <alignment horizontal="left"/>
      <protection locked="0"/>
    </xf>
    <xf numFmtId="168" fontId="1" fillId="2" borderId="1" xfId="7" applyNumberFormat="1" applyFill="1" applyBorder="1" applyAlignment="1" applyProtection="1">
      <alignment horizontal="left"/>
      <protection locked="0"/>
    </xf>
    <xf numFmtId="164" fontId="1" fillId="2" borderId="6" xfId="9" applyFill="1" applyBorder="1" applyAlignment="1" applyProtection="1">
      <alignment horizontal="left"/>
      <protection locked="0"/>
    </xf>
    <xf numFmtId="164" fontId="1" fillId="2" borderId="1" xfId="9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protection locked="0"/>
    </xf>
    <xf numFmtId="0" fontId="9" fillId="0" borderId="44" xfId="0" applyFont="1" applyBorder="1" applyAlignment="1"/>
    <xf numFmtId="0" fontId="13" fillId="8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0" borderId="42" xfId="0" applyFont="1" applyBorder="1" applyAlignment="1">
      <alignment horizontal="left"/>
    </xf>
    <xf numFmtId="167" fontId="0" fillId="0" borderId="42" xfId="0" applyNumberFormat="1" applyBorder="1" applyAlignment="1">
      <alignment horizontal="right"/>
    </xf>
    <xf numFmtId="0" fontId="5" fillId="0" borderId="43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13" fillId="8" borderId="17" xfId="0" applyFont="1" applyFill="1" applyBorder="1" applyAlignment="1">
      <alignment horizontal="center"/>
    </xf>
    <xf numFmtId="0" fontId="13" fillId="8" borderId="40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13" fillId="8" borderId="32" xfId="0" applyFont="1" applyFill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9" borderId="42" xfId="0" applyFill="1" applyBorder="1" applyAlignment="1">
      <alignment horizontal="right"/>
    </xf>
    <xf numFmtId="164" fontId="1" fillId="2" borderId="42" xfId="9" applyFill="1" applyBorder="1" applyAlignment="1" applyProtection="1">
      <alignment horizontal="center"/>
      <protection locked="0"/>
    </xf>
    <xf numFmtId="0" fontId="5" fillId="2" borderId="40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0" fillId="3" borderId="45" xfId="0" applyFill="1" applyBorder="1" applyAlignment="1">
      <alignment horizontal="center"/>
    </xf>
    <xf numFmtId="0" fontId="5" fillId="2" borderId="45" xfId="0" applyFont="1" applyFill="1" applyBorder="1" applyAlignment="1" applyProtection="1">
      <alignment horizontal="center"/>
      <protection locked="0"/>
    </xf>
    <xf numFmtId="0" fontId="0" fillId="3" borderId="2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10" borderId="43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xr:uid="{00000000-0005-0000-0000-000004000000}"/>
    <cellStyle name="Heading 2" xfId="6" xr:uid="{00000000-0005-0000-0000-000005000000}"/>
    <cellStyle name="Komma" xfId="7" builtinId="3"/>
    <cellStyle name="Standaard" xfId="0" builtinId="0"/>
    <cellStyle name="Total" xfId="8" xr:uid="{00000000-0005-0000-0000-000008000000}"/>
    <cellStyle name="Valuta" xfId="9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19050</xdr:rowOff>
    </xdr:from>
    <xdr:to>
      <xdr:col>0</xdr:col>
      <xdr:colOff>904875</xdr:colOff>
      <xdr:row>2</xdr:row>
      <xdr:rowOff>209550</xdr:rowOff>
    </xdr:to>
    <xdr:pic>
      <xdr:nvPicPr>
        <xdr:cNvPr id="1026" name="Picture 1" descr="C:\My Shared Folder\KNAS\Correspondentie\Logo's\nieuw logo knas 2008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"/>
          <a:ext cx="647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0</xdr:col>
      <xdr:colOff>1219200</xdr:colOff>
      <xdr:row>2</xdr:row>
      <xdr:rowOff>238125</xdr:rowOff>
    </xdr:to>
    <xdr:pic>
      <xdr:nvPicPr>
        <xdr:cNvPr id="2050" name="Picture 1" descr="C:\My Shared Folder\KNAS\Correspondentie\Logo's\nieuw logo knas 2008.JPG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7239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showGridLines="0" showZeros="0" tabSelected="1" workbookViewId="0">
      <selection activeCell="D9" sqref="D9:I9"/>
    </sheetView>
  </sheetViews>
  <sheetFormatPr defaultColWidth="0" defaultRowHeight="13.2" zeroHeight="1" x14ac:dyDescent="0.25"/>
  <cols>
    <col min="1" max="1" width="20.5546875" style="1" customWidth="1"/>
    <col min="2" max="2" width="21.5546875" style="1" customWidth="1"/>
    <col min="3" max="3" width="2.44140625" style="1" customWidth="1"/>
    <col min="4" max="4" width="11.44140625" style="1" customWidth="1"/>
    <col min="5" max="5" width="3" style="1" customWidth="1"/>
    <col min="6" max="6" width="9.88671875" style="1" customWidth="1"/>
    <col min="7" max="9" width="9.33203125" style="1" customWidth="1"/>
    <col min="10" max="10" width="9.33203125" style="2" customWidth="1"/>
    <col min="11" max="11" width="0.88671875" style="1" customWidth="1"/>
    <col min="12" max="24" width="0" style="1" hidden="1" customWidth="1"/>
    <col min="25" max="16384" width="8.88671875" style="1" hidden="1"/>
  </cols>
  <sheetData>
    <row r="1" spans="1:24" ht="27.75" customHeight="1" x14ac:dyDescent="0.25"/>
    <row r="2" spans="1:24" ht="26.25" customHeight="1" x14ac:dyDescent="0.25">
      <c r="B2" s="118" t="s">
        <v>156</v>
      </c>
      <c r="C2" s="122"/>
      <c r="D2" s="122"/>
      <c r="E2" s="122"/>
      <c r="F2" s="122"/>
      <c r="G2" s="122"/>
      <c r="H2" s="122"/>
      <c r="I2" s="122"/>
      <c r="J2" s="123"/>
    </row>
    <row r="3" spans="1:24" ht="27" customHeight="1" x14ac:dyDescent="0.25">
      <c r="A3" s="3"/>
      <c r="B3" s="2"/>
      <c r="C3" s="2"/>
      <c r="D3" s="2"/>
      <c r="E3" s="2"/>
      <c r="F3" s="2"/>
      <c r="G3" s="2"/>
      <c r="H3" s="2"/>
      <c r="I3" s="2"/>
      <c r="M3" s="1" t="str">
        <f>VLOOKUP(B4,L4:M14,2,FALSE)</f>
        <v>xxx.xxxx</v>
      </c>
      <c r="N3" s="1" t="str">
        <f>VLOOKUP(B4,L4:N14,3,FALSE)</f>
        <v>xxx.xxxx</v>
      </c>
      <c r="O3" s="1" t="str">
        <f>VLOOKUP(B4,L4:O14,4,FALSE)</f>
        <v>xxx.xxxx</v>
      </c>
    </row>
    <row r="4" spans="1:24" ht="12.75" customHeight="1" x14ac:dyDescent="0.25">
      <c r="A4" s="4" t="s">
        <v>0</v>
      </c>
      <c r="B4" s="5" t="s">
        <v>1</v>
      </c>
      <c r="C4" s="2"/>
      <c r="D4" s="143" t="s">
        <v>2</v>
      </c>
      <c r="E4" s="143"/>
      <c r="F4" s="143"/>
      <c r="G4" s="143"/>
      <c r="H4" s="143"/>
      <c r="I4" s="143"/>
      <c r="L4" s="1" t="s">
        <v>1</v>
      </c>
      <c r="M4" s="1" t="s">
        <v>3</v>
      </c>
      <c r="N4" s="1" t="s">
        <v>3</v>
      </c>
      <c r="O4" s="1" t="s">
        <v>3</v>
      </c>
      <c r="P4" s="6" t="s">
        <v>4</v>
      </c>
      <c r="S4" s="6" t="s">
        <v>5</v>
      </c>
    </row>
    <row r="5" spans="1:24" x14ac:dyDescent="0.25">
      <c r="A5" s="4" t="s">
        <v>6</v>
      </c>
      <c r="B5" s="5"/>
      <c r="C5" s="2"/>
      <c r="D5" s="144" t="s">
        <v>146</v>
      </c>
      <c r="E5" s="144"/>
      <c r="F5" s="144"/>
      <c r="G5" s="144"/>
      <c r="H5" s="144"/>
      <c r="I5" s="144"/>
      <c r="L5" s="1" t="s">
        <v>7</v>
      </c>
      <c r="M5" s="7" t="str">
        <f t="shared" ref="M5:M14" si="0">CONCATENATE(P5,".",S5)</f>
        <v>111.8501</v>
      </c>
      <c r="N5" s="7" t="str">
        <f t="shared" ref="N5:N14" si="1">CONCATENATE(Q5,".",T5)</f>
        <v>125.8531</v>
      </c>
      <c r="O5" s="7" t="str">
        <f t="shared" ref="O5:O14" si="2">CONCATENATE(R5,".",U5)</f>
        <v>125.8507</v>
      </c>
      <c r="P5" s="1">
        <v>111</v>
      </c>
      <c r="Q5" s="1">
        <v>125</v>
      </c>
      <c r="R5" s="1">
        <v>125</v>
      </c>
      <c r="S5" s="7">
        <v>8501</v>
      </c>
      <c r="T5" s="1">
        <v>8531</v>
      </c>
      <c r="U5" s="1">
        <v>8507</v>
      </c>
      <c r="V5" s="7"/>
      <c r="W5" s="7"/>
      <c r="X5" s="7"/>
    </row>
    <row r="6" spans="1:24" x14ac:dyDescent="0.25">
      <c r="A6" s="4" t="s">
        <v>8</v>
      </c>
      <c r="B6" s="5"/>
      <c r="C6" s="2"/>
      <c r="D6" s="144" t="s">
        <v>9</v>
      </c>
      <c r="E6" s="144"/>
      <c r="F6" s="144"/>
      <c r="G6" s="144"/>
      <c r="H6" s="144"/>
      <c r="I6" s="144"/>
      <c r="L6" s="1" t="s">
        <v>10</v>
      </c>
      <c r="M6" s="7" t="str">
        <f t="shared" si="0"/>
        <v>111.8502</v>
      </c>
      <c r="N6" s="7" t="str">
        <f t="shared" si="1"/>
        <v>125.8532</v>
      </c>
      <c r="O6" s="7" t="str">
        <f t="shared" si="2"/>
        <v>125.8507</v>
      </c>
      <c r="P6" s="1">
        <v>111</v>
      </c>
      <c r="Q6" s="1">
        <v>125</v>
      </c>
      <c r="R6" s="1">
        <v>125</v>
      </c>
      <c r="S6" s="1">
        <v>8502</v>
      </c>
      <c r="T6" s="1">
        <v>8532</v>
      </c>
      <c r="U6" s="1">
        <v>8507</v>
      </c>
      <c r="V6" s="7"/>
      <c r="W6" s="7"/>
      <c r="X6" s="7"/>
    </row>
    <row r="7" spans="1:24" x14ac:dyDescent="0.25">
      <c r="A7" s="4" t="s">
        <v>11</v>
      </c>
      <c r="B7" s="134"/>
      <c r="C7" s="2"/>
      <c r="D7" s="144" t="s">
        <v>12</v>
      </c>
      <c r="E7" s="144"/>
      <c r="F7" s="144"/>
      <c r="G7" s="144"/>
      <c r="H7" s="144"/>
      <c r="I7" s="144"/>
      <c r="L7" s="1" t="s">
        <v>13</v>
      </c>
      <c r="M7" s="7" t="str">
        <f t="shared" si="0"/>
        <v>111.8503</v>
      </c>
      <c r="N7" s="7" t="str">
        <f t="shared" si="1"/>
        <v>125.8533</v>
      </c>
      <c r="O7" s="7" t="str">
        <f t="shared" si="2"/>
        <v>125.8508</v>
      </c>
      <c r="P7" s="1">
        <v>111</v>
      </c>
      <c r="Q7" s="1">
        <v>125</v>
      </c>
      <c r="R7" s="1">
        <v>125</v>
      </c>
      <c r="S7" s="1">
        <v>8503</v>
      </c>
      <c r="T7" s="1">
        <v>8533</v>
      </c>
      <c r="U7" s="1">
        <v>8508</v>
      </c>
      <c r="V7" s="7"/>
      <c r="W7" s="7"/>
      <c r="X7" s="7"/>
    </row>
    <row r="8" spans="1:24" x14ac:dyDescent="0.25">
      <c r="A8" s="2"/>
      <c r="B8" s="2"/>
      <c r="C8" s="2"/>
      <c r="D8" s="144" t="s">
        <v>159</v>
      </c>
      <c r="E8" s="144"/>
      <c r="F8" s="144"/>
      <c r="G8" s="144"/>
      <c r="H8" s="144"/>
      <c r="I8" s="144"/>
      <c r="L8" s="1" t="s">
        <v>14</v>
      </c>
      <c r="M8" s="7" t="str">
        <f t="shared" si="0"/>
        <v>111.8504</v>
      </c>
      <c r="N8" s="7" t="str">
        <f t="shared" si="1"/>
        <v>125.8534</v>
      </c>
      <c r="O8" s="7" t="str">
        <f t="shared" si="2"/>
        <v>125.8508</v>
      </c>
      <c r="P8" s="1">
        <v>111</v>
      </c>
      <c r="Q8" s="1">
        <v>125</v>
      </c>
      <c r="R8" s="1">
        <v>125</v>
      </c>
      <c r="S8" s="1">
        <v>8504</v>
      </c>
      <c r="T8" s="1">
        <v>8534</v>
      </c>
      <c r="U8" s="1">
        <v>8508</v>
      </c>
      <c r="V8" s="7"/>
      <c r="W8" s="7"/>
      <c r="X8" s="7"/>
    </row>
    <row r="9" spans="1:24" ht="12.75" customHeight="1" x14ac:dyDescent="0.25">
      <c r="A9" s="8" t="str">
        <f>IF(OR(B4="",B4=L4),"Je moet nog een selectie selecteren","")</f>
        <v>Je moet nog een selectie selecteren</v>
      </c>
      <c r="B9" s="2"/>
      <c r="C9" s="2"/>
      <c r="D9" s="149" t="s">
        <v>162</v>
      </c>
      <c r="E9" s="149"/>
      <c r="F9" s="149"/>
      <c r="G9" s="149"/>
      <c r="H9" s="149"/>
      <c r="I9" s="149"/>
      <c r="L9" s="1" t="s">
        <v>15</v>
      </c>
      <c r="M9" s="7" t="str">
        <f t="shared" si="0"/>
        <v>112.8511</v>
      </c>
      <c r="N9" s="7" t="str">
        <f t="shared" si="1"/>
        <v>131.8521</v>
      </c>
      <c r="O9" s="7" t="str">
        <f t="shared" si="2"/>
        <v>125.8507</v>
      </c>
      <c r="P9" s="1">
        <v>112</v>
      </c>
      <c r="Q9" s="1">
        <v>131</v>
      </c>
      <c r="R9" s="1">
        <v>125</v>
      </c>
      <c r="S9" s="1">
        <v>8511</v>
      </c>
      <c r="T9" s="1">
        <v>8521</v>
      </c>
      <c r="U9" s="1">
        <v>8507</v>
      </c>
      <c r="V9" s="7"/>
      <c r="W9" s="7"/>
      <c r="X9" s="7"/>
    </row>
    <row r="10" spans="1:24" x14ac:dyDescent="0.25">
      <c r="A10" s="2"/>
      <c r="B10" s="2"/>
      <c r="C10" s="2"/>
      <c r="D10" s="9"/>
      <c r="E10" s="2"/>
      <c r="F10" s="2"/>
      <c r="G10" s="2"/>
      <c r="H10" s="2"/>
      <c r="I10" s="2"/>
      <c r="L10" s="1" t="s">
        <v>16</v>
      </c>
      <c r="M10" s="7" t="str">
        <f t="shared" si="0"/>
        <v>112.8512</v>
      </c>
      <c r="N10" s="7" t="str">
        <f t="shared" si="1"/>
        <v>131.8521</v>
      </c>
      <c r="O10" s="7" t="str">
        <f t="shared" si="2"/>
        <v>125.8507</v>
      </c>
      <c r="P10" s="1">
        <v>112</v>
      </c>
      <c r="Q10" s="1">
        <v>131</v>
      </c>
      <c r="R10" s="1">
        <v>125</v>
      </c>
      <c r="S10" s="1">
        <v>8512</v>
      </c>
      <c r="T10" s="1">
        <v>8521</v>
      </c>
      <c r="U10" s="1">
        <v>8507</v>
      </c>
      <c r="V10" s="7"/>
      <c r="W10" s="7"/>
      <c r="X10" s="7"/>
    </row>
    <row r="11" spans="1:24" x14ac:dyDescent="0.25">
      <c r="A11" s="150" t="s">
        <v>17</v>
      </c>
      <c r="B11" s="150"/>
      <c r="C11" s="150"/>
      <c r="D11" s="10">
        <f>specificatie!F14</f>
        <v>0</v>
      </c>
      <c r="E11" s="11" t="s">
        <v>18</v>
      </c>
      <c r="F11" s="7"/>
      <c r="G11" s="151" t="s">
        <v>19</v>
      </c>
      <c r="H11" s="151"/>
      <c r="I11" s="152"/>
      <c r="J11" s="152"/>
      <c r="L11" s="1" t="s">
        <v>20</v>
      </c>
      <c r="M11" s="7" t="str">
        <f t="shared" si="0"/>
        <v>112.8513</v>
      </c>
      <c r="N11" s="7" t="str">
        <f t="shared" si="1"/>
        <v>131.8523</v>
      </c>
      <c r="O11" s="7" t="str">
        <f t="shared" si="2"/>
        <v>125.8508</v>
      </c>
      <c r="P11" s="1">
        <v>112</v>
      </c>
      <c r="Q11" s="1">
        <v>131</v>
      </c>
      <c r="R11" s="1">
        <v>125</v>
      </c>
      <c r="S11" s="1">
        <v>8513</v>
      </c>
      <c r="T11" s="1">
        <v>8523</v>
      </c>
      <c r="U11" s="1">
        <v>8508</v>
      </c>
      <c r="V11" s="7"/>
      <c r="W11" s="7"/>
      <c r="X11" s="7"/>
    </row>
    <row r="12" spans="1:24" x14ac:dyDescent="0.25">
      <c r="A12" s="2"/>
      <c r="B12" s="2"/>
      <c r="C12" s="2"/>
      <c r="D12" s="2"/>
      <c r="E12" s="2"/>
      <c r="F12" s="2"/>
      <c r="G12" s="2"/>
      <c r="J12" s="7"/>
      <c r="L12" s="1" t="s">
        <v>21</v>
      </c>
      <c r="M12" s="7" t="str">
        <f t="shared" si="0"/>
        <v>112.8514</v>
      </c>
      <c r="N12" s="7" t="str">
        <f t="shared" si="1"/>
        <v>131.8523</v>
      </c>
      <c r="O12" s="7" t="str">
        <f t="shared" si="2"/>
        <v>125.8508</v>
      </c>
      <c r="P12" s="1">
        <v>112</v>
      </c>
      <c r="Q12" s="1">
        <v>131</v>
      </c>
      <c r="R12" s="1">
        <v>125</v>
      </c>
      <c r="S12" s="1">
        <v>8514</v>
      </c>
      <c r="T12" s="1">
        <v>8523</v>
      </c>
      <c r="U12" s="1">
        <v>8508</v>
      </c>
      <c r="V12" s="7"/>
      <c r="W12" s="7"/>
      <c r="X12" s="7"/>
    </row>
    <row r="13" spans="1:24" ht="12.75" customHeight="1" x14ac:dyDescent="0.25">
      <c r="A13" s="145" t="s">
        <v>22</v>
      </c>
      <c r="B13" s="146"/>
      <c r="C13" s="146"/>
      <c r="D13" s="147"/>
      <c r="E13" s="147"/>
      <c r="F13" s="147"/>
      <c r="G13" s="148"/>
      <c r="H13" s="2"/>
      <c r="I13" s="2"/>
      <c r="J13" s="7"/>
      <c r="L13" s="1" t="s">
        <v>23</v>
      </c>
      <c r="M13" s="7" t="str">
        <f t="shared" si="0"/>
        <v>112.8515</v>
      </c>
      <c r="N13" s="7" t="str">
        <f t="shared" si="1"/>
        <v>131.8525</v>
      </c>
      <c r="O13" s="7" t="str">
        <f t="shared" si="2"/>
        <v>125.8509</v>
      </c>
      <c r="P13" s="1">
        <v>112</v>
      </c>
      <c r="Q13" s="1">
        <v>131</v>
      </c>
      <c r="R13" s="1">
        <v>125</v>
      </c>
      <c r="S13" s="1">
        <v>8515</v>
      </c>
      <c r="T13" s="1">
        <v>8525</v>
      </c>
      <c r="U13" s="1">
        <v>8509</v>
      </c>
      <c r="V13" s="7"/>
      <c r="W13" s="7"/>
      <c r="X13" s="7"/>
    </row>
    <row r="14" spans="1:24" x14ac:dyDescent="0.25">
      <c r="A14" s="12" t="s">
        <v>24</v>
      </c>
      <c r="B14" s="13" t="s">
        <v>25</v>
      </c>
      <c r="C14" s="14"/>
      <c r="D14" s="155" t="s">
        <v>155</v>
      </c>
      <c r="E14" s="155"/>
      <c r="F14" s="155"/>
      <c r="G14" s="157" t="s">
        <v>26</v>
      </c>
      <c r="H14" s="158"/>
      <c r="I14" s="15" t="s">
        <v>27</v>
      </c>
      <c r="J14" s="7"/>
      <c r="L14" s="1" t="s">
        <v>28</v>
      </c>
      <c r="M14" s="7" t="str">
        <f t="shared" si="0"/>
        <v>112.8516</v>
      </c>
      <c r="N14" s="7" t="str">
        <f t="shared" si="1"/>
        <v>131.8525</v>
      </c>
      <c r="O14" s="7" t="str">
        <f t="shared" si="2"/>
        <v>125.8509</v>
      </c>
      <c r="P14" s="1">
        <v>112</v>
      </c>
      <c r="Q14" s="1">
        <v>131</v>
      </c>
      <c r="R14" s="1">
        <v>125</v>
      </c>
      <c r="S14" s="1">
        <v>8516</v>
      </c>
      <c r="T14" s="1">
        <v>8525</v>
      </c>
      <c r="U14" s="1">
        <v>8509</v>
      </c>
      <c r="V14" s="7"/>
      <c r="W14" s="7"/>
      <c r="X14" s="7"/>
    </row>
    <row r="15" spans="1:24" x14ac:dyDescent="0.25">
      <c r="A15" s="132"/>
      <c r="B15" s="16"/>
      <c r="C15" s="14"/>
      <c r="D15" s="156"/>
      <c r="E15" s="156"/>
      <c r="F15" s="156"/>
      <c r="G15" s="153"/>
      <c r="H15" s="154"/>
      <c r="I15" s="130"/>
      <c r="J15" s="7"/>
    </row>
    <row r="16" spans="1:24" x14ac:dyDescent="0.25">
      <c r="A16" s="133"/>
      <c r="B16" s="17"/>
      <c r="C16" s="14"/>
      <c r="D16" s="156"/>
      <c r="E16" s="156"/>
      <c r="F16" s="156"/>
      <c r="G16" s="153"/>
      <c r="H16" s="154"/>
      <c r="I16" s="131"/>
      <c r="J16" s="7"/>
    </row>
    <row r="17" spans="1:14" x14ac:dyDescent="0.25">
      <c r="A17" s="133"/>
      <c r="B17" s="17"/>
      <c r="C17" s="14"/>
      <c r="D17" s="156"/>
      <c r="E17" s="156"/>
      <c r="F17" s="156"/>
      <c r="G17" s="153"/>
      <c r="H17" s="154"/>
      <c r="I17" s="131"/>
      <c r="J17" s="7"/>
    </row>
    <row r="18" spans="1:14" x14ac:dyDescent="0.25">
      <c r="A18" s="133"/>
      <c r="B18" s="17"/>
      <c r="C18" s="14"/>
      <c r="D18" s="156"/>
      <c r="E18" s="156"/>
      <c r="F18" s="156"/>
      <c r="G18" s="153"/>
      <c r="H18" s="154"/>
      <c r="I18" s="131"/>
      <c r="J18" s="7"/>
    </row>
    <row r="19" spans="1:14" x14ac:dyDescent="0.25">
      <c r="A19" s="133"/>
      <c r="B19" s="17"/>
      <c r="C19" s="14"/>
      <c r="D19" s="156"/>
      <c r="E19" s="156"/>
      <c r="F19" s="156"/>
      <c r="G19" s="153"/>
      <c r="H19" s="154"/>
      <c r="I19" s="131"/>
      <c r="L19" s="18"/>
      <c r="M19" s="18"/>
      <c r="N19" s="18"/>
    </row>
    <row r="20" spans="1:14" x14ac:dyDescent="0.25">
      <c r="A20" s="133"/>
      <c r="B20" s="17"/>
      <c r="C20" s="14"/>
      <c r="D20" s="156"/>
      <c r="E20" s="156"/>
      <c r="F20" s="156"/>
      <c r="G20" s="153"/>
      <c r="H20" s="154"/>
      <c r="I20" s="131"/>
      <c r="L20" s="18"/>
      <c r="M20" s="18"/>
      <c r="N20" s="18"/>
    </row>
    <row r="21" spans="1:14" x14ac:dyDescent="0.25">
      <c r="A21" s="133"/>
      <c r="B21" s="17"/>
      <c r="C21" s="14"/>
      <c r="D21" s="156"/>
      <c r="E21" s="156"/>
      <c r="F21" s="156"/>
      <c r="G21" s="153"/>
      <c r="H21" s="154"/>
      <c r="I21" s="131"/>
      <c r="L21" s="18"/>
      <c r="M21" s="18"/>
      <c r="N21" s="18"/>
    </row>
    <row r="22" spans="1:14" ht="12.75" customHeight="1" x14ac:dyDescent="0.25">
      <c r="A22" s="19" t="str">
        <f>IF(G28&lt;&gt;D11,"Er klopt iets niet. Waarschijnlijk heb je niet overal een kostensoortnummer opgegeven","")</f>
        <v/>
      </c>
      <c r="B22" s="20"/>
      <c r="C22" s="14"/>
      <c r="D22" s="21"/>
      <c r="E22" s="21"/>
      <c r="F22" s="21"/>
      <c r="G22" s="21"/>
      <c r="H22" s="2"/>
      <c r="I22" s="2"/>
    </row>
    <row r="23" spans="1:14" x14ac:dyDescent="0.25">
      <c r="A23" s="136" t="s">
        <v>29</v>
      </c>
      <c r="B23" s="136"/>
      <c r="C23" s="14"/>
      <c r="D23" s="21"/>
      <c r="E23" s="21"/>
      <c r="F23" s="21"/>
      <c r="G23" s="21"/>
      <c r="H23" s="2"/>
      <c r="I23" s="2"/>
    </row>
    <row r="24" spans="1:14" x14ac:dyDescent="0.25">
      <c r="A24" s="22" t="s">
        <v>30</v>
      </c>
      <c r="B24" s="23" t="s">
        <v>31</v>
      </c>
      <c r="C24" s="24"/>
      <c r="D24" s="25" t="s">
        <v>32</v>
      </c>
      <c r="E24" s="2"/>
      <c r="F24" s="2"/>
      <c r="G24" s="2"/>
      <c r="H24" s="2"/>
      <c r="I24" s="2"/>
      <c r="L24">
        <v>40100</v>
      </c>
      <c r="M24" s="2" t="s">
        <v>33</v>
      </c>
    </row>
    <row r="25" spans="1:14" x14ac:dyDescent="0.25">
      <c r="A25" s="26"/>
      <c r="B25" s="26"/>
      <c r="C25" s="2"/>
      <c r="D25" s="26"/>
      <c r="E25" s="2"/>
      <c r="F25" s="140" t="s">
        <v>34</v>
      </c>
      <c r="G25" s="140"/>
      <c r="H25" s="141">
        <f>D11-I11</f>
        <v>0</v>
      </c>
      <c r="I25" s="141"/>
      <c r="L25">
        <v>40600</v>
      </c>
      <c r="M25" s="2" t="s">
        <v>35</v>
      </c>
    </row>
    <row r="26" spans="1:14" ht="13.5" customHeight="1" x14ac:dyDescent="0.25">
      <c r="A26" s="26"/>
      <c r="B26" s="26"/>
      <c r="C26" s="2"/>
      <c r="D26" s="26"/>
      <c r="E26" s="2"/>
      <c r="F26" s="142" t="s">
        <v>36</v>
      </c>
      <c r="G26" s="142"/>
      <c r="H26" s="142"/>
      <c r="I26" s="142"/>
      <c r="J26" s="142"/>
      <c r="L26">
        <v>41100</v>
      </c>
      <c r="M26" s="2" t="s">
        <v>37</v>
      </c>
    </row>
    <row r="27" spans="1:14" x14ac:dyDescent="0.25">
      <c r="A27" s="26"/>
      <c r="B27" s="26"/>
      <c r="C27" s="2"/>
      <c r="D27" s="26"/>
      <c r="E27" s="2"/>
      <c r="F27" s="27"/>
      <c r="G27" s="28" t="s">
        <v>38</v>
      </c>
      <c r="H27" s="29" t="str">
        <f>M3</f>
        <v>xxx.xxxx</v>
      </c>
      <c r="I27" s="29" t="str">
        <f>N3</f>
        <v>xxx.xxxx</v>
      </c>
      <c r="J27" s="30" t="str">
        <f>O3</f>
        <v>xxx.xxxx</v>
      </c>
      <c r="L27">
        <v>42100</v>
      </c>
      <c r="M27" s="2" t="s">
        <v>39</v>
      </c>
    </row>
    <row r="28" spans="1:14" x14ac:dyDescent="0.25">
      <c r="A28" s="26"/>
      <c r="B28" s="26"/>
      <c r="C28" s="2"/>
      <c r="D28" s="26"/>
      <c r="E28" s="2"/>
      <c r="F28" s="31" t="s">
        <v>40</v>
      </c>
      <c r="G28" s="32">
        <f>SUM(G29:G46)</f>
        <v>0</v>
      </c>
      <c r="H28" s="32">
        <f>SUM(H29:H46)</f>
        <v>0</v>
      </c>
      <c r="I28" s="33">
        <f>SUM(I29:I46)</f>
        <v>0</v>
      </c>
      <c r="J28" s="34">
        <f>SUM(J29:J46)</f>
        <v>0</v>
      </c>
      <c r="L28">
        <v>42600</v>
      </c>
      <c r="M28" s="2" t="s">
        <v>41</v>
      </c>
    </row>
    <row r="29" spans="1:14" x14ac:dyDescent="0.25">
      <c r="A29" s="26"/>
      <c r="B29" s="26"/>
      <c r="C29" s="2"/>
      <c r="D29" s="26"/>
      <c r="E29" s="2"/>
      <c r="F29" s="35">
        <f t="shared" ref="F29:F46" si="3">L24</f>
        <v>40100</v>
      </c>
      <c r="G29" s="36">
        <f>SUMIF(specificatie!$B$16:$B$52,specificatie!I25,specificatie!$F$16:$F$52)</f>
        <v>0</v>
      </c>
      <c r="H29" s="37"/>
      <c r="I29" s="38"/>
      <c r="J29" s="39"/>
      <c r="L29">
        <v>43100</v>
      </c>
      <c r="M29" s="2" t="s">
        <v>42</v>
      </c>
    </row>
    <row r="30" spans="1:14" x14ac:dyDescent="0.25">
      <c r="A30" s="26"/>
      <c r="B30" s="26"/>
      <c r="C30" s="2"/>
      <c r="D30" s="26"/>
      <c r="E30" s="2"/>
      <c r="F30" s="40">
        <f t="shared" si="3"/>
        <v>40600</v>
      </c>
      <c r="G30" s="41">
        <f>SUMIF(specificatie!$B$16:$B$52,specificatie!I26,specificatie!$F$16:$F$52)</f>
        <v>0</v>
      </c>
      <c r="H30" s="4"/>
      <c r="I30" s="42"/>
      <c r="J30" s="43"/>
      <c r="L30">
        <v>43600</v>
      </c>
      <c r="M30" s="2" t="s">
        <v>43</v>
      </c>
    </row>
    <row r="31" spans="1:14" ht="12.75" customHeight="1" x14ac:dyDescent="0.25">
      <c r="A31" s="138" t="s">
        <v>44</v>
      </c>
      <c r="B31" s="138"/>
      <c r="E31" s="2"/>
      <c r="F31" s="40">
        <f t="shared" si="3"/>
        <v>41100</v>
      </c>
      <c r="G31" s="41">
        <f>SUMIF(specificatie!$B$16:$B$52,specificatie!I27,specificatie!$F$16:$F$52)</f>
        <v>0</v>
      </c>
      <c r="H31" s="4"/>
      <c r="I31" s="42"/>
      <c r="J31" s="43"/>
      <c r="L31">
        <v>46100</v>
      </c>
      <c r="M31" s="2" t="s">
        <v>45</v>
      </c>
    </row>
    <row r="32" spans="1:14" ht="12.75" customHeight="1" x14ac:dyDescent="0.25">
      <c r="A32" s="139"/>
      <c r="B32" s="139"/>
      <c r="E32" s="2"/>
      <c r="F32" s="40">
        <f t="shared" si="3"/>
        <v>42100</v>
      </c>
      <c r="G32" s="41">
        <f>SUMIF(specificatie!$B$16:$B$52,specificatie!I28,specificatie!$F$16:$F$52)</f>
        <v>0</v>
      </c>
      <c r="H32" s="4"/>
      <c r="I32" s="42"/>
      <c r="J32" s="43"/>
      <c r="L32">
        <v>47000</v>
      </c>
      <c r="M32" s="2" t="s">
        <v>46</v>
      </c>
    </row>
    <row r="33" spans="1:13" ht="12.75" customHeight="1" x14ac:dyDescent="0.25">
      <c r="A33" s="139"/>
      <c r="B33" s="139"/>
      <c r="C33" s="2"/>
      <c r="D33" s="2"/>
      <c r="E33" s="2"/>
      <c r="F33" s="40">
        <f t="shared" si="3"/>
        <v>42600</v>
      </c>
      <c r="G33" s="41">
        <f>SUMIF(specificatie!$B$16:$B$52,specificatie!I29,specificatie!$F$16:$F$52)</f>
        <v>0</v>
      </c>
      <c r="H33" s="4"/>
      <c r="I33" s="42"/>
      <c r="J33" s="43"/>
      <c r="L33">
        <v>47110</v>
      </c>
      <c r="M33" s="2" t="s">
        <v>47</v>
      </c>
    </row>
    <row r="34" spans="1:13" x14ac:dyDescent="0.25">
      <c r="A34" s="139"/>
      <c r="B34" s="139"/>
      <c r="E34" s="2"/>
      <c r="F34" s="40">
        <f t="shared" si="3"/>
        <v>43100</v>
      </c>
      <c r="G34" s="41">
        <f>SUMIF(specificatie!$B$16:$B$52,specificatie!I30,specificatie!$F$16:$F$52)</f>
        <v>0</v>
      </c>
      <c r="H34" s="4"/>
      <c r="I34" s="42"/>
      <c r="J34" s="43"/>
      <c r="L34">
        <v>47560</v>
      </c>
      <c r="M34" s="2" t="s">
        <v>48</v>
      </c>
    </row>
    <row r="35" spans="1:13" x14ac:dyDescent="0.25">
      <c r="A35" s="139"/>
      <c r="B35" s="139"/>
      <c r="E35" s="44"/>
      <c r="F35" s="40">
        <f t="shared" si="3"/>
        <v>43600</v>
      </c>
      <c r="G35" s="41">
        <f>SUMIF(specificatie!$B$16:$B$52,specificatie!I31,specificatie!$F$16:$F$52)</f>
        <v>0</v>
      </c>
      <c r="H35" s="4"/>
      <c r="I35" s="42"/>
      <c r="J35" s="43"/>
      <c r="L35">
        <v>47590</v>
      </c>
      <c r="M35" s="2" t="s">
        <v>49</v>
      </c>
    </row>
    <row r="36" spans="1:13" ht="12.75" customHeight="1" x14ac:dyDescent="0.25">
      <c r="C36" s="2"/>
      <c r="D36" s="2"/>
      <c r="E36" s="2"/>
      <c r="F36" s="40">
        <f t="shared" si="3"/>
        <v>46100</v>
      </c>
      <c r="G36" s="41">
        <f>SUMIF(specificatie!$B$16:$B$52,specificatie!I32,specificatie!$F$16:$F$52)</f>
        <v>0</v>
      </c>
      <c r="H36" s="4"/>
      <c r="I36" s="42"/>
      <c r="J36" s="43"/>
      <c r="L36">
        <v>48060</v>
      </c>
      <c r="M36" s="2" t="s">
        <v>50</v>
      </c>
    </row>
    <row r="37" spans="1:13" ht="12.75" customHeight="1" x14ac:dyDescent="0.25">
      <c r="A37" s="136" t="s">
        <v>51</v>
      </c>
      <c r="B37" s="136"/>
      <c r="C37" s="2"/>
      <c r="D37" s="2"/>
      <c r="E37" s="2"/>
      <c r="F37" s="40">
        <f t="shared" si="3"/>
        <v>47000</v>
      </c>
      <c r="G37" s="41">
        <f>SUMIF(specificatie!$B$16:$B$52,specificatie!I33,specificatie!$F$16:$F$52)</f>
        <v>0</v>
      </c>
      <c r="H37" s="4"/>
      <c r="I37" s="42"/>
      <c r="J37" s="43"/>
      <c r="L37">
        <v>58500</v>
      </c>
      <c r="M37" s="2" t="s">
        <v>52</v>
      </c>
    </row>
    <row r="38" spans="1:13" ht="12.75" customHeight="1" x14ac:dyDescent="0.25">
      <c r="A38" s="45" t="s">
        <v>53</v>
      </c>
      <c r="B38" s="46"/>
      <c r="C38" s="2"/>
      <c r="D38" s="2"/>
      <c r="E38" s="2"/>
      <c r="F38" s="40">
        <f t="shared" si="3"/>
        <v>47110</v>
      </c>
      <c r="G38" s="41">
        <f>SUMIF(specificatie!$B$16:$B$52,specificatie!I34,specificatie!$F$16:$F$52)</f>
        <v>0</v>
      </c>
      <c r="H38" s="4"/>
      <c r="I38" s="42"/>
      <c r="J38" s="43"/>
      <c r="L38">
        <v>48520</v>
      </c>
      <c r="M38" s="2" t="s">
        <v>54</v>
      </c>
    </row>
    <row r="39" spans="1:13" ht="12.75" customHeight="1" x14ac:dyDescent="0.25">
      <c r="A39" s="47" t="s">
        <v>55</v>
      </c>
      <c r="B39" s="137"/>
      <c r="C39" s="2"/>
      <c r="D39" s="2"/>
      <c r="E39" s="2"/>
      <c r="F39" s="40">
        <f t="shared" si="3"/>
        <v>47560</v>
      </c>
      <c r="G39" s="41">
        <f>SUMIF(specificatie!$B$16:$B$52,specificatie!I35,specificatie!$F$16:$F$52)</f>
        <v>0</v>
      </c>
      <c r="H39" s="4"/>
      <c r="I39" s="42"/>
      <c r="J39" s="43"/>
      <c r="L39">
        <v>48530</v>
      </c>
      <c r="M39" s="2" t="s">
        <v>56</v>
      </c>
    </row>
    <row r="40" spans="1:13" ht="12.75" customHeight="1" x14ac:dyDescent="0.25">
      <c r="A40" s="48"/>
      <c r="B40" s="137"/>
      <c r="C40" s="2"/>
      <c r="D40" s="2"/>
      <c r="E40" s="2"/>
      <c r="F40" s="40">
        <f t="shared" si="3"/>
        <v>47590</v>
      </c>
      <c r="G40" s="41">
        <f>SUMIF(specificatie!$B$16:$B$52,specificatie!I36,specificatie!$F$16:$F$52)</f>
        <v>0</v>
      </c>
      <c r="H40" s="4"/>
      <c r="I40" s="42"/>
      <c r="J40" s="43"/>
      <c r="L40">
        <v>49030</v>
      </c>
      <c r="M40" s="2" t="s">
        <v>57</v>
      </c>
    </row>
    <row r="41" spans="1:13" x14ac:dyDescent="0.25">
      <c r="A41" s="2" t="s">
        <v>26</v>
      </c>
      <c r="B41" s="26"/>
      <c r="C41" s="2"/>
      <c r="D41" s="2"/>
      <c r="E41" s="2"/>
      <c r="F41" s="40">
        <f t="shared" si="3"/>
        <v>48060</v>
      </c>
      <c r="G41" s="41">
        <f>SUMIF(specificatie!$B$16:$B$52,specificatie!I37,specificatie!$F$16:$F$52)</f>
        <v>0</v>
      </c>
      <c r="H41" s="4"/>
      <c r="I41" s="42"/>
      <c r="J41" s="43"/>
      <c r="L41">
        <v>49590</v>
      </c>
      <c r="M41" s="2" t="s">
        <v>58</v>
      </c>
    </row>
    <row r="42" spans="1:13" x14ac:dyDescent="0.25">
      <c r="A42" s="2" t="s">
        <v>59</v>
      </c>
      <c r="B42" s="129"/>
      <c r="E42" s="2"/>
      <c r="F42" s="40">
        <f t="shared" si="3"/>
        <v>58500</v>
      </c>
      <c r="G42" s="41">
        <f>SUMIF(specificatie!$B$16:$B$52,specificatie!I38,specificatie!$F$16:$F$52)</f>
        <v>0</v>
      </c>
      <c r="H42" s="4"/>
      <c r="I42" s="42"/>
      <c r="J42" s="43"/>
    </row>
    <row r="43" spans="1:13" x14ac:dyDescent="0.25">
      <c r="E43" s="2"/>
      <c r="F43" s="40">
        <f t="shared" si="3"/>
        <v>48520</v>
      </c>
      <c r="G43" s="41">
        <f>SUMIF(specificatie!$B$16:$B$52,specificatie!I39,specificatie!$F$16:$F$52)</f>
        <v>0</v>
      </c>
      <c r="H43" s="4"/>
      <c r="I43" s="42"/>
      <c r="J43" s="43"/>
    </row>
    <row r="44" spans="1:13" x14ac:dyDescent="0.25">
      <c r="A44" s="124" t="s">
        <v>60</v>
      </c>
      <c r="B44" s="125"/>
      <c r="C44" s="125"/>
      <c r="D44" s="126"/>
      <c r="E44" s="2"/>
      <c r="F44" s="40">
        <f t="shared" si="3"/>
        <v>48530</v>
      </c>
      <c r="G44" s="41">
        <f>SUMIF(specificatie!$B$16:$B$52,specificatie!I40,specificatie!$F$16:$F$52)</f>
        <v>0</v>
      </c>
      <c r="H44" s="4"/>
      <c r="I44" s="42"/>
      <c r="J44" s="43"/>
    </row>
    <row r="45" spans="1:13" x14ac:dyDescent="0.25">
      <c r="A45" s="49" t="s">
        <v>61</v>
      </c>
      <c r="B45" s="50"/>
      <c r="C45" s="51"/>
      <c r="D45" s="52"/>
      <c r="E45" s="2"/>
      <c r="F45" s="40">
        <f t="shared" si="3"/>
        <v>49030</v>
      </c>
      <c r="G45" s="41">
        <f>SUMIF(specificatie!$B$16:$B$52,specificatie!I41,specificatie!$F$16:$F$52)</f>
        <v>0</v>
      </c>
      <c r="H45" s="4"/>
      <c r="I45" s="42"/>
      <c r="J45" s="43"/>
    </row>
    <row r="46" spans="1:13" x14ac:dyDescent="0.25">
      <c r="A46" s="53" t="s">
        <v>62</v>
      </c>
      <c r="B46" s="54"/>
      <c r="C46" s="55"/>
      <c r="D46" s="56"/>
      <c r="E46" s="2"/>
      <c r="F46" s="31">
        <f t="shared" si="3"/>
        <v>49590</v>
      </c>
      <c r="G46" s="32">
        <f>SUMIF(specificatie!$B$16:$B$52,specificatie!I42,specificatie!$F$16:$F$52)</f>
        <v>0</v>
      </c>
      <c r="H46" s="57"/>
      <c r="I46" s="58"/>
      <c r="J46" s="59"/>
    </row>
    <row r="47" spans="1:13" x14ac:dyDescent="0.25">
      <c r="A47" s="60" t="s">
        <v>63</v>
      </c>
      <c r="B47" s="61"/>
      <c r="C47" s="62"/>
      <c r="D47" s="63"/>
      <c r="E47" s="2"/>
      <c r="F47" s="2"/>
      <c r="G47" s="2"/>
      <c r="H47" s="2"/>
      <c r="I47" s="2"/>
    </row>
    <row r="48" spans="1:13" x14ac:dyDescent="0.25">
      <c r="A48" s="53" t="s">
        <v>64</v>
      </c>
      <c r="B48" s="64"/>
      <c r="C48" s="65"/>
      <c r="D48" s="66"/>
      <c r="E48" s="2"/>
      <c r="F48" s="2"/>
      <c r="G48" s="2"/>
      <c r="H48" s="2"/>
      <c r="I48" s="2"/>
    </row>
    <row r="49" spans="1:10" x14ac:dyDescent="0.25">
      <c r="A49" s="135" t="s">
        <v>161</v>
      </c>
      <c r="B49" s="2"/>
      <c r="C49" s="2"/>
      <c r="D49" s="2"/>
      <c r="E49" s="2"/>
      <c r="F49" s="2"/>
      <c r="G49" s="2"/>
      <c r="H49" s="2"/>
      <c r="I49" s="2"/>
    </row>
    <row r="50" spans="1:10" s="67" customFormat="1" hidden="1" x14ac:dyDescent="0.25">
      <c r="J50" s="68"/>
    </row>
  </sheetData>
  <sheetProtection sheet="1" objects="1" scenarios="1"/>
  <mergeCells count="37">
    <mergeCell ref="G19:H19"/>
    <mergeCell ref="G21:H21"/>
    <mergeCell ref="G20:H20"/>
    <mergeCell ref="D14:F14"/>
    <mergeCell ref="D15:F15"/>
    <mergeCell ref="D16:F16"/>
    <mergeCell ref="D17:F17"/>
    <mergeCell ref="D18:F18"/>
    <mergeCell ref="D19:F19"/>
    <mergeCell ref="D20:F20"/>
    <mergeCell ref="D21:F21"/>
    <mergeCell ref="G14:H14"/>
    <mergeCell ref="G15:H15"/>
    <mergeCell ref="G16:H16"/>
    <mergeCell ref="G17:H17"/>
    <mergeCell ref="G18:H18"/>
    <mergeCell ref="D4:I4"/>
    <mergeCell ref="D5:I5"/>
    <mergeCell ref="D6:I6"/>
    <mergeCell ref="D7:I7"/>
    <mergeCell ref="A13:G13"/>
    <mergeCell ref="D8:I8"/>
    <mergeCell ref="D9:I9"/>
    <mergeCell ref="A11:C11"/>
    <mergeCell ref="G11:H11"/>
    <mergeCell ref="I11:J11"/>
    <mergeCell ref="A23:B23"/>
    <mergeCell ref="F25:G25"/>
    <mergeCell ref="H25:I25"/>
    <mergeCell ref="F26:J26"/>
    <mergeCell ref="A35:B35"/>
    <mergeCell ref="A37:B37"/>
    <mergeCell ref="B39:B40"/>
    <mergeCell ref="A31:B31"/>
    <mergeCell ref="A32:B32"/>
    <mergeCell ref="A33:B33"/>
    <mergeCell ref="A34:B34"/>
  </mergeCells>
  <phoneticPr fontId="9" type="noConversion"/>
  <dataValidations count="2">
    <dataValidation type="list" operator="equal" showErrorMessage="1" error="Kies een selectie uit de lijst" sqref="B4" xr:uid="{00000000-0002-0000-0000-000000000000}">
      <formula1>$L$3:$L$14</formula1>
    </dataValidation>
    <dataValidation errorStyle="warning" operator="equal" allowBlank="1" showErrorMessage="1" error="Er klopt iets niet._x000a_Waarschijnlijk heb je niet overal in het blad [specificatie] een kostensoortnummer opgegeven." sqref="G27" xr:uid="{00000000-0002-0000-0000-000001000000}">
      <formula1>0</formula1>
      <formula2>0</formula2>
    </dataValidation>
  </dataValidations>
  <pageMargins left="0.4" right="0.23" top="0.98402777777777772" bottom="0.98402777777777772" header="0.51180555555555551" footer="0.51180555555555551"/>
  <pageSetup paperSize="9" scale="92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3"/>
  <sheetViews>
    <sheetView showGridLines="0" showZeros="0" workbookViewId="0">
      <selection activeCell="D19" sqref="D19"/>
    </sheetView>
  </sheetViews>
  <sheetFormatPr defaultColWidth="0" defaultRowHeight="13.2" zeroHeight="1" x14ac:dyDescent="0.25"/>
  <cols>
    <col min="1" max="1" width="39.109375" style="2" customWidth="1"/>
    <col min="2" max="2" width="27.44140625" style="2" customWidth="1"/>
    <col min="3" max="6" width="8.5546875" style="2" customWidth="1"/>
    <col min="7" max="7" width="2.44140625" style="2" customWidth="1"/>
    <col min="8" max="14" width="0" style="2" hidden="1" customWidth="1"/>
    <col min="15" max="16384" width="8.88671875" style="2" hidden="1"/>
  </cols>
  <sheetData>
    <row r="1" spans="1:8" ht="24.75" customHeight="1" x14ac:dyDescent="0.25"/>
    <row r="2" spans="1:8" ht="27" customHeight="1" x14ac:dyDescent="0.25">
      <c r="B2" s="127" t="s">
        <v>157</v>
      </c>
      <c r="C2" s="128"/>
      <c r="D2" s="128"/>
      <c r="E2" s="128"/>
      <c r="F2" s="128"/>
      <c r="G2" s="120"/>
      <c r="H2" s="119"/>
    </row>
    <row r="3" spans="1:8" ht="39" customHeight="1" x14ac:dyDescent="0.25">
      <c r="A3" s="3"/>
    </row>
    <row r="4" spans="1:8" ht="12.75" customHeight="1" x14ac:dyDescent="0.25">
      <c r="A4" s="69" t="s">
        <v>65</v>
      </c>
      <c r="B4" s="70"/>
      <c r="C4" s="70"/>
      <c r="D4" s="70"/>
      <c r="E4" s="70"/>
      <c r="F4" s="71"/>
    </row>
    <row r="5" spans="1:8" x14ac:dyDescent="0.25">
      <c r="A5" s="72" t="s">
        <v>66</v>
      </c>
      <c r="B5" s="73"/>
      <c r="C5" s="73"/>
      <c r="D5" s="73"/>
      <c r="E5" s="73"/>
      <c r="F5" s="74"/>
    </row>
    <row r="6" spans="1:8" x14ac:dyDescent="0.25">
      <c r="A6" s="3"/>
    </row>
    <row r="7" spans="1:8" x14ac:dyDescent="0.25">
      <c r="A7" s="75" t="s">
        <v>2</v>
      </c>
      <c r="B7" s="76"/>
      <c r="C7" s="76"/>
      <c r="D7" s="76"/>
      <c r="E7" s="76"/>
      <c r="F7" s="11"/>
    </row>
    <row r="8" spans="1:8" x14ac:dyDescent="0.25">
      <c r="A8" s="69" t="s">
        <v>150</v>
      </c>
      <c r="B8" s="70"/>
      <c r="C8" s="70"/>
      <c r="D8" s="70"/>
      <c r="E8" s="70"/>
      <c r="F8" s="71"/>
    </row>
    <row r="9" spans="1:8" ht="12.75" customHeight="1" x14ac:dyDescent="0.25">
      <c r="A9" s="121" t="s">
        <v>151</v>
      </c>
      <c r="F9" s="77"/>
    </row>
    <row r="10" spans="1:8" x14ac:dyDescent="0.25">
      <c r="A10" s="121" t="s">
        <v>152</v>
      </c>
      <c r="F10" s="77"/>
    </row>
    <row r="11" spans="1:8" x14ac:dyDescent="0.25">
      <c r="A11" s="121" t="s">
        <v>153</v>
      </c>
      <c r="F11" s="77"/>
    </row>
    <row r="12" spans="1:8" x14ac:dyDescent="0.25">
      <c r="A12" s="72" t="s">
        <v>154</v>
      </c>
      <c r="B12" s="73"/>
      <c r="C12" s="73"/>
      <c r="D12" s="73"/>
      <c r="E12" s="73"/>
      <c r="F12" s="74"/>
    </row>
    <row r="13" spans="1:8" x14ac:dyDescent="0.25"/>
    <row r="14" spans="1:8" ht="13.5" customHeight="1" x14ac:dyDescent="0.25">
      <c r="B14" s="24"/>
      <c r="C14" s="24" t="s">
        <v>67</v>
      </c>
      <c r="E14" s="75" t="s">
        <v>38</v>
      </c>
      <c r="F14" s="78">
        <f>SUM(F24:F52)+F16+F17</f>
        <v>0</v>
      </c>
    </row>
    <row r="15" spans="1:8" x14ac:dyDescent="0.25">
      <c r="A15" s="2" t="s">
        <v>68</v>
      </c>
      <c r="B15" s="24" t="s">
        <v>69</v>
      </c>
      <c r="C15" s="24" t="s">
        <v>70</v>
      </c>
    </row>
    <row r="16" spans="1:8" x14ac:dyDescent="0.25">
      <c r="A16" s="2" t="s">
        <v>71</v>
      </c>
      <c r="B16" s="79" t="s">
        <v>72</v>
      </c>
      <c r="C16" s="80"/>
      <c r="D16" s="2" t="s">
        <v>160</v>
      </c>
      <c r="F16" s="81">
        <f>(C16*0.23)</f>
        <v>0</v>
      </c>
    </row>
    <row r="17" spans="1:14" x14ac:dyDescent="0.25">
      <c r="A17" s="2" t="s">
        <v>73</v>
      </c>
      <c r="B17" s="79" t="s">
        <v>72</v>
      </c>
      <c r="C17" s="80"/>
      <c r="D17" s="2" t="s">
        <v>160</v>
      </c>
      <c r="F17" s="81">
        <f>(C17*0.23)</f>
        <v>0</v>
      </c>
    </row>
    <row r="18" spans="1:14" x14ac:dyDescent="0.25">
      <c r="A18" s="14" t="s">
        <v>74</v>
      </c>
    </row>
    <row r="19" spans="1:14" x14ac:dyDescent="0.25">
      <c r="A19" s="2" t="s">
        <v>75</v>
      </c>
      <c r="F19" s="9"/>
    </row>
    <row r="20" spans="1:14" x14ac:dyDescent="0.25">
      <c r="D20" s="81"/>
      <c r="E20" s="9"/>
      <c r="F20" s="9"/>
    </row>
    <row r="21" spans="1:14" x14ac:dyDescent="0.25">
      <c r="A21" s="8" t="s">
        <v>76</v>
      </c>
      <c r="B21" s="8" t="s">
        <v>77</v>
      </c>
    </row>
    <row r="22" spans="1:14" x14ac:dyDescent="0.25">
      <c r="B22" s="24" t="s">
        <v>78</v>
      </c>
      <c r="F22" s="24" t="s">
        <v>79</v>
      </c>
      <c r="H22" s="24" t="s">
        <v>78</v>
      </c>
    </row>
    <row r="23" spans="1:14" ht="12.75" customHeight="1" x14ac:dyDescent="0.25">
      <c r="A23" s="2" t="s">
        <v>80</v>
      </c>
      <c r="B23" s="24" t="s">
        <v>81</v>
      </c>
      <c r="C23" s="24" t="s">
        <v>24</v>
      </c>
      <c r="D23" s="24" t="s">
        <v>82</v>
      </c>
      <c r="E23" s="24" t="s">
        <v>83</v>
      </c>
      <c r="F23" s="24" t="s">
        <v>84</v>
      </c>
      <c r="H23" s="24" t="s">
        <v>85</v>
      </c>
      <c r="I23" s="24" t="s">
        <v>80</v>
      </c>
    </row>
    <row r="24" spans="1:14" x14ac:dyDescent="0.25">
      <c r="A24" s="5"/>
      <c r="B24" s="79" t="s">
        <v>72</v>
      </c>
      <c r="C24" s="82"/>
      <c r="D24" s="5"/>
      <c r="E24" s="5"/>
      <c r="F24" s="81">
        <f t="shared" ref="F24:F52" si="0">(C24*E24)</f>
        <v>0</v>
      </c>
      <c r="H24" s="24" t="s">
        <v>86</v>
      </c>
      <c r="I24" s="2" t="s">
        <v>72</v>
      </c>
    </row>
    <row r="25" spans="1:14" x14ac:dyDescent="0.25">
      <c r="A25" s="5"/>
      <c r="B25" s="79" t="s">
        <v>72</v>
      </c>
      <c r="C25" s="82"/>
      <c r="D25" s="5"/>
      <c r="E25" s="5"/>
      <c r="F25" s="81">
        <f t="shared" si="0"/>
        <v>0</v>
      </c>
      <c r="H25">
        <v>40100</v>
      </c>
      <c r="I25" s="2" t="s">
        <v>33</v>
      </c>
      <c r="M25" s="24"/>
    </row>
    <row r="26" spans="1:14" x14ac:dyDescent="0.25">
      <c r="A26" s="5"/>
      <c r="B26" s="79" t="s">
        <v>72</v>
      </c>
      <c r="C26" s="82"/>
      <c r="D26" s="5"/>
      <c r="E26" s="5"/>
      <c r="F26" s="81">
        <f t="shared" si="0"/>
        <v>0</v>
      </c>
      <c r="H26">
        <v>40600</v>
      </c>
      <c r="I26" s="2" t="s">
        <v>35</v>
      </c>
      <c r="M26" s="24"/>
      <c r="N26" s="83"/>
    </row>
    <row r="27" spans="1:14" ht="12.75" customHeight="1" x14ac:dyDescent="0.25">
      <c r="A27" s="5"/>
      <c r="B27" s="79" t="s">
        <v>72</v>
      </c>
      <c r="C27" s="82"/>
      <c r="D27" s="5"/>
      <c r="E27" s="5"/>
      <c r="F27" s="81">
        <f t="shared" si="0"/>
        <v>0</v>
      </c>
      <c r="H27">
        <v>41100</v>
      </c>
      <c r="I27" s="2" t="s">
        <v>37</v>
      </c>
      <c r="M27" s="24"/>
    </row>
    <row r="28" spans="1:14" x14ac:dyDescent="0.25">
      <c r="A28" s="5"/>
      <c r="B28" s="79" t="s">
        <v>72</v>
      </c>
      <c r="C28" s="82"/>
      <c r="D28" s="5"/>
      <c r="E28" s="5"/>
      <c r="F28" s="81">
        <f t="shared" si="0"/>
        <v>0</v>
      </c>
      <c r="H28">
        <v>42100</v>
      </c>
      <c r="I28" s="2" t="s">
        <v>39</v>
      </c>
      <c r="M28" s="24"/>
    </row>
    <row r="29" spans="1:14" x14ac:dyDescent="0.25">
      <c r="A29" s="5"/>
      <c r="B29" s="79" t="s">
        <v>72</v>
      </c>
      <c r="C29" s="82"/>
      <c r="D29" s="5"/>
      <c r="E29" s="5"/>
      <c r="F29" s="81">
        <f t="shared" si="0"/>
        <v>0</v>
      </c>
      <c r="H29">
        <v>42600</v>
      </c>
      <c r="I29" s="2" t="s">
        <v>41</v>
      </c>
    </row>
    <row r="30" spans="1:14" x14ac:dyDescent="0.25">
      <c r="A30" s="5"/>
      <c r="B30" s="79" t="s">
        <v>72</v>
      </c>
      <c r="C30" s="82"/>
      <c r="D30" s="5"/>
      <c r="E30" s="5"/>
      <c r="F30" s="81">
        <f t="shared" si="0"/>
        <v>0</v>
      </c>
      <c r="H30">
        <v>43100</v>
      </c>
      <c r="I30" s="2" t="s">
        <v>42</v>
      </c>
    </row>
    <row r="31" spans="1:14" x14ac:dyDescent="0.25">
      <c r="A31" s="5"/>
      <c r="B31" s="79" t="s">
        <v>72</v>
      </c>
      <c r="C31" s="82"/>
      <c r="D31" s="5"/>
      <c r="E31" s="5"/>
      <c r="F31" s="81">
        <f t="shared" si="0"/>
        <v>0</v>
      </c>
      <c r="H31">
        <v>43600</v>
      </c>
      <c r="I31" s="2" t="s">
        <v>43</v>
      </c>
    </row>
    <row r="32" spans="1:14" ht="12.75" customHeight="1" x14ac:dyDescent="0.25">
      <c r="A32" s="5"/>
      <c r="B32" s="79" t="s">
        <v>72</v>
      </c>
      <c r="C32" s="82"/>
      <c r="D32" s="5"/>
      <c r="E32" s="5"/>
      <c r="F32" s="81">
        <f t="shared" si="0"/>
        <v>0</v>
      </c>
      <c r="H32">
        <v>46100</v>
      </c>
      <c r="I32" s="2" t="s">
        <v>45</v>
      </c>
      <c r="J32"/>
    </row>
    <row r="33" spans="1:11" ht="12.75" customHeight="1" x14ac:dyDescent="0.25">
      <c r="A33" s="5"/>
      <c r="B33" s="79" t="s">
        <v>72</v>
      </c>
      <c r="C33" s="82"/>
      <c r="D33" s="5"/>
      <c r="E33" s="5"/>
      <c r="F33" s="81">
        <f t="shared" si="0"/>
        <v>0</v>
      </c>
      <c r="H33">
        <v>47000</v>
      </c>
      <c r="I33" s="2" t="s">
        <v>46</v>
      </c>
      <c r="J33"/>
    </row>
    <row r="34" spans="1:11" ht="12.75" customHeight="1" x14ac:dyDescent="0.25">
      <c r="A34" s="5"/>
      <c r="B34" s="79" t="s">
        <v>72</v>
      </c>
      <c r="C34" s="82"/>
      <c r="D34" s="5"/>
      <c r="E34" s="5"/>
      <c r="F34" s="81">
        <f t="shared" si="0"/>
        <v>0</v>
      </c>
      <c r="H34">
        <v>47110</v>
      </c>
      <c r="I34" s="2" t="s">
        <v>47</v>
      </c>
      <c r="J34"/>
    </row>
    <row r="35" spans="1:11" x14ac:dyDescent="0.25">
      <c r="A35" s="5"/>
      <c r="B35" s="79" t="s">
        <v>72</v>
      </c>
      <c r="C35" s="82"/>
      <c r="D35" s="5"/>
      <c r="E35" s="5"/>
      <c r="F35" s="81">
        <f t="shared" si="0"/>
        <v>0</v>
      </c>
      <c r="H35">
        <v>47560</v>
      </c>
      <c r="I35" s="2" t="s">
        <v>48</v>
      </c>
      <c r="J35"/>
    </row>
    <row r="36" spans="1:11" x14ac:dyDescent="0.25">
      <c r="A36" s="5"/>
      <c r="B36" s="79" t="s">
        <v>72</v>
      </c>
      <c r="C36" s="82"/>
      <c r="D36" s="5"/>
      <c r="E36" s="5"/>
      <c r="F36" s="81">
        <f t="shared" si="0"/>
        <v>0</v>
      </c>
      <c r="H36">
        <v>47590</v>
      </c>
      <c r="I36" s="2" t="s">
        <v>49</v>
      </c>
      <c r="J36"/>
    </row>
    <row r="37" spans="1:11" x14ac:dyDescent="0.25">
      <c r="A37" s="5"/>
      <c r="B37" s="79" t="s">
        <v>72</v>
      </c>
      <c r="C37" s="82"/>
      <c r="D37" s="5"/>
      <c r="E37" s="5"/>
      <c r="F37" s="81">
        <f t="shared" si="0"/>
        <v>0</v>
      </c>
      <c r="H37">
        <v>48060</v>
      </c>
      <c r="I37" s="2" t="s">
        <v>50</v>
      </c>
      <c r="J37"/>
      <c r="K37" s="84"/>
    </row>
    <row r="38" spans="1:11" x14ac:dyDescent="0.25">
      <c r="A38" s="5"/>
      <c r="B38" s="79" t="s">
        <v>72</v>
      </c>
      <c r="C38" s="82"/>
      <c r="D38" s="5"/>
      <c r="E38" s="5"/>
      <c r="F38" s="81">
        <f t="shared" si="0"/>
        <v>0</v>
      </c>
      <c r="H38">
        <v>58500</v>
      </c>
      <c r="I38" s="2" t="s">
        <v>52</v>
      </c>
      <c r="J38"/>
      <c r="K38"/>
    </row>
    <row r="39" spans="1:11" x14ac:dyDescent="0.25">
      <c r="A39" s="5"/>
      <c r="B39" s="79" t="s">
        <v>72</v>
      </c>
      <c r="C39" s="82"/>
      <c r="D39" s="5"/>
      <c r="E39" s="5"/>
      <c r="F39" s="81">
        <f t="shared" si="0"/>
        <v>0</v>
      </c>
      <c r="H39">
        <v>48520</v>
      </c>
      <c r="I39" s="2" t="s">
        <v>54</v>
      </c>
      <c r="J39"/>
      <c r="K39"/>
    </row>
    <row r="40" spans="1:11" ht="12.75" customHeight="1" x14ac:dyDescent="0.25">
      <c r="A40" s="5"/>
      <c r="B40" s="79" t="s">
        <v>72</v>
      </c>
      <c r="C40" s="82"/>
      <c r="D40" s="5"/>
      <c r="E40" s="5"/>
      <c r="F40" s="81">
        <f t="shared" si="0"/>
        <v>0</v>
      </c>
      <c r="H40">
        <v>48530</v>
      </c>
      <c r="I40" s="2" t="s">
        <v>56</v>
      </c>
      <c r="J40"/>
      <c r="K40"/>
    </row>
    <row r="41" spans="1:11" x14ac:dyDescent="0.25">
      <c r="A41" s="5"/>
      <c r="B41" s="79" t="s">
        <v>72</v>
      </c>
      <c r="C41" s="82"/>
      <c r="D41" s="5"/>
      <c r="E41" s="5"/>
      <c r="F41" s="81">
        <f t="shared" si="0"/>
        <v>0</v>
      </c>
      <c r="H41">
        <v>49030</v>
      </c>
      <c r="I41" s="2" t="s">
        <v>57</v>
      </c>
      <c r="J41"/>
      <c r="K41"/>
    </row>
    <row r="42" spans="1:11" x14ac:dyDescent="0.25">
      <c r="A42" s="5"/>
      <c r="B42" s="79" t="s">
        <v>72</v>
      </c>
      <c r="C42" s="82"/>
      <c r="D42" s="5"/>
      <c r="E42" s="5"/>
      <c r="F42" s="81">
        <f t="shared" si="0"/>
        <v>0</v>
      </c>
      <c r="H42">
        <v>49590</v>
      </c>
      <c r="I42" s="2" t="s">
        <v>58</v>
      </c>
      <c r="J42"/>
      <c r="K42"/>
    </row>
    <row r="43" spans="1:11" x14ac:dyDescent="0.25">
      <c r="A43" s="5"/>
      <c r="B43" s="79" t="s">
        <v>72</v>
      </c>
      <c r="C43" s="82"/>
      <c r="D43" s="5"/>
      <c r="E43" s="5"/>
      <c r="F43" s="81">
        <f t="shared" si="0"/>
        <v>0</v>
      </c>
      <c r="H43" s="83"/>
      <c r="I43"/>
      <c r="J43"/>
      <c r="K43"/>
    </row>
    <row r="44" spans="1:11" x14ac:dyDescent="0.25">
      <c r="A44" s="5"/>
      <c r="B44" s="79" t="s">
        <v>72</v>
      </c>
      <c r="C44" s="82"/>
      <c r="D44" s="5"/>
      <c r="E44" s="5"/>
      <c r="F44" s="81">
        <f t="shared" si="0"/>
        <v>0</v>
      </c>
      <c r="H44" s="83"/>
      <c r="I44"/>
      <c r="J44"/>
      <c r="K44"/>
    </row>
    <row r="45" spans="1:11" x14ac:dyDescent="0.25">
      <c r="A45" s="5"/>
      <c r="B45" s="79" t="s">
        <v>72</v>
      </c>
      <c r="C45" s="82"/>
      <c r="D45" s="5"/>
      <c r="E45" s="5"/>
      <c r="F45" s="81">
        <f t="shared" si="0"/>
        <v>0</v>
      </c>
      <c r="H45" s="83"/>
      <c r="I45"/>
      <c r="J45"/>
      <c r="K45"/>
    </row>
    <row r="46" spans="1:11" x14ac:dyDescent="0.25">
      <c r="A46" s="5"/>
      <c r="B46" s="79" t="s">
        <v>72</v>
      </c>
      <c r="C46" s="82"/>
      <c r="D46" s="5"/>
      <c r="E46" s="5"/>
      <c r="F46" s="81">
        <f t="shared" si="0"/>
        <v>0</v>
      </c>
      <c r="H46" s="83"/>
      <c r="I46"/>
      <c r="J46"/>
      <c r="K46"/>
    </row>
    <row r="47" spans="1:11" x14ac:dyDescent="0.25">
      <c r="A47" s="5"/>
      <c r="B47" s="79" t="s">
        <v>72</v>
      </c>
      <c r="C47" s="82"/>
      <c r="D47" s="5"/>
      <c r="E47" s="5"/>
      <c r="F47" s="81">
        <f t="shared" si="0"/>
        <v>0</v>
      </c>
      <c r="H47" s="83"/>
      <c r="I47"/>
      <c r="J47"/>
      <c r="K47"/>
    </row>
    <row r="48" spans="1:11" x14ac:dyDescent="0.25">
      <c r="A48" s="5"/>
      <c r="B48" s="79" t="s">
        <v>72</v>
      </c>
      <c r="C48" s="82"/>
      <c r="D48" s="5"/>
      <c r="E48" s="5"/>
      <c r="F48" s="81">
        <f t="shared" si="0"/>
        <v>0</v>
      </c>
      <c r="H48" s="83"/>
      <c r="I48"/>
      <c r="J48"/>
      <c r="K48"/>
    </row>
    <row r="49" spans="1:12" x14ac:dyDescent="0.25">
      <c r="A49" s="5"/>
      <c r="B49" s="79" t="s">
        <v>72</v>
      </c>
      <c r="C49" s="82"/>
      <c r="D49" s="5"/>
      <c r="E49" s="5"/>
      <c r="F49" s="81">
        <f t="shared" si="0"/>
        <v>0</v>
      </c>
      <c r="H49" s="83"/>
      <c r="I49"/>
      <c r="J49"/>
      <c r="K49"/>
      <c r="L49"/>
    </row>
    <row r="50" spans="1:12" x14ac:dyDescent="0.25">
      <c r="A50" s="5"/>
      <c r="B50" s="79" t="s">
        <v>72</v>
      </c>
      <c r="C50" s="82"/>
      <c r="D50" s="5"/>
      <c r="E50" s="5"/>
      <c r="F50" s="81">
        <f t="shared" si="0"/>
        <v>0</v>
      </c>
      <c r="H50" s="83"/>
      <c r="I50"/>
      <c r="J50"/>
      <c r="K50"/>
      <c r="L50"/>
    </row>
    <row r="51" spans="1:12" x14ac:dyDescent="0.25">
      <c r="A51" s="5"/>
      <c r="B51" s="79" t="s">
        <v>72</v>
      </c>
      <c r="C51" s="82"/>
      <c r="D51" s="5"/>
      <c r="E51" s="5"/>
      <c r="F51" s="81">
        <f t="shared" si="0"/>
        <v>0</v>
      </c>
      <c r="H51" s="83"/>
      <c r="I51"/>
      <c r="J51"/>
      <c r="K51"/>
      <c r="L51"/>
    </row>
    <row r="52" spans="1:12" x14ac:dyDescent="0.25">
      <c r="A52" s="5"/>
      <c r="B52" s="79" t="s">
        <v>72</v>
      </c>
      <c r="C52" s="82"/>
      <c r="D52" s="5"/>
      <c r="E52" s="5"/>
      <c r="F52" s="81">
        <f t="shared" si="0"/>
        <v>0</v>
      </c>
      <c r="H52" s="83"/>
      <c r="I52"/>
      <c r="J52"/>
      <c r="K52"/>
      <c r="L52"/>
    </row>
    <row r="53" spans="1:12" x14ac:dyDescent="0.25">
      <c r="C53" s="81"/>
      <c r="F53" s="81"/>
      <c r="H53" s="83"/>
      <c r="I53"/>
      <c r="J53"/>
      <c r="K53"/>
      <c r="L53"/>
    </row>
  </sheetData>
  <phoneticPr fontId="9" type="noConversion"/>
  <dataValidations count="1">
    <dataValidation type="list" operator="equal" allowBlank="1" showErrorMessage="1" error="Kies een kostensoortnummer uit de lijst" sqref="B16:B17 B24:B52" xr:uid="{00000000-0002-0000-0100-000000000000}">
      <formula1>$I$23:$I$41</formula1>
      <formula2>0</formula2>
    </dataValidation>
  </dataValidations>
  <pageMargins left="0.74791666666666667" right="0.74791666666666667" top="0.98402777777777772" bottom="0.60972222222222228" header="0.51180555555555551" footer="0.51180555555555551"/>
  <pageSetup paperSize="9" scale="85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1"/>
  <sheetViews>
    <sheetView showGridLines="0" showZeros="0" workbookViewId="0">
      <pane ySplit="8" topLeftCell="A9" activePane="bottomLeft" state="frozen"/>
      <selection pane="bottomLeft" activeCell="A2" sqref="A2"/>
    </sheetView>
  </sheetViews>
  <sheetFormatPr defaultColWidth="0" defaultRowHeight="12.75" customHeight="1" zeroHeight="1" x14ac:dyDescent="0.2"/>
  <cols>
    <col min="1" max="1" width="26.109375" style="85" customWidth="1"/>
    <col min="2" max="2" width="41.44140625" style="85" customWidth="1"/>
    <col min="3" max="3" width="26.109375" style="85" customWidth="1"/>
    <col min="4" max="4" width="41.44140625" style="85" customWidth="1"/>
    <col min="5" max="5" width="1.5546875" style="85" customWidth="1"/>
    <col min="6" max="16384" width="0" style="85" hidden="1"/>
  </cols>
  <sheetData>
    <row r="1" spans="1:8" s="2" customFormat="1" ht="13.5" customHeight="1" x14ac:dyDescent="0.25">
      <c r="A1" s="161" t="s">
        <v>158</v>
      </c>
      <c r="B1" s="161"/>
      <c r="C1" s="161"/>
      <c r="D1" s="161"/>
      <c r="E1" s="86"/>
      <c r="F1" s="86"/>
      <c r="G1" s="86"/>
      <c r="H1" s="86"/>
    </row>
    <row r="2" spans="1:8" ht="11.25" customHeight="1" x14ac:dyDescent="0.2">
      <c r="A2" s="87"/>
      <c r="B2" s="88"/>
      <c r="C2" s="88"/>
      <c r="D2" s="89"/>
    </row>
    <row r="3" spans="1:8" ht="11.25" customHeight="1" x14ac:dyDescent="0.2">
      <c r="A3" s="162" t="s">
        <v>87</v>
      </c>
      <c r="B3" s="162"/>
      <c r="C3" s="162"/>
      <c r="D3" s="162"/>
    </row>
    <row r="4" spans="1:8" ht="11.25" customHeight="1" x14ac:dyDescent="0.2">
      <c r="A4" s="162" t="s">
        <v>88</v>
      </c>
      <c r="B4" s="162"/>
      <c r="C4" s="162"/>
      <c r="D4" s="162"/>
    </row>
    <row r="5" spans="1:8" ht="11.25" customHeight="1" x14ac:dyDescent="0.2">
      <c r="A5" s="162" t="s">
        <v>89</v>
      </c>
      <c r="B5" s="162"/>
      <c r="C5" s="162"/>
      <c r="D5" s="162"/>
    </row>
    <row r="6" spans="1:8" ht="12" customHeight="1" x14ac:dyDescent="0.2">
      <c r="A6" s="90"/>
      <c r="B6" s="91"/>
      <c r="C6" s="91"/>
      <c r="D6" s="92"/>
    </row>
    <row r="7" spans="1:8" s="14" customFormat="1" ht="13.5" customHeight="1" x14ac:dyDescent="0.25">
      <c r="A7" s="159" t="s">
        <v>90</v>
      </c>
      <c r="B7" s="159"/>
      <c r="C7" s="160" t="s">
        <v>91</v>
      </c>
      <c r="D7" s="160"/>
    </row>
    <row r="8" spans="1:8" ht="39" customHeight="1" x14ac:dyDescent="0.2">
      <c r="A8" s="93" t="s">
        <v>92</v>
      </c>
      <c r="B8" s="94" t="s">
        <v>80</v>
      </c>
      <c r="C8" s="95" t="s">
        <v>93</v>
      </c>
      <c r="D8" s="96" t="s">
        <v>80</v>
      </c>
    </row>
    <row r="9" spans="1:8" ht="49.5" customHeight="1" x14ac:dyDescent="0.2">
      <c r="A9" s="97" t="s">
        <v>148</v>
      </c>
      <c r="B9" s="98" t="s">
        <v>147</v>
      </c>
      <c r="C9" s="99" t="s">
        <v>33</v>
      </c>
      <c r="D9" s="100" t="s">
        <v>94</v>
      </c>
    </row>
    <row r="10" spans="1:8" ht="26.25" customHeight="1" x14ac:dyDescent="0.2">
      <c r="A10" s="101" t="s">
        <v>95</v>
      </c>
      <c r="B10" s="102" t="s">
        <v>96</v>
      </c>
      <c r="C10" s="103" t="s">
        <v>35</v>
      </c>
      <c r="D10" s="104" t="s">
        <v>97</v>
      </c>
    </row>
    <row r="11" spans="1:8" ht="26.25" customHeight="1" x14ac:dyDescent="0.2">
      <c r="A11" s="105" t="s">
        <v>149</v>
      </c>
      <c r="B11" s="102" t="s">
        <v>98</v>
      </c>
      <c r="C11" s="103" t="s">
        <v>37</v>
      </c>
      <c r="D11" s="104" t="s">
        <v>99</v>
      </c>
    </row>
    <row r="12" spans="1:8" ht="26.25" customHeight="1" x14ac:dyDescent="0.2">
      <c r="A12" s="101" t="s">
        <v>100</v>
      </c>
      <c r="B12" s="102" t="s">
        <v>101</v>
      </c>
      <c r="C12" s="103" t="s">
        <v>39</v>
      </c>
      <c r="D12" s="104" t="s">
        <v>102</v>
      </c>
    </row>
    <row r="13" spans="1:8" ht="26.25" customHeight="1" x14ac:dyDescent="0.2">
      <c r="A13" s="105" t="s">
        <v>103</v>
      </c>
      <c r="B13" s="102" t="s">
        <v>104</v>
      </c>
      <c r="C13" s="103" t="s">
        <v>41</v>
      </c>
      <c r="D13" s="104" t="s">
        <v>105</v>
      </c>
    </row>
    <row r="14" spans="1:8" ht="26.25" customHeight="1" x14ac:dyDescent="0.2">
      <c r="A14" s="101" t="s">
        <v>106</v>
      </c>
      <c r="B14" s="102" t="s">
        <v>107</v>
      </c>
      <c r="C14" s="103" t="s">
        <v>42</v>
      </c>
      <c r="D14" s="104" t="s">
        <v>108</v>
      </c>
    </row>
    <row r="15" spans="1:8" ht="26.25" customHeight="1" x14ac:dyDescent="0.2">
      <c r="A15" s="105" t="s">
        <v>109</v>
      </c>
      <c r="B15" s="102" t="s">
        <v>110</v>
      </c>
      <c r="C15" s="103" t="s">
        <v>43</v>
      </c>
      <c r="D15" s="104" t="s">
        <v>111</v>
      </c>
    </row>
    <row r="16" spans="1:8" ht="26.25" customHeight="1" x14ac:dyDescent="0.2">
      <c r="A16" s="101" t="s">
        <v>112</v>
      </c>
      <c r="B16" s="102" t="s">
        <v>113</v>
      </c>
      <c r="C16" s="103" t="s">
        <v>45</v>
      </c>
      <c r="D16" s="104" t="s">
        <v>114</v>
      </c>
    </row>
    <row r="17" spans="1:4" ht="26.25" customHeight="1" x14ac:dyDescent="0.2">
      <c r="A17" s="101" t="s">
        <v>115</v>
      </c>
      <c r="B17" s="102" t="s">
        <v>116</v>
      </c>
      <c r="C17" s="103" t="s">
        <v>46</v>
      </c>
      <c r="D17" s="104"/>
    </row>
    <row r="18" spans="1:4" ht="26.25" customHeight="1" x14ac:dyDescent="0.2">
      <c r="A18" s="101" t="s">
        <v>117</v>
      </c>
      <c r="B18" s="102" t="s">
        <v>116</v>
      </c>
      <c r="C18" s="103" t="s">
        <v>47</v>
      </c>
      <c r="D18" s="104"/>
    </row>
    <row r="19" spans="1:4" ht="26.25" customHeight="1" x14ac:dyDescent="0.2">
      <c r="A19" s="101" t="s">
        <v>118</v>
      </c>
      <c r="B19" s="102" t="s">
        <v>116</v>
      </c>
      <c r="C19" s="103" t="s">
        <v>48</v>
      </c>
      <c r="D19" s="104"/>
    </row>
    <row r="20" spans="1:4" ht="26.25" customHeight="1" x14ac:dyDescent="0.2">
      <c r="A20" s="105" t="s">
        <v>119</v>
      </c>
      <c r="B20" s="102" t="s">
        <v>120</v>
      </c>
      <c r="C20" s="103" t="s">
        <v>49</v>
      </c>
      <c r="D20" s="104" t="s">
        <v>121</v>
      </c>
    </row>
    <row r="21" spans="1:4" ht="26.25" customHeight="1" x14ac:dyDescent="0.2">
      <c r="A21" s="105" t="s">
        <v>122</v>
      </c>
      <c r="B21" s="102" t="s">
        <v>123</v>
      </c>
      <c r="C21" s="103" t="s">
        <v>50</v>
      </c>
      <c r="D21" s="106"/>
    </row>
    <row r="22" spans="1:4" ht="26.25" customHeight="1" x14ac:dyDescent="0.2">
      <c r="A22" s="105" t="s">
        <v>124</v>
      </c>
      <c r="B22" s="102" t="s">
        <v>125</v>
      </c>
      <c r="C22" s="103" t="s">
        <v>52</v>
      </c>
      <c r="D22" s="107"/>
    </row>
    <row r="23" spans="1:4" ht="26.25" customHeight="1" x14ac:dyDescent="0.2">
      <c r="A23" s="105" t="s">
        <v>126</v>
      </c>
      <c r="B23" s="102" t="s">
        <v>127</v>
      </c>
      <c r="C23" s="103" t="s">
        <v>54</v>
      </c>
      <c r="D23" s="104"/>
    </row>
    <row r="24" spans="1:4" ht="28.5" customHeight="1" x14ac:dyDescent="0.2">
      <c r="A24" s="105" t="s">
        <v>128</v>
      </c>
      <c r="B24" s="102" t="s">
        <v>129</v>
      </c>
      <c r="C24" s="103" t="s">
        <v>56</v>
      </c>
      <c r="D24" s="104" t="s">
        <v>130</v>
      </c>
    </row>
    <row r="25" spans="1:4" ht="28.5" customHeight="1" x14ac:dyDescent="0.2">
      <c r="A25" s="105" t="s">
        <v>131</v>
      </c>
      <c r="B25" s="102" t="s">
        <v>132</v>
      </c>
      <c r="C25" s="103" t="s">
        <v>57</v>
      </c>
      <c r="D25" s="104"/>
    </row>
    <row r="26" spans="1:4" ht="28.5" customHeight="1" x14ac:dyDescent="0.2">
      <c r="A26" s="105" t="s">
        <v>133</v>
      </c>
      <c r="B26" s="102" t="s">
        <v>134</v>
      </c>
      <c r="C26" s="108" t="s">
        <v>58</v>
      </c>
      <c r="D26" s="109" t="s">
        <v>135</v>
      </c>
    </row>
    <row r="27" spans="1:4" ht="28.5" customHeight="1" x14ac:dyDescent="0.2">
      <c r="A27" s="105" t="s">
        <v>136</v>
      </c>
      <c r="B27" s="102" t="s">
        <v>137</v>
      </c>
    </row>
    <row r="28" spans="1:4" ht="26.25" customHeight="1" x14ac:dyDescent="0.2">
      <c r="A28" s="105" t="s">
        <v>138</v>
      </c>
      <c r="B28" s="102" t="s">
        <v>139</v>
      </c>
    </row>
    <row r="29" spans="1:4" ht="26.25" customHeight="1" x14ac:dyDescent="0.2">
      <c r="A29" s="101" t="s">
        <v>140</v>
      </c>
      <c r="B29" s="106"/>
    </row>
    <row r="30" spans="1:4" ht="26.25" customHeight="1" x14ac:dyDescent="0.2">
      <c r="A30" s="101" t="s">
        <v>141</v>
      </c>
      <c r="B30" s="106"/>
    </row>
    <row r="31" spans="1:4" ht="26.25" customHeight="1" x14ac:dyDescent="0.2">
      <c r="A31" s="101" t="s">
        <v>142</v>
      </c>
      <c r="B31" s="104"/>
    </row>
    <row r="32" spans="1:4" ht="30.75" customHeight="1" x14ac:dyDescent="0.2">
      <c r="A32" s="110" t="s">
        <v>143</v>
      </c>
      <c r="B32" s="106"/>
      <c r="C32" s="111"/>
      <c r="D32" s="112"/>
    </row>
    <row r="33" spans="1:4" ht="12.75" hidden="1" customHeight="1" x14ac:dyDescent="0.2">
      <c r="A33" s="101" t="s">
        <v>141</v>
      </c>
      <c r="B33" s="106"/>
      <c r="C33" s="111"/>
      <c r="D33" s="111"/>
    </row>
    <row r="34" spans="1:4" ht="12.75" hidden="1" customHeight="1" x14ac:dyDescent="0.2">
      <c r="A34" s="101" t="s">
        <v>144</v>
      </c>
      <c r="B34" s="113"/>
      <c r="C34" s="114"/>
      <c r="D34" s="115"/>
    </row>
    <row r="35" spans="1:4" ht="12.75" hidden="1" customHeight="1" x14ac:dyDescent="0.2">
      <c r="A35" s="101" t="s">
        <v>144</v>
      </c>
      <c r="B35" s="106"/>
      <c r="C35" s="111"/>
      <c r="D35" s="112"/>
    </row>
    <row r="36" spans="1:4" ht="12.75" hidden="1" customHeight="1" x14ac:dyDescent="0.2">
      <c r="A36" s="101" t="s">
        <v>144</v>
      </c>
      <c r="B36" s="106"/>
      <c r="C36" s="111"/>
      <c r="D36" s="112"/>
    </row>
    <row r="37" spans="1:4" ht="12.75" hidden="1" customHeight="1" x14ac:dyDescent="0.2">
      <c r="A37" s="101" t="s">
        <v>144</v>
      </c>
      <c r="B37" s="106"/>
      <c r="C37" s="111"/>
      <c r="D37" s="111"/>
    </row>
    <row r="38" spans="1:4" ht="12.75" hidden="1" customHeight="1" x14ac:dyDescent="0.2">
      <c r="A38" s="101" t="s">
        <v>144</v>
      </c>
      <c r="B38" s="113"/>
      <c r="C38" s="114"/>
      <c r="D38" s="115"/>
    </row>
    <row r="39" spans="1:4" ht="12.75" hidden="1" customHeight="1" x14ac:dyDescent="0.2">
      <c r="A39" s="101" t="s">
        <v>144</v>
      </c>
      <c r="B39" s="106"/>
      <c r="C39" s="111"/>
      <c r="D39" s="112"/>
    </row>
    <row r="40" spans="1:4" ht="12.75" hidden="1" customHeight="1" x14ac:dyDescent="0.2">
      <c r="A40" s="101" t="s">
        <v>144</v>
      </c>
      <c r="B40" s="106"/>
    </row>
    <row r="41" spans="1:4" ht="12.75" hidden="1" customHeight="1" x14ac:dyDescent="0.2">
      <c r="A41" s="101" t="s">
        <v>144</v>
      </c>
      <c r="B41" s="106"/>
    </row>
    <row r="42" spans="1:4" ht="12.75" hidden="1" customHeight="1" x14ac:dyDescent="0.2">
      <c r="A42" s="101" t="s">
        <v>144</v>
      </c>
      <c r="B42" s="106"/>
    </row>
    <row r="43" spans="1:4" ht="12.75" hidden="1" customHeight="1" x14ac:dyDescent="0.2">
      <c r="A43" s="101" t="s">
        <v>144</v>
      </c>
      <c r="B43" s="106"/>
    </row>
    <row r="44" spans="1:4" ht="12.75" hidden="1" customHeight="1" x14ac:dyDescent="0.2">
      <c r="A44" s="101" t="s">
        <v>144</v>
      </c>
      <c r="B44" s="106"/>
    </row>
    <row r="45" spans="1:4" ht="12.75" hidden="1" customHeight="1" x14ac:dyDescent="0.2">
      <c r="A45" s="101" t="s">
        <v>144</v>
      </c>
      <c r="B45" s="106"/>
    </row>
    <row r="46" spans="1:4" ht="12.75" hidden="1" customHeight="1" x14ac:dyDescent="0.2">
      <c r="A46" s="101" t="s">
        <v>144</v>
      </c>
      <c r="B46" s="106"/>
    </row>
    <row r="47" spans="1:4" ht="12.75" hidden="1" customHeight="1" x14ac:dyDescent="0.2">
      <c r="A47" s="101" t="s">
        <v>144</v>
      </c>
      <c r="B47" s="106"/>
    </row>
    <row r="48" spans="1:4" ht="12.75" hidden="1" customHeight="1" x14ac:dyDescent="0.2">
      <c r="A48" s="101" t="s">
        <v>144</v>
      </c>
      <c r="B48" s="106"/>
    </row>
    <row r="49" spans="1:2" ht="12.75" hidden="1" customHeight="1" x14ac:dyDescent="0.2">
      <c r="A49" s="101" t="s">
        <v>144</v>
      </c>
      <c r="B49" s="106"/>
    </row>
    <row r="50" spans="1:2" ht="12.75" hidden="1" customHeight="1" x14ac:dyDescent="0.2">
      <c r="A50" s="101" t="s">
        <v>144</v>
      </c>
      <c r="B50" s="106"/>
    </row>
    <row r="51" spans="1:2" ht="12.75" hidden="1" customHeight="1" x14ac:dyDescent="0.2">
      <c r="A51" s="101" t="s">
        <v>144</v>
      </c>
      <c r="B51" s="106"/>
    </row>
    <row r="52" spans="1:2" ht="12.75" hidden="1" customHeight="1" x14ac:dyDescent="0.2">
      <c r="A52" s="101" t="s">
        <v>144</v>
      </c>
      <c r="B52" s="106"/>
    </row>
    <row r="53" spans="1:2" ht="12.75" hidden="1" customHeight="1" x14ac:dyDescent="0.2">
      <c r="A53" s="101" t="s">
        <v>144</v>
      </c>
      <c r="B53" s="106"/>
    </row>
    <row r="54" spans="1:2" ht="12.75" hidden="1" customHeight="1" x14ac:dyDescent="0.2">
      <c r="A54" s="101" t="s">
        <v>144</v>
      </c>
      <c r="B54" s="106"/>
    </row>
    <row r="55" spans="1:2" ht="12.75" hidden="1" customHeight="1" x14ac:dyDescent="0.2">
      <c r="A55" s="101" t="s">
        <v>144</v>
      </c>
      <c r="B55" s="106"/>
    </row>
    <row r="56" spans="1:2" ht="12.75" hidden="1" customHeight="1" x14ac:dyDescent="0.2">
      <c r="A56" s="101" t="s">
        <v>144</v>
      </c>
      <c r="B56" s="106"/>
    </row>
    <row r="57" spans="1:2" ht="12.75" hidden="1" customHeight="1" x14ac:dyDescent="0.2">
      <c r="A57" s="101" t="s">
        <v>144</v>
      </c>
      <c r="B57" s="106"/>
    </row>
    <row r="58" spans="1:2" ht="12.75" hidden="1" customHeight="1" x14ac:dyDescent="0.2">
      <c r="A58" s="101" t="s">
        <v>144</v>
      </c>
      <c r="B58" s="106"/>
    </row>
    <row r="59" spans="1:2" ht="12.75" hidden="1" customHeight="1" x14ac:dyDescent="0.2">
      <c r="A59" s="101" t="s">
        <v>144</v>
      </c>
      <c r="B59" s="106"/>
    </row>
    <row r="60" spans="1:2" ht="12.75" hidden="1" customHeight="1" x14ac:dyDescent="0.2">
      <c r="A60" s="101" t="s">
        <v>144</v>
      </c>
      <c r="B60" s="106"/>
    </row>
    <row r="61" spans="1:2" ht="12.75" hidden="1" customHeight="1" x14ac:dyDescent="0.2">
      <c r="A61" s="101" t="s">
        <v>144</v>
      </c>
      <c r="B61" s="106"/>
    </row>
    <row r="62" spans="1:2" ht="12.75" hidden="1" customHeight="1" x14ac:dyDescent="0.2">
      <c r="A62" s="101" t="s">
        <v>144</v>
      </c>
      <c r="B62" s="106"/>
    </row>
    <row r="63" spans="1:2" ht="12.75" hidden="1" customHeight="1" x14ac:dyDescent="0.2">
      <c r="A63" s="101" t="s">
        <v>144</v>
      </c>
      <c r="B63" s="106"/>
    </row>
    <row r="64" spans="1:2" ht="12.75" hidden="1" customHeight="1" x14ac:dyDescent="0.2">
      <c r="A64" s="101" t="s">
        <v>144</v>
      </c>
      <c r="B64" s="106"/>
    </row>
    <row r="65" spans="1:2" ht="12.75" hidden="1" customHeight="1" x14ac:dyDescent="0.2">
      <c r="A65" s="101" t="s">
        <v>144</v>
      </c>
      <c r="B65" s="106"/>
    </row>
    <row r="66" spans="1:2" ht="12.75" hidden="1" customHeight="1" x14ac:dyDescent="0.2">
      <c r="A66" s="101" t="s">
        <v>144</v>
      </c>
      <c r="B66" s="106"/>
    </row>
    <row r="67" spans="1:2" ht="12.75" hidden="1" customHeight="1" x14ac:dyDescent="0.2">
      <c r="A67" s="101" t="s">
        <v>144</v>
      </c>
      <c r="B67" s="106"/>
    </row>
    <row r="68" spans="1:2" ht="12.75" hidden="1" customHeight="1" x14ac:dyDescent="0.2">
      <c r="A68" s="101" t="s">
        <v>144</v>
      </c>
      <c r="B68" s="106"/>
    </row>
    <row r="69" spans="1:2" ht="12.75" hidden="1" customHeight="1" x14ac:dyDescent="0.2">
      <c r="A69" s="101" t="s">
        <v>144</v>
      </c>
      <c r="B69" s="106"/>
    </row>
    <row r="70" spans="1:2" ht="12.75" hidden="1" customHeight="1" x14ac:dyDescent="0.2">
      <c r="A70" s="101" t="s">
        <v>144</v>
      </c>
      <c r="B70" s="106"/>
    </row>
    <row r="71" spans="1:2" ht="12.75" hidden="1" customHeight="1" x14ac:dyDescent="0.2">
      <c r="A71" s="101" t="s">
        <v>144</v>
      </c>
      <c r="B71" s="106"/>
    </row>
    <row r="72" spans="1:2" ht="12.75" hidden="1" customHeight="1" x14ac:dyDescent="0.2">
      <c r="A72" s="101" t="s">
        <v>144</v>
      </c>
      <c r="B72" s="106"/>
    </row>
    <row r="73" spans="1:2" ht="12.75" hidden="1" customHeight="1" x14ac:dyDescent="0.2">
      <c r="A73" s="101" t="s">
        <v>144</v>
      </c>
      <c r="B73" s="106"/>
    </row>
    <row r="74" spans="1:2" ht="12.75" hidden="1" customHeight="1" x14ac:dyDescent="0.2">
      <c r="A74" s="101" t="s">
        <v>144</v>
      </c>
      <c r="B74" s="106"/>
    </row>
    <row r="75" spans="1:2" ht="12.75" hidden="1" customHeight="1" x14ac:dyDescent="0.2">
      <c r="A75" s="101" t="s">
        <v>144</v>
      </c>
      <c r="B75" s="106"/>
    </row>
    <row r="76" spans="1:2" ht="12.75" hidden="1" customHeight="1" x14ac:dyDescent="0.2">
      <c r="A76" s="101" t="s">
        <v>144</v>
      </c>
      <c r="B76" s="106"/>
    </row>
    <row r="77" spans="1:2" ht="12.75" hidden="1" customHeight="1" x14ac:dyDescent="0.2">
      <c r="A77" s="101" t="s">
        <v>144</v>
      </c>
      <c r="B77" s="106"/>
    </row>
    <row r="78" spans="1:2" ht="12.75" hidden="1" customHeight="1" x14ac:dyDescent="0.2">
      <c r="A78" s="101" t="s">
        <v>144</v>
      </c>
      <c r="B78" s="106"/>
    </row>
    <row r="79" spans="1:2" ht="12.75" hidden="1" customHeight="1" x14ac:dyDescent="0.2">
      <c r="A79" s="101" t="s">
        <v>144</v>
      </c>
      <c r="B79" s="106"/>
    </row>
    <row r="80" spans="1:2" ht="12.75" hidden="1" customHeight="1" x14ac:dyDescent="0.2">
      <c r="A80" s="101" t="s">
        <v>144</v>
      </c>
      <c r="B80" s="106"/>
    </row>
    <row r="81" spans="1:2" ht="12.75" hidden="1" customHeight="1" x14ac:dyDescent="0.2">
      <c r="A81" s="101" t="s">
        <v>144</v>
      </c>
      <c r="B81" s="106"/>
    </row>
    <row r="82" spans="1:2" ht="12.75" hidden="1" customHeight="1" x14ac:dyDescent="0.2">
      <c r="A82" s="101" t="s">
        <v>144</v>
      </c>
      <c r="B82" s="106"/>
    </row>
    <row r="83" spans="1:2" ht="12.75" hidden="1" customHeight="1" x14ac:dyDescent="0.2">
      <c r="A83" s="101" t="s">
        <v>144</v>
      </c>
      <c r="B83" s="106"/>
    </row>
    <row r="84" spans="1:2" ht="12.75" hidden="1" customHeight="1" x14ac:dyDescent="0.2">
      <c r="A84" s="101" t="s">
        <v>144</v>
      </c>
      <c r="B84" s="106"/>
    </row>
    <row r="85" spans="1:2" ht="12.75" hidden="1" customHeight="1" x14ac:dyDescent="0.2">
      <c r="A85" s="101" t="s">
        <v>144</v>
      </c>
      <c r="B85" s="106"/>
    </row>
    <row r="86" spans="1:2" ht="12.75" hidden="1" customHeight="1" x14ac:dyDescent="0.2">
      <c r="A86" s="101" t="s">
        <v>144</v>
      </c>
      <c r="B86" s="106"/>
    </row>
    <row r="87" spans="1:2" ht="12.75" hidden="1" customHeight="1" x14ac:dyDescent="0.2">
      <c r="A87" s="101" t="s">
        <v>144</v>
      </c>
      <c r="B87" s="106"/>
    </row>
    <row r="88" spans="1:2" ht="12.75" hidden="1" customHeight="1" x14ac:dyDescent="0.2">
      <c r="A88" s="101" t="s">
        <v>144</v>
      </c>
      <c r="B88" s="106"/>
    </row>
    <row r="89" spans="1:2" ht="12.75" hidden="1" customHeight="1" x14ac:dyDescent="0.2">
      <c r="A89" s="101" t="s">
        <v>144</v>
      </c>
      <c r="B89" s="106"/>
    </row>
    <row r="90" spans="1:2" ht="12.75" hidden="1" customHeight="1" x14ac:dyDescent="0.2">
      <c r="A90" s="101" t="s">
        <v>144</v>
      </c>
      <c r="B90" s="106"/>
    </row>
    <row r="91" spans="1:2" ht="12.75" hidden="1" customHeight="1" x14ac:dyDescent="0.2">
      <c r="A91" s="101" t="s">
        <v>144</v>
      </c>
      <c r="B91" s="106"/>
    </row>
    <row r="92" spans="1:2" ht="12.75" hidden="1" customHeight="1" x14ac:dyDescent="0.2">
      <c r="A92" s="101" t="s">
        <v>144</v>
      </c>
      <c r="B92" s="106"/>
    </row>
    <row r="93" spans="1:2" ht="12.75" hidden="1" customHeight="1" x14ac:dyDescent="0.2">
      <c r="A93" s="101" t="s">
        <v>144</v>
      </c>
      <c r="B93" s="106"/>
    </row>
    <row r="94" spans="1:2" ht="12.75" hidden="1" customHeight="1" x14ac:dyDescent="0.2">
      <c r="A94" s="101" t="s">
        <v>144</v>
      </c>
      <c r="B94" s="106"/>
    </row>
    <row r="95" spans="1:2" ht="12.75" hidden="1" customHeight="1" x14ac:dyDescent="0.2">
      <c r="A95" s="101" t="s">
        <v>144</v>
      </c>
      <c r="B95" s="106"/>
    </row>
    <row r="96" spans="1:2" ht="12.75" hidden="1" customHeight="1" x14ac:dyDescent="0.2">
      <c r="A96" s="101" t="s">
        <v>144</v>
      </c>
      <c r="B96" s="106"/>
    </row>
    <row r="97" spans="1:2" ht="12.75" hidden="1" customHeight="1" x14ac:dyDescent="0.2">
      <c r="A97" s="101" t="s">
        <v>144</v>
      </c>
      <c r="B97" s="106"/>
    </row>
    <row r="98" spans="1:2" ht="12.75" hidden="1" customHeight="1" x14ac:dyDescent="0.2">
      <c r="A98" s="101" t="s">
        <v>144</v>
      </c>
      <c r="B98" s="106"/>
    </row>
    <row r="99" spans="1:2" ht="12.75" hidden="1" customHeight="1" x14ac:dyDescent="0.2">
      <c r="A99" s="101" t="s">
        <v>144</v>
      </c>
      <c r="B99" s="106"/>
    </row>
    <row r="100" spans="1:2" ht="12.75" hidden="1" customHeight="1" x14ac:dyDescent="0.2">
      <c r="A100" s="101" t="s">
        <v>144</v>
      </c>
      <c r="B100" s="106"/>
    </row>
    <row r="101" spans="1:2" ht="12.75" hidden="1" customHeight="1" x14ac:dyDescent="0.2">
      <c r="A101" s="101" t="s">
        <v>144</v>
      </c>
      <c r="B101" s="106"/>
    </row>
    <row r="102" spans="1:2" ht="12.75" hidden="1" customHeight="1" x14ac:dyDescent="0.2">
      <c r="A102" s="101" t="s">
        <v>144</v>
      </c>
      <c r="B102" s="106"/>
    </row>
    <row r="103" spans="1:2" ht="12.75" hidden="1" customHeight="1" x14ac:dyDescent="0.2">
      <c r="A103" s="101" t="s">
        <v>144</v>
      </c>
      <c r="B103" s="106"/>
    </row>
    <row r="104" spans="1:2" ht="12.75" hidden="1" customHeight="1" x14ac:dyDescent="0.2">
      <c r="A104" s="101" t="s">
        <v>144</v>
      </c>
      <c r="B104" s="106"/>
    </row>
    <row r="105" spans="1:2" ht="12.75" hidden="1" customHeight="1" x14ac:dyDescent="0.2">
      <c r="A105" s="101" t="s">
        <v>144</v>
      </c>
      <c r="B105" s="106"/>
    </row>
    <row r="106" spans="1:2" ht="12.75" hidden="1" customHeight="1" x14ac:dyDescent="0.2">
      <c r="A106" s="101" t="s">
        <v>144</v>
      </c>
      <c r="B106" s="106"/>
    </row>
    <row r="107" spans="1:2" ht="12.75" hidden="1" customHeight="1" x14ac:dyDescent="0.2">
      <c r="A107" s="101" t="s">
        <v>144</v>
      </c>
      <c r="B107" s="106"/>
    </row>
    <row r="108" spans="1:2" ht="12.75" hidden="1" customHeight="1" x14ac:dyDescent="0.2">
      <c r="A108" s="101" t="s">
        <v>144</v>
      </c>
      <c r="B108" s="106"/>
    </row>
    <row r="109" spans="1:2" ht="12.75" hidden="1" customHeight="1" x14ac:dyDescent="0.2">
      <c r="A109" s="101" t="s">
        <v>144</v>
      </c>
      <c r="B109" s="106"/>
    </row>
    <row r="110" spans="1:2" ht="12.75" hidden="1" customHeight="1" x14ac:dyDescent="0.2">
      <c r="A110" s="101" t="s">
        <v>144</v>
      </c>
      <c r="B110" s="106"/>
    </row>
    <row r="111" spans="1:2" ht="12.75" hidden="1" customHeight="1" x14ac:dyDescent="0.2">
      <c r="A111" s="101" t="s">
        <v>144</v>
      </c>
      <c r="B111" s="106"/>
    </row>
    <row r="112" spans="1:2" ht="12.75" hidden="1" customHeight="1" x14ac:dyDescent="0.2">
      <c r="A112" s="101" t="s">
        <v>144</v>
      </c>
      <c r="B112" s="106"/>
    </row>
    <row r="113" spans="1:2" ht="12.75" hidden="1" customHeight="1" x14ac:dyDescent="0.2">
      <c r="A113" s="101" t="s">
        <v>144</v>
      </c>
      <c r="B113" s="106"/>
    </row>
    <row r="114" spans="1:2" ht="12.75" hidden="1" customHeight="1" x14ac:dyDescent="0.2">
      <c r="A114" s="101" t="s">
        <v>144</v>
      </c>
      <c r="B114" s="106"/>
    </row>
    <row r="115" spans="1:2" ht="12.75" hidden="1" customHeight="1" x14ac:dyDescent="0.2">
      <c r="A115" s="101" t="s">
        <v>144</v>
      </c>
      <c r="B115" s="106"/>
    </row>
    <row r="116" spans="1:2" ht="12.75" hidden="1" customHeight="1" x14ac:dyDescent="0.2">
      <c r="A116" s="101" t="s">
        <v>144</v>
      </c>
      <c r="B116" s="106"/>
    </row>
    <row r="117" spans="1:2" ht="12.75" hidden="1" customHeight="1" x14ac:dyDescent="0.2">
      <c r="A117" s="101" t="s">
        <v>144</v>
      </c>
      <c r="B117" s="106"/>
    </row>
    <row r="118" spans="1:2" ht="12.75" hidden="1" customHeight="1" x14ac:dyDescent="0.2">
      <c r="A118" s="101" t="s">
        <v>144</v>
      </c>
      <c r="B118" s="106"/>
    </row>
    <row r="119" spans="1:2" ht="12.75" hidden="1" customHeight="1" x14ac:dyDescent="0.2">
      <c r="A119" s="101" t="s">
        <v>144</v>
      </c>
      <c r="B119" s="106"/>
    </row>
    <row r="120" spans="1:2" ht="12.75" hidden="1" customHeight="1" x14ac:dyDescent="0.2">
      <c r="A120" s="101" t="s">
        <v>144</v>
      </c>
      <c r="B120" s="106"/>
    </row>
    <row r="121" spans="1:2" ht="12.75" hidden="1" customHeight="1" x14ac:dyDescent="0.2">
      <c r="A121" s="101" t="s">
        <v>144</v>
      </c>
      <c r="B121" s="106"/>
    </row>
    <row r="122" spans="1:2" ht="12.75" hidden="1" customHeight="1" x14ac:dyDescent="0.2">
      <c r="A122" s="101" t="s">
        <v>144</v>
      </c>
      <c r="B122" s="106"/>
    </row>
    <row r="123" spans="1:2" ht="12.75" hidden="1" customHeight="1" x14ac:dyDescent="0.2">
      <c r="A123" s="101" t="s">
        <v>144</v>
      </c>
      <c r="B123" s="106"/>
    </row>
    <row r="124" spans="1:2" ht="12.75" hidden="1" customHeight="1" x14ac:dyDescent="0.2">
      <c r="A124" s="101" t="s">
        <v>144</v>
      </c>
      <c r="B124" s="106"/>
    </row>
    <row r="125" spans="1:2" ht="12.75" hidden="1" customHeight="1" x14ac:dyDescent="0.2">
      <c r="A125" s="101" t="s">
        <v>144</v>
      </c>
      <c r="B125" s="106"/>
    </row>
    <row r="126" spans="1:2" ht="12.75" hidden="1" customHeight="1" x14ac:dyDescent="0.2">
      <c r="A126" s="101" t="s">
        <v>144</v>
      </c>
      <c r="B126" s="106"/>
    </row>
    <row r="127" spans="1:2" ht="12.75" hidden="1" customHeight="1" x14ac:dyDescent="0.2">
      <c r="A127" s="101" t="s">
        <v>144</v>
      </c>
      <c r="B127" s="106"/>
    </row>
    <row r="128" spans="1:2" ht="12.75" hidden="1" customHeight="1" x14ac:dyDescent="0.2">
      <c r="A128" s="101" t="s">
        <v>144</v>
      </c>
      <c r="B128" s="106"/>
    </row>
    <row r="129" spans="1:2" ht="12.75" hidden="1" customHeight="1" x14ac:dyDescent="0.2">
      <c r="A129" s="101" t="s">
        <v>144</v>
      </c>
      <c r="B129" s="106"/>
    </row>
    <row r="130" spans="1:2" ht="12.75" hidden="1" customHeight="1" x14ac:dyDescent="0.2">
      <c r="A130" s="101" t="s">
        <v>144</v>
      </c>
      <c r="B130" s="106"/>
    </row>
    <row r="131" spans="1:2" ht="12.75" hidden="1" customHeight="1" x14ac:dyDescent="0.2">
      <c r="A131" s="101" t="s">
        <v>144</v>
      </c>
      <c r="B131" s="106"/>
    </row>
    <row r="132" spans="1:2" ht="12.75" hidden="1" customHeight="1" x14ac:dyDescent="0.2">
      <c r="A132" s="101" t="s">
        <v>144</v>
      </c>
      <c r="B132" s="106"/>
    </row>
    <row r="133" spans="1:2" ht="12.75" hidden="1" customHeight="1" x14ac:dyDescent="0.2">
      <c r="A133" s="101" t="s">
        <v>144</v>
      </c>
      <c r="B133" s="106"/>
    </row>
    <row r="134" spans="1:2" ht="12.75" hidden="1" customHeight="1" x14ac:dyDescent="0.2">
      <c r="A134" s="101" t="s">
        <v>144</v>
      </c>
      <c r="B134" s="106"/>
    </row>
    <row r="135" spans="1:2" ht="12.75" hidden="1" customHeight="1" x14ac:dyDescent="0.2">
      <c r="A135" s="101" t="s">
        <v>144</v>
      </c>
      <c r="B135" s="106"/>
    </row>
    <row r="136" spans="1:2" ht="12.75" hidden="1" customHeight="1" x14ac:dyDescent="0.2">
      <c r="A136" s="101" t="s">
        <v>144</v>
      </c>
      <c r="B136" s="106"/>
    </row>
    <row r="137" spans="1:2" ht="12.75" hidden="1" customHeight="1" x14ac:dyDescent="0.2">
      <c r="A137" s="101" t="s">
        <v>144</v>
      </c>
      <c r="B137" s="106"/>
    </row>
    <row r="138" spans="1:2" ht="12.75" hidden="1" customHeight="1" x14ac:dyDescent="0.2">
      <c r="A138" s="101" t="s">
        <v>144</v>
      </c>
      <c r="B138" s="106"/>
    </row>
    <row r="139" spans="1:2" ht="12.75" hidden="1" customHeight="1" x14ac:dyDescent="0.2">
      <c r="A139" s="101" t="s">
        <v>144</v>
      </c>
      <c r="B139" s="106"/>
    </row>
    <row r="140" spans="1:2" ht="12.75" hidden="1" customHeight="1" x14ac:dyDescent="0.2">
      <c r="A140" s="101" t="s">
        <v>144</v>
      </c>
      <c r="B140" s="106"/>
    </row>
    <row r="141" spans="1:2" ht="12.75" hidden="1" customHeight="1" x14ac:dyDescent="0.2">
      <c r="A141" s="101" t="s">
        <v>144</v>
      </c>
      <c r="B141" s="106"/>
    </row>
    <row r="142" spans="1:2" ht="12.75" hidden="1" customHeight="1" x14ac:dyDescent="0.2">
      <c r="A142" s="101" t="s">
        <v>144</v>
      </c>
      <c r="B142" s="106"/>
    </row>
    <row r="143" spans="1:2" ht="12.75" hidden="1" customHeight="1" x14ac:dyDescent="0.2">
      <c r="A143" s="101" t="s">
        <v>144</v>
      </c>
      <c r="B143" s="106"/>
    </row>
    <row r="144" spans="1:2" ht="12.75" hidden="1" customHeight="1" x14ac:dyDescent="0.2">
      <c r="A144" s="101" t="s">
        <v>144</v>
      </c>
      <c r="B144" s="106"/>
    </row>
    <row r="145" spans="1:2" ht="12.75" hidden="1" customHeight="1" x14ac:dyDescent="0.2">
      <c r="A145" s="101" t="s">
        <v>144</v>
      </c>
      <c r="B145" s="106"/>
    </row>
    <row r="146" spans="1:2" ht="12.75" hidden="1" customHeight="1" x14ac:dyDescent="0.2">
      <c r="A146" s="101" t="s">
        <v>144</v>
      </c>
      <c r="B146" s="106"/>
    </row>
    <row r="147" spans="1:2" ht="12.75" hidden="1" customHeight="1" x14ac:dyDescent="0.2">
      <c r="A147" s="101" t="s">
        <v>144</v>
      </c>
      <c r="B147" s="106"/>
    </row>
    <row r="148" spans="1:2" ht="12.75" hidden="1" customHeight="1" x14ac:dyDescent="0.2">
      <c r="A148" s="101" t="s">
        <v>144</v>
      </c>
      <c r="B148" s="106"/>
    </row>
    <row r="149" spans="1:2" ht="12.75" hidden="1" customHeight="1" x14ac:dyDescent="0.2">
      <c r="A149" s="101" t="s">
        <v>144</v>
      </c>
      <c r="B149" s="106"/>
    </row>
    <row r="150" spans="1:2" ht="12.75" hidden="1" customHeight="1" x14ac:dyDescent="0.2">
      <c r="A150" s="101" t="s">
        <v>144</v>
      </c>
      <c r="B150" s="106"/>
    </row>
    <row r="151" spans="1:2" ht="12.75" hidden="1" customHeight="1" x14ac:dyDescent="0.2">
      <c r="A151" s="101" t="s">
        <v>144</v>
      </c>
      <c r="B151" s="106"/>
    </row>
    <row r="152" spans="1:2" ht="12.75" hidden="1" customHeight="1" x14ac:dyDescent="0.2">
      <c r="A152" s="101" t="s">
        <v>144</v>
      </c>
      <c r="B152" s="106"/>
    </row>
    <row r="153" spans="1:2" ht="12.75" hidden="1" customHeight="1" x14ac:dyDescent="0.2">
      <c r="A153" s="101" t="s">
        <v>144</v>
      </c>
      <c r="B153" s="106"/>
    </row>
    <row r="154" spans="1:2" ht="12.75" hidden="1" customHeight="1" x14ac:dyDescent="0.2">
      <c r="A154" s="101" t="s">
        <v>144</v>
      </c>
      <c r="B154" s="106"/>
    </row>
    <row r="155" spans="1:2" ht="12.75" hidden="1" customHeight="1" x14ac:dyDescent="0.2">
      <c r="A155" s="101" t="s">
        <v>144</v>
      </c>
      <c r="B155" s="106"/>
    </row>
    <row r="156" spans="1:2" ht="12.75" hidden="1" customHeight="1" x14ac:dyDescent="0.2">
      <c r="A156" s="101" t="s">
        <v>144</v>
      </c>
      <c r="B156" s="106"/>
    </row>
    <row r="157" spans="1:2" ht="12.75" hidden="1" customHeight="1" x14ac:dyDescent="0.2">
      <c r="A157" s="101" t="s">
        <v>144</v>
      </c>
      <c r="B157" s="106"/>
    </row>
    <row r="158" spans="1:2" ht="12.75" hidden="1" customHeight="1" x14ac:dyDescent="0.2">
      <c r="A158" s="101" t="s">
        <v>144</v>
      </c>
      <c r="B158" s="106"/>
    </row>
    <row r="159" spans="1:2" ht="12.75" hidden="1" customHeight="1" x14ac:dyDescent="0.2">
      <c r="A159" s="101" t="s">
        <v>144</v>
      </c>
      <c r="B159" s="106"/>
    </row>
    <row r="160" spans="1:2" ht="12.75" hidden="1" customHeight="1" x14ac:dyDescent="0.2">
      <c r="A160" s="101" t="s">
        <v>144</v>
      </c>
      <c r="B160" s="106"/>
    </row>
    <row r="161" spans="1:2" ht="12.75" hidden="1" customHeight="1" x14ac:dyDescent="0.2">
      <c r="A161" s="101" t="s">
        <v>144</v>
      </c>
      <c r="B161" s="106"/>
    </row>
    <row r="162" spans="1:2" ht="12.75" hidden="1" customHeight="1" x14ac:dyDescent="0.2">
      <c r="A162" s="101" t="s">
        <v>144</v>
      </c>
      <c r="B162" s="106"/>
    </row>
    <row r="163" spans="1:2" ht="12.75" hidden="1" customHeight="1" x14ac:dyDescent="0.2">
      <c r="A163" s="101" t="s">
        <v>144</v>
      </c>
      <c r="B163" s="106"/>
    </row>
    <row r="164" spans="1:2" ht="12.75" hidden="1" customHeight="1" x14ac:dyDescent="0.2">
      <c r="A164" s="101" t="s">
        <v>144</v>
      </c>
      <c r="B164" s="106"/>
    </row>
    <row r="165" spans="1:2" ht="12.75" hidden="1" customHeight="1" x14ac:dyDescent="0.2">
      <c r="A165" s="101" t="s">
        <v>144</v>
      </c>
      <c r="B165" s="106"/>
    </row>
    <row r="166" spans="1:2" ht="12.75" hidden="1" customHeight="1" x14ac:dyDescent="0.2">
      <c r="A166" s="101" t="s">
        <v>144</v>
      </c>
      <c r="B166" s="106"/>
    </row>
    <row r="167" spans="1:2" ht="12.75" hidden="1" customHeight="1" x14ac:dyDescent="0.2">
      <c r="A167" s="101" t="s">
        <v>144</v>
      </c>
      <c r="B167" s="106"/>
    </row>
    <row r="168" spans="1:2" ht="12.75" hidden="1" customHeight="1" x14ac:dyDescent="0.2">
      <c r="A168" s="101" t="s">
        <v>144</v>
      </c>
      <c r="B168" s="106"/>
    </row>
    <row r="169" spans="1:2" ht="12.75" hidden="1" customHeight="1" x14ac:dyDescent="0.2">
      <c r="A169" s="101" t="s">
        <v>144</v>
      </c>
      <c r="B169" s="106"/>
    </row>
    <row r="170" spans="1:2" ht="12.75" hidden="1" customHeight="1" x14ac:dyDescent="0.2">
      <c r="A170" s="101" t="s">
        <v>144</v>
      </c>
      <c r="B170" s="106"/>
    </row>
    <row r="171" spans="1:2" ht="12.75" hidden="1" customHeight="1" x14ac:dyDescent="0.2">
      <c r="A171" s="101" t="s">
        <v>144</v>
      </c>
      <c r="B171" s="106"/>
    </row>
    <row r="172" spans="1:2" ht="12.75" hidden="1" customHeight="1" x14ac:dyDescent="0.2">
      <c r="A172" s="101" t="s">
        <v>144</v>
      </c>
      <c r="B172" s="106"/>
    </row>
    <row r="173" spans="1:2" ht="12.75" hidden="1" customHeight="1" x14ac:dyDescent="0.2">
      <c r="A173" s="101" t="s">
        <v>144</v>
      </c>
      <c r="B173" s="106"/>
    </row>
    <row r="174" spans="1:2" ht="12.75" hidden="1" customHeight="1" x14ac:dyDescent="0.2">
      <c r="A174" s="101" t="s">
        <v>144</v>
      </c>
      <c r="B174" s="106"/>
    </row>
    <row r="175" spans="1:2" ht="12.75" hidden="1" customHeight="1" x14ac:dyDescent="0.2">
      <c r="A175" s="101" t="s">
        <v>144</v>
      </c>
      <c r="B175" s="106"/>
    </row>
    <row r="176" spans="1:2" ht="12.75" hidden="1" customHeight="1" x14ac:dyDescent="0.2">
      <c r="A176" s="101" t="s">
        <v>144</v>
      </c>
      <c r="B176" s="106"/>
    </row>
    <row r="177" spans="1:2" ht="12.75" hidden="1" customHeight="1" x14ac:dyDescent="0.2">
      <c r="A177" s="101" t="s">
        <v>144</v>
      </c>
      <c r="B177" s="106"/>
    </row>
    <row r="178" spans="1:2" ht="12.75" hidden="1" customHeight="1" x14ac:dyDescent="0.2">
      <c r="A178" s="101" t="s">
        <v>144</v>
      </c>
      <c r="B178" s="106"/>
    </row>
    <row r="179" spans="1:2" ht="12.75" hidden="1" customHeight="1" x14ac:dyDescent="0.2">
      <c r="A179" s="101" t="s">
        <v>144</v>
      </c>
      <c r="B179" s="106"/>
    </row>
    <row r="180" spans="1:2" ht="12.75" hidden="1" customHeight="1" x14ac:dyDescent="0.2">
      <c r="A180" s="101" t="s">
        <v>144</v>
      </c>
      <c r="B180" s="106"/>
    </row>
    <row r="181" spans="1:2" ht="12.75" hidden="1" customHeight="1" x14ac:dyDescent="0.2">
      <c r="A181" s="101" t="s">
        <v>144</v>
      </c>
      <c r="B181" s="106"/>
    </row>
    <row r="182" spans="1:2" ht="12.75" hidden="1" customHeight="1" x14ac:dyDescent="0.2">
      <c r="A182" s="101" t="s">
        <v>144</v>
      </c>
      <c r="B182" s="106"/>
    </row>
    <row r="183" spans="1:2" ht="12.75" hidden="1" customHeight="1" x14ac:dyDescent="0.2">
      <c r="A183" s="101" t="s">
        <v>144</v>
      </c>
      <c r="B183" s="106"/>
    </row>
    <row r="184" spans="1:2" ht="12.75" hidden="1" customHeight="1" x14ac:dyDescent="0.2">
      <c r="A184" s="101" t="s">
        <v>144</v>
      </c>
      <c r="B184" s="106"/>
    </row>
    <row r="185" spans="1:2" ht="12.75" hidden="1" customHeight="1" x14ac:dyDescent="0.2">
      <c r="A185" s="101" t="s">
        <v>144</v>
      </c>
      <c r="B185" s="106"/>
    </row>
    <row r="186" spans="1:2" ht="12.75" hidden="1" customHeight="1" x14ac:dyDescent="0.2">
      <c r="A186" s="101" t="s">
        <v>144</v>
      </c>
      <c r="B186" s="106"/>
    </row>
    <row r="187" spans="1:2" ht="12.75" hidden="1" customHeight="1" x14ac:dyDescent="0.2">
      <c r="A187" s="101" t="s">
        <v>144</v>
      </c>
      <c r="B187" s="106"/>
    </row>
    <row r="188" spans="1:2" ht="12.75" hidden="1" customHeight="1" x14ac:dyDescent="0.2">
      <c r="A188" s="101" t="s">
        <v>144</v>
      </c>
      <c r="B188" s="106"/>
    </row>
    <row r="189" spans="1:2" ht="12.75" hidden="1" customHeight="1" x14ac:dyDescent="0.2">
      <c r="A189" s="101" t="s">
        <v>144</v>
      </c>
      <c r="B189" s="106"/>
    </row>
    <row r="190" spans="1:2" ht="12.75" hidden="1" customHeight="1" x14ac:dyDescent="0.2">
      <c r="A190" s="101" t="s">
        <v>144</v>
      </c>
      <c r="B190" s="106"/>
    </row>
    <row r="191" spans="1:2" ht="12.75" hidden="1" customHeight="1" x14ac:dyDescent="0.2">
      <c r="A191" s="101" t="s">
        <v>144</v>
      </c>
      <c r="B191" s="106"/>
    </row>
    <row r="192" spans="1:2" ht="12.75" hidden="1" customHeight="1" x14ac:dyDescent="0.2">
      <c r="A192" s="101" t="s">
        <v>144</v>
      </c>
      <c r="B192" s="106"/>
    </row>
    <row r="193" spans="1:2" ht="12.75" hidden="1" customHeight="1" x14ac:dyDescent="0.2">
      <c r="A193" s="101" t="s">
        <v>144</v>
      </c>
      <c r="B193" s="106"/>
    </row>
    <row r="194" spans="1:2" ht="12.75" hidden="1" customHeight="1" x14ac:dyDescent="0.2">
      <c r="A194" s="101" t="s">
        <v>144</v>
      </c>
      <c r="B194" s="106"/>
    </row>
    <row r="195" spans="1:2" ht="12.75" hidden="1" customHeight="1" x14ac:dyDescent="0.2">
      <c r="A195" s="101" t="s">
        <v>144</v>
      </c>
      <c r="B195" s="106"/>
    </row>
    <row r="196" spans="1:2" ht="12.75" hidden="1" customHeight="1" x14ac:dyDescent="0.2">
      <c r="A196" s="101" t="s">
        <v>144</v>
      </c>
      <c r="B196" s="106"/>
    </row>
    <row r="197" spans="1:2" ht="12.75" hidden="1" customHeight="1" x14ac:dyDescent="0.2">
      <c r="A197" s="101" t="s">
        <v>144</v>
      </c>
      <c r="B197" s="106"/>
    </row>
    <row r="198" spans="1:2" ht="12.75" hidden="1" customHeight="1" x14ac:dyDescent="0.2">
      <c r="A198" s="101" t="s">
        <v>144</v>
      </c>
      <c r="B198" s="106"/>
    </row>
    <row r="199" spans="1:2" ht="12.75" hidden="1" customHeight="1" x14ac:dyDescent="0.2">
      <c r="A199" s="101" t="s">
        <v>144</v>
      </c>
      <c r="B199" s="106"/>
    </row>
    <row r="200" spans="1:2" ht="12.75" hidden="1" customHeight="1" x14ac:dyDescent="0.2">
      <c r="A200" s="101" t="s">
        <v>144</v>
      </c>
      <c r="B200" s="106"/>
    </row>
    <row r="201" spans="1:2" ht="12.75" hidden="1" customHeight="1" x14ac:dyDescent="0.2">
      <c r="A201" s="101" t="s">
        <v>144</v>
      </c>
      <c r="B201" s="106"/>
    </row>
    <row r="202" spans="1:2" ht="12.75" hidden="1" customHeight="1" x14ac:dyDescent="0.2">
      <c r="A202" s="101" t="s">
        <v>144</v>
      </c>
      <c r="B202" s="106"/>
    </row>
    <row r="203" spans="1:2" ht="12.75" hidden="1" customHeight="1" x14ac:dyDescent="0.2">
      <c r="A203" s="101" t="s">
        <v>144</v>
      </c>
      <c r="B203" s="106"/>
    </row>
    <row r="204" spans="1:2" ht="12.75" hidden="1" customHeight="1" x14ac:dyDescent="0.2">
      <c r="A204" s="101" t="s">
        <v>144</v>
      </c>
      <c r="B204" s="106"/>
    </row>
    <row r="205" spans="1:2" ht="12.75" hidden="1" customHeight="1" x14ac:dyDescent="0.2">
      <c r="A205" s="101" t="s">
        <v>144</v>
      </c>
      <c r="B205" s="106"/>
    </row>
    <row r="206" spans="1:2" ht="12.75" hidden="1" customHeight="1" x14ac:dyDescent="0.2">
      <c r="A206" s="101" t="s">
        <v>144</v>
      </c>
      <c r="B206" s="106"/>
    </row>
    <row r="207" spans="1:2" ht="12.75" hidden="1" customHeight="1" x14ac:dyDescent="0.2">
      <c r="A207" s="101" t="s">
        <v>144</v>
      </c>
      <c r="B207" s="106"/>
    </row>
    <row r="208" spans="1:2" ht="12.75" hidden="1" customHeight="1" x14ac:dyDescent="0.2">
      <c r="A208" s="101" t="s">
        <v>144</v>
      </c>
      <c r="B208" s="106"/>
    </row>
    <row r="209" spans="1:2" ht="12.75" hidden="1" customHeight="1" x14ac:dyDescent="0.2">
      <c r="A209" s="101" t="s">
        <v>144</v>
      </c>
      <c r="B209" s="106"/>
    </row>
    <row r="210" spans="1:2" ht="12.75" hidden="1" customHeight="1" x14ac:dyDescent="0.2">
      <c r="A210" s="101" t="s">
        <v>144</v>
      </c>
      <c r="B210" s="106"/>
    </row>
    <row r="211" spans="1:2" ht="12.75" hidden="1" customHeight="1" x14ac:dyDescent="0.2">
      <c r="A211" s="101" t="s">
        <v>144</v>
      </c>
      <c r="B211" s="106"/>
    </row>
    <row r="212" spans="1:2" ht="12.75" hidden="1" customHeight="1" x14ac:dyDescent="0.2">
      <c r="A212" s="101" t="s">
        <v>144</v>
      </c>
      <c r="B212" s="106"/>
    </row>
    <row r="213" spans="1:2" ht="12.75" hidden="1" customHeight="1" x14ac:dyDescent="0.2">
      <c r="A213" s="101" t="s">
        <v>144</v>
      </c>
      <c r="B213" s="106"/>
    </row>
    <row r="214" spans="1:2" ht="12.75" hidden="1" customHeight="1" x14ac:dyDescent="0.2">
      <c r="A214" s="101" t="s">
        <v>144</v>
      </c>
      <c r="B214" s="106"/>
    </row>
    <row r="215" spans="1:2" ht="12.75" hidden="1" customHeight="1" x14ac:dyDescent="0.2">
      <c r="A215" s="101" t="s">
        <v>144</v>
      </c>
      <c r="B215" s="106"/>
    </row>
    <row r="216" spans="1:2" ht="12.75" hidden="1" customHeight="1" x14ac:dyDescent="0.2">
      <c r="A216" s="101" t="s">
        <v>144</v>
      </c>
      <c r="B216" s="106"/>
    </row>
    <row r="217" spans="1:2" ht="12.75" hidden="1" customHeight="1" x14ac:dyDescent="0.2">
      <c r="A217" s="101" t="s">
        <v>144</v>
      </c>
      <c r="B217" s="106"/>
    </row>
    <row r="218" spans="1:2" ht="12.75" hidden="1" customHeight="1" x14ac:dyDescent="0.2">
      <c r="A218" s="101" t="s">
        <v>144</v>
      </c>
      <c r="B218" s="106"/>
    </row>
    <row r="219" spans="1:2" ht="12.75" hidden="1" customHeight="1" x14ac:dyDescent="0.2">
      <c r="A219" s="101" t="s">
        <v>144</v>
      </c>
      <c r="B219" s="106"/>
    </row>
    <row r="220" spans="1:2" ht="12.75" hidden="1" customHeight="1" x14ac:dyDescent="0.2">
      <c r="A220" s="101" t="s">
        <v>144</v>
      </c>
      <c r="B220" s="106"/>
    </row>
    <row r="221" spans="1:2" ht="12.75" hidden="1" customHeight="1" x14ac:dyDescent="0.2">
      <c r="A221" s="101" t="s">
        <v>144</v>
      </c>
      <c r="B221" s="106"/>
    </row>
    <row r="222" spans="1:2" ht="12.75" hidden="1" customHeight="1" x14ac:dyDescent="0.2">
      <c r="A222" s="101" t="s">
        <v>144</v>
      </c>
      <c r="B222" s="106"/>
    </row>
    <row r="223" spans="1:2" ht="12.75" hidden="1" customHeight="1" x14ac:dyDescent="0.2">
      <c r="A223" s="101" t="s">
        <v>144</v>
      </c>
      <c r="B223" s="106"/>
    </row>
    <row r="224" spans="1:2" ht="12.75" hidden="1" customHeight="1" x14ac:dyDescent="0.2">
      <c r="A224" s="101" t="s">
        <v>144</v>
      </c>
      <c r="B224" s="106"/>
    </row>
    <row r="225" spans="1:2" ht="12.75" hidden="1" customHeight="1" x14ac:dyDescent="0.2">
      <c r="A225" s="101" t="s">
        <v>144</v>
      </c>
      <c r="B225" s="106"/>
    </row>
    <row r="226" spans="1:2" ht="12.75" hidden="1" customHeight="1" x14ac:dyDescent="0.2">
      <c r="A226" s="101" t="s">
        <v>144</v>
      </c>
      <c r="B226" s="106"/>
    </row>
    <row r="227" spans="1:2" ht="12.75" hidden="1" customHeight="1" x14ac:dyDescent="0.2">
      <c r="A227" s="101" t="s">
        <v>144</v>
      </c>
      <c r="B227" s="106"/>
    </row>
    <row r="228" spans="1:2" ht="12.75" hidden="1" customHeight="1" x14ac:dyDescent="0.2">
      <c r="A228" s="101" t="s">
        <v>144</v>
      </c>
      <c r="B228" s="106"/>
    </row>
    <row r="229" spans="1:2" ht="12.75" hidden="1" customHeight="1" x14ac:dyDescent="0.2">
      <c r="A229" s="101" t="s">
        <v>144</v>
      </c>
      <c r="B229" s="106"/>
    </row>
    <row r="230" spans="1:2" ht="12.75" hidden="1" customHeight="1" x14ac:dyDescent="0.2">
      <c r="A230" s="101" t="s">
        <v>144</v>
      </c>
      <c r="B230" s="106"/>
    </row>
    <row r="231" spans="1:2" ht="12.75" hidden="1" customHeight="1" x14ac:dyDescent="0.2">
      <c r="A231" s="101" t="s">
        <v>144</v>
      </c>
      <c r="B231" s="106"/>
    </row>
    <row r="232" spans="1:2" ht="12.75" hidden="1" customHeight="1" x14ac:dyDescent="0.2">
      <c r="A232" s="101" t="s">
        <v>144</v>
      </c>
      <c r="B232" s="106"/>
    </row>
    <row r="233" spans="1:2" ht="12.75" hidden="1" customHeight="1" x14ac:dyDescent="0.2">
      <c r="A233" s="101" t="s">
        <v>144</v>
      </c>
      <c r="B233" s="106"/>
    </row>
    <row r="234" spans="1:2" ht="12.75" hidden="1" customHeight="1" x14ac:dyDescent="0.2">
      <c r="A234" s="101" t="s">
        <v>144</v>
      </c>
      <c r="B234" s="106"/>
    </row>
    <row r="235" spans="1:2" ht="12.75" hidden="1" customHeight="1" x14ac:dyDescent="0.2">
      <c r="A235" s="101" t="s">
        <v>144</v>
      </c>
      <c r="B235" s="106"/>
    </row>
    <row r="236" spans="1:2" ht="12.75" hidden="1" customHeight="1" x14ac:dyDescent="0.2">
      <c r="A236" s="101" t="s">
        <v>144</v>
      </c>
      <c r="B236" s="106"/>
    </row>
    <row r="237" spans="1:2" ht="12.75" hidden="1" customHeight="1" x14ac:dyDescent="0.2">
      <c r="A237" s="101" t="s">
        <v>144</v>
      </c>
      <c r="B237" s="106"/>
    </row>
    <row r="238" spans="1:2" ht="12.75" hidden="1" customHeight="1" x14ac:dyDescent="0.2">
      <c r="A238" s="101" t="s">
        <v>144</v>
      </c>
      <c r="B238" s="106"/>
    </row>
    <row r="239" spans="1:2" ht="12.75" hidden="1" customHeight="1" x14ac:dyDescent="0.2">
      <c r="A239" s="101" t="s">
        <v>144</v>
      </c>
      <c r="B239" s="106"/>
    </row>
    <row r="240" spans="1:2" ht="30.75" customHeight="1" x14ac:dyDescent="0.2">
      <c r="A240" s="116" t="s">
        <v>145</v>
      </c>
      <c r="B240" s="117"/>
    </row>
    <row r="241" ht="30.75" customHeight="1" x14ac:dyDescent="0.2"/>
  </sheetData>
  <mergeCells count="6">
    <mergeCell ref="A7:B7"/>
    <mergeCell ref="C7:D7"/>
    <mergeCell ref="A1:D1"/>
    <mergeCell ref="A3:D3"/>
    <mergeCell ref="A4:D4"/>
    <mergeCell ref="A5:D5"/>
  </mergeCells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AE5D37EC06444A995A8556A2AAB67" ma:contentTypeVersion="18" ma:contentTypeDescription="Een nieuw document maken." ma:contentTypeScope="" ma:versionID="ba8cffe6db612729ceff8a0a9ecdaad2">
  <xsd:schema xmlns:xsd="http://www.w3.org/2001/XMLSchema" xmlns:xs="http://www.w3.org/2001/XMLSchema" xmlns:p="http://schemas.microsoft.com/office/2006/metadata/properties" xmlns:ns2="8a9b901f-2262-4f9d-b6f7-0beb39c1c652" xmlns:ns3="b4014371-de43-4185-94f5-18a151dd9dd1" targetNamespace="http://schemas.microsoft.com/office/2006/metadata/properties" ma:root="true" ma:fieldsID="1d83c80997e7c3c655ac772c0b9a16c4" ns2:_="" ns3:_="">
    <xsd:import namespace="8a9b901f-2262-4f9d-b6f7-0beb39c1c652"/>
    <xsd:import namespace="b4014371-de43-4185-94f5-18a151dd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b901f-2262-4f9d-b6f7-0beb39c1c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eb840fd-5de3-4ab7-8366-3375c9082c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14371-de43-4185-94f5-18a151dd9dd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734cc2e-db38-4820-8f68-4aadab740e1e}" ma:internalName="TaxCatchAll" ma:showField="CatchAllData" ma:web="b4014371-de43-4185-94f5-18a151dd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9b901f-2262-4f9d-b6f7-0beb39c1c652">
      <Terms xmlns="http://schemas.microsoft.com/office/infopath/2007/PartnerControls"/>
    </lcf76f155ced4ddcb4097134ff3c332f>
    <TaxCatchAll xmlns="b4014371-de43-4185-94f5-18a151dd9dd1" xsi:nil="true"/>
  </documentManagement>
</p:properties>
</file>

<file path=customXml/itemProps1.xml><?xml version="1.0" encoding="utf-8"?>
<ds:datastoreItem xmlns:ds="http://schemas.openxmlformats.org/officeDocument/2006/customXml" ds:itemID="{B481F61D-2D01-468A-AADB-E5FD03CADB15}"/>
</file>

<file path=customXml/itemProps2.xml><?xml version="1.0" encoding="utf-8"?>
<ds:datastoreItem xmlns:ds="http://schemas.openxmlformats.org/officeDocument/2006/customXml" ds:itemID="{05CC4EDF-BDCC-4741-A5B4-C1A2D8E06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F8FBF-767F-40D6-B27E-24FD0EF4C27D}">
  <ds:schemaRefs>
    <ds:schemaRef ds:uri="http://schemas.microsoft.com/office/2006/metadata/properties"/>
    <ds:schemaRef ds:uri="http://schemas.microsoft.com/office/infopath/2007/PartnerControls"/>
    <ds:schemaRef ds:uri="8a9b901f-2262-4f9d-b6f7-0beb39c1c652"/>
    <ds:schemaRef ds:uri="b4014371-de43-4185-94f5-18a151dd9d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totaal</vt:lpstr>
      <vt:lpstr>specificatie</vt:lpstr>
      <vt:lpstr>kostensoort</vt:lpstr>
      <vt:lpstr>totaal!Afdrukbereik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</dc:creator>
  <cp:lastModifiedBy>NTTB - Tessa van Jole-Hexspoor</cp:lastModifiedBy>
  <cp:revision>0</cp:revision>
  <cp:lastPrinted>2011-06-18T12:29:28Z</cp:lastPrinted>
  <dcterms:created xsi:type="dcterms:W3CDTF">1999-02-23T17:09:05Z</dcterms:created>
  <dcterms:modified xsi:type="dcterms:W3CDTF">2024-09-16T07:08:59Z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ContentTypeId">
    <vt:lpwstr>0x010100C56AE5D37EC06444A995A8556A2AAB67</vt:lpwstr>
  </property>
  <property fmtid="{D5CDD505-2E9C-101B-9397-08002B2CF9AE}" pid="7" name="Order">
    <vt:r8>365800</vt:r8>
  </property>
  <property fmtid="{D5CDD505-2E9C-101B-9397-08002B2CF9AE}" pid="8" name="MediaServiceImageTags">
    <vt:lpwstr/>
  </property>
</Properties>
</file>